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\Documents\_____  2023\ORFR 2023\ANALIZATOR 2023\"/>
    </mc:Choice>
  </mc:AlternateContent>
  <xr:revisionPtr revIDLastSave="0" documentId="13_ncr:1_{B73FF897-0311-4D08-869F-13732EA15EBA}" xr6:coauthVersionLast="47" xr6:coauthVersionMax="47" xr10:uidLastSave="{00000000-0000-0000-0000-000000000000}"/>
  <bookViews>
    <workbookView xWindow="-120" yWindow="-120" windowWidth="29040" windowHeight="15720" tabRatio="877" xr2:uid="{00000000-000D-0000-FFFF-FFFF00000000}"/>
  </bookViews>
  <sheets>
    <sheet name="ORFR" sheetId="124" r:id="rId1"/>
    <sheet name="KREDYTY i POŻYCZKI" sheetId="132" r:id="rId2"/>
    <sheet name="KPiR" sheetId="131" r:id="rId3"/>
  </sheets>
  <calcPr calcId="181029"/>
</workbook>
</file>

<file path=xl/calcChain.xml><?xml version="1.0" encoding="utf-8"?>
<calcChain xmlns="http://schemas.openxmlformats.org/spreadsheetml/2006/main">
  <c r="F104" i="131" l="1"/>
  <c r="H5" i="131"/>
  <c r="I5" i="131" s="1"/>
  <c r="J5" i="131" s="1"/>
  <c r="K5" i="131" s="1"/>
  <c r="L5" i="131" s="1"/>
  <c r="M5" i="131" s="1"/>
  <c r="N5" i="131" s="1"/>
  <c r="O5" i="131" s="1"/>
  <c r="P5" i="131" s="1"/>
  <c r="Q5" i="131" s="1"/>
  <c r="R5" i="131" s="1"/>
  <c r="G5" i="131"/>
  <c r="F5" i="131"/>
  <c r="I1" i="132"/>
  <c r="A43" i="131" l="1"/>
  <c r="P298" i="132" l="1"/>
  <c r="V298" i="132" s="1"/>
  <c r="P297" i="132"/>
  <c r="V297" i="132" s="1"/>
  <c r="P296" i="132"/>
  <c r="V296" i="132" s="1"/>
  <c r="V295" i="132"/>
  <c r="P295" i="132"/>
  <c r="P294" i="132"/>
  <c r="V294" i="132" s="1"/>
  <c r="P293" i="132"/>
  <c r="V293" i="132" s="1"/>
  <c r="V292" i="132"/>
  <c r="P292" i="132"/>
  <c r="V291" i="132"/>
  <c r="P291" i="132"/>
  <c r="V290" i="132"/>
  <c r="P290" i="132"/>
  <c r="P289" i="132"/>
  <c r="V289" i="132" s="1"/>
  <c r="V288" i="132"/>
  <c r="P288" i="132"/>
  <c r="V287" i="132"/>
  <c r="P287" i="132"/>
  <c r="P286" i="132"/>
  <c r="V286" i="132" s="1"/>
  <c r="P285" i="132"/>
  <c r="V285" i="132" s="1"/>
  <c r="P284" i="132"/>
  <c r="V284" i="132" s="1"/>
  <c r="V283" i="132"/>
  <c r="P283" i="132"/>
  <c r="P282" i="132"/>
  <c r="V282" i="132" s="1"/>
  <c r="P281" i="132"/>
  <c r="V281" i="132" s="1"/>
  <c r="V280" i="132"/>
  <c r="P280" i="132"/>
  <c r="V279" i="132"/>
  <c r="P279" i="132"/>
  <c r="V278" i="132"/>
  <c r="P278" i="132"/>
  <c r="P277" i="132"/>
  <c r="V277" i="132" s="1"/>
  <c r="V276" i="132"/>
  <c r="P276" i="132"/>
  <c r="V275" i="132"/>
  <c r="P275" i="132"/>
  <c r="P274" i="132"/>
  <c r="V274" i="132" s="1"/>
  <c r="P273" i="132"/>
  <c r="V273" i="132" s="1"/>
  <c r="P272" i="132"/>
  <c r="V272" i="132" s="1"/>
  <c r="V271" i="132"/>
  <c r="P271" i="132"/>
  <c r="P270" i="132"/>
  <c r="V270" i="132" s="1"/>
  <c r="P269" i="132"/>
  <c r="V269" i="132" s="1"/>
  <c r="V268" i="132"/>
  <c r="P268" i="132"/>
  <c r="V267" i="132"/>
  <c r="P267" i="132"/>
  <c r="V266" i="132"/>
  <c r="P266" i="132"/>
  <c r="P265" i="132"/>
  <c r="V265" i="132" s="1"/>
  <c r="V264" i="132"/>
  <c r="P264" i="132"/>
  <c r="V263" i="132"/>
  <c r="P263" i="132"/>
  <c r="P262" i="132"/>
  <c r="V262" i="132" s="1"/>
  <c r="P261" i="132"/>
  <c r="V261" i="132" s="1"/>
  <c r="P260" i="132"/>
  <c r="V260" i="132" s="1"/>
  <c r="V259" i="132"/>
  <c r="P259" i="132"/>
  <c r="P258" i="132"/>
  <c r="V258" i="132" s="1"/>
  <c r="P257" i="132"/>
  <c r="V257" i="132" s="1"/>
  <c r="V256" i="132"/>
  <c r="P256" i="132"/>
  <c r="V255" i="132"/>
  <c r="P255" i="132"/>
  <c r="V254" i="132"/>
  <c r="P254" i="132"/>
  <c r="P253" i="132"/>
  <c r="V253" i="132" s="1"/>
  <c r="V252" i="132"/>
  <c r="P252" i="132"/>
  <c r="V251" i="132"/>
  <c r="P251" i="132"/>
  <c r="P250" i="132"/>
  <c r="V250" i="132" s="1"/>
  <c r="P249" i="132"/>
  <c r="V249" i="132" s="1"/>
  <c r="P248" i="132"/>
  <c r="V248" i="132" s="1"/>
  <c r="V247" i="132"/>
  <c r="P247" i="132"/>
  <c r="P246" i="132"/>
  <c r="V246" i="132" s="1"/>
  <c r="P245" i="132"/>
  <c r="V245" i="132" s="1"/>
  <c r="V244" i="132"/>
  <c r="P244" i="132"/>
  <c r="V243" i="132"/>
  <c r="P243" i="132"/>
  <c r="P242" i="132"/>
  <c r="V242" i="132" s="1"/>
  <c r="P241" i="132"/>
  <c r="V241" i="132" s="1"/>
  <c r="V240" i="132"/>
  <c r="P240" i="132"/>
  <c r="V239" i="132"/>
  <c r="P239" i="132"/>
  <c r="P238" i="132"/>
  <c r="V238" i="132" s="1"/>
  <c r="P237" i="132"/>
  <c r="V237" i="132" s="1"/>
  <c r="P236" i="132"/>
  <c r="V236" i="132" s="1"/>
  <c r="V235" i="132"/>
  <c r="P235" i="132"/>
  <c r="P234" i="132"/>
  <c r="V234" i="132" s="1"/>
  <c r="P233" i="132"/>
  <c r="V233" i="132" s="1"/>
  <c r="V232" i="132"/>
  <c r="P232" i="132"/>
  <c r="P231" i="132"/>
  <c r="V231" i="132" s="1"/>
  <c r="P230" i="132"/>
  <c r="V230" i="132" s="1"/>
  <c r="P229" i="132"/>
  <c r="V229" i="132" s="1"/>
  <c r="V228" i="132"/>
  <c r="P228" i="132"/>
  <c r="V227" i="132"/>
  <c r="P227" i="132"/>
  <c r="P226" i="132"/>
  <c r="V226" i="132" s="1"/>
  <c r="V225" i="132"/>
  <c r="P225" i="132"/>
  <c r="V224" i="132"/>
  <c r="P224" i="132"/>
  <c r="V223" i="132"/>
  <c r="P223" i="132"/>
  <c r="P222" i="132"/>
  <c r="V222" i="132" s="1"/>
  <c r="P221" i="132"/>
  <c r="V221" i="132" s="1"/>
  <c r="V220" i="132"/>
  <c r="P220" i="132"/>
  <c r="P219" i="132"/>
  <c r="V219" i="132" s="1"/>
  <c r="P218" i="132"/>
  <c r="V218" i="132" s="1"/>
  <c r="P217" i="132"/>
  <c r="V217" i="132" s="1"/>
  <c r="V216" i="132"/>
  <c r="P216" i="132"/>
  <c r="V215" i="132"/>
  <c r="P215" i="132"/>
  <c r="P214" i="132"/>
  <c r="V214" i="132" s="1"/>
  <c r="V213" i="132"/>
  <c r="P213" i="132"/>
  <c r="P212" i="132"/>
  <c r="V212" i="132" s="1"/>
  <c r="P211" i="132"/>
  <c r="V211" i="132" s="1"/>
  <c r="P210" i="132"/>
  <c r="V210" i="132" s="1"/>
  <c r="P209" i="132"/>
  <c r="V209" i="132" s="1"/>
  <c r="V208" i="132"/>
  <c r="P208" i="132"/>
  <c r="P207" i="132"/>
  <c r="V207" i="132" s="1"/>
  <c r="P206" i="132"/>
  <c r="V206" i="132" s="1"/>
  <c r="P205" i="132"/>
  <c r="V205" i="132" s="1"/>
  <c r="V204" i="132"/>
  <c r="P204" i="132"/>
  <c r="V203" i="132"/>
  <c r="P203" i="132"/>
  <c r="P202" i="132"/>
  <c r="V202" i="132" s="1"/>
  <c r="V201" i="132"/>
  <c r="P201" i="132"/>
  <c r="P200" i="132"/>
  <c r="V200" i="132" s="1"/>
  <c r="P199" i="132"/>
  <c r="V199" i="132" s="1"/>
  <c r="P198" i="132"/>
  <c r="V198" i="132" s="1"/>
  <c r="V197" i="132"/>
  <c r="P197" i="132"/>
  <c r="V196" i="132"/>
  <c r="P196" i="132"/>
  <c r="P195" i="132"/>
  <c r="V195" i="132" s="1"/>
  <c r="V194" i="132"/>
  <c r="P194" i="132"/>
  <c r="P193" i="132"/>
  <c r="V193" i="132" s="1"/>
  <c r="P192" i="132"/>
  <c r="V192" i="132" s="1"/>
  <c r="P191" i="132"/>
  <c r="V191" i="132" s="1"/>
  <c r="P190" i="132"/>
  <c r="V190" i="132" s="1"/>
  <c r="V189" i="132"/>
  <c r="P189" i="132"/>
  <c r="P188" i="132"/>
  <c r="V188" i="132" s="1"/>
  <c r="V187" i="132"/>
  <c r="P187" i="132"/>
  <c r="V186" i="132"/>
  <c r="P186" i="132"/>
  <c r="P185" i="132"/>
  <c r="V185" i="132" s="1"/>
  <c r="V184" i="132"/>
  <c r="P184" i="132"/>
  <c r="P183" i="132"/>
  <c r="V183" i="132" s="1"/>
  <c r="V182" i="132"/>
  <c r="P182" i="132"/>
  <c r="P181" i="132"/>
  <c r="V181" i="132" s="1"/>
  <c r="P180" i="132"/>
  <c r="V180" i="132" s="1"/>
  <c r="P179" i="132"/>
  <c r="V179" i="132" s="1"/>
  <c r="P178" i="132"/>
  <c r="V178" i="132" s="1"/>
  <c r="V177" i="132"/>
  <c r="P177" i="132"/>
  <c r="P176" i="132"/>
  <c r="V176" i="132" s="1"/>
  <c r="V175" i="132"/>
  <c r="P175" i="132"/>
  <c r="V174" i="132"/>
  <c r="P174" i="132"/>
  <c r="P173" i="132"/>
  <c r="V173" i="132" s="1"/>
  <c r="V172" i="132"/>
  <c r="P172" i="132"/>
  <c r="P171" i="132"/>
  <c r="V171" i="132" s="1"/>
  <c r="V170" i="132"/>
  <c r="P170" i="132"/>
  <c r="P169" i="132"/>
  <c r="V169" i="132" s="1"/>
  <c r="P168" i="132"/>
  <c r="V168" i="132" s="1"/>
  <c r="P167" i="132"/>
  <c r="V167" i="132" s="1"/>
  <c r="P166" i="132"/>
  <c r="V166" i="132" s="1"/>
  <c r="V165" i="132"/>
  <c r="P165" i="132"/>
  <c r="P164" i="132"/>
  <c r="V164" i="132" s="1"/>
  <c r="V163" i="132"/>
  <c r="P163" i="132"/>
  <c r="V162" i="132"/>
  <c r="P162" i="132"/>
  <c r="P161" i="132"/>
  <c r="V161" i="132" s="1"/>
  <c r="V160" i="132"/>
  <c r="P160" i="132"/>
  <c r="P159" i="132"/>
  <c r="V159" i="132" s="1"/>
  <c r="V158" i="132"/>
  <c r="P158" i="132"/>
  <c r="P157" i="132"/>
  <c r="V157" i="132" s="1"/>
  <c r="P156" i="132"/>
  <c r="V156" i="132" s="1"/>
  <c r="P155" i="132"/>
  <c r="V155" i="132" s="1"/>
  <c r="P154" i="132"/>
  <c r="V154" i="132" s="1"/>
  <c r="V153" i="132"/>
  <c r="P153" i="132"/>
  <c r="P152" i="132"/>
  <c r="V152" i="132" s="1"/>
  <c r="V151" i="132"/>
  <c r="P151" i="132"/>
  <c r="V150" i="132"/>
  <c r="P150" i="132"/>
  <c r="P149" i="132"/>
  <c r="V149" i="132" s="1"/>
  <c r="V148" i="132"/>
  <c r="P148" i="132"/>
  <c r="P147" i="132"/>
  <c r="V147" i="132" s="1"/>
  <c r="P146" i="132"/>
  <c r="V146" i="132" s="1"/>
  <c r="P145" i="132"/>
  <c r="V145" i="132" s="1"/>
  <c r="P144" i="132"/>
  <c r="V144" i="132" s="1"/>
  <c r="P143" i="132"/>
  <c r="V143" i="132" s="1"/>
  <c r="P142" i="132"/>
  <c r="V142" i="132" s="1"/>
  <c r="V141" i="132"/>
  <c r="P141" i="132"/>
  <c r="P140" i="132"/>
  <c r="V140" i="132" s="1"/>
  <c r="V139" i="132"/>
  <c r="P139" i="132"/>
  <c r="V138" i="132"/>
  <c r="P138" i="132"/>
  <c r="P137" i="132"/>
  <c r="V137" i="132" s="1"/>
  <c r="V136" i="132"/>
  <c r="P136" i="132"/>
  <c r="P135" i="132"/>
  <c r="V135" i="132" s="1"/>
  <c r="P134" i="132"/>
  <c r="V134" i="132" s="1"/>
  <c r="P133" i="132"/>
  <c r="V133" i="132" s="1"/>
  <c r="P132" i="132"/>
  <c r="V132" i="132" s="1"/>
  <c r="P131" i="132"/>
  <c r="V131" i="132" s="1"/>
  <c r="P130" i="132"/>
  <c r="V130" i="132" s="1"/>
  <c r="V129" i="132"/>
  <c r="P129" i="132"/>
  <c r="P128" i="132"/>
  <c r="V128" i="132" s="1"/>
  <c r="V127" i="132"/>
  <c r="P127" i="132"/>
  <c r="V126" i="132"/>
  <c r="P126" i="132"/>
  <c r="V125" i="132"/>
  <c r="P125" i="132"/>
  <c r="V124" i="132"/>
  <c r="P124" i="132"/>
  <c r="P123" i="132"/>
  <c r="V123" i="132" s="1"/>
  <c r="P122" i="132"/>
  <c r="V122" i="132" s="1"/>
  <c r="V121" i="132"/>
  <c r="P121" i="132"/>
  <c r="P120" i="132"/>
  <c r="V120" i="132" s="1"/>
  <c r="P119" i="132"/>
  <c r="V119" i="132" s="1"/>
  <c r="P118" i="132"/>
  <c r="V118" i="132" s="1"/>
  <c r="V117" i="132"/>
  <c r="P117" i="132"/>
  <c r="P116" i="132"/>
  <c r="V116" i="132" s="1"/>
  <c r="P115" i="132"/>
  <c r="V115" i="132" s="1"/>
  <c r="V114" i="132"/>
  <c r="P114" i="132"/>
  <c r="P113" i="132"/>
  <c r="V113" i="132" s="1"/>
  <c r="V112" i="132"/>
  <c r="P112" i="132"/>
  <c r="P111" i="132"/>
  <c r="V111" i="132" s="1"/>
  <c r="P110" i="132"/>
  <c r="V110" i="132" s="1"/>
  <c r="P109" i="132"/>
  <c r="V109" i="132" s="1"/>
  <c r="P108" i="132"/>
  <c r="V108" i="132" s="1"/>
  <c r="V107" i="132"/>
  <c r="P107" i="132"/>
  <c r="V106" i="132"/>
  <c r="P106" i="132"/>
  <c r="P105" i="132"/>
  <c r="V105" i="132" s="1"/>
  <c r="V104" i="132"/>
  <c r="P104" i="132"/>
  <c r="V103" i="132"/>
  <c r="P103" i="132"/>
  <c r="V102" i="132"/>
  <c r="P102" i="132"/>
  <c r="P101" i="132"/>
  <c r="V101" i="132" s="1"/>
  <c r="P100" i="132"/>
  <c r="V100" i="132" s="1"/>
  <c r="V99" i="132"/>
  <c r="P99" i="132"/>
  <c r="P98" i="132"/>
  <c r="V98" i="132" s="1"/>
  <c r="V97" i="132"/>
  <c r="P97" i="132"/>
  <c r="V96" i="132"/>
  <c r="P96" i="132"/>
  <c r="V95" i="132"/>
  <c r="P95" i="132"/>
  <c r="V94" i="132"/>
  <c r="P94" i="132"/>
  <c r="P93" i="132"/>
  <c r="V93" i="132" s="1"/>
  <c r="V92" i="132"/>
  <c r="P92" i="132"/>
  <c r="P91" i="132"/>
  <c r="P90" i="132"/>
  <c r="V90" i="132" s="1"/>
  <c r="P89" i="132"/>
  <c r="V89" i="132" s="1"/>
  <c r="P88" i="132"/>
  <c r="V88" i="132" s="1"/>
  <c r="V87" i="132"/>
  <c r="P87" i="132"/>
  <c r="P86" i="132"/>
  <c r="V86" i="132" s="1"/>
  <c r="V85" i="132"/>
  <c r="P85" i="132"/>
  <c r="V84" i="132"/>
  <c r="P84" i="132"/>
  <c r="V83" i="132"/>
  <c r="P83" i="132"/>
  <c r="V82" i="132"/>
  <c r="P82" i="132"/>
  <c r="P81" i="132"/>
  <c r="V81" i="132" s="1"/>
  <c r="V80" i="132"/>
  <c r="P80" i="132"/>
  <c r="V79" i="132"/>
  <c r="P79" i="132"/>
  <c r="AB79" i="132" s="1"/>
  <c r="AH79" i="132" s="1"/>
  <c r="P78" i="132"/>
  <c r="V78" i="132" s="1"/>
  <c r="V77" i="132"/>
  <c r="P77" i="132"/>
  <c r="P76" i="132"/>
  <c r="V76" i="132" s="1"/>
  <c r="V75" i="132"/>
  <c r="P75" i="132"/>
  <c r="P74" i="132"/>
  <c r="V74" i="132" s="1"/>
  <c r="P73" i="132"/>
  <c r="V73" i="132" s="1"/>
  <c r="V72" i="132"/>
  <c r="P72" i="132"/>
  <c r="P71" i="132"/>
  <c r="V71" i="132" s="1"/>
  <c r="V70" i="132"/>
  <c r="P70" i="132"/>
  <c r="P69" i="132"/>
  <c r="V69" i="132" s="1"/>
  <c r="V68" i="132"/>
  <c r="P68" i="132"/>
  <c r="V67" i="132"/>
  <c r="P67" i="132"/>
  <c r="P66" i="132"/>
  <c r="V66" i="132" s="1"/>
  <c r="V65" i="132"/>
  <c r="P65" i="132"/>
  <c r="P64" i="132"/>
  <c r="V64" i="132" s="1"/>
  <c r="V63" i="132"/>
  <c r="P63" i="132"/>
  <c r="P62" i="132"/>
  <c r="V62" i="132" s="1"/>
  <c r="P61" i="132"/>
  <c r="V61" i="132" s="1"/>
  <c r="V60" i="132"/>
  <c r="P60" i="132"/>
  <c r="P59" i="132"/>
  <c r="V59" i="132" s="1"/>
  <c r="V58" i="132"/>
  <c r="P58" i="132"/>
  <c r="P57" i="132"/>
  <c r="V57" i="132" s="1"/>
  <c r="V56" i="132"/>
  <c r="P56" i="132"/>
  <c r="V55" i="132"/>
  <c r="P55" i="132"/>
  <c r="AB55" i="132" s="1"/>
  <c r="P54" i="132"/>
  <c r="V54" i="132" s="1"/>
  <c r="V53" i="132"/>
  <c r="P53" i="132"/>
  <c r="AB53" i="132" s="1"/>
  <c r="AH53" i="132" s="1"/>
  <c r="P52" i="132"/>
  <c r="V52" i="132" s="1"/>
  <c r="V51" i="132"/>
  <c r="P51" i="132"/>
  <c r="P50" i="132"/>
  <c r="V50" i="132" s="1"/>
  <c r="P49" i="132"/>
  <c r="V49" i="132" s="1"/>
  <c r="V48" i="132"/>
  <c r="P48" i="132"/>
  <c r="P47" i="132"/>
  <c r="AB47" i="132" s="1"/>
  <c r="V46" i="132"/>
  <c r="P46" i="132"/>
  <c r="P45" i="132"/>
  <c r="V45" i="132" s="1"/>
  <c r="V44" i="132"/>
  <c r="P44" i="132"/>
  <c r="V43" i="132"/>
  <c r="P43" i="132"/>
  <c r="AB43" i="132" s="1"/>
  <c r="P42" i="132"/>
  <c r="V42" i="132" s="1"/>
  <c r="V41" i="132"/>
  <c r="P41" i="132"/>
  <c r="P40" i="132"/>
  <c r="V40" i="132" s="1"/>
  <c r="V39" i="132"/>
  <c r="P39" i="132"/>
  <c r="P38" i="132"/>
  <c r="V38" i="132" s="1"/>
  <c r="P37" i="132"/>
  <c r="V37" i="132" s="1"/>
  <c r="V36" i="132"/>
  <c r="P36" i="132"/>
  <c r="P35" i="132"/>
  <c r="V35" i="132" s="1"/>
  <c r="V34" i="132"/>
  <c r="P34" i="132"/>
  <c r="P33" i="132"/>
  <c r="V33" i="132" s="1"/>
  <c r="P32" i="132"/>
  <c r="V32" i="132" s="1"/>
  <c r="V31" i="132"/>
  <c r="P31" i="132"/>
  <c r="P30" i="132"/>
  <c r="V30" i="132" s="1"/>
  <c r="V29" i="132"/>
  <c r="P29" i="132"/>
  <c r="P28" i="132"/>
  <c r="V28" i="132" s="1"/>
  <c r="V27" i="132"/>
  <c r="P27" i="132"/>
  <c r="V26" i="132"/>
  <c r="P26" i="132"/>
  <c r="P25" i="132"/>
  <c r="V25" i="132" s="1"/>
  <c r="V24" i="132"/>
  <c r="P24" i="132"/>
  <c r="P23" i="132"/>
  <c r="V23" i="132" s="1"/>
  <c r="V22" i="132"/>
  <c r="P22" i="132"/>
  <c r="P21" i="132"/>
  <c r="V21" i="132" s="1"/>
  <c r="P20" i="132"/>
  <c r="V20" i="132" s="1"/>
  <c r="V19" i="132"/>
  <c r="P19" i="132"/>
  <c r="P18" i="132"/>
  <c r="V18" i="132" s="1"/>
  <c r="V17" i="132"/>
  <c r="P17" i="132"/>
  <c r="P16" i="132"/>
  <c r="V16" i="132" s="1"/>
  <c r="V15" i="132"/>
  <c r="P15" i="132"/>
  <c r="P14" i="132"/>
  <c r="V14" i="132" s="1"/>
  <c r="P13" i="132"/>
  <c r="V13" i="132" s="1"/>
  <c r="V12" i="132"/>
  <c r="P12" i="132"/>
  <c r="V11" i="132"/>
  <c r="N12" i="132" s="1"/>
  <c r="P11" i="132"/>
  <c r="P10" i="132"/>
  <c r="V10" i="132" s="1"/>
  <c r="N10" i="132"/>
  <c r="W9" i="132"/>
  <c r="U9" i="132"/>
  <c r="P9" i="132"/>
  <c r="O8" i="132"/>
  <c r="AH298" i="132"/>
  <c r="AB298" i="132"/>
  <c r="AB297" i="132"/>
  <c r="AH297" i="132" s="1"/>
  <c r="AB296" i="132"/>
  <c r="AH296" i="132" s="1"/>
  <c r="AH295" i="132"/>
  <c r="AB295" i="132"/>
  <c r="AB294" i="132"/>
  <c r="AH294" i="132" s="1"/>
  <c r="AB293" i="132"/>
  <c r="AH293" i="132" s="1"/>
  <c r="AB292" i="132"/>
  <c r="AH292" i="132" s="1"/>
  <c r="AB291" i="132"/>
  <c r="AH291" i="132" s="1"/>
  <c r="AB290" i="132"/>
  <c r="AB289" i="132"/>
  <c r="AH289" i="132" s="1"/>
  <c r="AB288" i="132"/>
  <c r="AH288" i="132" s="1"/>
  <c r="AB287" i="132"/>
  <c r="AH287" i="132" s="1"/>
  <c r="AB286" i="132"/>
  <c r="AH286" i="132" s="1"/>
  <c r="AB285" i="132"/>
  <c r="AH285" i="132" s="1"/>
  <c r="AB284" i="132"/>
  <c r="AH284" i="132" s="1"/>
  <c r="AB283" i="132"/>
  <c r="AB282" i="132"/>
  <c r="AH282" i="132" s="1"/>
  <c r="AB281" i="132"/>
  <c r="AH281" i="132" s="1"/>
  <c r="AB280" i="132"/>
  <c r="AH280" i="132" s="1"/>
  <c r="AB279" i="132"/>
  <c r="AH279" i="132" s="1"/>
  <c r="AH278" i="132"/>
  <c r="AB278" i="132"/>
  <c r="AB277" i="132"/>
  <c r="AH277" i="132" s="1"/>
  <c r="AB276" i="132"/>
  <c r="AH276" i="132" s="1"/>
  <c r="AH275" i="132"/>
  <c r="AB275" i="132"/>
  <c r="AH274" i="132"/>
  <c r="AB274" i="132"/>
  <c r="AB273" i="132"/>
  <c r="AH273" i="132" s="1"/>
  <c r="AB272" i="132"/>
  <c r="AH272" i="132" s="1"/>
  <c r="AH271" i="132"/>
  <c r="AB271" i="132"/>
  <c r="AB270" i="132"/>
  <c r="AH270" i="132" s="1"/>
  <c r="AB269" i="132"/>
  <c r="AH269" i="132" s="1"/>
  <c r="AB268" i="132"/>
  <c r="AH268" i="132" s="1"/>
  <c r="AB267" i="132"/>
  <c r="AH267" i="132" s="1"/>
  <c r="AB266" i="132"/>
  <c r="AB265" i="132"/>
  <c r="AH265" i="132" s="1"/>
  <c r="AB264" i="132"/>
  <c r="AH264" i="132" s="1"/>
  <c r="AB263" i="132"/>
  <c r="AH263" i="132" s="1"/>
  <c r="AB262" i="132"/>
  <c r="AH262" i="132" s="1"/>
  <c r="AB261" i="132"/>
  <c r="AH261" i="132" s="1"/>
  <c r="AB260" i="132"/>
  <c r="AH260" i="132" s="1"/>
  <c r="AB259" i="132"/>
  <c r="AB258" i="132"/>
  <c r="AH258" i="132" s="1"/>
  <c r="AB257" i="132"/>
  <c r="AH257" i="132" s="1"/>
  <c r="AB256" i="132"/>
  <c r="AH256" i="132" s="1"/>
  <c r="AB255" i="132"/>
  <c r="AH255" i="132" s="1"/>
  <c r="AH254" i="132"/>
  <c r="AB254" i="132"/>
  <c r="AB253" i="132"/>
  <c r="AH253" i="132" s="1"/>
  <c r="AB252" i="132"/>
  <c r="AH252" i="132" s="1"/>
  <c r="AH251" i="132"/>
  <c r="AB251" i="132"/>
  <c r="AH250" i="132"/>
  <c r="AB250" i="132"/>
  <c r="AB249" i="132"/>
  <c r="AH249" i="132" s="1"/>
  <c r="AB248" i="132"/>
  <c r="AH248" i="132" s="1"/>
  <c r="AB247" i="132"/>
  <c r="AH247" i="132" s="1"/>
  <c r="AB246" i="132"/>
  <c r="AH246" i="132" s="1"/>
  <c r="AB245" i="132"/>
  <c r="AH245" i="132" s="1"/>
  <c r="AB244" i="132"/>
  <c r="AH244" i="132" s="1"/>
  <c r="AB243" i="132"/>
  <c r="AH243" i="132" s="1"/>
  <c r="AH242" i="132"/>
  <c r="AB242" i="132"/>
  <c r="AB241" i="132"/>
  <c r="AB240" i="132"/>
  <c r="AH240" i="132" s="1"/>
  <c r="AH239" i="132"/>
  <c r="AB239" i="132"/>
  <c r="AH238" i="132"/>
  <c r="AB238" i="132"/>
  <c r="AB237" i="132"/>
  <c r="AH237" i="132" s="1"/>
  <c r="AB236" i="132"/>
  <c r="AH236" i="132" s="1"/>
  <c r="AB235" i="132"/>
  <c r="AH235" i="132" s="1"/>
  <c r="AB234" i="132"/>
  <c r="AH234" i="132" s="1"/>
  <c r="AB233" i="132"/>
  <c r="AB232" i="132"/>
  <c r="AH232" i="132" s="1"/>
  <c r="AB231" i="132"/>
  <c r="AH231" i="132" s="1"/>
  <c r="AB230" i="132"/>
  <c r="AH230" i="132" s="1"/>
  <c r="AB229" i="132"/>
  <c r="AH229" i="132" s="1"/>
  <c r="AH228" i="132"/>
  <c r="AB228" i="132"/>
  <c r="AH227" i="132"/>
  <c r="AB227" i="132"/>
  <c r="AB226" i="132"/>
  <c r="AH226" i="132" s="1"/>
  <c r="AB225" i="132"/>
  <c r="AH225" i="132" s="1"/>
  <c r="AH224" i="132"/>
  <c r="AB224" i="132"/>
  <c r="AB223" i="132"/>
  <c r="AH223" i="132" s="1"/>
  <c r="AB222" i="132"/>
  <c r="AH222" i="132" s="1"/>
  <c r="AB221" i="132"/>
  <c r="AH221" i="132" s="1"/>
  <c r="AB220" i="132"/>
  <c r="AH220" i="132" s="1"/>
  <c r="AB219" i="132"/>
  <c r="AH219" i="132" s="1"/>
  <c r="AB218" i="132"/>
  <c r="AH218" i="132" s="1"/>
  <c r="AB217" i="132"/>
  <c r="AH217" i="132" s="1"/>
  <c r="AH216" i="132"/>
  <c r="AB216" i="132"/>
  <c r="AH215" i="132"/>
  <c r="AB215" i="132"/>
  <c r="AB214" i="132"/>
  <c r="AH214" i="132" s="1"/>
  <c r="AB213" i="132"/>
  <c r="AH213" i="132" s="1"/>
  <c r="AB212" i="132"/>
  <c r="AH212" i="132" s="1"/>
  <c r="AH211" i="132"/>
  <c r="AB211" i="132"/>
  <c r="AB210" i="132"/>
  <c r="AH210" i="132" s="1"/>
  <c r="AB209" i="132"/>
  <c r="AH209" i="132" s="1"/>
  <c r="AB208" i="132"/>
  <c r="AH208" i="132" s="1"/>
  <c r="AB207" i="132"/>
  <c r="AH207" i="132" s="1"/>
  <c r="AB206" i="132"/>
  <c r="AH206" i="132" s="1"/>
  <c r="AB205" i="132"/>
  <c r="AB204" i="132"/>
  <c r="AH204" i="132" s="1"/>
  <c r="AB203" i="132"/>
  <c r="AH203" i="132" s="1"/>
  <c r="AB202" i="132"/>
  <c r="AH202" i="132" s="1"/>
  <c r="AB201" i="132"/>
  <c r="AH201" i="132" s="1"/>
  <c r="AB200" i="132"/>
  <c r="AH200" i="132" s="1"/>
  <c r="AB199" i="132"/>
  <c r="AH199" i="132" s="1"/>
  <c r="AB198" i="132"/>
  <c r="AH198" i="132" s="1"/>
  <c r="AB197" i="132"/>
  <c r="AH197" i="132" s="1"/>
  <c r="AB196" i="132"/>
  <c r="AH196" i="132" s="1"/>
  <c r="AB195" i="132"/>
  <c r="AB194" i="132"/>
  <c r="AH194" i="132" s="1"/>
  <c r="AB193" i="132"/>
  <c r="AH193" i="132" s="1"/>
  <c r="AB192" i="132"/>
  <c r="AH192" i="132" s="1"/>
  <c r="AB191" i="132"/>
  <c r="AH191" i="132" s="1"/>
  <c r="AH190" i="132"/>
  <c r="AB190" i="132"/>
  <c r="AH189" i="132"/>
  <c r="AB189" i="132"/>
  <c r="AB188" i="132"/>
  <c r="AH188" i="132" s="1"/>
  <c r="AB187" i="132"/>
  <c r="AB186" i="132"/>
  <c r="AH186" i="132" s="1"/>
  <c r="AH185" i="132"/>
  <c r="AB185" i="132"/>
  <c r="AB184" i="132"/>
  <c r="AH184" i="132" s="1"/>
  <c r="AB183" i="132"/>
  <c r="AH183" i="132" s="1"/>
  <c r="AB182" i="132"/>
  <c r="AH182" i="132" s="1"/>
  <c r="AB181" i="132"/>
  <c r="AH181" i="132" s="1"/>
  <c r="AB180" i="132"/>
  <c r="AH180" i="132" s="1"/>
  <c r="AB179" i="132"/>
  <c r="AH179" i="132" s="1"/>
  <c r="AB178" i="132"/>
  <c r="AB177" i="132"/>
  <c r="AH177" i="132" s="1"/>
  <c r="AB176" i="132"/>
  <c r="AH176" i="132" s="1"/>
  <c r="AB175" i="132"/>
  <c r="AH175" i="132" s="1"/>
  <c r="AB174" i="132"/>
  <c r="AH174" i="132" s="1"/>
  <c r="AB173" i="132"/>
  <c r="AH173" i="132" s="1"/>
  <c r="AB172" i="132"/>
  <c r="AH172" i="132" s="1"/>
  <c r="AB171" i="132"/>
  <c r="AH171" i="132" s="1"/>
  <c r="AB170" i="132"/>
  <c r="AB169" i="132"/>
  <c r="AH169" i="132" s="1"/>
  <c r="AB168" i="132"/>
  <c r="AH168" i="132" s="1"/>
  <c r="AB167" i="132"/>
  <c r="AH167" i="132" s="1"/>
  <c r="AB166" i="132"/>
  <c r="AH166" i="132" s="1"/>
  <c r="AB165" i="132"/>
  <c r="AH165" i="132" s="1"/>
  <c r="AH164" i="132"/>
  <c r="AB164" i="132"/>
  <c r="AB163" i="132"/>
  <c r="AN163" i="132" s="1"/>
  <c r="AT163" i="132" s="1"/>
  <c r="AB162" i="132"/>
  <c r="AB161" i="132"/>
  <c r="AH161" i="132" s="1"/>
  <c r="AB160" i="132"/>
  <c r="AH160" i="132" s="1"/>
  <c r="AB159" i="132"/>
  <c r="AH159" i="132" s="1"/>
  <c r="AB158" i="132"/>
  <c r="AH158" i="132" s="1"/>
  <c r="AB157" i="132"/>
  <c r="AH157" i="132" s="1"/>
  <c r="AB156" i="132"/>
  <c r="AH156" i="132" s="1"/>
  <c r="AB155" i="132"/>
  <c r="AH155" i="132" s="1"/>
  <c r="AB154" i="132"/>
  <c r="AH154" i="132" s="1"/>
  <c r="AB153" i="132"/>
  <c r="AH153" i="132" s="1"/>
  <c r="AB152" i="132"/>
  <c r="AB151" i="132"/>
  <c r="AH151" i="132" s="1"/>
  <c r="AH150" i="132"/>
  <c r="AB150" i="132"/>
  <c r="AB149" i="132"/>
  <c r="AH149" i="132" s="1"/>
  <c r="AB148" i="132"/>
  <c r="AH148" i="132" s="1"/>
  <c r="AB147" i="132"/>
  <c r="AH147" i="132" s="1"/>
  <c r="AB146" i="132"/>
  <c r="AH146" i="132" s="1"/>
  <c r="AB145" i="132"/>
  <c r="AH145" i="132" s="1"/>
  <c r="AB144" i="132"/>
  <c r="AH144" i="132" s="1"/>
  <c r="AB143" i="132"/>
  <c r="AH143" i="132" s="1"/>
  <c r="AH142" i="132"/>
  <c r="AB142" i="132"/>
  <c r="AB141" i="132"/>
  <c r="AH141" i="132" s="1"/>
  <c r="AH140" i="132"/>
  <c r="AB140" i="132"/>
  <c r="AH139" i="132"/>
  <c r="AB139" i="132"/>
  <c r="AH138" i="132"/>
  <c r="AB138" i="132"/>
  <c r="AB137" i="132"/>
  <c r="AH137" i="132" s="1"/>
  <c r="AB136" i="132"/>
  <c r="AH136" i="132" s="1"/>
  <c r="AB135" i="132"/>
  <c r="AH135" i="132" s="1"/>
  <c r="AB134" i="132"/>
  <c r="AB133" i="132"/>
  <c r="AH133" i="132" s="1"/>
  <c r="AB132" i="132"/>
  <c r="AH132" i="132" s="1"/>
  <c r="AB131" i="132"/>
  <c r="AH131" i="132" s="1"/>
  <c r="AB130" i="132"/>
  <c r="AH130" i="132" s="1"/>
  <c r="AB129" i="132"/>
  <c r="AH129" i="132" s="1"/>
  <c r="AH128" i="132"/>
  <c r="AB128" i="132"/>
  <c r="AB127" i="132"/>
  <c r="AH127" i="132" s="1"/>
  <c r="AH126" i="132"/>
  <c r="AB126" i="132"/>
  <c r="AB125" i="132"/>
  <c r="AB124" i="132"/>
  <c r="AH124" i="132" s="1"/>
  <c r="AB123" i="132"/>
  <c r="AH123" i="132" s="1"/>
  <c r="AB122" i="132"/>
  <c r="AH122" i="132" s="1"/>
  <c r="AB121" i="132"/>
  <c r="AH121" i="132" s="1"/>
  <c r="AB120" i="132"/>
  <c r="AH120" i="132" s="1"/>
  <c r="AB119" i="132"/>
  <c r="AH119" i="132" s="1"/>
  <c r="AH118" i="132"/>
  <c r="AB118" i="132"/>
  <c r="AB117" i="132"/>
  <c r="AH117" i="132" s="1"/>
  <c r="AH116" i="132"/>
  <c r="AB116" i="132"/>
  <c r="AB115" i="132"/>
  <c r="AB114" i="132"/>
  <c r="AH114" i="132" s="1"/>
  <c r="AB113" i="132"/>
  <c r="AH113" i="132" s="1"/>
  <c r="AB112" i="132"/>
  <c r="AH112" i="132" s="1"/>
  <c r="AH111" i="132"/>
  <c r="AB111" i="132"/>
  <c r="AB110" i="132"/>
  <c r="AH110" i="132" s="1"/>
  <c r="AB109" i="132"/>
  <c r="AH109" i="132" s="1"/>
  <c r="AH108" i="132"/>
  <c r="AB108" i="132"/>
  <c r="AH107" i="132"/>
  <c r="AB107" i="132"/>
  <c r="AB106" i="132"/>
  <c r="AH106" i="132" s="1"/>
  <c r="AB105" i="132"/>
  <c r="AH105" i="132" s="1"/>
  <c r="AB104" i="132"/>
  <c r="AH104" i="132" s="1"/>
  <c r="AB103" i="132"/>
  <c r="AH103" i="132" s="1"/>
  <c r="AB102" i="132"/>
  <c r="AH102" i="132" s="1"/>
  <c r="AB101" i="132"/>
  <c r="AH101" i="132" s="1"/>
  <c r="AB100" i="132"/>
  <c r="AH100" i="132" s="1"/>
  <c r="AB99" i="132"/>
  <c r="AB98" i="132"/>
  <c r="AH98" i="132" s="1"/>
  <c r="AB97" i="132"/>
  <c r="AH97" i="132" s="1"/>
  <c r="AB96" i="132"/>
  <c r="AH96" i="132" s="1"/>
  <c r="AB95" i="132"/>
  <c r="AH95" i="132" s="1"/>
  <c r="AB94" i="132"/>
  <c r="AH94" i="132" s="1"/>
  <c r="AH93" i="132"/>
  <c r="AB93" i="132"/>
  <c r="AH92" i="132"/>
  <c r="AB92" i="132"/>
  <c r="AB90" i="132"/>
  <c r="AH90" i="132" s="1"/>
  <c r="AB89" i="132"/>
  <c r="AH89" i="132" s="1"/>
  <c r="AB88" i="132"/>
  <c r="AH88" i="132" s="1"/>
  <c r="AB87" i="132"/>
  <c r="AH87" i="132" s="1"/>
  <c r="AB86" i="132"/>
  <c r="AH86" i="132" s="1"/>
  <c r="AB85" i="132"/>
  <c r="AH85" i="132" s="1"/>
  <c r="AH84" i="132"/>
  <c r="AB84" i="132"/>
  <c r="AH83" i="132"/>
  <c r="AB83" i="132"/>
  <c r="AB82" i="132"/>
  <c r="AH82" i="132" s="1"/>
  <c r="AB81" i="132"/>
  <c r="AH81" i="132" s="1"/>
  <c r="AB80" i="132"/>
  <c r="AH80" i="132" s="1"/>
  <c r="AB78" i="132"/>
  <c r="AH78" i="132" s="1"/>
  <c r="AB77" i="132"/>
  <c r="AH77" i="132" s="1"/>
  <c r="AB75" i="132"/>
  <c r="AB74" i="132"/>
  <c r="AH74" i="132" s="1"/>
  <c r="AB73" i="132"/>
  <c r="AH73" i="132" s="1"/>
  <c r="AB72" i="132"/>
  <c r="AH72" i="132" s="1"/>
  <c r="AB71" i="132"/>
  <c r="AH71" i="132" s="1"/>
  <c r="AB70" i="132"/>
  <c r="AH70" i="132" s="1"/>
  <c r="AH69" i="132"/>
  <c r="AB69" i="132"/>
  <c r="AB68" i="132"/>
  <c r="AB67" i="132"/>
  <c r="AH67" i="132" s="1"/>
  <c r="AB66" i="132"/>
  <c r="AH66" i="132" s="1"/>
  <c r="AB65" i="132"/>
  <c r="AH65" i="132" s="1"/>
  <c r="AB64" i="132"/>
  <c r="AH64" i="132" s="1"/>
  <c r="AB63" i="132"/>
  <c r="AH63" i="132" s="1"/>
  <c r="AB62" i="132"/>
  <c r="AH62" i="132" s="1"/>
  <c r="AB61" i="132"/>
  <c r="AH61" i="132" s="1"/>
  <c r="AH60" i="132"/>
  <c r="AB60" i="132"/>
  <c r="AH59" i="132"/>
  <c r="AB59" i="132"/>
  <c r="AB58" i="132"/>
  <c r="AH58" i="132" s="1"/>
  <c r="AB57" i="132"/>
  <c r="AH57" i="132" s="1"/>
  <c r="AB56" i="132"/>
  <c r="AH56" i="132" s="1"/>
  <c r="AB54" i="132"/>
  <c r="AH54" i="132" s="1"/>
  <c r="AB52" i="132"/>
  <c r="AH52" i="132" s="1"/>
  <c r="AB51" i="132"/>
  <c r="AH51" i="132" s="1"/>
  <c r="AB50" i="132"/>
  <c r="AB49" i="132"/>
  <c r="AH49" i="132" s="1"/>
  <c r="AH48" i="132"/>
  <c r="AB48" i="132"/>
  <c r="AH46" i="132"/>
  <c r="AB46" i="132"/>
  <c r="AB45" i="132"/>
  <c r="AH45" i="132" s="1"/>
  <c r="AB44" i="132"/>
  <c r="AN44" i="132" s="1"/>
  <c r="AB42" i="132"/>
  <c r="AB41" i="132"/>
  <c r="AH41" i="132" s="1"/>
  <c r="AB40" i="132"/>
  <c r="AH40" i="132" s="1"/>
  <c r="AB39" i="132"/>
  <c r="AH39" i="132" s="1"/>
  <c r="AB38" i="132"/>
  <c r="AH38" i="132" s="1"/>
  <c r="AB37" i="132"/>
  <c r="AH43" i="132" s="1"/>
  <c r="AB36" i="132"/>
  <c r="AH36" i="132" s="1"/>
  <c r="AB35" i="132"/>
  <c r="AH35" i="132" s="1"/>
  <c r="AB34" i="132"/>
  <c r="AH34" i="132" s="1"/>
  <c r="AB33" i="132"/>
  <c r="AH33" i="132" s="1"/>
  <c r="AB32" i="132"/>
  <c r="AH32" i="132" s="1"/>
  <c r="AB31" i="132"/>
  <c r="AH31" i="132" s="1"/>
  <c r="AB30" i="132"/>
  <c r="AH30" i="132" s="1"/>
  <c r="AB29" i="132"/>
  <c r="AH29" i="132" s="1"/>
  <c r="AB28" i="132"/>
  <c r="AH28" i="132" s="1"/>
  <c r="AB27" i="132"/>
  <c r="AH27" i="132" s="1"/>
  <c r="AB26" i="132"/>
  <c r="AN26" i="132" s="1"/>
  <c r="AB24" i="132"/>
  <c r="AB23" i="132"/>
  <c r="AH23" i="132" s="1"/>
  <c r="AH22" i="132"/>
  <c r="AB22" i="132"/>
  <c r="AB21" i="132"/>
  <c r="AH21" i="132" s="1"/>
  <c r="AB20" i="132"/>
  <c r="AH20" i="132" s="1"/>
  <c r="AB19" i="132"/>
  <c r="AH19" i="132" s="1"/>
  <c r="AB18" i="132"/>
  <c r="AH18" i="132" s="1"/>
  <c r="AB17" i="132"/>
  <c r="AH17" i="132" s="1"/>
  <c r="AB16" i="132"/>
  <c r="AH16" i="132" s="1"/>
  <c r="AB15" i="132"/>
  <c r="AB14" i="132"/>
  <c r="AH14" i="132" s="1"/>
  <c r="AB13" i="132"/>
  <c r="AH13" i="132" s="1"/>
  <c r="AB12" i="132"/>
  <c r="AH12" i="132" s="1"/>
  <c r="AH11" i="132"/>
  <c r="AB11" i="132"/>
  <c r="AB10" i="132"/>
  <c r="AH10" i="132" s="1"/>
  <c r="Z10" i="132"/>
  <c r="AI9" i="132"/>
  <c r="AG9" i="132"/>
  <c r="AB9" i="132"/>
  <c r="AA8" i="132"/>
  <c r="AN298" i="132"/>
  <c r="AT298" i="132" s="1"/>
  <c r="AN297" i="132"/>
  <c r="AT297" i="132" s="1"/>
  <c r="AN296" i="132"/>
  <c r="AT296" i="132" s="1"/>
  <c r="AN295" i="132"/>
  <c r="AT295" i="132" s="1"/>
  <c r="AN294" i="132"/>
  <c r="AT294" i="132" s="1"/>
  <c r="AN293" i="132"/>
  <c r="AT293" i="132" s="1"/>
  <c r="AT292" i="132"/>
  <c r="AN292" i="132"/>
  <c r="AN291" i="132"/>
  <c r="AZ291" i="132" s="1"/>
  <c r="AN289" i="132"/>
  <c r="AT289" i="132" s="1"/>
  <c r="AN288" i="132"/>
  <c r="AT288" i="132" s="1"/>
  <c r="AN287" i="132"/>
  <c r="AT287" i="132" s="1"/>
  <c r="AN286" i="132"/>
  <c r="AT286" i="132" s="1"/>
  <c r="AN285" i="132"/>
  <c r="AT285" i="132" s="1"/>
  <c r="AN284" i="132"/>
  <c r="AT284" i="132" s="1"/>
  <c r="AN282" i="132"/>
  <c r="AT282" i="132" s="1"/>
  <c r="AN281" i="132"/>
  <c r="AT281" i="132" s="1"/>
  <c r="AN279" i="132"/>
  <c r="AT279" i="132" s="1"/>
  <c r="AN278" i="132"/>
  <c r="AT278" i="132" s="1"/>
  <c r="AN277" i="132"/>
  <c r="AT277" i="132" s="1"/>
  <c r="AT275" i="132"/>
  <c r="AN275" i="132"/>
  <c r="AN274" i="132"/>
  <c r="AT274" i="132" s="1"/>
  <c r="AN273" i="132"/>
  <c r="AT273" i="132" s="1"/>
  <c r="AN272" i="132"/>
  <c r="AT272" i="132" s="1"/>
  <c r="AN271" i="132"/>
  <c r="AT271" i="132" s="1"/>
  <c r="AN270" i="132"/>
  <c r="AT270" i="132" s="1"/>
  <c r="AN269" i="132"/>
  <c r="AT269" i="132" s="1"/>
  <c r="AN268" i="132"/>
  <c r="AT268" i="132" s="1"/>
  <c r="AN267" i="132"/>
  <c r="AT267" i="132" s="1"/>
  <c r="AN265" i="132"/>
  <c r="AT265" i="132" s="1"/>
  <c r="AN264" i="132"/>
  <c r="AT264" i="132" s="1"/>
  <c r="AN263" i="132"/>
  <c r="AT263" i="132" s="1"/>
  <c r="AN262" i="132"/>
  <c r="AT262" i="132" s="1"/>
  <c r="AN261" i="132"/>
  <c r="AT261" i="132" s="1"/>
  <c r="AN258" i="132"/>
  <c r="AT258" i="132" s="1"/>
  <c r="AN257" i="132"/>
  <c r="AT257" i="132" s="1"/>
  <c r="AN255" i="132"/>
  <c r="AN254" i="132"/>
  <c r="AT254" i="132" s="1"/>
  <c r="AN253" i="132"/>
  <c r="AT253" i="132" s="1"/>
  <c r="AT252" i="132"/>
  <c r="AN252" i="132"/>
  <c r="AT251" i="132"/>
  <c r="AN251" i="132"/>
  <c r="AN250" i="132"/>
  <c r="AT250" i="132" s="1"/>
  <c r="AN248" i="132"/>
  <c r="AT248" i="132" s="1"/>
  <c r="AN247" i="132"/>
  <c r="AT247" i="132" s="1"/>
  <c r="AN246" i="132"/>
  <c r="AT246" i="132" s="1"/>
  <c r="AN245" i="132"/>
  <c r="AZ245" i="132" s="1"/>
  <c r="AN244" i="132"/>
  <c r="AT244" i="132" s="1"/>
  <c r="AT243" i="132"/>
  <c r="AN243" i="132"/>
  <c r="AT242" i="132"/>
  <c r="AN242" i="132"/>
  <c r="AZ242" i="132" s="1"/>
  <c r="AN239" i="132"/>
  <c r="AT239" i="132" s="1"/>
  <c r="AN238" i="132"/>
  <c r="AT238" i="132" s="1"/>
  <c r="AN237" i="132"/>
  <c r="AT237" i="132" s="1"/>
  <c r="AN236" i="132"/>
  <c r="AN235" i="132"/>
  <c r="AT235" i="132" s="1"/>
  <c r="AN234" i="132"/>
  <c r="AT234" i="132" s="1"/>
  <c r="AT232" i="132"/>
  <c r="AN232" i="132"/>
  <c r="AN230" i="132"/>
  <c r="AT230" i="132" s="1"/>
  <c r="AN229" i="132"/>
  <c r="AT229" i="132" s="1"/>
  <c r="AN228" i="132"/>
  <c r="AT228" i="132" s="1"/>
  <c r="AN227" i="132"/>
  <c r="AZ227" i="132" s="1"/>
  <c r="AN226" i="132"/>
  <c r="AT226" i="132" s="1"/>
  <c r="AN225" i="132"/>
  <c r="AT225" i="132" s="1"/>
  <c r="AN224" i="132"/>
  <c r="AT224" i="132" s="1"/>
  <c r="AN223" i="132"/>
  <c r="AT223" i="132" s="1"/>
  <c r="AN222" i="132"/>
  <c r="AT222" i="132" s="1"/>
  <c r="AT220" i="132"/>
  <c r="AN220" i="132"/>
  <c r="AN219" i="132"/>
  <c r="AT219" i="132" s="1"/>
  <c r="AN218" i="132"/>
  <c r="AN217" i="132"/>
  <c r="AT217" i="132" s="1"/>
  <c r="AN216" i="132"/>
  <c r="AT216" i="132" s="1"/>
  <c r="AN215" i="132"/>
  <c r="AT215" i="132" s="1"/>
  <c r="AN214" i="132"/>
  <c r="AT214" i="132" s="1"/>
  <c r="AN213" i="132"/>
  <c r="AT213" i="132" s="1"/>
  <c r="AT211" i="132"/>
  <c r="AN211" i="132"/>
  <c r="AN210" i="132"/>
  <c r="AT210" i="132" s="1"/>
  <c r="AT209" i="132"/>
  <c r="AN209" i="132"/>
  <c r="AN208" i="132"/>
  <c r="AN207" i="132"/>
  <c r="AT207" i="132" s="1"/>
  <c r="AN206" i="132"/>
  <c r="AT206" i="132" s="1"/>
  <c r="AN204" i="132"/>
  <c r="AT204" i="132" s="1"/>
  <c r="AN201" i="132"/>
  <c r="AT201" i="132" s="1"/>
  <c r="AN200" i="132"/>
  <c r="AT200" i="132" s="1"/>
  <c r="AN199" i="132"/>
  <c r="AT199" i="132" s="1"/>
  <c r="AN198" i="132"/>
  <c r="AZ198" i="132" s="1"/>
  <c r="AN197" i="132"/>
  <c r="AT197" i="132" s="1"/>
  <c r="AN196" i="132"/>
  <c r="AT196" i="132" s="1"/>
  <c r="AN194" i="132"/>
  <c r="AT194" i="132" s="1"/>
  <c r="AN190" i="132"/>
  <c r="AT190" i="132" s="1"/>
  <c r="AT189" i="132"/>
  <c r="AN189" i="132"/>
  <c r="AN188" i="132"/>
  <c r="AN186" i="132"/>
  <c r="AT186" i="132" s="1"/>
  <c r="AT185" i="132"/>
  <c r="AN185" i="132"/>
  <c r="AN184" i="132"/>
  <c r="AT184" i="132" s="1"/>
  <c r="AN183" i="132"/>
  <c r="AT183" i="132" s="1"/>
  <c r="AN182" i="132"/>
  <c r="AT182" i="132" s="1"/>
  <c r="AN181" i="132"/>
  <c r="AT181" i="132" s="1"/>
  <c r="AN180" i="132"/>
  <c r="AT180" i="132" s="1"/>
  <c r="AN179" i="132"/>
  <c r="AT179" i="132" s="1"/>
  <c r="AT177" i="132"/>
  <c r="AN177" i="132"/>
  <c r="AN176" i="132"/>
  <c r="AT176" i="132" s="1"/>
  <c r="AN175" i="132"/>
  <c r="AT175" i="132" s="1"/>
  <c r="AN174" i="132"/>
  <c r="AT174" i="132" s="1"/>
  <c r="AN173" i="132"/>
  <c r="AT173" i="132" s="1"/>
  <c r="AN172" i="132"/>
  <c r="AT172" i="132" s="1"/>
  <c r="AN171" i="132"/>
  <c r="AT171" i="132" s="1"/>
  <c r="AN169" i="132"/>
  <c r="AT169" i="132" s="1"/>
  <c r="AN168" i="132"/>
  <c r="AT168" i="132" s="1"/>
  <c r="AN166" i="132"/>
  <c r="AT166" i="132" s="1"/>
  <c r="AT165" i="132"/>
  <c r="AN165" i="132"/>
  <c r="AN164" i="132"/>
  <c r="AT164" i="132" s="1"/>
  <c r="AN161" i="132"/>
  <c r="AT161" i="132" s="1"/>
  <c r="AN160" i="132"/>
  <c r="AT160" i="132" s="1"/>
  <c r="AN158" i="132"/>
  <c r="AT158" i="132" s="1"/>
  <c r="AN156" i="132"/>
  <c r="AT156" i="132" s="1"/>
  <c r="AN155" i="132"/>
  <c r="AT155" i="132" s="1"/>
  <c r="AN154" i="132"/>
  <c r="AT154" i="132" s="1"/>
  <c r="AT153" i="132"/>
  <c r="AN153" i="132"/>
  <c r="AZ153" i="132" s="1"/>
  <c r="AN151" i="132"/>
  <c r="AT151" i="132" s="1"/>
  <c r="AN150" i="132"/>
  <c r="AT150" i="132" s="1"/>
  <c r="AN149" i="132"/>
  <c r="AT149" i="132" s="1"/>
  <c r="AN148" i="132"/>
  <c r="AT148" i="132" s="1"/>
  <c r="AN147" i="132"/>
  <c r="AT147" i="132" s="1"/>
  <c r="AN146" i="132"/>
  <c r="AT146" i="132" s="1"/>
  <c r="AN145" i="132"/>
  <c r="AT145" i="132" s="1"/>
  <c r="AT144" i="132"/>
  <c r="AN144" i="132"/>
  <c r="AN143" i="132"/>
  <c r="AT143" i="132" s="1"/>
  <c r="AN142" i="132"/>
  <c r="AT142" i="132" s="1"/>
  <c r="AN141" i="132"/>
  <c r="AT141" i="132" s="1"/>
  <c r="AN140" i="132"/>
  <c r="AT140" i="132" s="1"/>
  <c r="AN139" i="132"/>
  <c r="AZ139" i="132" s="1"/>
  <c r="AN138" i="132"/>
  <c r="AT138" i="132" s="1"/>
  <c r="AN137" i="132"/>
  <c r="AT137" i="132" s="1"/>
  <c r="AN136" i="132"/>
  <c r="AT136" i="132" s="1"/>
  <c r="AN135" i="132"/>
  <c r="AT135" i="132" s="1"/>
  <c r="AN133" i="132"/>
  <c r="AT133" i="132" s="1"/>
  <c r="AN132" i="132"/>
  <c r="AT132" i="132" s="1"/>
  <c r="AN131" i="132"/>
  <c r="AT131" i="132" s="1"/>
  <c r="AT129" i="132"/>
  <c r="AN129" i="132"/>
  <c r="AN128" i="132"/>
  <c r="AT128" i="132" s="1"/>
  <c r="AN127" i="132"/>
  <c r="AT127" i="132" s="1"/>
  <c r="AN126" i="132"/>
  <c r="AT126" i="132" s="1"/>
  <c r="AN124" i="132"/>
  <c r="AT124" i="132" s="1"/>
  <c r="AN123" i="132"/>
  <c r="AT123" i="132" s="1"/>
  <c r="AN122" i="132"/>
  <c r="AT122" i="132" s="1"/>
  <c r="AN121" i="132"/>
  <c r="AT121" i="132" s="1"/>
  <c r="AN120" i="132"/>
  <c r="AT120" i="132" s="1"/>
  <c r="AN119" i="132"/>
  <c r="AT119" i="132" s="1"/>
  <c r="AN118" i="132"/>
  <c r="AT118" i="132" s="1"/>
  <c r="AN117" i="132"/>
  <c r="AT117" i="132" s="1"/>
  <c r="AN116" i="132"/>
  <c r="AZ116" i="132" s="1"/>
  <c r="AN114" i="132"/>
  <c r="AT114" i="132" s="1"/>
  <c r="AN113" i="132"/>
  <c r="AT113" i="132" s="1"/>
  <c r="AN112" i="132"/>
  <c r="AT112" i="132" s="1"/>
  <c r="AN111" i="132"/>
  <c r="AT111" i="132" s="1"/>
  <c r="AN110" i="132"/>
  <c r="AT110" i="132" s="1"/>
  <c r="AN109" i="132"/>
  <c r="AT109" i="132" s="1"/>
  <c r="AN108" i="132"/>
  <c r="AZ108" i="132" s="1"/>
  <c r="AN107" i="132"/>
  <c r="AT107" i="132" s="1"/>
  <c r="AN106" i="132"/>
  <c r="AN105" i="132"/>
  <c r="AT105" i="132" s="1"/>
  <c r="AT104" i="132"/>
  <c r="AN104" i="132"/>
  <c r="AN103" i="132"/>
  <c r="AT103" i="132" s="1"/>
  <c r="AN102" i="132"/>
  <c r="AT102" i="132" s="1"/>
  <c r="AN101" i="132"/>
  <c r="AT101" i="132" s="1"/>
  <c r="AN100" i="132"/>
  <c r="AZ100" i="132" s="1"/>
  <c r="AN98" i="132"/>
  <c r="AT98" i="132" s="1"/>
  <c r="AN97" i="132"/>
  <c r="AT97" i="132" s="1"/>
  <c r="AN96" i="132"/>
  <c r="AT96" i="132" s="1"/>
  <c r="AN95" i="132"/>
  <c r="AT95" i="132" s="1"/>
  <c r="AN94" i="132"/>
  <c r="AT94" i="132" s="1"/>
  <c r="AN93" i="132"/>
  <c r="AT93" i="132" s="1"/>
  <c r="AN92" i="132"/>
  <c r="AT92" i="132" s="1"/>
  <c r="AN90" i="132"/>
  <c r="AT90" i="132" s="1"/>
  <c r="AN89" i="132"/>
  <c r="AT89" i="132" s="1"/>
  <c r="AN88" i="132"/>
  <c r="AT88" i="132" s="1"/>
  <c r="AN87" i="132"/>
  <c r="AT87" i="132" s="1"/>
  <c r="AN85" i="132"/>
  <c r="AT85" i="132" s="1"/>
  <c r="AN84" i="132"/>
  <c r="AT84" i="132" s="1"/>
  <c r="AN83" i="132"/>
  <c r="AT83" i="132" s="1"/>
  <c r="AN82" i="132"/>
  <c r="AT82" i="132" s="1"/>
  <c r="AN81" i="132"/>
  <c r="AT81" i="132" s="1"/>
  <c r="AN80" i="132"/>
  <c r="AN78" i="132"/>
  <c r="AT78" i="132" s="1"/>
  <c r="AN77" i="132"/>
  <c r="AT77" i="132" s="1"/>
  <c r="AN74" i="132"/>
  <c r="AT74" i="132" s="1"/>
  <c r="AN72" i="132"/>
  <c r="AT72" i="132" s="1"/>
  <c r="AN71" i="132"/>
  <c r="AT71" i="132" s="1"/>
  <c r="AN70" i="132"/>
  <c r="AT70" i="132" s="1"/>
  <c r="AN69" i="132"/>
  <c r="AT69" i="132" s="1"/>
  <c r="AN67" i="132"/>
  <c r="AT67" i="132" s="1"/>
  <c r="AN66" i="132"/>
  <c r="AT66" i="132" s="1"/>
  <c r="AN65" i="132"/>
  <c r="AN64" i="132"/>
  <c r="AT64" i="132" s="1"/>
  <c r="AN62" i="132"/>
  <c r="AT62" i="132" s="1"/>
  <c r="AT61" i="132"/>
  <c r="AN61" i="132"/>
  <c r="AN60" i="132"/>
  <c r="AT60" i="132" s="1"/>
  <c r="AN59" i="132"/>
  <c r="AT59" i="132" s="1"/>
  <c r="AN58" i="132"/>
  <c r="AN57" i="132"/>
  <c r="AT57" i="132" s="1"/>
  <c r="AN56" i="132"/>
  <c r="AT56" i="132" s="1"/>
  <c r="AN54" i="132"/>
  <c r="AT54" i="132" s="1"/>
  <c r="AN52" i="132"/>
  <c r="AT52" i="132" s="1"/>
  <c r="AN51" i="132"/>
  <c r="AT51" i="132" s="1"/>
  <c r="AN49" i="132"/>
  <c r="AT49" i="132" s="1"/>
  <c r="AN48" i="132"/>
  <c r="AT48" i="132" s="1"/>
  <c r="AN46" i="132"/>
  <c r="AZ46" i="132" s="1"/>
  <c r="BF46" i="132" s="1"/>
  <c r="AN45" i="132"/>
  <c r="AT45" i="132" s="1"/>
  <c r="AN43" i="132"/>
  <c r="AN41" i="132"/>
  <c r="AN39" i="132"/>
  <c r="AT39" i="132" s="1"/>
  <c r="AN37" i="132"/>
  <c r="AT43" i="132" s="1"/>
  <c r="AN36" i="132"/>
  <c r="AT36" i="132" s="1"/>
  <c r="AN35" i="132"/>
  <c r="AT35" i="132" s="1"/>
  <c r="AN34" i="132"/>
  <c r="AT34" i="132" s="1"/>
  <c r="AN33" i="132"/>
  <c r="AT33" i="132" s="1"/>
  <c r="AN32" i="132"/>
  <c r="AT32" i="132" s="1"/>
  <c r="AN31" i="132"/>
  <c r="AT31" i="132" s="1"/>
  <c r="AN29" i="132"/>
  <c r="AN28" i="132"/>
  <c r="AT28" i="132" s="1"/>
  <c r="AN27" i="132"/>
  <c r="AT27" i="132" s="1"/>
  <c r="AT23" i="132"/>
  <c r="AN23" i="132"/>
  <c r="AN22" i="132"/>
  <c r="AT22" i="132" s="1"/>
  <c r="AN21" i="132"/>
  <c r="AT21" i="132" s="1"/>
  <c r="AN20" i="132"/>
  <c r="AT20" i="132" s="1"/>
  <c r="AN19" i="132"/>
  <c r="AT19" i="132" s="1"/>
  <c r="AN18" i="132"/>
  <c r="AT18" i="132" s="1"/>
  <c r="AN17" i="132"/>
  <c r="AT14" i="132"/>
  <c r="AN14" i="132"/>
  <c r="AN13" i="132"/>
  <c r="AT13" i="132" s="1"/>
  <c r="AT12" i="132"/>
  <c r="AN12" i="132"/>
  <c r="AT11" i="132"/>
  <c r="AN11" i="132"/>
  <c r="AN10" i="132"/>
  <c r="AT10" i="132" s="1"/>
  <c r="AL10" i="132"/>
  <c r="AU9" i="132"/>
  <c r="AS9" i="132"/>
  <c r="AN9" i="132"/>
  <c r="AM8" i="132"/>
  <c r="AZ297" i="132"/>
  <c r="BF297" i="132" s="1"/>
  <c r="AZ296" i="132"/>
  <c r="BF296" i="132" s="1"/>
  <c r="AZ295" i="132"/>
  <c r="BF295" i="132" s="1"/>
  <c r="AZ294" i="132"/>
  <c r="BF294" i="132" s="1"/>
  <c r="AZ293" i="132"/>
  <c r="BF293" i="132" s="1"/>
  <c r="AZ292" i="132"/>
  <c r="BF292" i="132" s="1"/>
  <c r="AZ288" i="132"/>
  <c r="BF288" i="132" s="1"/>
  <c r="AZ287" i="132"/>
  <c r="BF287" i="132" s="1"/>
  <c r="BF286" i="132"/>
  <c r="AZ286" i="132"/>
  <c r="AZ284" i="132"/>
  <c r="BF284" i="132" s="1"/>
  <c r="AZ282" i="132"/>
  <c r="BF282" i="132" s="1"/>
  <c r="AZ279" i="132"/>
  <c r="BF279" i="132" s="1"/>
  <c r="AZ278" i="132"/>
  <c r="BL278" i="132" s="1"/>
  <c r="AZ277" i="132"/>
  <c r="BF277" i="132" s="1"/>
  <c r="AZ275" i="132"/>
  <c r="BF275" i="132" s="1"/>
  <c r="AZ273" i="132"/>
  <c r="BF273" i="132" s="1"/>
  <c r="AZ272" i="132"/>
  <c r="BF272" i="132" s="1"/>
  <c r="AZ271" i="132"/>
  <c r="BF271" i="132" s="1"/>
  <c r="AZ270" i="132"/>
  <c r="BF270" i="132" s="1"/>
  <c r="AZ269" i="132"/>
  <c r="BF269" i="132" s="1"/>
  <c r="AZ268" i="132"/>
  <c r="BF268" i="132" s="1"/>
  <c r="AZ267" i="132"/>
  <c r="BF267" i="132" s="1"/>
  <c r="AZ264" i="132"/>
  <c r="BF264" i="132" s="1"/>
  <c r="AZ263" i="132"/>
  <c r="BF263" i="132" s="1"/>
  <c r="AZ262" i="132"/>
  <c r="BF262" i="132" s="1"/>
  <c r="AZ258" i="132"/>
  <c r="BF258" i="132" s="1"/>
  <c r="AZ254" i="132"/>
  <c r="BF254" i="132" s="1"/>
  <c r="AZ252" i="132"/>
  <c r="BF252" i="132" s="1"/>
  <c r="AZ251" i="132"/>
  <c r="BF251" i="132" s="1"/>
  <c r="AZ248" i="132"/>
  <c r="AZ247" i="132"/>
  <c r="BF247" i="132" s="1"/>
  <c r="AZ246" i="132"/>
  <c r="BF246" i="132" s="1"/>
  <c r="AZ244" i="132"/>
  <c r="BF244" i="132" s="1"/>
  <c r="AZ243" i="132"/>
  <c r="BF243" i="132" s="1"/>
  <c r="BF239" i="132"/>
  <c r="AZ239" i="132"/>
  <c r="AZ237" i="132"/>
  <c r="BF237" i="132" s="1"/>
  <c r="AZ235" i="132"/>
  <c r="BF235" i="132" s="1"/>
  <c r="AZ232" i="132"/>
  <c r="BF232" i="132" s="1"/>
  <c r="AZ230" i="132"/>
  <c r="BF230" i="132" s="1"/>
  <c r="AZ229" i="132"/>
  <c r="BF229" i="132" s="1"/>
  <c r="AZ228" i="132"/>
  <c r="BF228" i="132" s="1"/>
  <c r="AZ225" i="132"/>
  <c r="BF225" i="132" s="1"/>
  <c r="AZ224" i="132"/>
  <c r="BF224" i="132" s="1"/>
  <c r="AZ223" i="132"/>
  <c r="AZ222" i="132"/>
  <c r="BF222" i="132" s="1"/>
  <c r="AZ220" i="132"/>
  <c r="BF220" i="132" s="1"/>
  <c r="AZ219" i="132"/>
  <c r="BF219" i="132" s="1"/>
  <c r="AZ217" i="132"/>
  <c r="BF217" i="132" s="1"/>
  <c r="AZ216" i="132"/>
  <c r="BF216" i="132" s="1"/>
  <c r="AZ215" i="132"/>
  <c r="BF215" i="132" s="1"/>
  <c r="AZ213" i="132"/>
  <c r="BF213" i="132" s="1"/>
  <c r="AZ211" i="132"/>
  <c r="BF211" i="132" s="1"/>
  <c r="AZ210" i="132"/>
  <c r="BF210" i="132" s="1"/>
  <c r="AZ209" i="132"/>
  <c r="BF209" i="132" s="1"/>
  <c r="BF207" i="132"/>
  <c r="AZ207" i="132"/>
  <c r="AZ206" i="132"/>
  <c r="BF206" i="132" s="1"/>
  <c r="AZ204" i="132"/>
  <c r="BF204" i="132" s="1"/>
  <c r="AZ201" i="132"/>
  <c r="BF201" i="132" s="1"/>
  <c r="AZ200" i="132"/>
  <c r="BF200" i="132" s="1"/>
  <c r="BF199" i="132"/>
  <c r="AZ199" i="132"/>
  <c r="AZ197" i="132"/>
  <c r="BF197" i="132" s="1"/>
  <c r="AZ196" i="132"/>
  <c r="BF196" i="132" s="1"/>
  <c r="AZ190" i="132"/>
  <c r="BF190" i="132" s="1"/>
  <c r="AZ189" i="132"/>
  <c r="BF185" i="132"/>
  <c r="AZ185" i="132"/>
  <c r="BL185" i="132" s="1"/>
  <c r="AZ184" i="132"/>
  <c r="BF184" i="132" s="1"/>
  <c r="AZ183" i="132"/>
  <c r="BF183" i="132" s="1"/>
  <c r="AZ181" i="132"/>
  <c r="BF181" i="132" s="1"/>
  <c r="AZ180" i="132"/>
  <c r="BF180" i="132" s="1"/>
  <c r="AZ179" i="132"/>
  <c r="BF179" i="132" s="1"/>
  <c r="AZ177" i="132"/>
  <c r="BF177" i="132" s="1"/>
  <c r="AZ176" i="132"/>
  <c r="BF176" i="132" s="1"/>
  <c r="AZ175" i="132"/>
  <c r="BF175" i="132" s="1"/>
  <c r="AZ174" i="132"/>
  <c r="BF174" i="132" s="1"/>
  <c r="AZ173" i="132"/>
  <c r="BL173" i="132" s="1"/>
  <c r="AZ172" i="132"/>
  <c r="BF172" i="132" s="1"/>
  <c r="AZ169" i="132"/>
  <c r="BF169" i="132" s="1"/>
  <c r="AZ166" i="132"/>
  <c r="BF166" i="132" s="1"/>
  <c r="AZ165" i="132"/>
  <c r="BF165" i="132" s="1"/>
  <c r="AZ164" i="132"/>
  <c r="BF164" i="132" s="1"/>
  <c r="AZ161" i="132"/>
  <c r="BF161" i="132" s="1"/>
  <c r="AZ160" i="132"/>
  <c r="BF160" i="132" s="1"/>
  <c r="AZ156" i="132"/>
  <c r="BF156" i="132" s="1"/>
  <c r="AZ155" i="132"/>
  <c r="BF155" i="132" s="1"/>
  <c r="AZ154" i="132"/>
  <c r="BF154" i="132" s="1"/>
  <c r="AZ151" i="132"/>
  <c r="BF151" i="132" s="1"/>
  <c r="AZ150" i="132"/>
  <c r="BF150" i="132" s="1"/>
  <c r="AZ149" i="132"/>
  <c r="BF149" i="132" s="1"/>
  <c r="AZ148" i="132"/>
  <c r="BF148" i="132" s="1"/>
  <c r="AZ147" i="132"/>
  <c r="BF147" i="132" s="1"/>
  <c r="AZ145" i="132"/>
  <c r="BF145" i="132" s="1"/>
  <c r="AZ144" i="132"/>
  <c r="BF144" i="132" s="1"/>
  <c r="AZ143" i="132"/>
  <c r="BF143" i="132" s="1"/>
  <c r="AZ142" i="132"/>
  <c r="BF142" i="132" s="1"/>
  <c r="AZ141" i="132"/>
  <c r="BF141" i="132" s="1"/>
  <c r="AZ140" i="132"/>
  <c r="BF140" i="132" s="1"/>
  <c r="AZ137" i="132"/>
  <c r="BF137" i="132" s="1"/>
  <c r="AZ136" i="132"/>
  <c r="BF136" i="132" s="1"/>
  <c r="AZ135" i="132"/>
  <c r="BF135" i="132" s="1"/>
  <c r="AZ133" i="132"/>
  <c r="BF133" i="132" s="1"/>
  <c r="AZ132" i="132"/>
  <c r="BF132" i="132" s="1"/>
  <c r="AZ131" i="132"/>
  <c r="BF131" i="132" s="1"/>
  <c r="AZ129" i="132"/>
  <c r="BF129" i="132" s="1"/>
  <c r="AZ128" i="132"/>
  <c r="BF128" i="132" s="1"/>
  <c r="AZ126" i="132"/>
  <c r="BF126" i="132" s="1"/>
  <c r="AZ124" i="132"/>
  <c r="BF124" i="132" s="1"/>
  <c r="AZ123" i="132"/>
  <c r="BF123" i="132" s="1"/>
  <c r="AZ122" i="132"/>
  <c r="BF122" i="132" s="1"/>
  <c r="AZ121" i="132"/>
  <c r="BF121" i="132" s="1"/>
  <c r="AZ120" i="132"/>
  <c r="BF120" i="132" s="1"/>
  <c r="AZ119" i="132"/>
  <c r="BF119" i="132" s="1"/>
  <c r="AZ118" i="132"/>
  <c r="BF118" i="132" s="1"/>
  <c r="AZ117" i="132"/>
  <c r="BF117" i="132" s="1"/>
  <c r="AZ114" i="132"/>
  <c r="BF114" i="132" s="1"/>
  <c r="AZ113" i="132"/>
  <c r="AZ112" i="132"/>
  <c r="BF112" i="132" s="1"/>
  <c r="AZ111" i="132"/>
  <c r="BF111" i="132" s="1"/>
  <c r="AZ110" i="132"/>
  <c r="BF110" i="132" s="1"/>
  <c r="AZ109" i="132"/>
  <c r="BF109" i="132" s="1"/>
  <c r="AZ107" i="132"/>
  <c r="AZ105" i="132"/>
  <c r="BF105" i="132" s="1"/>
  <c r="BF104" i="132"/>
  <c r="AZ104" i="132"/>
  <c r="AZ103" i="132"/>
  <c r="BF103" i="132" s="1"/>
  <c r="AZ102" i="132"/>
  <c r="BF102" i="132" s="1"/>
  <c r="AZ101" i="132"/>
  <c r="BF101" i="132" s="1"/>
  <c r="AZ98" i="132"/>
  <c r="BF98" i="132" s="1"/>
  <c r="AZ97" i="132"/>
  <c r="BF97" i="132" s="1"/>
  <c r="AZ96" i="132"/>
  <c r="BF96" i="132" s="1"/>
  <c r="AZ95" i="132"/>
  <c r="BF95" i="132" s="1"/>
  <c r="AZ94" i="132"/>
  <c r="BF94" i="132" s="1"/>
  <c r="BF93" i="132"/>
  <c r="AZ93" i="132"/>
  <c r="AZ92" i="132"/>
  <c r="BF92" i="132" s="1"/>
  <c r="AZ89" i="132"/>
  <c r="BF89" i="132" s="1"/>
  <c r="AZ88" i="132"/>
  <c r="BF88" i="132" s="1"/>
  <c r="AZ87" i="132"/>
  <c r="BF87" i="132" s="1"/>
  <c r="AZ85" i="132"/>
  <c r="BF85" i="132" s="1"/>
  <c r="AZ83" i="132"/>
  <c r="BF83" i="132" s="1"/>
  <c r="AZ82" i="132"/>
  <c r="BF82" i="132" s="1"/>
  <c r="AZ81" i="132"/>
  <c r="BF81" i="132" s="1"/>
  <c r="AZ78" i="132"/>
  <c r="BF78" i="132" s="1"/>
  <c r="AZ77" i="132"/>
  <c r="BF77" i="132" s="1"/>
  <c r="AZ74" i="132"/>
  <c r="BF74" i="132" s="1"/>
  <c r="AZ72" i="132"/>
  <c r="BF72" i="132" s="1"/>
  <c r="AZ71" i="132"/>
  <c r="BF71" i="132" s="1"/>
  <c r="AZ70" i="132"/>
  <c r="AZ67" i="132"/>
  <c r="BF67" i="132" s="1"/>
  <c r="AZ66" i="132"/>
  <c r="BF66" i="132" s="1"/>
  <c r="AZ64" i="132"/>
  <c r="BF64" i="132" s="1"/>
  <c r="AZ62" i="132"/>
  <c r="AZ61" i="132"/>
  <c r="BF61" i="132" s="1"/>
  <c r="AZ60" i="132"/>
  <c r="BF60" i="132" s="1"/>
  <c r="AZ59" i="132"/>
  <c r="BF59" i="132" s="1"/>
  <c r="AZ57" i="132"/>
  <c r="BF57" i="132" s="1"/>
  <c r="AZ56" i="132"/>
  <c r="BF56" i="132" s="1"/>
  <c r="AZ54" i="132"/>
  <c r="BF54" i="132" s="1"/>
  <c r="AZ52" i="132"/>
  <c r="BF52" i="132" s="1"/>
  <c r="AZ51" i="132"/>
  <c r="AZ49" i="132"/>
  <c r="BF49" i="132" s="1"/>
  <c r="AZ48" i="132"/>
  <c r="BF48" i="132" s="1"/>
  <c r="AZ45" i="132"/>
  <c r="BF45" i="132" s="1"/>
  <c r="AZ43" i="132"/>
  <c r="BF39" i="132"/>
  <c r="AZ39" i="132"/>
  <c r="AZ37" i="132"/>
  <c r="BF43" i="132" s="1"/>
  <c r="AZ36" i="132"/>
  <c r="BF36" i="132" s="1"/>
  <c r="AZ35" i="132"/>
  <c r="BF35" i="132" s="1"/>
  <c r="AZ33" i="132"/>
  <c r="AZ32" i="132"/>
  <c r="BF32" i="132" s="1"/>
  <c r="AZ31" i="132"/>
  <c r="BF31" i="132" s="1"/>
  <c r="AZ28" i="132"/>
  <c r="BF28" i="132" s="1"/>
  <c r="AZ23" i="132"/>
  <c r="BF23" i="132" s="1"/>
  <c r="AZ22" i="132"/>
  <c r="BF22" i="132" s="1"/>
  <c r="AZ21" i="132"/>
  <c r="AZ20" i="132"/>
  <c r="AZ18" i="132"/>
  <c r="BF18" i="132" s="1"/>
  <c r="AZ14" i="132"/>
  <c r="BF14" i="132" s="1"/>
  <c r="AZ13" i="132"/>
  <c r="BF13" i="132" s="1"/>
  <c r="AZ12" i="132"/>
  <c r="BF12" i="132" s="1"/>
  <c r="AZ11" i="132"/>
  <c r="BF11" i="132" s="1"/>
  <c r="AZ10" i="132"/>
  <c r="BF10" i="132" s="1"/>
  <c r="AX10" i="132"/>
  <c r="BG9" i="132"/>
  <c r="BE9" i="132"/>
  <c r="AZ9" i="132"/>
  <c r="BL9" i="132" s="1"/>
  <c r="BX9" i="132" s="1"/>
  <c r="CJ9" i="132" s="1"/>
  <c r="CV9" i="132" s="1"/>
  <c r="AY8" i="132"/>
  <c r="BL296" i="132"/>
  <c r="BR296" i="132" s="1"/>
  <c r="BL294" i="132"/>
  <c r="BL293" i="132"/>
  <c r="BR293" i="132" s="1"/>
  <c r="BR292" i="132"/>
  <c r="BL292" i="132"/>
  <c r="BR288" i="132"/>
  <c r="BL288" i="132"/>
  <c r="BL286" i="132"/>
  <c r="BR286" i="132" s="1"/>
  <c r="BL284" i="132"/>
  <c r="BR284" i="132" s="1"/>
  <c r="BL282" i="132"/>
  <c r="BR282" i="132" s="1"/>
  <c r="BL279" i="132"/>
  <c r="BR279" i="132" s="1"/>
  <c r="BL277" i="132"/>
  <c r="BR277" i="132" s="1"/>
  <c r="BL275" i="132"/>
  <c r="BR275" i="132" s="1"/>
  <c r="BL273" i="132"/>
  <c r="BR273" i="132" s="1"/>
  <c r="BL272" i="132"/>
  <c r="BR272" i="132" s="1"/>
  <c r="BL270" i="132"/>
  <c r="BR270" i="132" s="1"/>
  <c r="BL269" i="132"/>
  <c r="BR269" i="132" s="1"/>
  <c r="BL267" i="132"/>
  <c r="BR267" i="132" s="1"/>
  <c r="BL263" i="132"/>
  <c r="BR263" i="132" s="1"/>
  <c r="BL262" i="132"/>
  <c r="BR262" i="132" s="1"/>
  <c r="BL254" i="132"/>
  <c r="BR254" i="132" s="1"/>
  <c r="BR252" i="132"/>
  <c r="BL252" i="132"/>
  <c r="BL251" i="132"/>
  <c r="BR251" i="132" s="1"/>
  <c r="BL247" i="132"/>
  <c r="BR247" i="132" s="1"/>
  <c r="BL246" i="132"/>
  <c r="BL244" i="132"/>
  <c r="BR244" i="132" s="1"/>
  <c r="BL239" i="132"/>
  <c r="BL237" i="132"/>
  <c r="BR237" i="132" s="1"/>
  <c r="BL235" i="132"/>
  <c r="BR235" i="132" s="1"/>
  <c r="BL232" i="132"/>
  <c r="BR232" i="132" s="1"/>
  <c r="BL229" i="132"/>
  <c r="BL225" i="132"/>
  <c r="BR225" i="132" s="1"/>
  <c r="BL224" i="132"/>
  <c r="BR224" i="132" s="1"/>
  <c r="BL222" i="132"/>
  <c r="BR222" i="132" s="1"/>
  <c r="BL219" i="132"/>
  <c r="BR219" i="132" s="1"/>
  <c r="BL217" i="132"/>
  <c r="BR217" i="132" s="1"/>
  <c r="BL216" i="132"/>
  <c r="BR216" i="132" s="1"/>
  <c r="BL215" i="132"/>
  <c r="BR215" i="132" s="1"/>
  <c r="BL213" i="132"/>
  <c r="BR213" i="132" s="1"/>
  <c r="BL211" i="132"/>
  <c r="BR211" i="132" s="1"/>
  <c r="BL209" i="132"/>
  <c r="BR209" i="132" s="1"/>
  <c r="BL207" i="132"/>
  <c r="BR207" i="132" s="1"/>
  <c r="BL206" i="132"/>
  <c r="BR206" i="132" s="1"/>
  <c r="BL204" i="132"/>
  <c r="BR204" i="132" s="1"/>
  <c r="BL201" i="132"/>
  <c r="BR201" i="132" s="1"/>
  <c r="BL199" i="132"/>
  <c r="BR199" i="132" s="1"/>
  <c r="BL196" i="132"/>
  <c r="BR196" i="132" s="1"/>
  <c r="BL190" i="132"/>
  <c r="BR190" i="132" s="1"/>
  <c r="BL184" i="132"/>
  <c r="BR184" i="132" s="1"/>
  <c r="BL183" i="132"/>
  <c r="BR183" i="132" s="1"/>
  <c r="BL181" i="132"/>
  <c r="BR181" i="132" s="1"/>
  <c r="BL180" i="132"/>
  <c r="BR180" i="132" s="1"/>
  <c r="BL179" i="132"/>
  <c r="BR179" i="132" s="1"/>
  <c r="BL176" i="132"/>
  <c r="BR176" i="132" s="1"/>
  <c r="BL175" i="132"/>
  <c r="BR175" i="132" s="1"/>
  <c r="BL174" i="132"/>
  <c r="BR174" i="132" s="1"/>
  <c r="BL166" i="132"/>
  <c r="BR166" i="132" s="1"/>
  <c r="BL165" i="132"/>
  <c r="BR165" i="132" s="1"/>
  <c r="BL164" i="132"/>
  <c r="BR164" i="132" s="1"/>
  <c r="BL160" i="132"/>
  <c r="BR160" i="132" s="1"/>
  <c r="BL155" i="132"/>
  <c r="BR155" i="132" s="1"/>
  <c r="BL154" i="132"/>
  <c r="BR154" i="132" s="1"/>
  <c r="BL151" i="132"/>
  <c r="BR151" i="132" s="1"/>
  <c r="BL150" i="132"/>
  <c r="BR150" i="132" s="1"/>
  <c r="BL148" i="132"/>
  <c r="BR148" i="132" s="1"/>
  <c r="BL147" i="132"/>
  <c r="BR147" i="132" s="1"/>
  <c r="BL145" i="132"/>
  <c r="BR145" i="132" s="1"/>
  <c r="BL144" i="132"/>
  <c r="BR144" i="132" s="1"/>
  <c r="BL142" i="132"/>
  <c r="BR142" i="132" s="1"/>
  <c r="BL141" i="132"/>
  <c r="BR141" i="132" s="1"/>
  <c r="BL140" i="132"/>
  <c r="BR140" i="132" s="1"/>
  <c r="BL137" i="132"/>
  <c r="BR137" i="132" s="1"/>
  <c r="BL136" i="132"/>
  <c r="BR136" i="132" s="1"/>
  <c r="BL132" i="132"/>
  <c r="BR132" i="132" s="1"/>
  <c r="BL131" i="132"/>
  <c r="BR131" i="132" s="1"/>
  <c r="BL124" i="132"/>
  <c r="BR124" i="132" s="1"/>
  <c r="BL119" i="132"/>
  <c r="BR119" i="132" s="1"/>
  <c r="BL118" i="132"/>
  <c r="BR118" i="132" s="1"/>
  <c r="BL111" i="132"/>
  <c r="BR111" i="132" s="1"/>
  <c r="BL110" i="132"/>
  <c r="BR110" i="132" s="1"/>
  <c r="BL109" i="132"/>
  <c r="BR109" i="132" s="1"/>
  <c r="BR104" i="132"/>
  <c r="BL104" i="132"/>
  <c r="BL98" i="132"/>
  <c r="BR98" i="132" s="1"/>
  <c r="BL97" i="132"/>
  <c r="BR97" i="132" s="1"/>
  <c r="BL96" i="132"/>
  <c r="BR96" i="132" s="1"/>
  <c r="BL95" i="132"/>
  <c r="BR95" i="132" s="1"/>
  <c r="BL93" i="132"/>
  <c r="BR93" i="132" s="1"/>
  <c r="BL89" i="132"/>
  <c r="BR89" i="132" s="1"/>
  <c r="BL88" i="132"/>
  <c r="BR88" i="132" s="1"/>
  <c r="BL85" i="132"/>
  <c r="BR85" i="132" s="1"/>
  <c r="BL83" i="132"/>
  <c r="BR83" i="132" s="1"/>
  <c r="BL82" i="132"/>
  <c r="BR82" i="132" s="1"/>
  <c r="BL81" i="132"/>
  <c r="BR81" i="132" s="1"/>
  <c r="BL78" i="132"/>
  <c r="BR78" i="132" s="1"/>
  <c r="BL77" i="132"/>
  <c r="BR77" i="132" s="1"/>
  <c r="BL72" i="132"/>
  <c r="BR72" i="132" s="1"/>
  <c r="BL67" i="132"/>
  <c r="BR67" i="132" s="1"/>
  <c r="BL61" i="132"/>
  <c r="BR61" i="132" s="1"/>
  <c r="BL56" i="132"/>
  <c r="BR56" i="132" s="1"/>
  <c r="BL54" i="132"/>
  <c r="BR54" i="132" s="1"/>
  <c r="BR52" i="132"/>
  <c r="BL52" i="132"/>
  <c r="BL49" i="132"/>
  <c r="BR49" i="132" s="1"/>
  <c r="BL48" i="132"/>
  <c r="BR48" i="132" s="1"/>
  <c r="BL45" i="132"/>
  <c r="BR45" i="132" s="1"/>
  <c r="BL43" i="132"/>
  <c r="BX43" i="132" s="1"/>
  <c r="CJ43" i="132" s="1"/>
  <c r="CV43" i="132" s="1"/>
  <c r="BL39" i="132"/>
  <c r="BR39" i="132" s="1"/>
  <c r="BL37" i="132"/>
  <c r="BR43" i="132" s="1"/>
  <c r="BL32" i="132"/>
  <c r="BR32" i="132" s="1"/>
  <c r="BL18" i="132"/>
  <c r="BR18" i="132" s="1"/>
  <c r="BL14" i="132"/>
  <c r="BR14" i="132" s="1"/>
  <c r="BL13" i="132"/>
  <c r="BR13" i="132" s="1"/>
  <c r="BL10" i="132"/>
  <c r="BX10" i="132" s="1"/>
  <c r="BJ10" i="132"/>
  <c r="BS9" i="132"/>
  <c r="BQ9" i="132"/>
  <c r="BK8" i="132"/>
  <c r="BX296" i="132"/>
  <c r="CD296" i="132" s="1"/>
  <c r="BX292" i="132"/>
  <c r="CD292" i="132" s="1"/>
  <c r="BX288" i="132"/>
  <c r="CD288" i="132" s="1"/>
  <c r="BX286" i="132"/>
  <c r="CJ286" i="132" s="1"/>
  <c r="BX282" i="132"/>
  <c r="CD282" i="132" s="1"/>
  <c r="BX275" i="132"/>
  <c r="CD275" i="132" s="1"/>
  <c r="BX273" i="132"/>
  <c r="CD273" i="132" s="1"/>
  <c r="BX270" i="132"/>
  <c r="CD270" i="132" s="1"/>
  <c r="BX263" i="132"/>
  <c r="CD263" i="132" s="1"/>
  <c r="BX252" i="132"/>
  <c r="CD252" i="132" s="1"/>
  <c r="BX251" i="132"/>
  <c r="CJ251" i="132" s="1"/>
  <c r="BX247" i="132"/>
  <c r="CD247" i="132" s="1"/>
  <c r="BX244" i="132"/>
  <c r="CD244" i="132" s="1"/>
  <c r="BX235" i="132"/>
  <c r="CD235" i="132" s="1"/>
  <c r="BX232" i="132"/>
  <c r="CD232" i="132" s="1"/>
  <c r="BX224" i="132"/>
  <c r="CD224" i="132" s="1"/>
  <c r="BX222" i="132"/>
  <c r="CD222" i="132" s="1"/>
  <c r="BX219" i="132"/>
  <c r="CD219" i="132" s="1"/>
  <c r="BX215" i="132"/>
  <c r="CD215" i="132" s="1"/>
  <c r="BX207" i="132"/>
  <c r="CD207" i="132" s="1"/>
  <c r="BX206" i="132"/>
  <c r="CD206" i="132" s="1"/>
  <c r="BX201" i="132"/>
  <c r="CD201" i="132" s="1"/>
  <c r="BX199" i="132"/>
  <c r="CD199" i="132" s="1"/>
  <c r="BX196" i="132"/>
  <c r="CD196" i="132" s="1"/>
  <c r="BX190" i="132"/>
  <c r="CD190" i="132" s="1"/>
  <c r="BX180" i="132"/>
  <c r="CD180" i="132" s="1"/>
  <c r="BX176" i="132"/>
  <c r="CD176" i="132" s="1"/>
  <c r="BX175" i="132"/>
  <c r="CD175" i="132" s="1"/>
  <c r="BX166" i="132"/>
  <c r="CD166" i="132" s="1"/>
  <c r="BX164" i="132"/>
  <c r="CD164" i="132" s="1"/>
  <c r="BX160" i="132"/>
  <c r="CD160" i="132" s="1"/>
  <c r="BX155" i="132"/>
  <c r="CJ155" i="132" s="1"/>
  <c r="BX154" i="132"/>
  <c r="CD154" i="132" s="1"/>
  <c r="BX151" i="132"/>
  <c r="CD151" i="132" s="1"/>
  <c r="BX150" i="132"/>
  <c r="CD150" i="132" s="1"/>
  <c r="BX148" i="132"/>
  <c r="CD148" i="132" s="1"/>
  <c r="BX145" i="132"/>
  <c r="CD145" i="132" s="1"/>
  <c r="BX144" i="132"/>
  <c r="CD144" i="132" s="1"/>
  <c r="BX141" i="132"/>
  <c r="CD141" i="132" s="1"/>
  <c r="BX140" i="132"/>
  <c r="CD140" i="132" s="1"/>
  <c r="BX137" i="132"/>
  <c r="CD137" i="132" s="1"/>
  <c r="BX131" i="132"/>
  <c r="CD131" i="132" s="1"/>
  <c r="BX119" i="132"/>
  <c r="CD119" i="132" s="1"/>
  <c r="BX118" i="132"/>
  <c r="CD118" i="132" s="1"/>
  <c r="BX110" i="132"/>
  <c r="CD110" i="132" s="1"/>
  <c r="BX109" i="132"/>
  <c r="CD109" i="132" s="1"/>
  <c r="BX104" i="132"/>
  <c r="CJ104" i="132" s="1"/>
  <c r="BX95" i="132"/>
  <c r="BX93" i="132"/>
  <c r="CD93" i="132" s="1"/>
  <c r="BX83" i="132"/>
  <c r="CD83" i="132" s="1"/>
  <c r="BX82" i="132"/>
  <c r="CD82" i="132" s="1"/>
  <c r="BX81" i="132"/>
  <c r="CD81" i="132" s="1"/>
  <c r="BX78" i="132"/>
  <c r="CD78" i="132" s="1"/>
  <c r="BX77" i="132"/>
  <c r="CD77" i="132" s="1"/>
  <c r="BX67" i="132"/>
  <c r="CD67" i="132" s="1"/>
  <c r="BX61" i="132"/>
  <c r="CD61" i="132" s="1"/>
  <c r="BX56" i="132"/>
  <c r="CD56" i="132" s="1"/>
  <c r="BX52" i="132"/>
  <c r="CD52" i="132" s="1"/>
  <c r="BX48" i="132"/>
  <c r="CD48" i="132" s="1"/>
  <c r="BX39" i="132"/>
  <c r="CD39" i="132" s="1"/>
  <c r="BX37" i="132"/>
  <c r="CD43" i="132" s="1"/>
  <c r="BX32" i="132"/>
  <c r="CD32" i="132" s="1"/>
  <c r="BX18" i="132"/>
  <c r="CD18" i="132" s="1"/>
  <c r="BV10" i="132"/>
  <c r="CE9" i="132"/>
  <c r="CC9" i="132"/>
  <c r="BW8" i="132"/>
  <c r="CJ275" i="132"/>
  <c r="CV275" i="132" s="1"/>
  <c r="DB275" i="132" s="1"/>
  <c r="CJ273" i="132"/>
  <c r="CP273" i="132" s="1"/>
  <c r="CJ224" i="132"/>
  <c r="CP224" i="132" s="1"/>
  <c r="CJ207" i="132"/>
  <c r="CP207" i="132" s="1"/>
  <c r="CJ206" i="132"/>
  <c r="CP206" i="132" s="1"/>
  <c r="CJ166" i="132"/>
  <c r="CP166" i="132" s="1"/>
  <c r="CJ164" i="132"/>
  <c r="CP164" i="132" s="1"/>
  <c r="CJ148" i="132"/>
  <c r="CP148" i="132" s="1"/>
  <c r="CJ145" i="132"/>
  <c r="CP145" i="132" s="1"/>
  <c r="CJ137" i="132"/>
  <c r="CP137" i="132" s="1"/>
  <c r="CJ110" i="132"/>
  <c r="CP110" i="132" s="1"/>
  <c r="CJ109" i="132"/>
  <c r="CP109" i="132" s="1"/>
  <c r="CJ82" i="132"/>
  <c r="CP82" i="132" s="1"/>
  <c r="CJ81" i="132"/>
  <c r="CP81" i="132" s="1"/>
  <c r="CJ78" i="132"/>
  <c r="CP78" i="132" s="1"/>
  <c r="CJ77" i="132"/>
  <c r="CP77" i="132" s="1"/>
  <c r="CJ67" i="132"/>
  <c r="CP67" i="132" s="1"/>
  <c r="CJ39" i="132"/>
  <c r="CP39" i="132" s="1"/>
  <c r="CJ37" i="132"/>
  <c r="CP37" i="132" s="1"/>
  <c r="CJ18" i="132"/>
  <c r="CP18" i="132" s="1"/>
  <c r="CH10" i="132"/>
  <c r="CQ9" i="132"/>
  <c r="CO9" i="132"/>
  <c r="CI8" i="132"/>
  <c r="CV207" i="132"/>
  <c r="DB207" i="132" s="1"/>
  <c r="CV145" i="132"/>
  <c r="DB145" i="132" s="1"/>
  <c r="CV137" i="132"/>
  <c r="DB137" i="132" s="1"/>
  <c r="CV78" i="132"/>
  <c r="DB78" i="132" s="1"/>
  <c r="CV77" i="132"/>
  <c r="DB77" i="132" s="1"/>
  <c r="CV37" i="132"/>
  <c r="DB43" i="132" s="1"/>
  <c r="CT10" i="132"/>
  <c r="DC9" i="132"/>
  <c r="DA9" i="132"/>
  <c r="CU8" i="132"/>
  <c r="FE9" i="132"/>
  <c r="X12" i="132" l="1"/>
  <c r="BR185" i="132"/>
  <c r="BX185" i="132"/>
  <c r="CJ185" i="132" s="1"/>
  <c r="CJ235" i="132"/>
  <c r="CP235" i="132" s="1"/>
  <c r="BX165" i="132"/>
  <c r="BX184" i="132"/>
  <c r="BL12" i="132"/>
  <c r="BL31" i="132"/>
  <c r="BX31" i="132" s="1"/>
  <c r="BL87" i="132"/>
  <c r="BL122" i="132"/>
  <c r="BR122" i="132" s="1"/>
  <c r="BL156" i="132"/>
  <c r="BL172" i="132"/>
  <c r="BL264" i="132"/>
  <c r="AZ34" i="132"/>
  <c r="AF10" i="132"/>
  <c r="AG10" i="132" s="1"/>
  <c r="AI10" i="132"/>
  <c r="AH68" i="132"/>
  <c r="AN68" i="132"/>
  <c r="AN162" i="132"/>
  <c r="AH162" i="132"/>
  <c r="AH266" i="132"/>
  <c r="AN266" i="132"/>
  <c r="AZ266" i="132" s="1"/>
  <c r="X23" i="132"/>
  <c r="BX209" i="132"/>
  <c r="CD209" i="132" s="1"/>
  <c r="BL105" i="132"/>
  <c r="BR105" i="132" s="1"/>
  <c r="BL228" i="132"/>
  <c r="AN152" i="132"/>
  <c r="AH152" i="132"/>
  <c r="X18" i="132"/>
  <c r="AN47" i="132"/>
  <c r="AH47" i="132"/>
  <c r="CV273" i="132"/>
  <c r="DB273" i="132" s="1"/>
  <c r="CJ175" i="132"/>
  <c r="CP175" i="132" s="1"/>
  <c r="CJ247" i="132"/>
  <c r="BX132" i="132"/>
  <c r="CD132" i="132" s="1"/>
  <c r="BX211" i="132"/>
  <c r="CD211" i="132" s="1"/>
  <c r="BX267" i="132"/>
  <c r="BL35" i="132"/>
  <c r="BX35" i="132" s="1"/>
  <c r="BL74" i="132"/>
  <c r="BL126" i="132"/>
  <c r="AT188" i="132"/>
  <c r="AZ188" i="132"/>
  <c r="AH134" i="132"/>
  <c r="AN134" i="132"/>
  <c r="AT134" i="132" s="1"/>
  <c r="AN187" i="132"/>
  <c r="AZ187" i="132" s="1"/>
  <c r="BF187" i="132" s="1"/>
  <c r="AH187" i="132"/>
  <c r="X13" i="132"/>
  <c r="X30" i="132"/>
  <c r="X42" i="132"/>
  <c r="CV81" i="132"/>
  <c r="DB81" i="132" s="1"/>
  <c r="CJ52" i="132"/>
  <c r="CJ93" i="132"/>
  <c r="CJ141" i="132"/>
  <c r="CP141" i="132" s="1"/>
  <c r="BX237" i="132"/>
  <c r="BX269" i="132"/>
  <c r="BL128" i="132"/>
  <c r="BL177" i="132"/>
  <c r="BL197" i="132"/>
  <c r="BL271" i="132"/>
  <c r="AZ218" i="132"/>
  <c r="AT218" i="132"/>
  <c r="AJ12" i="132"/>
  <c r="AH115" i="132"/>
  <c r="AN115" i="132"/>
  <c r="AH125" i="132"/>
  <c r="AN125" i="132"/>
  <c r="AN290" i="132"/>
  <c r="AH290" i="132"/>
  <c r="X25" i="132"/>
  <c r="CV82" i="132"/>
  <c r="DB82" i="132" s="1"/>
  <c r="CJ61" i="132"/>
  <c r="BX88" i="132"/>
  <c r="CJ88" i="132" s="1"/>
  <c r="BX217" i="132"/>
  <c r="BL22" i="132"/>
  <c r="BL57" i="132"/>
  <c r="BR57" i="132" s="1"/>
  <c r="BL94" i="132"/>
  <c r="BL129" i="132"/>
  <c r="BL161" i="132"/>
  <c r="AT208" i="132"/>
  <c r="AZ208" i="132"/>
  <c r="AT255" i="132"/>
  <c r="AZ255" i="132"/>
  <c r="AH24" i="132"/>
  <c r="AN24" i="132"/>
  <c r="AH178" i="132"/>
  <c r="AN178" i="132"/>
  <c r="AT178" i="132" s="1"/>
  <c r="AN259" i="132"/>
  <c r="AH259" i="132"/>
  <c r="X14" i="132"/>
  <c r="X43" i="132"/>
  <c r="X37" i="132"/>
  <c r="BX13" i="132"/>
  <c r="CD13" i="132" s="1"/>
  <c r="BX45" i="132"/>
  <c r="CD45" i="132" s="1"/>
  <c r="BX89" i="132"/>
  <c r="CD89" i="132" s="1"/>
  <c r="BX174" i="132"/>
  <c r="BL60" i="132"/>
  <c r="BR60" i="132" s="1"/>
  <c r="BL114" i="132"/>
  <c r="BL149" i="132"/>
  <c r="AZ27" i="132"/>
  <c r="AZ168" i="132"/>
  <c r="AH50" i="132"/>
  <c r="AN50" i="132"/>
  <c r="X20" i="132"/>
  <c r="AH55" i="132"/>
  <c r="AN55" i="132"/>
  <c r="CV166" i="132"/>
  <c r="DB166" i="132" s="1"/>
  <c r="AH15" i="132"/>
  <c r="AN15" i="132"/>
  <c r="AH241" i="132"/>
  <c r="AN241" i="132"/>
  <c r="X32" i="132"/>
  <c r="X35" i="132"/>
  <c r="BX142" i="132"/>
  <c r="CD142" i="132" s="1"/>
  <c r="BL135" i="132"/>
  <c r="AH75" i="132"/>
  <c r="AN75" i="132"/>
  <c r="N27" i="132"/>
  <c r="AB91" i="132"/>
  <c r="V91" i="132"/>
  <c r="AH195" i="132"/>
  <c r="AN195" i="132"/>
  <c r="AT195" i="132" s="1"/>
  <c r="BL64" i="132"/>
  <c r="AT236" i="132"/>
  <c r="AZ236" i="132"/>
  <c r="AH99" i="132"/>
  <c r="AN99" i="132"/>
  <c r="AH170" i="132"/>
  <c r="AN170" i="132"/>
  <c r="AT170" i="132" s="1"/>
  <c r="AH233" i="132"/>
  <c r="AN233" i="132"/>
  <c r="AT233" i="132" s="1"/>
  <c r="AN283" i="132"/>
  <c r="AH283" i="132"/>
  <c r="X21" i="132"/>
  <c r="CV109" i="132"/>
  <c r="DB109" i="132" s="1"/>
  <c r="BX54" i="132"/>
  <c r="CD54" i="132" s="1"/>
  <c r="BX96" i="132"/>
  <c r="BX204" i="132"/>
  <c r="CD204" i="132" s="1"/>
  <c r="BX225" i="132"/>
  <c r="BX277" i="132"/>
  <c r="BL28" i="132"/>
  <c r="BR28" i="132" s="1"/>
  <c r="BL66" i="132"/>
  <c r="BL102" i="132"/>
  <c r="BL120" i="132"/>
  <c r="BL295" i="132"/>
  <c r="AZ90" i="132"/>
  <c r="AZ158" i="132"/>
  <c r="AH42" i="132"/>
  <c r="AN42" i="132"/>
  <c r="X33" i="132"/>
  <c r="BX98" i="132"/>
  <c r="BX183" i="132"/>
  <c r="CD183" i="132" s="1"/>
  <c r="BL103" i="132"/>
  <c r="BL121" i="132"/>
  <c r="BL169" i="132"/>
  <c r="BR169" i="132" s="1"/>
  <c r="BL243" i="132"/>
  <c r="AN79" i="132"/>
  <c r="AH205" i="132"/>
  <c r="AN205" i="132"/>
  <c r="X45" i="132"/>
  <c r="AN38" i="132"/>
  <c r="AT38" i="132" s="1"/>
  <c r="AN130" i="132"/>
  <c r="AN159" i="132"/>
  <c r="AN256" i="132"/>
  <c r="AN276" i="132"/>
  <c r="AB25" i="132"/>
  <c r="AB76" i="132"/>
  <c r="W10" i="132"/>
  <c r="X15" i="132"/>
  <c r="N22" i="132"/>
  <c r="N34" i="132"/>
  <c r="N41" i="132"/>
  <c r="N46" i="132"/>
  <c r="V47" i="132"/>
  <c r="N82" i="132" s="1"/>
  <c r="X10" i="132"/>
  <c r="N16" i="132"/>
  <c r="N29" i="132"/>
  <c r="N89" i="132"/>
  <c r="AH163" i="132"/>
  <c r="N11" i="132"/>
  <c r="AN73" i="132"/>
  <c r="AN191" i="132"/>
  <c r="AN202" i="132"/>
  <c r="AN231" i="132"/>
  <c r="AN240" i="132"/>
  <c r="AN249" i="132"/>
  <c r="N15" i="132"/>
  <c r="N26" i="132"/>
  <c r="N38" i="132"/>
  <c r="X89" i="132"/>
  <c r="AN30" i="132"/>
  <c r="AN63" i="132"/>
  <c r="AN192" i="132"/>
  <c r="X44" i="132"/>
  <c r="AN193" i="132"/>
  <c r="AN203" i="132"/>
  <c r="AN212" i="132"/>
  <c r="AN221" i="132"/>
  <c r="AT221" i="132" s="1"/>
  <c r="AN260" i="132"/>
  <c r="AN280" i="132"/>
  <c r="AH37" i="132"/>
  <c r="X17" i="132"/>
  <c r="N21" i="132"/>
  <c r="N33" i="132"/>
  <c r="X39" i="132"/>
  <c r="N45" i="132"/>
  <c r="N83" i="132"/>
  <c r="N14" i="132"/>
  <c r="N18" i="132"/>
  <c r="X22" i="132"/>
  <c r="X27" i="132"/>
  <c r="X34" i="132"/>
  <c r="N40" i="132"/>
  <c r="X41" i="132"/>
  <c r="X46" i="132"/>
  <c r="X133" i="132"/>
  <c r="O10" i="132"/>
  <c r="Q10" i="132" s="1"/>
  <c r="N23" i="132"/>
  <c r="N28" i="132"/>
  <c r="X29" i="132"/>
  <c r="N35" i="132"/>
  <c r="N47" i="132"/>
  <c r="X87" i="132"/>
  <c r="N270" i="132"/>
  <c r="N236" i="132"/>
  <c r="N238" i="132"/>
  <c r="N216" i="132"/>
  <c r="N242" i="132"/>
  <c r="N177" i="132"/>
  <c r="N130" i="132"/>
  <c r="N144" i="132"/>
  <c r="N145" i="132"/>
  <c r="N183" i="132"/>
  <c r="N148" i="132"/>
  <c r="N185" i="132"/>
  <c r="N219" i="132"/>
  <c r="N207" i="132"/>
  <c r="N139" i="132"/>
  <c r="N85" i="132"/>
  <c r="N37" i="132"/>
  <c r="N25" i="132"/>
  <c r="N13" i="132"/>
  <c r="X162" i="132"/>
  <c r="N102" i="132"/>
  <c r="N42" i="132"/>
  <c r="N30" i="132"/>
  <c r="N119" i="132"/>
  <c r="N55" i="132"/>
  <c r="N43" i="132"/>
  <c r="N31" i="132"/>
  <c r="N19" i="132"/>
  <c r="N92" i="132"/>
  <c r="N68" i="132"/>
  <c r="N44" i="132"/>
  <c r="N32" i="132"/>
  <c r="N20" i="132"/>
  <c r="N176" i="132"/>
  <c r="N125" i="132"/>
  <c r="N96" i="132"/>
  <c r="N36" i="132"/>
  <c r="N24" i="132"/>
  <c r="X24" i="132"/>
  <c r="X36" i="132"/>
  <c r="X40" i="132"/>
  <c r="X55" i="132"/>
  <c r="X85" i="132"/>
  <c r="X101" i="132"/>
  <c r="X119" i="132"/>
  <c r="X11" i="132"/>
  <c r="X16" i="132"/>
  <c r="X19" i="132"/>
  <c r="X28" i="132"/>
  <c r="X31" i="132"/>
  <c r="X38" i="132"/>
  <c r="X62" i="132"/>
  <c r="N106" i="132"/>
  <c r="AN157" i="132"/>
  <c r="AN167" i="132"/>
  <c r="T10" i="132"/>
  <c r="U10" i="132" s="1"/>
  <c r="N17" i="132"/>
  <c r="X26" i="132"/>
  <c r="N39" i="132"/>
  <c r="N63" i="132"/>
  <c r="X115" i="132"/>
  <c r="X175" i="132"/>
  <c r="X158" i="132"/>
  <c r="X193" i="132"/>
  <c r="X143" i="132"/>
  <c r="X171" i="132"/>
  <c r="X182" i="132"/>
  <c r="X144" i="132"/>
  <c r="X183" i="132"/>
  <c r="X194" i="132"/>
  <c r="X173" i="132"/>
  <c r="X139" i="132"/>
  <c r="X151" i="132"/>
  <c r="X190" i="132"/>
  <c r="X169" i="132"/>
  <c r="X147" i="132"/>
  <c r="X163" i="132"/>
  <c r="X246" i="132"/>
  <c r="X273" i="132"/>
  <c r="X224" i="132"/>
  <c r="X203" i="132"/>
  <c r="X258" i="132"/>
  <c r="X263" i="132"/>
  <c r="X274" i="132"/>
  <c r="X198" i="132"/>
  <c r="X208" i="132"/>
  <c r="X242" i="132"/>
  <c r="X268" i="132"/>
  <c r="X279" i="132"/>
  <c r="X285" i="132"/>
  <c r="X204" i="132"/>
  <c r="X209" i="132"/>
  <c r="X220" i="132"/>
  <c r="X231" i="132"/>
  <c r="X237" i="132"/>
  <c r="X248" i="132"/>
  <c r="X253" i="132"/>
  <c r="X269" i="132"/>
  <c r="X296" i="132"/>
  <c r="X199" i="132"/>
  <c r="X210" i="132"/>
  <c r="X215" i="132"/>
  <c r="X221" i="132"/>
  <c r="X226" i="132"/>
  <c r="X270" i="132"/>
  <c r="X275" i="132"/>
  <c r="X286" i="132"/>
  <c r="X201" i="132"/>
  <c r="X222" i="132"/>
  <c r="X238" i="132"/>
  <c r="X243" i="132"/>
  <c r="X249" i="132"/>
  <c r="X280" i="132"/>
  <c r="X291" i="132"/>
  <c r="X297" i="132"/>
  <c r="X202" i="132"/>
  <c r="X211" i="132"/>
  <c r="X232" i="132"/>
  <c r="X260" i="132"/>
  <c r="X281" i="132"/>
  <c r="X227" i="132"/>
  <c r="X233" i="132"/>
  <c r="X250" i="132"/>
  <c r="X282" i="132"/>
  <c r="X287" i="132"/>
  <c r="X298" i="132"/>
  <c r="X197" i="132"/>
  <c r="X212" i="132"/>
  <c r="X234" i="132"/>
  <c r="X239" i="132"/>
  <c r="X244" i="132"/>
  <c r="X255" i="132"/>
  <c r="X261" i="132"/>
  <c r="X292" i="132"/>
  <c r="X216" i="132"/>
  <c r="X228" i="132"/>
  <c r="X240" i="132"/>
  <c r="X252" i="132"/>
  <c r="X264" i="132"/>
  <c r="X276" i="132"/>
  <c r="X288" i="132"/>
  <c r="X213" i="132"/>
  <c r="X225" i="132"/>
  <c r="X223" i="132"/>
  <c r="X235" i="132"/>
  <c r="X247" i="132"/>
  <c r="X259" i="132"/>
  <c r="X271" i="132"/>
  <c r="X283" i="132"/>
  <c r="X295" i="132"/>
  <c r="BF266" i="132"/>
  <c r="BL266" i="132"/>
  <c r="AJ16" i="132"/>
  <c r="AT26" i="132"/>
  <c r="AZ26" i="132"/>
  <c r="AT44" i="132"/>
  <c r="AZ44" i="132"/>
  <c r="AL11" i="132"/>
  <c r="AR10" i="132"/>
  <c r="AS10" i="132" s="1"/>
  <c r="BF153" i="132"/>
  <c r="BL153" i="132"/>
  <c r="BX153" i="132" s="1"/>
  <c r="CD153" i="132" s="1"/>
  <c r="BF242" i="132"/>
  <c r="BL242" i="132"/>
  <c r="BF116" i="132"/>
  <c r="BL116" i="132"/>
  <c r="BF291" i="132"/>
  <c r="BL291" i="132"/>
  <c r="BX173" i="132"/>
  <c r="CD173" i="132" s="1"/>
  <c r="BR173" i="132"/>
  <c r="BL108" i="132"/>
  <c r="BF108" i="132"/>
  <c r="AJ13" i="132"/>
  <c r="Z14" i="132"/>
  <c r="BL187" i="132"/>
  <c r="AJ14" i="132"/>
  <c r="BF100" i="132"/>
  <c r="BL100" i="132"/>
  <c r="BX100" i="132" s="1"/>
  <c r="CJ100" i="132" s="1"/>
  <c r="BF139" i="132"/>
  <c r="BL139" i="132"/>
  <c r="BF198" i="132"/>
  <c r="BL198" i="132"/>
  <c r="BF227" i="132"/>
  <c r="BL227" i="132"/>
  <c r="BF245" i="132"/>
  <c r="BL245" i="132"/>
  <c r="AJ15" i="132"/>
  <c r="CD104" i="132"/>
  <c r="BL112" i="132"/>
  <c r="AZ134" i="132"/>
  <c r="AZ163" i="132"/>
  <c r="BF173" i="132"/>
  <c r="AZ182" i="132"/>
  <c r="AZ221" i="132"/>
  <c r="AZ250" i="132"/>
  <c r="BF278" i="132"/>
  <c r="AZ298" i="132"/>
  <c r="AT46" i="132"/>
  <c r="AN53" i="132"/>
  <c r="AT100" i="132"/>
  <c r="AT108" i="132"/>
  <c r="AT116" i="132"/>
  <c r="AT139" i="132"/>
  <c r="AT187" i="132"/>
  <c r="AT227" i="132"/>
  <c r="AT266" i="132"/>
  <c r="Z19" i="132"/>
  <c r="Z20" i="132"/>
  <c r="Z21" i="132"/>
  <c r="Z22" i="132"/>
  <c r="Z23" i="132"/>
  <c r="Z25" i="132"/>
  <c r="AJ11" i="132"/>
  <c r="Z13" i="132"/>
  <c r="BX14" i="132"/>
  <c r="CD14" i="132" s="1"/>
  <c r="BX124" i="132"/>
  <c r="CJ124" i="132" s="1"/>
  <c r="BX284" i="132"/>
  <c r="BL59" i="132"/>
  <c r="AZ38" i="132"/>
  <c r="AZ84" i="132"/>
  <c r="Z12" i="132"/>
  <c r="CJ219" i="132"/>
  <c r="BL101" i="132"/>
  <c r="BL230" i="132"/>
  <c r="BL287" i="132"/>
  <c r="BX287" i="132" s="1"/>
  <c r="AZ146" i="132"/>
  <c r="AZ233" i="132"/>
  <c r="AZ261" i="132"/>
  <c r="AZ289" i="132"/>
  <c r="AN40" i="132"/>
  <c r="AN86" i="132"/>
  <c r="AT291" i="132"/>
  <c r="AJ10" i="132"/>
  <c r="AJ19" i="132"/>
  <c r="AJ23" i="132"/>
  <c r="AH44" i="132"/>
  <c r="BX179" i="132"/>
  <c r="BR31" i="132"/>
  <c r="AZ127" i="132"/>
  <c r="AZ194" i="132"/>
  <c r="AZ214" i="132"/>
  <c r="AZ234" i="132"/>
  <c r="AZ281" i="132"/>
  <c r="Z11" i="132"/>
  <c r="Z17" i="132"/>
  <c r="CJ296" i="132"/>
  <c r="BL220" i="132"/>
  <c r="BL297" i="132"/>
  <c r="AZ195" i="132"/>
  <c r="AM10" i="132"/>
  <c r="AO10" i="132" s="1"/>
  <c r="AJ17" i="132"/>
  <c r="Z24" i="132"/>
  <c r="BX272" i="132"/>
  <c r="CD272" i="132" s="1"/>
  <c r="BL23" i="132"/>
  <c r="BR23" i="132" s="1"/>
  <c r="BL210" i="132"/>
  <c r="AZ138" i="132"/>
  <c r="AZ186" i="132"/>
  <c r="AZ226" i="132"/>
  <c r="AZ253" i="132"/>
  <c r="AZ274" i="132"/>
  <c r="AT198" i="132"/>
  <c r="AT245" i="132"/>
  <c r="AH26" i="132"/>
  <c r="CV235" i="132"/>
  <c r="DB235" i="132" s="1"/>
  <c r="BX97" i="132"/>
  <c r="CD97" i="132" s="1"/>
  <c r="BX169" i="132"/>
  <c r="BL92" i="132"/>
  <c r="BX92" i="132" s="1"/>
  <c r="CJ92" i="132" s="1"/>
  <c r="CP92" i="132" s="1"/>
  <c r="BL268" i="132"/>
  <c r="CJ282" i="132"/>
  <c r="BX262" i="132"/>
  <c r="CD262" i="132" s="1"/>
  <c r="BR10" i="132"/>
  <c r="BL36" i="132"/>
  <c r="BR36" i="132" s="1"/>
  <c r="BL143" i="132"/>
  <c r="BR143" i="132" s="1"/>
  <c r="BL200" i="132"/>
  <c r="BL258" i="132"/>
  <c r="AZ19" i="132"/>
  <c r="AZ178" i="132"/>
  <c r="AN16" i="132"/>
  <c r="AA10" i="132"/>
  <c r="AC10" i="132" s="1"/>
  <c r="Z18" i="132"/>
  <c r="CJ204" i="132"/>
  <c r="BX28" i="132"/>
  <c r="BX72" i="132"/>
  <c r="CD72" i="132" s="1"/>
  <c r="BX85" i="132"/>
  <c r="BX216" i="132"/>
  <c r="BL11" i="132"/>
  <c r="BL133" i="132"/>
  <c r="BR133" i="132" s="1"/>
  <c r="AZ170" i="132"/>
  <c r="AZ238" i="132"/>
  <c r="AZ265" i="132"/>
  <c r="AZ285" i="132"/>
  <c r="AF11" i="132"/>
  <c r="CV67" i="132"/>
  <c r="DB67" i="132" s="1"/>
  <c r="BX147" i="132"/>
  <c r="CD147" i="132" s="1"/>
  <c r="AZ69" i="132"/>
  <c r="AZ171" i="132"/>
  <c r="Z16" i="132"/>
  <c r="AJ18" i="132"/>
  <c r="AJ24" i="132"/>
  <c r="AJ21" i="132"/>
  <c r="BX293" i="132"/>
  <c r="BL123" i="132"/>
  <c r="AZ257" i="132"/>
  <c r="Z15" i="132"/>
  <c r="AJ20" i="132"/>
  <c r="AJ22" i="132"/>
  <c r="CP286" i="132"/>
  <c r="CV286" i="132"/>
  <c r="DB286" i="132" s="1"/>
  <c r="BF248" i="132"/>
  <c r="BL248" i="132"/>
  <c r="BL71" i="132"/>
  <c r="BF189" i="132"/>
  <c r="BL189" i="132"/>
  <c r="CP275" i="132"/>
  <c r="BX49" i="132"/>
  <c r="CD251" i="132"/>
  <c r="CD286" i="132"/>
  <c r="AV14" i="132"/>
  <c r="AL12" i="132"/>
  <c r="AV11" i="132"/>
  <c r="AT80" i="132"/>
  <c r="AZ80" i="132"/>
  <c r="CV206" i="132"/>
  <c r="DB206" i="132" s="1"/>
  <c r="BF182" i="132"/>
  <c r="BL182" i="132"/>
  <c r="BL298" i="132"/>
  <c r="BF298" i="132"/>
  <c r="CJ183" i="132"/>
  <c r="BX279" i="132"/>
  <c r="AT17" i="132"/>
  <c r="AZ17" i="132"/>
  <c r="AT41" i="132"/>
  <c r="AZ41" i="132"/>
  <c r="AT58" i="132"/>
  <c r="AZ58" i="132"/>
  <c r="AT106" i="132"/>
  <c r="AZ106" i="132"/>
  <c r="BX143" i="132"/>
  <c r="CD143" i="132" s="1"/>
  <c r="BL223" i="132"/>
  <c r="BF223" i="132"/>
  <c r="CJ263" i="132"/>
  <c r="BL117" i="132"/>
  <c r="BF281" i="132"/>
  <c r="BL281" i="132"/>
  <c r="AZ29" i="132"/>
  <c r="AT29" i="132"/>
  <c r="AT65" i="132"/>
  <c r="AZ65" i="132"/>
  <c r="AV13" i="132"/>
  <c r="BX122" i="132"/>
  <c r="CD122" i="132" s="1"/>
  <c r="BL46" i="132"/>
  <c r="BX111" i="132"/>
  <c r="CD111" i="132" s="1"/>
  <c r="BH10" i="132"/>
  <c r="BG10" i="132"/>
  <c r="BG11" i="132" s="1"/>
  <c r="BD12" i="132" s="1"/>
  <c r="AY10" i="132"/>
  <c r="BA10" i="132" s="1"/>
  <c r="AL15" i="132"/>
  <c r="CJ13" i="132"/>
  <c r="CP13" i="132" s="1"/>
  <c r="CJ48" i="132"/>
  <c r="BX60" i="132"/>
  <c r="CD60" i="132" s="1"/>
  <c r="BX181" i="132"/>
  <c r="CD181" i="132" s="1"/>
  <c r="AX11" i="132"/>
  <c r="AV12" i="132"/>
  <c r="AL14" i="132"/>
  <c r="AL13" i="132"/>
  <c r="BR287" i="132"/>
  <c r="AU10" i="132"/>
  <c r="AU11" i="132" s="1"/>
  <c r="AV10" i="132"/>
  <c r="AT37" i="132"/>
  <c r="CV18" i="132"/>
  <c r="DB18" i="132" s="1"/>
  <c r="CJ190" i="132"/>
  <c r="CV190" i="132" s="1"/>
  <c r="DB190" i="132" s="1"/>
  <c r="CJ252" i="132"/>
  <c r="CP252" i="132" s="1"/>
  <c r="CD88" i="132"/>
  <c r="BX213" i="132"/>
  <c r="BR295" i="132"/>
  <c r="BX295" i="132"/>
  <c r="CV164" i="132"/>
  <c r="DB164" i="132" s="1"/>
  <c r="CV175" i="132"/>
  <c r="DB175" i="132" s="1"/>
  <c r="CJ56" i="132"/>
  <c r="CJ132" i="132"/>
  <c r="CJ176" i="132"/>
  <c r="CJ211" i="132"/>
  <c r="CJ270" i="132"/>
  <c r="CP270" i="132" s="1"/>
  <c r="BX133" i="132"/>
  <c r="BR229" i="132"/>
  <c r="BX229" i="132"/>
  <c r="BH14" i="132"/>
  <c r="CV148" i="132"/>
  <c r="DB148" i="132" s="1"/>
  <c r="CJ118" i="132"/>
  <c r="CJ150" i="132"/>
  <c r="CJ196" i="132"/>
  <c r="BR230" i="132"/>
  <c r="BX230" i="132"/>
  <c r="BX239" i="132"/>
  <c r="BR239" i="132"/>
  <c r="AX12" i="132"/>
  <c r="BH11" i="132"/>
  <c r="AX14" i="132"/>
  <c r="BD11" i="132"/>
  <c r="BF70" i="132"/>
  <c r="BL70" i="132"/>
  <c r="CJ131" i="132"/>
  <c r="CP131" i="132" s="1"/>
  <c r="CJ89" i="132"/>
  <c r="BX254" i="132"/>
  <c r="CJ254" i="132" s="1"/>
  <c r="CV254" i="132" s="1"/>
  <c r="DB254" i="132" s="1"/>
  <c r="BL107" i="132"/>
  <c r="BF107" i="132"/>
  <c r="CJ45" i="132"/>
  <c r="CJ122" i="132"/>
  <c r="CV122" i="132" s="1"/>
  <c r="DB122" i="132" s="1"/>
  <c r="CJ153" i="132"/>
  <c r="CJ180" i="132"/>
  <c r="CJ199" i="132"/>
  <c r="BS10" i="132"/>
  <c r="BL113" i="132"/>
  <c r="BF113" i="132"/>
  <c r="CV39" i="132"/>
  <c r="DB39" i="132" s="1"/>
  <c r="CV224" i="132"/>
  <c r="DB224" i="132" s="1"/>
  <c r="AY12" i="132"/>
  <c r="BH12" i="132"/>
  <c r="CJ262" i="132"/>
  <c r="BF20" i="132"/>
  <c r="BL20" i="132"/>
  <c r="BR278" i="132"/>
  <c r="BX278" i="132"/>
  <c r="CD278" i="132" s="1"/>
  <c r="CJ32" i="132"/>
  <c r="CJ142" i="132"/>
  <c r="BH13" i="132"/>
  <c r="BF21" i="132"/>
  <c r="BL21" i="132"/>
  <c r="BL33" i="132"/>
  <c r="BF33" i="132"/>
  <c r="CJ97" i="132"/>
  <c r="CJ143" i="132"/>
  <c r="CJ160" i="132"/>
  <c r="CP160" i="132" s="1"/>
  <c r="CJ292" i="132"/>
  <c r="BR246" i="132"/>
  <c r="BX246" i="132"/>
  <c r="BR294" i="132"/>
  <c r="BX294" i="132"/>
  <c r="CD294" i="132" s="1"/>
  <c r="BL51" i="132"/>
  <c r="BF51" i="132"/>
  <c r="BF62" i="132"/>
  <c r="BL62" i="132"/>
  <c r="BF37" i="132"/>
  <c r="BD10" i="132"/>
  <c r="BE10" i="132" s="1"/>
  <c r="AX15" i="132"/>
  <c r="AX13" i="132"/>
  <c r="CJ31" i="132"/>
  <c r="CD31" i="132"/>
  <c r="CP251" i="132"/>
  <c r="CV251" i="132"/>
  <c r="DB251" i="132" s="1"/>
  <c r="CP88" i="132"/>
  <c r="CV88" i="132"/>
  <c r="DB88" i="132" s="1"/>
  <c r="CV100" i="132"/>
  <c r="DB100" i="132" s="1"/>
  <c r="CP100" i="132"/>
  <c r="CP124" i="132"/>
  <c r="CV124" i="132"/>
  <c r="DB124" i="132" s="1"/>
  <c r="CJ10" i="132"/>
  <c r="CD10" i="132"/>
  <c r="BV11" i="132" s="1"/>
  <c r="CD35" i="132"/>
  <c r="CJ35" i="132"/>
  <c r="CV155" i="132"/>
  <c r="DB155" i="132" s="1"/>
  <c r="CP155" i="132"/>
  <c r="CP104" i="132"/>
  <c r="CV104" i="132"/>
  <c r="DB104" i="132" s="1"/>
  <c r="CP185" i="132"/>
  <c r="CV185" i="132"/>
  <c r="DB185" i="132" s="1"/>
  <c r="CJ60" i="132"/>
  <c r="CJ140" i="132"/>
  <c r="CJ151" i="132"/>
  <c r="CJ222" i="132"/>
  <c r="CJ232" i="132"/>
  <c r="BJ11" i="132"/>
  <c r="CV13" i="132"/>
  <c r="DB13" i="132" s="1"/>
  <c r="CJ14" i="132"/>
  <c r="CJ201" i="132"/>
  <c r="CD92" i="132"/>
  <c r="CD100" i="132"/>
  <c r="CD124" i="132"/>
  <c r="CD185" i="132"/>
  <c r="CJ154" i="132"/>
  <c r="CJ272" i="132"/>
  <c r="CD155" i="132"/>
  <c r="CP43" i="132"/>
  <c r="CJ144" i="132"/>
  <c r="CJ181" i="132"/>
  <c r="CJ215" i="132"/>
  <c r="CJ244" i="132"/>
  <c r="BX23" i="132"/>
  <c r="BX57" i="132"/>
  <c r="CJ54" i="132"/>
  <c r="CJ72" i="132"/>
  <c r="BR35" i="132"/>
  <c r="BX136" i="132"/>
  <c r="BP10" i="132"/>
  <c r="BQ10" i="132" s="1"/>
  <c r="CV141" i="132"/>
  <c r="DB141" i="132" s="1"/>
  <c r="BK10" i="132"/>
  <c r="BM10" i="132" s="1"/>
  <c r="CJ119" i="132"/>
  <c r="CJ209" i="132"/>
  <c r="CJ288" i="132"/>
  <c r="BX36" i="132"/>
  <c r="BX105" i="132"/>
  <c r="BR37" i="132"/>
  <c r="BT10" i="132"/>
  <c r="CJ83" i="132"/>
  <c r="CD85" i="132"/>
  <c r="CJ85" i="132"/>
  <c r="CV131" i="132"/>
  <c r="DB131" i="132" s="1"/>
  <c r="CP282" i="132"/>
  <c r="CV282" i="132"/>
  <c r="DB282" i="132" s="1"/>
  <c r="CD95" i="132"/>
  <c r="CJ95" i="132"/>
  <c r="CD37" i="132"/>
  <c r="CB10" i="132"/>
  <c r="CC10" i="132" s="1"/>
  <c r="CV110" i="132"/>
  <c r="DB110" i="132" s="1"/>
  <c r="DB37" i="132"/>
  <c r="X214" i="132" l="1"/>
  <c r="X251" i="132"/>
  <c r="X180" i="132"/>
  <c r="X157" i="132"/>
  <c r="X188" i="132"/>
  <c r="X176" i="132"/>
  <c r="X181" i="132"/>
  <c r="N75" i="132"/>
  <c r="X114" i="132"/>
  <c r="V299" i="132"/>
  <c r="X60" i="132"/>
  <c r="N84" i="132"/>
  <c r="N90" i="132"/>
  <c r="N127" i="132"/>
  <c r="N186" i="132"/>
  <c r="N136" i="132"/>
  <c r="N243" i="132"/>
  <c r="X265" i="132"/>
  <c r="N230" i="132"/>
  <c r="N226" i="132"/>
  <c r="N295" i="132"/>
  <c r="X104" i="132"/>
  <c r="X284" i="132"/>
  <c r="X218" i="132"/>
  <c r="X140" i="132"/>
  <c r="X195" i="132"/>
  <c r="X166" i="132"/>
  <c r="X154" i="132"/>
  <c r="X134" i="132"/>
  <c r="N51" i="132"/>
  <c r="X94" i="132"/>
  <c r="X107" i="132"/>
  <c r="X52" i="132"/>
  <c r="N108" i="132"/>
  <c r="N67" i="132"/>
  <c r="X138" i="132"/>
  <c r="N151" i="132"/>
  <c r="N137" i="132"/>
  <c r="N160" i="132"/>
  <c r="N169" i="132"/>
  <c r="X205" i="132"/>
  <c r="N266" i="132"/>
  <c r="N286" i="132"/>
  <c r="N233" i="132"/>
  <c r="N76" i="132"/>
  <c r="X75" i="132"/>
  <c r="X257" i="132"/>
  <c r="X125" i="132"/>
  <c r="X137" i="132"/>
  <c r="X178" i="132"/>
  <c r="X161" i="132"/>
  <c r="X149" i="132"/>
  <c r="X120" i="132"/>
  <c r="X74" i="132"/>
  <c r="X105" i="132"/>
  <c r="X48" i="132"/>
  <c r="X117" i="132"/>
  <c r="N56" i="132"/>
  <c r="N79" i="132"/>
  <c r="X150" i="132"/>
  <c r="N49" i="132"/>
  <c r="N163" i="132"/>
  <c r="N149" i="132"/>
  <c r="N184" i="132"/>
  <c r="N181" i="132"/>
  <c r="N129" i="132"/>
  <c r="N278" i="132"/>
  <c r="N298" i="132"/>
  <c r="N245" i="132"/>
  <c r="X70" i="132"/>
  <c r="N69" i="132"/>
  <c r="N91" i="132"/>
  <c r="X217" i="132"/>
  <c r="N61" i="132"/>
  <c r="N175" i="132"/>
  <c r="N161" i="132"/>
  <c r="N196" i="132"/>
  <c r="N193" i="132"/>
  <c r="N141" i="132"/>
  <c r="N277" i="132"/>
  <c r="N213" i="132"/>
  <c r="N293" i="132"/>
  <c r="X53" i="132"/>
  <c r="N57" i="132"/>
  <c r="X49" i="132"/>
  <c r="X219" i="132"/>
  <c r="X152" i="132"/>
  <c r="X185" i="132"/>
  <c r="X145" i="132"/>
  <c r="X200" i="132"/>
  <c r="X135" i="132"/>
  <c r="X141" i="132"/>
  <c r="X50" i="132"/>
  <c r="N88" i="132"/>
  <c r="N164" i="132"/>
  <c r="N80" i="132"/>
  <c r="N103" i="132"/>
  <c r="N140" i="132"/>
  <c r="N73" i="132"/>
  <c r="N187" i="132"/>
  <c r="N173" i="132"/>
  <c r="N147" i="132"/>
  <c r="N132" i="132"/>
  <c r="N165" i="132"/>
  <c r="N204" i="132"/>
  <c r="N249" i="132"/>
  <c r="X103" i="132"/>
  <c r="X82" i="132"/>
  <c r="X129" i="132"/>
  <c r="X267" i="132"/>
  <c r="X130" i="132"/>
  <c r="X146" i="132"/>
  <c r="X172" i="132"/>
  <c r="X160" i="132"/>
  <c r="X170" i="132"/>
  <c r="N95" i="132"/>
  <c r="X79" i="132"/>
  <c r="N93" i="132"/>
  <c r="N104" i="132"/>
  <c r="N86" i="132"/>
  <c r="N97" i="132"/>
  <c r="N114" i="132"/>
  <c r="N197" i="132"/>
  <c r="N195" i="132"/>
  <c r="N143" i="132"/>
  <c r="N200" i="132"/>
  <c r="N228" i="132"/>
  <c r="N260" i="132"/>
  <c r="X256" i="132"/>
  <c r="X124" i="132"/>
  <c r="X272" i="132"/>
  <c r="X167" i="132"/>
  <c r="X155" i="132"/>
  <c r="X153" i="132"/>
  <c r="X92" i="132"/>
  <c r="X76" i="132"/>
  <c r="N105" i="132"/>
  <c r="N188" i="132"/>
  <c r="N98" i="132"/>
  <c r="X126" i="132"/>
  <c r="N126" i="132"/>
  <c r="X229" i="132"/>
  <c r="N231" i="132"/>
  <c r="N167" i="132"/>
  <c r="N232" i="132"/>
  <c r="N264" i="132"/>
  <c r="N296" i="132"/>
  <c r="X241" i="132"/>
  <c r="X207" i="132"/>
  <c r="X113" i="132"/>
  <c r="X184" i="132"/>
  <c r="X156" i="132"/>
  <c r="X128" i="132"/>
  <c r="X148" i="132"/>
  <c r="X88" i="132"/>
  <c r="N198" i="132"/>
  <c r="X72" i="132"/>
  <c r="N48" i="132"/>
  <c r="N121" i="132"/>
  <c r="X277" i="132"/>
  <c r="N54" i="132"/>
  <c r="N109" i="132"/>
  <c r="X174" i="132"/>
  <c r="N138" i="132"/>
  <c r="N279" i="132"/>
  <c r="N122" i="132"/>
  <c r="X177" i="132"/>
  <c r="X266" i="132"/>
  <c r="N288" i="132"/>
  <c r="N211" i="132"/>
  <c r="X236" i="132"/>
  <c r="X294" i="132"/>
  <c r="X196" i="132"/>
  <c r="X179" i="132"/>
  <c r="X132" i="132"/>
  <c r="X111" i="132"/>
  <c r="X142" i="132"/>
  <c r="X83" i="132"/>
  <c r="X159" i="132"/>
  <c r="X67" i="132"/>
  <c r="N60" i="132"/>
  <c r="N128" i="132"/>
  <c r="N66" i="132"/>
  <c r="N113" i="132"/>
  <c r="N267" i="132"/>
  <c r="N150" i="132"/>
  <c r="X289" i="132"/>
  <c r="N146" i="132"/>
  <c r="N179" i="132"/>
  <c r="X290" i="132"/>
  <c r="N227" i="132"/>
  <c r="N223" i="132"/>
  <c r="X186" i="132"/>
  <c r="X230" i="132"/>
  <c r="X262" i="132"/>
  <c r="X191" i="132"/>
  <c r="X168" i="132"/>
  <c r="X293" i="132"/>
  <c r="X187" i="132"/>
  <c r="X192" i="132"/>
  <c r="X81" i="132"/>
  <c r="X127" i="132"/>
  <c r="X64" i="132"/>
  <c r="N72" i="132"/>
  <c r="X206" i="132"/>
  <c r="N78" i="132"/>
  <c r="N152" i="132"/>
  <c r="N115" i="132"/>
  <c r="N162" i="132"/>
  <c r="N124" i="132"/>
  <c r="N158" i="132"/>
  <c r="X189" i="132"/>
  <c r="N292" i="132"/>
  <c r="N275" i="132"/>
  <c r="N283" i="132"/>
  <c r="X131" i="132"/>
  <c r="N172" i="132"/>
  <c r="N134" i="132"/>
  <c r="N120" i="132"/>
  <c r="N191" i="132"/>
  <c r="N189" i="132"/>
  <c r="N254" i="132"/>
  <c r="N276" i="132"/>
  <c r="N201" i="132"/>
  <c r="N271" i="132"/>
  <c r="X123" i="132"/>
  <c r="X77" i="132"/>
  <c r="X51" i="132"/>
  <c r="X95" i="132"/>
  <c r="X69" i="132"/>
  <c r="X54" i="132"/>
  <c r="X80" i="132"/>
  <c r="N74" i="132"/>
  <c r="X109" i="132"/>
  <c r="X99" i="132"/>
  <c r="X97" i="132"/>
  <c r="X90" i="132"/>
  <c r="X66" i="132"/>
  <c r="N111" i="132"/>
  <c r="N170" i="132"/>
  <c r="N168" i="132"/>
  <c r="N142" i="132"/>
  <c r="N244" i="132"/>
  <c r="N217" i="132"/>
  <c r="N239" i="132"/>
  <c r="N261" i="132"/>
  <c r="N210" i="132"/>
  <c r="N71" i="132"/>
  <c r="X65" i="132"/>
  <c r="X56" i="132"/>
  <c r="N62" i="132"/>
  <c r="N87" i="132"/>
  <c r="N77" i="132"/>
  <c r="X61" i="132"/>
  <c r="N123" i="132"/>
  <c r="N182" i="132"/>
  <c r="N180" i="132"/>
  <c r="N154" i="132"/>
  <c r="X254" i="132"/>
  <c r="N229" i="132"/>
  <c r="N251" i="132"/>
  <c r="N273" i="132"/>
  <c r="N246" i="132"/>
  <c r="N59" i="132"/>
  <c r="N64" i="132"/>
  <c r="N133" i="132"/>
  <c r="N50" i="132"/>
  <c r="X84" i="132"/>
  <c r="N70" i="132"/>
  <c r="N135" i="132"/>
  <c r="N199" i="132"/>
  <c r="N192" i="132"/>
  <c r="N190" i="132"/>
  <c r="N256" i="132"/>
  <c r="N241" i="132"/>
  <c r="N263" i="132"/>
  <c r="N224" i="132"/>
  <c r="N258" i="132"/>
  <c r="X58" i="132"/>
  <c r="X122" i="132"/>
  <c r="N65" i="132"/>
  <c r="X73" i="132"/>
  <c r="N58" i="132"/>
  <c r="N171" i="132"/>
  <c r="N291" i="132"/>
  <c r="X165" i="132"/>
  <c r="N117" i="132"/>
  <c r="N280" i="132"/>
  <c r="N289" i="132"/>
  <c r="N214" i="132"/>
  <c r="N248" i="132"/>
  <c r="N221" i="132"/>
  <c r="N52" i="132"/>
  <c r="N81" i="132"/>
  <c r="X136" i="132"/>
  <c r="N53" i="132"/>
  <c r="N99" i="132"/>
  <c r="X86" i="132"/>
  <c r="N257" i="132"/>
  <c r="X63" i="132"/>
  <c r="N107" i="132"/>
  <c r="X78" i="132"/>
  <c r="X59" i="132"/>
  <c r="BF208" i="132"/>
  <c r="BL208" i="132"/>
  <c r="BR92" i="132"/>
  <c r="AH91" i="132"/>
  <c r="AN91" i="132"/>
  <c r="AT241" i="132"/>
  <c r="AZ241" i="132"/>
  <c r="BR128" i="132"/>
  <c r="BX128" i="132"/>
  <c r="BR156" i="132"/>
  <c r="BX156" i="132"/>
  <c r="CV160" i="132"/>
  <c r="DB160" i="132" s="1"/>
  <c r="CP190" i="132"/>
  <c r="AT193" i="132"/>
  <c r="AZ193" i="132"/>
  <c r="AZ290" i="132"/>
  <c r="AT290" i="132"/>
  <c r="AT191" i="132"/>
  <c r="AZ191" i="132"/>
  <c r="CD225" i="132"/>
  <c r="CJ225" i="132"/>
  <c r="AT157" i="132"/>
  <c r="AZ157" i="132"/>
  <c r="CJ111" i="132"/>
  <c r="BR153" i="132"/>
  <c r="CJ173" i="132"/>
  <c r="BC12" i="132"/>
  <c r="BR100" i="132"/>
  <c r="W11" i="132"/>
  <c r="O11" i="132"/>
  <c r="T11" i="132"/>
  <c r="CV92" i="132"/>
  <c r="DB92" i="132" s="1"/>
  <c r="AY11" i="132"/>
  <c r="CJ147" i="132"/>
  <c r="AT167" i="132"/>
  <c r="AZ167" i="132"/>
  <c r="AT203" i="132"/>
  <c r="AZ203" i="132"/>
  <c r="AT202" i="132"/>
  <c r="AZ202" i="132"/>
  <c r="CD98" i="132"/>
  <c r="CJ98" i="132"/>
  <c r="CD277" i="132"/>
  <c r="CJ277" i="132"/>
  <c r="X91" i="132"/>
  <c r="CD174" i="132"/>
  <c r="CJ174" i="132"/>
  <c r="BR177" i="132"/>
  <c r="BX177" i="132"/>
  <c r="CP247" i="132"/>
  <c r="CV247" i="132"/>
  <c r="DB247" i="132" s="1"/>
  <c r="BR172" i="132"/>
  <c r="BX172" i="132"/>
  <c r="AT73" i="132"/>
  <c r="AZ73" i="132"/>
  <c r="AH76" i="132"/>
  <c r="AN76" i="132"/>
  <c r="AT99" i="132"/>
  <c r="AZ99" i="132"/>
  <c r="AT125" i="132"/>
  <c r="AZ125" i="132"/>
  <c r="CD269" i="132"/>
  <c r="CJ269" i="132"/>
  <c r="AT152" i="132"/>
  <c r="AZ152" i="132"/>
  <c r="N110" i="132"/>
  <c r="N157" i="132"/>
  <c r="N155" i="132"/>
  <c r="N166" i="132"/>
  <c r="N208" i="132"/>
  <c r="N206" i="132"/>
  <c r="N253" i="132"/>
  <c r="N203" i="132"/>
  <c r="N250" i="132"/>
  <c r="N285" i="132"/>
  <c r="N235" i="132"/>
  <c r="N282" i="132"/>
  <c r="N118" i="132"/>
  <c r="X108" i="132"/>
  <c r="AN25" i="132"/>
  <c r="AH25" i="132"/>
  <c r="AT42" i="132"/>
  <c r="AZ42" i="132"/>
  <c r="CD96" i="132"/>
  <c r="CJ96" i="132"/>
  <c r="AT15" i="132"/>
  <c r="AZ15" i="132"/>
  <c r="BR161" i="132"/>
  <c r="BX161" i="132"/>
  <c r="X71" i="132"/>
  <c r="CD237" i="132"/>
  <c r="CJ237" i="132"/>
  <c r="BR228" i="132"/>
  <c r="BX228" i="132"/>
  <c r="BR87" i="132"/>
  <c r="BX87" i="132"/>
  <c r="N178" i="132"/>
  <c r="N220" i="132"/>
  <c r="N218" i="132"/>
  <c r="N265" i="132"/>
  <c r="N215" i="132"/>
  <c r="N262" i="132"/>
  <c r="N297" i="132"/>
  <c r="N247" i="132"/>
  <c r="N294" i="132"/>
  <c r="N101" i="132"/>
  <c r="X245" i="132"/>
  <c r="N131" i="132"/>
  <c r="AZ276" i="132"/>
  <c r="AT276" i="132"/>
  <c r="AT205" i="132"/>
  <c r="AZ205" i="132"/>
  <c r="BF236" i="132"/>
  <c r="BL236" i="132"/>
  <c r="BR129" i="132"/>
  <c r="BX129" i="132"/>
  <c r="AT115" i="132"/>
  <c r="AZ115" i="132"/>
  <c r="BL188" i="132"/>
  <c r="BF188" i="132"/>
  <c r="N274" i="132"/>
  <c r="N212" i="132"/>
  <c r="N259" i="132"/>
  <c r="N209" i="132"/>
  <c r="X118" i="132"/>
  <c r="X98" i="132"/>
  <c r="X110" i="132"/>
  <c r="X121" i="132"/>
  <c r="X116" i="132"/>
  <c r="N100" i="132"/>
  <c r="AT256" i="132"/>
  <c r="AZ256" i="132"/>
  <c r="BF158" i="132"/>
  <c r="BL158" i="132"/>
  <c r="AT50" i="132"/>
  <c r="AZ50" i="132"/>
  <c r="BR94" i="132"/>
  <c r="BX94" i="132"/>
  <c r="CP93" i="132"/>
  <c r="CV93" i="132"/>
  <c r="DB93" i="132" s="1"/>
  <c r="AT162" i="132"/>
  <c r="AZ162" i="132"/>
  <c r="BR12" i="132"/>
  <c r="BX12" i="132"/>
  <c r="N94" i="132"/>
  <c r="X112" i="132"/>
  <c r="X47" i="132"/>
  <c r="AT159" i="132"/>
  <c r="AZ159" i="132"/>
  <c r="AT79" i="132"/>
  <c r="AZ79" i="132"/>
  <c r="BF90" i="132"/>
  <c r="BL90" i="132"/>
  <c r="BR64" i="132"/>
  <c r="BX64" i="132"/>
  <c r="AT259" i="132"/>
  <c r="AZ259" i="132"/>
  <c r="CP52" i="132"/>
  <c r="CV52" i="132"/>
  <c r="DB52" i="132" s="1"/>
  <c r="BR126" i="132"/>
  <c r="BX126" i="132"/>
  <c r="AT68" i="132"/>
  <c r="AZ68" i="132"/>
  <c r="CD184" i="132"/>
  <c r="CJ184" i="132"/>
  <c r="AZ130" i="132"/>
  <c r="AT130" i="132"/>
  <c r="BR243" i="132"/>
  <c r="BX243" i="132"/>
  <c r="BF168" i="132"/>
  <c r="BL168" i="132"/>
  <c r="BR22" i="132"/>
  <c r="BX22" i="132"/>
  <c r="BR74" i="132"/>
  <c r="BX74" i="132"/>
  <c r="AT47" i="132"/>
  <c r="AZ47" i="132"/>
  <c r="CD165" i="132"/>
  <c r="CJ165" i="132"/>
  <c r="AT280" i="132"/>
  <c r="AZ280" i="132"/>
  <c r="BR120" i="132"/>
  <c r="BX120" i="132"/>
  <c r="AT75" i="132"/>
  <c r="AZ75" i="132"/>
  <c r="BF27" i="132"/>
  <c r="BL27" i="132"/>
  <c r="CD217" i="132"/>
  <c r="CJ217" i="132"/>
  <c r="AI11" i="132"/>
  <c r="AA11" i="132"/>
  <c r="AT260" i="132"/>
  <c r="AZ260" i="132"/>
  <c r="AT192" i="132"/>
  <c r="AZ192" i="132"/>
  <c r="AT249" i="132"/>
  <c r="AZ249" i="132"/>
  <c r="BR121" i="132"/>
  <c r="BX121" i="132"/>
  <c r="BR102" i="132"/>
  <c r="BX102" i="132"/>
  <c r="AT283" i="132"/>
  <c r="AZ283" i="132"/>
  <c r="BR149" i="132"/>
  <c r="BX149" i="132"/>
  <c r="AT24" i="132"/>
  <c r="AZ24" i="132"/>
  <c r="BF218" i="132"/>
  <c r="BL218" i="132"/>
  <c r="CD267" i="132"/>
  <c r="CJ267" i="132"/>
  <c r="N174" i="132"/>
  <c r="N112" i="132"/>
  <c r="N159" i="132"/>
  <c r="N194" i="132"/>
  <c r="N156" i="132"/>
  <c r="N255" i="132"/>
  <c r="N153" i="132"/>
  <c r="N268" i="132"/>
  <c r="N290" i="132"/>
  <c r="N240" i="132"/>
  <c r="N287" i="132"/>
  <c r="N225" i="132"/>
  <c r="N272" i="132"/>
  <c r="N222" i="132"/>
  <c r="N269" i="132"/>
  <c r="AT63" i="132"/>
  <c r="AZ63" i="132"/>
  <c r="X102" i="132"/>
  <c r="AT240" i="132"/>
  <c r="AZ240" i="132"/>
  <c r="X93" i="132"/>
  <c r="BR103" i="132"/>
  <c r="BX103" i="132"/>
  <c r="BR66" i="132"/>
  <c r="BX66" i="132"/>
  <c r="BR135" i="132"/>
  <c r="BX135" i="132"/>
  <c r="BR114" i="132"/>
  <c r="BX114" i="132"/>
  <c r="CP61" i="132"/>
  <c r="CV61" i="132"/>
  <c r="DB61" i="132" s="1"/>
  <c r="BR271" i="132"/>
  <c r="BX271" i="132"/>
  <c r="BF34" i="132"/>
  <c r="BL34" i="132"/>
  <c r="X278" i="132"/>
  <c r="N205" i="132"/>
  <c r="N252" i="132"/>
  <c r="N202" i="132"/>
  <c r="N237" i="132"/>
  <c r="N284" i="132"/>
  <c r="N234" i="132"/>
  <c r="N281" i="132"/>
  <c r="X96" i="132"/>
  <c r="X164" i="132"/>
  <c r="AT212" i="132"/>
  <c r="AZ212" i="132"/>
  <c r="X68" i="132"/>
  <c r="AT30" i="132"/>
  <c r="AZ30" i="132"/>
  <c r="X100" i="132"/>
  <c r="AT231" i="132"/>
  <c r="AZ231" i="132"/>
  <c r="X106" i="132"/>
  <c r="N116" i="132"/>
  <c r="AT55" i="132"/>
  <c r="AZ55" i="132"/>
  <c r="BF255" i="132"/>
  <c r="BL255" i="132"/>
  <c r="BR197" i="132"/>
  <c r="BX197" i="132"/>
  <c r="BR264" i="132"/>
  <c r="BX264" i="132"/>
  <c r="X57" i="132"/>
  <c r="CP254" i="132"/>
  <c r="BF261" i="132"/>
  <c r="BL261" i="132"/>
  <c r="BF171" i="132"/>
  <c r="BL171" i="132"/>
  <c r="CJ294" i="132"/>
  <c r="CD169" i="132"/>
  <c r="CJ169" i="132"/>
  <c r="BF265" i="132"/>
  <c r="BL265" i="132"/>
  <c r="BF186" i="132"/>
  <c r="BL186" i="132"/>
  <c r="CD293" i="132"/>
  <c r="CJ293" i="132"/>
  <c r="AT53" i="132"/>
  <c r="AZ53" i="132"/>
  <c r="BR123" i="132"/>
  <c r="BX123" i="132"/>
  <c r="BF285" i="132"/>
  <c r="BL285" i="132"/>
  <c r="AJ47" i="132"/>
  <c r="AJ60" i="132"/>
  <c r="BL226" i="132"/>
  <c r="BF226" i="132"/>
  <c r="Z84" i="132"/>
  <c r="BF289" i="132"/>
  <c r="BL289" i="132"/>
  <c r="CD284" i="132"/>
  <c r="CJ284" i="132"/>
  <c r="AJ84" i="132"/>
  <c r="Z97" i="132"/>
  <c r="AJ81" i="132"/>
  <c r="Z82" i="132"/>
  <c r="Z93" i="132"/>
  <c r="Z156" i="132"/>
  <c r="Z90" i="132"/>
  <c r="Z130" i="132"/>
  <c r="Z177" i="132"/>
  <c r="Z139" i="132"/>
  <c r="Z126" i="132"/>
  <c r="Z161" i="132"/>
  <c r="Z196" i="132"/>
  <c r="Z122" i="132"/>
  <c r="Z181" i="132"/>
  <c r="Z218" i="132"/>
  <c r="Z265" i="132"/>
  <c r="Z215" i="132"/>
  <c r="Z214" i="132"/>
  <c r="Z249" i="132"/>
  <c r="Z284" i="132"/>
  <c r="Z210" i="132"/>
  <c r="Z257" i="132"/>
  <c r="BR112" i="132"/>
  <c r="BX112" i="132"/>
  <c r="Z42" i="132"/>
  <c r="AJ72" i="132"/>
  <c r="BF26" i="132"/>
  <c r="BL26" i="132"/>
  <c r="BF69" i="132"/>
  <c r="BL69" i="132"/>
  <c r="BF238" i="132"/>
  <c r="BL238" i="132"/>
  <c r="BF138" i="132"/>
  <c r="BL138" i="132"/>
  <c r="BF195" i="132"/>
  <c r="BL195" i="132"/>
  <c r="BF233" i="132"/>
  <c r="BL233" i="132"/>
  <c r="AJ93" i="132"/>
  <c r="Z106" i="132"/>
  <c r="Z144" i="132"/>
  <c r="Z31" i="132"/>
  <c r="Z180" i="132"/>
  <c r="Z154" i="132"/>
  <c r="AJ278" i="132"/>
  <c r="Z163" i="132"/>
  <c r="Z150" i="132"/>
  <c r="Z185" i="132"/>
  <c r="Z111" i="132"/>
  <c r="Z146" i="132"/>
  <c r="Z256" i="132"/>
  <c r="Z242" i="132"/>
  <c r="Z289" i="132"/>
  <c r="Z239" i="132"/>
  <c r="Z238" i="132"/>
  <c r="Z273" i="132"/>
  <c r="Z199" i="132"/>
  <c r="Z234" i="132"/>
  <c r="Z281" i="132"/>
  <c r="AJ55" i="132"/>
  <c r="BF170" i="132"/>
  <c r="BL170" i="132"/>
  <c r="AJ75" i="132"/>
  <c r="AJ40" i="132"/>
  <c r="BR210" i="132"/>
  <c r="BX210" i="132"/>
  <c r="AJ37" i="132"/>
  <c r="BR297" i="132"/>
  <c r="BX297" i="132"/>
  <c r="AJ91" i="132"/>
  <c r="BF146" i="132"/>
  <c r="BL146" i="132"/>
  <c r="Z87" i="132"/>
  <c r="AJ42" i="132"/>
  <c r="Z40" i="132"/>
  <c r="Z98" i="132"/>
  <c r="Z108" i="132"/>
  <c r="Z95" i="132"/>
  <c r="Z120" i="132"/>
  <c r="AJ166" i="132"/>
  <c r="Z43" i="132"/>
  <c r="AJ266" i="132"/>
  <c r="Z166" i="132"/>
  <c r="Z116" i="132"/>
  <c r="AJ173" i="132"/>
  <c r="Z162" i="132"/>
  <c r="Z232" i="132"/>
  <c r="Z123" i="132"/>
  <c r="Z158" i="132"/>
  <c r="Z207" i="132"/>
  <c r="Z254" i="132"/>
  <c r="Z204" i="132"/>
  <c r="Z251" i="132"/>
  <c r="Z250" i="132"/>
  <c r="Z285" i="132"/>
  <c r="Z211" i="132"/>
  <c r="Z246" i="132"/>
  <c r="Z293" i="132"/>
  <c r="AJ86" i="132"/>
  <c r="Z62" i="132"/>
  <c r="Z36" i="132"/>
  <c r="Z38" i="132"/>
  <c r="AJ35" i="132"/>
  <c r="BR220" i="132"/>
  <c r="BX220" i="132"/>
  <c r="CD287" i="132"/>
  <c r="CJ287" i="132"/>
  <c r="AJ83" i="132"/>
  <c r="AJ67" i="132"/>
  <c r="Z52" i="132"/>
  <c r="AJ108" i="132"/>
  <c r="AJ118" i="132"/>
  <c r="AJ105" i="132"/>
  <c r="Z132" i="132"/>
  <c r="Z55" i="132"/>
  <c r="Z119" i="132"/>
  <c r="Z178" i="132"/>
  <c r="Z128" i="132"/>
  <c r="Z175" i="132"/>
  <c r="Z174" i="132"/>
  <c r="AJ242" i="132"/>
  <c r="Z135" i="132"/>
  <c r="Z170" i="132"/>
  <c r="Z219" i="132"/>
  <c r="Z266" i="132"/>
  <c r="Z216" i="132"/>
  <c r="AJ261" i="132"/>
  <c r="Z262" i="132"/>
  <c r="Z297" i="132"/>
  <c r="Z223" i="132"/>
  <c r="Z258" i="132"/>
  <c r="BR245" i="132"/>
  <c r="BX245" i="132"/>
  <c r="Z77" i="132"/>
  <c r="BR11" i="132"/>
  <c r="BS11" i="132" s="1"/>
  <c r="BX11" i="132"/>
  <c r="AT16" i="132"/>
  <c r="AZ16" i="132"/>
  <c r="AJ88" i="132"/>
  <c r="Z101" i="132"/>
  <c r="Z29" i="132"/>
  <c r="CP296" i="132"/>
  <c r="CV296" i="132"/>
  <c r="DB296" i="132" s="1"/>
  <c r="AJ78" i="132"/>
  <c r="BF234" i="132"/>
  <c r="BL234" i="132"/>
  <c r="AJ33" i="132"/>
  <c r="AJ103" i="132"/>
  <c r="AJ64" i="132"/>
  <c r="Z64" i="132"/>
  <c r="Z192" i="132"/>
  <c r="AJ130" i="132"/>
  <c r="Z107" i="132"/>
  <c r="AJ154" i="132"/>
  <c r="Z32" i="132"/>
  <c r="Z67" i="132"/>
  <c r="Z131" i="132"/>
  <c r="Z190" i="132"/>
  <c r="Z140" i="132"/>
  <c r="AJ185" i="132"/>
  <c r="Z186" i="132"/>
  <c r="Z112" i="132"/>
  <c r="Z147" i="132"/>
  <c r="Z182" i="132"/>
  <c r="Z231" i="132"/>
  <c r="Z278" i="132"/>
  <c r="Z228" i="132"/>
  <c r="Z263" i="132"/>
  <c r="Z274" i="132"/>
  <c r="Z200" i="132"/>
  <c r="Z235" i="132"/>
  <c r="Z270" i="132"/>
  <c r="BL250" i="132"/>
  <c r="BF250" i="132"/>
  <c r="BR187" i="132"/>
  <c r="BX187" i="132"/>
  <c r="Z96" i="132"/>
  <c r="CD216" i="132"/>
  <c r="CJ216" i="132"/>
  <c r="BF178" i="132"/>
  <c r="BL178" i="132"/>
  <c r="AJ26" i="132"/>
  <c r="Z72" i="132"/>
  <c r="BL214" i="132"/>
  <c r="BF214" i="132"/>
  <c r="AJ113" i="132"/>
  <c r="AJ65" i="132"/>
  <c r="AJ73" i="132"/>
  <c r="Z51" i="132"/>
  <c r="Z76" i="132"/>
  <c r="AJ142" i="132"/>
  <c r="Z44" i="132"/>
  <c r="Z79" i="132"/>
  <c r="Z143" i="132"/>
  <c r="Z268" i="132"/>
  <c r="Z152" i="132"/>
  <c r="Z187" i="132"/>
  <c r="Z197" i="132"/>
  <c r="Z124" i="132"/>
  <c r="Z159" i="132"/>
  <c r="Z194" i="132"/>
  <c r="Z243" i="132"/>
  <c r="Z290" i="132"/>
  <c r="Z240" i="132"/>
  <c r="AJ273" i="132"/>
  <c r="Z286" i="132"/>
  <c r="Z212" i="132"/>
  <c r="Z247" i="132"/>
  <c r="Z282" i="132"/>
  <c r="AJ99" i="132"/>
  <c r="BR227" i="132"/>
  <c r="BX227" i="132"/>
  <c r="BF44" i="132"/>
  <c r="BL44" i="132"/>
  <c r="AJ34" i="132"/>
  <c r="AJ117" i="132"/>
  <c r="AJ82" i="132"/>
  <c r="Z48" i="132"/>
  <c r="BF19" i="132"/>
  <c r="BL19" i="132"/>
  <c r="AJ79" i="132"/>
  <c r="AJ29" i="132"/>
  <c r="AJ31" i="132"/>
  <c r="Z63" i="132"/>
  <c r="BF194" i="132"/>
  <c r="BL194" i="132"/>
  <c r="Z54" i="132"/>
  <c r="BR101" i="132"/>
  <c r="BX101" i="132"/>
  <c r="AJ71" i="132"/>
  <c r="AJ90" i="132"/>
  <c r="Z88" i="132"/>
  <c r="Z37" i="132"/>
  <c r="Z35" i="132"/>
  <c r="Z33" i="132"/>
  <c r="Z56" i="132"/>
  <c r="Z91" i="132"/>
  <c r="Z155" i="132"/>
  <c r="Z117" i="132"/>
  <c r="Z164" i="132"/>
  <c r="Z208" i="132"/>
  <c r="AJ290" i="132"/>
  <c r="Z136" i="132"/>
  <c r="Z171" i="132"/>
  <c r="Z121" i="132"/>
  <c r="Z255" i="132"/>
  <c r="Z205" i="132"/>
  <c r="Z252" i="132"/>
  <c r="Z275" i="132"/>
  <c r="Z298" i="132"/>
  <c r="Z224" i="132"/>
  <c r="Z259" i="132"/>
  <c r="Z294" i="132"/>
  <c r="BF221" i="132"/>
  <c r="BL221" i="132"/>
  <c r="BR242" i="132"/>
  <c r="BX242" i="132"/>
  <c r="AJ170" i="132"/>
  <c r="AJ49" i="132"/>
  <c r="BR258" i="132"/>
  <c r="BX258" i="132"/>
  <c r="AJ159" i="132"/>
  <c r="AJ87" i="132"/>
  <c r="AJ28" i="132"/>
  <c r="BF127" i="132"/>
  <c r="BL127" i="132"/>
  <c r="AJ32" i="132"/>
  <c r="Z100" i="132"/>
  <c r="Z49" i="132"/>
  <c r="Z47" i="132"/>
  <c r="Z34" i="132"/>
  <c r="Z45" i="132"/>
  <c r="Z68" i="132"/>
  <c r="Z103" i="132"/>
  <c r="Z167" i="132"/>
  <c r="Z129" i="132"/>
  <c r="Z176" i="132"/>
  <c r="Z220" i="132"/>
  <c r="Z113" i="132"/>
  <c r="Z148" i="132"/>
  <c r="Z183" i="132"/>
  <c r="Z133" i="132"/>
  <c r="Z267" i="132"/>
  <c r="Z217" i="132"/>
  <c r="Z264" i="132"/>
  <c r="AJ285" i="132"/>
  <c r="Z201" i="132"/>
  <c r="Z236" i="132"/>
  <c r="Z271" i="132"/>
  <c r="Z209" i="132"/>
  <c r="BR198" i="132"/>
  <c r="BX198" i="132"/>
  <c r="BR108" i="132"/>
  <c r="BX108" i="132"/>
  <c r="BR291" i="132"/>
  <c r="BX291" i="132"/>
  <c r="BR266" i="132"/>
  <c r="BX266" i="132"/>
  <c r="AJ76" i="132"/>
  <c r="Z41" i="132"/>
  <c r="BR200" i="132"/>
  <c r="BX200" i="132"/>
  <c r="AJ104" i="132"/>
  <c r="AJ57" i="132"/>
  <c r="AC11" i="132"/>
  <c r="AJ107" i="132"/>
  <c r="AJ45" i="132"/>
  <c r="AJ48" i="132"/>
  <c r="CP219" i="132"/>
  <c r="CV219" i="132"/>
  <c r="DB219" i="132" s="1"/>
  <c r="Z65" i="132"/>
  <c r="BF84" i="132"/>
  <c r="BL84" i="132"/>
  <c r="AJ80" i="132"/>
  <c r="Z110" i="132"/>
  <c r="Z61" i="132"/>
  <c r="Z59" i="132"/>
  <c r="Z46" i="132"/>
  <c r="Z57" i="132"/>
  <c r="Z80" i="132"/>
  <c r="Z168" i="132"/>
  <c r="Z179" i="132"/>
  <c r="Z141" i="132"/>
  <c r="Z188" i="132"/>
  <c r="AJ230" i="132"/>
  <c r="Z125" i="132"/>
  <c r="Z160" i="132"/>
  <c r="Z195" i="132"/>
  <c r="Z145" i="132"/>
  <c r="Z279" i="132"/>
  <c r="Z229" i="132"/>
  <c r="Z276" i="132"/>
  <c r="Z287" i="132"/>
  <c r="Z213" i="132"/>
  <c r="Z248" i="132"/>
  <c r="Z283" i="132"/>
  <c r="Z221" i="132"/>
  <c r="AJ68" i="132"/>
  <c r="AJ36" i="132"/>
  <c r="BF257" i="132"/>
  <c r="BL257" i="132"/>
  <c r="CD28" i="132"/>
  <c r="CJ28" i="132"/>
  <c r="BF274" i="132"/>
  <c r="BL274" i="132"/>
  <c r="AZ86" i="132"/>
  <c r="AT86" i="132"/>
  <c r="BF38" i="132"/>
  <c r="BL38" i="132"/>
  <c r="AJ69" i="132"/>
  <c r="Z58" i="132"/>
  <c r="Z69" i="132"/>
  <c r="Z92" i="132"/>
  <c r="AJ178" i="132"/>
  <c r="Z191" i="132"/>
  <c r="Z153" i="132"/>
  <c r="Z115" i="132"/>
  <c r="Z280" i="132"/>
  <c r="Z137" i="132"/>
  <c r="Z172" i="132"/>
  <c r="Z244" i="132"/>
  <c r="Z157" i="132"/>
  <c r="Z291" i="132"/>
  <c r="Z241" i="132"/>
  <c r="Z288" i="132"/>
  <c r="AJ297" i="132"/>
  <c r="Z225" i="132"/>
  <c r="Z260" i="132"/>
  <c r="Z295" i="132"/>
  <c r="Z233" i="132"/>
  <c r="BF163" i="132"/>
  <c r="BL163" i="132"/>
  <c r="BR139" i="132"/>
  <c r="BX139" i="132"/>
  <c r="BR116" i="132"/>
  <c r="BX116" i="132"/>
  <c r="AG11" i="132"/>
  <c r="CP204" i="132"/>
  <c r="CV204" i="132"/>
  <c r="DB204" i="132" s="1"/>
  <c r="BR268" i="132"/>
  <c r="BX268" i="132"/>
  <c r="BF253" i="132"/>
  <c r="BL253" i="132"/>
  <c r="AJ43" i="132"/>
  <c r="CD179" i="132"/>
  <c r="CJ179" i="132"/>
  <c r="AJ44" i="132"/>
  <c r="AZ40" i="132"/>
  <c r="AT40" i="132"/>
  <c r="AJ30" i="132"/>
  <c r="BR59" i="132"/>
  <c r="BX59" i="132"/>
  <c r="Z74" i="132"/>
  <c r="Z85" i="132"/>
  <c r="Z71" i="132"/>
  <c r="Z70" i="132"/>
  <c r="Z81" i="132"/>
  <c r="Z104" i="132"/>
  <c r="Z78" i="132"/>
  <c r="Z118" i="132"/>
  <c r="Z165" i="132"/>
  <c r="Z127" i="132"/>
  <c r="Z114" i="132"/>
  <c r="Z149" i="132"/>
  <c r="Z184" i="132"/>
  <c r="AJ254" i="132"/>
  <c r="Z169" i="132"/>
  <c r="Z206" i="132"/>
  <c r="Z253" i="132"/>
  <c r="Z203" i="132"/>
  <c r="Z202" i="132"/>
  <c r="Z237" i="132"/>
  <c r="Z272" i="132"/>
  <c r="Z198" i="132"/>
  <c r="Z245" i="132"/>
  <c r="BF134" i="132"/>
  <c r="BL134" i="132"/>
  <c r="Z60" i="132"/>
  <c r="AJ39" i="132"/>
  <c r="CV252" i="132"/>
  <c r="DB252" i="132" s="1"/>
  <c r="BR281" i="132"/>
  <c r="BX281" i="132"/>
  <c r="BF58" i="132"/>
  <c r="BL58" i="132"/>
  <c r="BX71" i="132"/>
  <c r="BR71" i="132"/>
  <c r="CP48" i="132"/>
  <c r="CV48" i="132"/>
  <c r="DB48" i="132" s="1"/>
  <c r="CD279" i="132"/>
  <c r="CJ279" i="132"/>
  <c r="CP173" i="132"/>
  <c r="CV173" i="132"/>
  <c r="DB173" i="132" s="1"/>
  <c r="AM11" i="132"/>
  <c r="BF65" i="132"/>
  <c r="BL65" i="132"/>
  <c r="CP183" i="132"/>
  <c r="CV183" i="132"/>
  <c r="DB183" i="132" s="1"/>
  <c r="AQ12" i="132"/>
  <c r="BR248" i="132"/>
  <c r="BX248" i="132"/>
  <c r="AR12" i="132"/>
  <c r="BR117" i="132"/>
  <c r="BX117" i="132"/>
  <c r="AM12" i="132"/>
  <c r="CP263" i="132"/>
  <c r="CV263" i="132"/>
  <c r="DB263" i="132" s="1"/>
  <c r="BF41" i="132"/>
  <c r="BL41" i="132"/>
  <c r="CD49" i="132"/>
  <c r="CJ49" i="132"/>
  <c r="BR298" i="132"/>
  <c r="BX298" i="132"/>
  <c r="BR182" i="132"/>
  <c r="BX182" i="132"/>
  <c r="AR11" i="132"/>
  <c r="BR46" i="132"/>
  <c r="BX46" i="132"/>
  <c r="BF80" i="132"/>
  <c r="BL80" i="132"/>
  <c r="CD254" i="132"/>
  <c r="CJ278" i="132"/>
  <c r="CP278" i="132" s="1"/>
  <c r="BF29" i="132"/>
  <c r="BL29" i="132"/>
  <c r="BF106" i="132"/>
  <c r="BL106" i="132"/>
  <c r="CP122" i="132"/>
  <c r="BR223" i="132"/>
  <c r="BX223" i="132"/>
  <c r="BF17" i="132"/>
  <c r="BL17" i="132"/>
  <c r="BR189" i="132"/>
  <c r="BX189" i="132"/>
  <c r="BR70" i="132"/>
  <c r="BX70" i="132"/>
  <c r="BE11" i="132"/>
  <c r="CD213" i="132"/>
  <c r="CJ213" i="132"/>
  <c r="CV270" i="132"/>
  <c r="DB270" i="132" s="1"/>
  <c r="CP143" i="132"/>
  <c r="CV143" i="132"/>
  <c r="DB143" i="132" s="1"/>
  <c r="CP32" i="132"/>
  <c r="CV32" i="132"/>
  <c r="DB32" i="132" s="1"/>
  <c r="CP153" i="132"/>
  <c r="CV153" i="132"/>
  <c r="DB153" i="132" s="1"/>
  <c r="BR51" i="132"/>
  <c r="BX51" i="132"/>
  <c r="CP142" i="132"/>
  <c r="CV142" i="132"/>
  <c r="DB142" i="132" s="1"/>
  <c r="CP262" i="132"/>
  <c r="CV262" i="132"/>
  <c r="DB262" i="132" s="1"/>
  <c r="CD295" i="132"/>
  <c r="CJ295" i="132"/>
  <c r="CP97" i="132"/>
  <c r="CV97" i="132"/>
  <c r="DB97" i="132" s="1"/>
  <c r="BR33" i="132"/>
  <c r="BX33" i="132"/>
  <c r="CP45" i="132"/>
  <c r="CV45" i="132"/>
  <c r="DB45" i="132" s="1"/>
  <c r="CP89" i="132"/>
  <c r="CV89" i="132"/>
  <c r="DB89" i="132" s="1"/>
  <c r="CP211" i="132"/>
  <c r="CV211" i="132"/>
  <c r="DB211" i="132" s="1"/>
  <c r="BA12" i="132"/>
  <c r="BE12" i="132"/>
  <c r="CP196" i="132"/>
  <c r="CV196" i="132"/>
  <c r="DB196" i="132" s="1"/>
  <c r="CP176" i="132"/>
  <c r="CV176" i="132"/>
  <c r="DB176" i="132" s="1"/>
  <c r="BR113" i="132"/>
  <c r="BX113" i="132"/>
  <c r="BR21" i="132"/>
  <c r="BX21" i="132"/>
  <c r="CP150" i="132"/>
  <c r="CV150" i="132"/>
  <c r="DB150" i="132" s="1"/>
  <c r="CP132" i="132"/>
  <c r="CV132" i="132"/>
  <c r="DB132" i="132" s="1"/>
  <c r="CD246" i="132"/>
  <c r="CJ246" i="132"/>
  <c r="BR20" i="132"/>
  <c r="BX20" i="132"/>
  <c r="CP118" i="132"/>
  <c r="CV118" i="132"/>
  <c r="DB118" i="132" s="1"/>
  <c r="BR107" i="132"/>
  <c r="BX107" i="132"/>
  <c r="CD229" i="132"/>
  <c r="CJ229" i="132"/>
  <c r="CP56" i="132"/>
  <c r="CV56" i="132"/>
  <c r="DB56" i="132" s="1"/>
  <c r="BR62" i="132"/>
  <c r="BX62" i="132"/>
  <c r="BG12" i="132"/>
  <c r="BC13" i="132" s="1"/>
  <c r="CP292" i="132"/>
  <c r="CV292" i="132"/>
  <c r="DB292" i="132" s="1"/>
  <c r="CP199" i="132"/>
  <c r="CV199" i="132"/>
  <c r="DB199" i="132" s="1"/>
  <c r="BB11" i="132"/>
  <c r="BA11" i="132"/>
  <c r="CD239" i="132"/>
  <c r="CJ239" i="132"/>
  <c r="CP180" i="132"/>
  <c r="CV180" i="132"/>
  <c r="DB180" i="132" s="1"/>
  <c r="CJ230" i="132"/>
  <c r="CD230" i="132"/>
  <c r="CD133" i="132"/>
  <c r="CJ133" i="132"/>
  <c r="CP272" i="132"/>
  <c r="CV272" i="132"/>
  <c r="DB272" i="132" s="1"/>
  <c r="CP10" i="132"/>
  <c r="CV10" i="132"/>
  <c r="DB10" i="132" s="1"/>
  <c r="CP119" i="132"/>
  <c r="CV119" i="132"/>
  <c r="DB119" i="132" s="1"/>
  <c r="CP288" i="132"/>
  <c r="CV288" i="132"/>
  <c r="DB288" i="132" s="1"/>
  <c r="CP144" i="132"/>
  <c r="CV144" i="132"/>
  <c r="DB144" i="132" s="1"/>
  <c r="CF10" i="132"/>
  <c r="CE10" i="132"/>
  <c r="BW10" i="132"/>
  <c r="BY10" i="132" s="1"/>
  <c r="CP72" i="132"/>
  <c r="CV72" i="132"/>
  <c r="DB72" i="132" s="1"/>
  <c r="CP154" i="132"/>
  <c r="CV154" i="132"/>
  <c r="DB154" i="132" s="1"/>
  <c r="CP14" i="132"/>
  <c r="CV14" i="132"/>
  <c r="DB14" i="132" s="1"/>
  <c r="CD105" i="132"/>
  <c r="CJ105" i="132"/>
  <c r="CP54" i="132"/>
  <c r="CV54" i="132"/>
  <c r="DB54" i="132" s="1"/>
  <c r="CD36" i="132"/>
  <c r="CJ36" i="132"/>
  <c r="CP294" i="132"/>
  <c r="CV294" i="132"/>
  <c r="DB294" i="132" s="1"/>
  <c r="CD57" i="132"/>
  <c r="CJ57" i="132"/>
  <c r="CP232" i="132"/>
  <c r="CV232" i="132"/>
  <c r="DB232" i="132" s="1"/>
  <c r="CD23" i="132"/>
  <c r="CJ23" i="132"/>
  <c r="CP222" i="132"/>
  <c r="CV222" i="132"/>
  <c r="DB222" i="132" s="1"/>
  <c r="CP151" i="132"/>
  <c r="CV151" i="132"/>
  <c r="DB151" i="132" s="1"/>
  <c r="CD136" i="132"/>
  <c r="CJ136" i="132"/>
  <c r="CP244" i="132"/>
  <c r="CV244" i="132"/>
  <c r="DB244" i="132" s="1"/>
  <c r="CP140" i="132"/>
  <c r="CV140" i="132"/>
  <c r="DB140" i="132" s="1"/>
  <c r="CP215" i="132"/>
  <c r="CV215" i="132"/>
  <c r="DB215" i="132" s="1"/>
  <c r="CP35" i="132"/>
  <c r="CV35" i="132"/>
  <c r="DB35" i="132" s="1"/>
  <c r="CV60" i="132"/>
  <c r="DB60" i="132" s="1"/>
  <c r="CP60" i="132"/>
  <c r="CV31" i="132"/>
  <c r="DB31" i="132" s="1"/>
  <c r="CP31" i="132"/>
  <c r="CP209" i="132"/>
  <c r="CV209" i="132"/>
  <c r="DB209" i="132" s="1"/>
  <c r="CP147" i="132"/>
  <c r="CV147" i="132"/>
  <c r="DB147" i="132" s="1"/>
  <c r="CP181" i="132"/>
  <c r="CV181" i="132"/>
  <c r="DB181" i="132" s="1"/>
  <c r="CP201" i="132"/>
  <c r="CV201" i="132"/>
  <c r="DB201" i="132" s="1"/>
  <c r="CP83" i="132"/>
  <c r="CV83" i="132"/>
  <c r="DB83" i="132" s="1"/>
  <c r="CP85" i="132"/>
  <c r="CV85" i="132"/>
  <c r="DB85" i="132" s="1"/>
  <c r="CP95" i="132"/>
  <c r="CV95" i="132"/>
  <c r="DB95" i="132" s="1"/>
  <c r="X299" i="132" l="1"/>
  <c r="CD121" i="132"/>
  <c r="CJ121" i="132"/>
  <c r="CD264" i="132"/>
  <c r="CJ264" i="132"/>
  <c r="BF63" i="132"/>
  <c r="BL63" i="132"/>
  <c r="AF12" i="132"/>
  <c r="AA12" i="132"/>
  <c r="CD22" i="132"/>
  <c r="CJ22" i="132"/>
  <c r="CP184" i="132"/>
  <c r="CV184" i="132"/>
  <c r="DB184" i="132" s="1"/>
  <c r="BR90" i="132"/>
  <c r="BX90" i="132"/>
  <c r="BF276" i="132"/>
  <c r="BL276" i="132"/>
  <c r="CD161" i="132"/>
  <c r="CJ161" i="132"/>
  <c r="BF202" i="132"/>
  <c r="BL202" i="132"/>
  <c r="Q11" i="132"/>
  <c r="BF191" i="132"/>
  <c r="BL191" i="132"/>
  <c r="CD135" i="132"/>
  <c r="CJ135" i="132"/>
  <c r="CP269" i="132"/>
  <c r="CV269" i="132"/>
  <c r="DB269" i="132" s="1"/>
  <c r="CJ177" i="132"/>
  <c r="CD177" i="132"/>
  <c r="CD197" i="132"/>
  <c r="CJ197" i="132"/>
  <c r="BR168" i="132"/>
  <c r="BX168" i="132"/>
  <c r="BF68" i="132"/>
  <c r="BL68" i="132"/>
  <c r="BF79" i="132"/>
  <c r="BL79" i="132"/>
  <c r="BR158" i="132"/>
  <c r="BX158" i="132"/>
  <c r="BR188" i="132"/>
  <c r="BX188" i="132"/>
  <c r="BF15" i="132"/>
  <c r="BL15" i="132"/>
  <c r="BF203" i="132"/>
  <c r="BL203" i="132"/>
  <c r="CD66" i="132"/>
  <c r="CJ66" i="132"/>
  <c r="BR218" i="132"/>
  <c r="BX218" i="132"/>
  <c r="BX27" i="132"/>
  <c r="BR27" i="132"/>
  <c r="CD12" i="132"/>
  <c r="CJ12" i="132"/>
  <c r="BF115" i="132"/>
  <c r="BL115" i="132"/>
  <c r="AL16" i="132"/>
  <c r="AV15" i="132"/>
  <c r="BF125" i="132"/>
  <c r="BL125" i="132"/>
  <c r="CP174" i="132"/>
  <c r="CV174" i="132"/>
  <c r="DB174" i="132" s="1"/>
  <c r="BF167" i="132"/>
  <c r="BL167" i="132"/>
  <c r="CJ128" i="132"/>
  <c r="CD128" i="132"/>
  <c r="CD156" i="132"/>
  <c r="CJ156" i="132"/>
  <c r="BR255" i="132"/>
  <c r="BX255" i="132"/>
  <c r="BF212" i="132"/>
  <c r="BL212" i="132"/>
  <c r="BF249" i="132"/>
  <c r="BL249" i="132"/>
  <c r="CD126" i="132"/>
  <c r="CJ126" i="132"/>
  <c r="BF159" i="132"/>
  <c r="BL159" i="132"/>
  <c r="BF256" i="132"/>
  <c r="BL256" i="132"/>
  <c r="CP96" i="132"/>
  <c r="CV96" i="132"/>
  <c r="DB96" i="132" s="1"/>
  <c r="N299" i="132"/>
  <c r="AL24" i="132"/>
  <c r="BR34" i="132"/>
  <c r="BX34" i="132"/>
  <c r="CD103" i="132"/>
  <c r="CJ103" i="132"/>
  <c r="BF24" i="132"/>
  <c r="BL24" i="132"/>
  <c r="BF75" i="132"/>
  <c r="BL75" i="132"/>
  <c r="CD243" i="132"/>
  <c r="CJ243" i="132"/>
  <c r="BF162" i="132"/>
  <c r="BL162" i="132"/>
  <c r="CD129" i="132"/>
  <c r="CJ129" i="132"/>
  <c r="CD87" i="132"/>
  <c r="CJ87" i="132"/>
  <c r="BF99" i="132"/>
  <c r="BL99" i="132"/>
  <c r="AE12" i="132"/>
  <c r="BF241" i="132"/>
  <c r="BL241" i="132"/>
  <c r="AL19" i="132"/>
  <c r="BF55" i="132"/>
  <c r="BL55" i="132"/>
  <c r="BF192" i="132"/>
  <c r="BL192" i="132"/>
  <c r="CP165" i="132"/>
  <c r="CV165" i="132"/>
  <c r="DB165" i="132" s="1"/>
  <c r="BF42" i="132"/>
  <c r="BL42" i="132"/>
  <c r="T12" i="132"/>
  <c r="O12" i="132"/>
  <c r="S12" i="132"/>
  <c r="CD271" i="132"/>
  <c r="CJ271" i="132"/>
  <c r="CD149" i="132"/>
  <c r="CJ149" i="132"/>
  <c r="CD120" i="132"/>
  <c r="CJ120" i="132"/>
  <c r="BR236" i="132"/>
  <c r="BX236" i="132"/>
  <c r="CD228" i="132"/>
  <c r="CJ228" i="132"/>
  <c r="AZ76" i="132"/>
  <c r="AT76" i="132"/>
  <c r="BF30" i="132"/>
  <c r="BL30" i="132"/>
  <c r="AL22" i="132"/>
  <c r="AV17" i="132"/>
  <c r="BF260" i="132"/>
  <c r="BL260" i="132"/>
  <c r="BF47" i="132"/>
  <c r="BL47" i="132"/>
  <c r="BL130" i="132"/>
  <c r="BF130" i="132"/>
  <c r="BF259" i="132"/>
  <c r="BL259" i="132"/>
  <c r="Z173" i="132"/>
  <c r="Z83" i="132"/>
  <c r="AJ27" i="132"/>
  <c r="AJ53" i="132"/>
  <c r="AJ97" i="132"/>
  <c r="AJ102" i="132"/>
  <c r="AJ50" i="132"/>
  <c r="AJ217" i="132"/>
  <c r="AJ165" i="132"/>
  <c r="AJ193" i="132"/>
  <c r="AJ144" i="132"/>
  <c r="Z277" i="132"/>
  <c r="Z86" i="132"/>
  <c r="AJ46" i="132"/>
  <c r="Z26" i="132"/>
  <c r="AJ51" i="132"/>
  <c r="AJ191" i="132"/>
  <c r="AJ98" i="132"/>
  <c r="AJ52" i="132"/>
  <c r="AJ140" i="132"/>
  <c r="AJ199" i="132"/>
  <c r="AJ294" i="132"/>
  <c r="Z222" i="132"/>
  <c r="Z142" i="132"/>
  <c r="AJ74" i="132"/>
  <c r="AJ141" i="132"/>
  <c r="AJ129" i="132"/>
  <c r="AJ125" i="132"/>
  <c r="AJ177" i="132"/>
  <c r="AJ167" i="132"/>
  <c r="AJ179" i="132"/>
  <c r="AJ267" i="132"/>
  <c r="AJ187" i="132"/>
  <c r="AJ162" i="132"/>
  <c r="AJ248" i="132"/>
  <c r="AJ291" i="132"/>
  <c r="AJ197" i="132"/>
  <c r="AJ215" i="132"/>
  <c r="AJ286" i="132"/>
  <c r="Z105" i="132"/>
  <c r="Z89" i="132"/>
  <c r="AJ180" i="132"/>
  <c r="AJ128" i="132"/>
  <c r="AJ208" i="132"/>
  <c r="Z296" i="132"/>
  <c r="Z102" i="132"/>
  <c r="AJ96" i="132"/>
  <c r="AJ41" i="132"/>
  <c r="AJ147" i="132"/>
  <c r="AJ137" i="132"/>
  <c r="AJ143" i="132"/>
  <c r="AJ111" i="132"/>
  <c r="AJ109" i="132"/>
  <c r="AJ284" i="132"/>
  <c r="AJ206" i="132"/>
  <c r="AJ174" i="132"/>
  <c r="AJ253" i="132"/>
  <c r="AJ203" i="132"/>
  <c r="AJ233" i="132"/>
  <c r="AJ227" i="132"/>
  <c r="AJ298" i="132"/>
  <c r="Z227" i="132"/>
  <c r="AJ59" i="132"/>
  <c r="AJ194" i="132"/>
  <c r="AJ229" i="132"/>
  <c r="AJ232" i="132"/>
  <c r="AJ223" i="132"/>
  <c r="Z261" i="132"/>
  <c r="AJ190" i="132"/>
  <c r="Z50" i="132"/>
  <c r="Z30" i="132"/>
  <c r="AJ158" i="132"/>
  <c r="AJ160" i="132"/>
  <c r="AJ184" i="132"/>
  <c r="AJ121" i="132"/>
  <c r="AJ116" i="132"/>
  <c r="AJ288" i="132"/>
  <c r="AJ213" i="132"/>
  <c r="AJ186" i="132"/>
  <c r="AJ269" i="132"/>
  <c r="AJ209" i="132"/>
  <c r="AJ244" i="132"/>
  <c r="AJ239" i="132"/>
  <c r="AJ224" i="132"/>
  <c r="AJ192" i="132"/>
  <c r="AJ236" i="132"/>
  <c r="AJ272" i="132"/>
  <c r="Z226" i="132"/>
  <c r="Z28" i="132"/>
  <c r="AJ62" i="132"/>
  <c r="AJ63" i="132"/>
  <c r="Z39" i="132"/>
  <c r="AH299" i="132"/>
  <c r="AJ169" i="132"/>
  <c r="AJ182" i="132"/>
  <c r="AJ188" i="132"/>
  <c r="AJ133" i="132"/>
  <c r="AJ123" i="132"/>
  <c r="AJ200" i="132"/>
  <c r="AJ218" i="132"/>
  <c r="AJ201" i="132"/>
  <c r="AJ202" i="132"/>
  <c r="AJ221" i="132"/>
  <c r="AJ255" i="132"/>
  <c r="AJ251" i="132"/>
  <c r="AJ211" i="132"/>
  <c r="AJ156" i="132"/>
  <c r="AJ207" i="132"/>
  <c r="AJ263" i="132"/>
  <c r="Z230" i="132"/>
  <c r="AJ70" i="132"/>
  <c r="AJ110" i="132"/>
  <c r="AJ149" i="132"/>
  <c r="AJ256" i="132"/>
  <c r="AJ196" i="132"/>
  <c r="AJ135" i="132"/>
  <c r="AJ240" i="132"/>
  <c r="AJ241" i="132"/>
  <c r="AJ219" i="132"/>
  <c r="AJ220" i="132"/>
  <c r="AJ243" i="132"/>
  <c r="AJ276" i="132"/>
  <c r="AJ275" i="132"/>
  <c r="AJ235" i="132"/>
  <c r="AJ274" i="132"/>
  <c r="Z193" i="132"/>
  <c r="Z94" i="132"/>
  <c r="AJ77" i="132"/>
  <c r="AJ101" i="132"/>
  <c r="AJ89" i="132"/>
  <c r="AJ148" i="132"/>
  <c r="AJ172" i="132"/>
  <c r="AJ120" i="132"/>
  <c r="AJ205" i="132"/>
  <c r="AJ146" i="132"/>
  <c r="AJ257" i="132"/>
  <c r="AJ258" i="132"/>
  <c r="AJ225" i="132"/>
  <c r="AJ231" i="132"/>
  <c r="AJ265" i="132"/>
  <c r="AJ198" i="132"/>
  <c r="AJ287" i="132"/>
  <c r="AJ247" i="132"/>
  <c r="Z134" i="132"/>
  <c r="AJ54" i="132"/>
  <c r="Z27" i="132"/>
  <c r="AJ92" i="132"/>
  <c r="Z53" i="132"/>
  <c r="AJ153" i="132"/>
  <c r="AJ176" i="132"/>
  <c r="AJ132" i="132"/>
  <c r="AJ112" i="132"/>
  <c r="AJ157" i="132"/>
  <c r="AJ289" i="132"/>
  <c r="AJ268" i="132"/>
  <c r="AJ252" i="132"/>
  <c r="AJ270" i="132"/>
  <c r="AJ281" i="132"/>
  <c r="AJ204" i="132"/>
  <c r="AJ226" i="132"/>
  <c r="AJ259" i="132"/>
  <c r="Z73" i="132"/>
  <c r="AJ168" i="132"/>
  <c r="AJ175" i="132"/>
  <c r="AJ293" i="132"/>
  <c r="Z292" i="132"/>
  <c r="Z75" i="132"/>
  <c r="AJ38" i="132"/>
  <c r="AJ136" i="132"/>
  <c r="AJ61" i="132"/>
  <c r="AJ164" i="132"/>
  <c r="AJ183" i="132"/>
  <c r="AJ155" i="132"/>
  <c r="AJ122" i="132"/>
  <c r="AJ189" i="132"/>
  <c r="AJ139" i="132"/>
  <c r="AJ114" i="132"/>
  <c r="AJ279" i="132"/>
  <c r="AJ280" i="132"/>
  <c r="AJ210" i="132"/>
  <c r="AJ216" i="132"/>
  <c r="AJ238" i="132"/>
  <c r="AJ271" i="132"/>
  <c r="AJ245" i="132"/>
  <c r="AJ237" i="132"/>
  <c r="Z138" i="132"/>
  <c r="AJ106" i="132"/>
  <c r="AJ58" i="132"/>
  <c r="AJ66" i="132"/>
  <c r="AJ152" i="132"/>
  <c r="AJ85" i="132"/>
  <c r="AJ171" i="132"/>
  <c r="AJ119" i="132"/>
  <c r="AJ195" i="132"/>
  <c r="AJ134" i="132"/>
  <c r="AJ212" i="132"/>
  <c r="AJ151" i="132"/>
  <c r="AJ126" i="132"/>
  <c r="AJ296" i="132"/>
  <c r="AJ249" i="132"/>
  <c r="AJ222" i="132"/>
  <c r="AJ234" i="132"/>
  <c r="AJ250" i="132"/>
  <c r="AJ283" i="132"/>
  <c r="Z269" i="132"/>
  <c r="AJ124" i="132"/>
  <c r="AJ161" i="132"/>
  <c r="AJ264" i="132"/>
  <c r="Z151" i="132"/>
  <c r="Z109" i="132"/>
  <c r="AJ25" i="132"/>
  <c r="Z66" i="132"/>
  <c r="AJ94" i="132"/>
  <c r="AJ95" i="132"/>
  <c r="AJ181" i="132"/>
  <c r="AJ131" i="132"/>
  <c r="AJ115" i="132"/>
  <c r="AJ145" i="132"/>
  <c r="AJ228" i="132"/>
  <c r="AJ163" i="132"/>
  <c r="AJ138" i="132"/>
  <c r="AJ214" i="132"/>
  <c r="AJ260" i="132"/>
  <c r="AJ282" i="132"/>
  <c r="AJ277" i="132"/>
  <c r="AJ262" i="132"/>
  <c r="AJ295" i="132"/>
  <c r="AJ127" i="132"/>
  <c r="AJ246" i="132"/>
  <c r="AJ292" i="132"/>
  <c r="Z189" i="132"/>
  <c r="AJ100" i="132"/>
  <c r="Z99" i="132"/>
  <c r="AJ150" i="132"/>
  <c r="CP277" i="132"/>
  <c r="CV277" i="132"/>
  <c r="DB277" i="132" s="1"/>
  <c r="BF157" i="132"/>
  <c r="BL157" i="132"/>
  <c r="CP217" i="132"/>
  <c r="CV217" i="132"/>
  <c r="DB217" i="132" s="1"/>
  <c r="BL240" i="132"/>
  <c r="BF240" i="132"/>
  <c r="BF283" i="132"/>
  <c r="BL283" i="132"/>
  <c r="CD94" i="132"/>
  <c r="CJ94" i="132"/>
  <c r="BL205" i="132"/>
  <c r="BF205" i="132"/>
  <c r="CP237" i="132"/>
  <c r="CV237" i="132"/>
  <c r="DB237" i="132" s="1"/>
  <c r="AT25" i="132"/>
  <c r="AZ25" i="132"/>
  <c r="CJ172" i="132"/>
  <c r="CD172" i="132"/>
  <c r="BL290" i="132"/>
  <c r="BF290" i="132"/>
  <c r="BR208" i="132"/>
  <c r="BX208" i="132"/>
  <c r="AV34" i="132"/>
  <c r="BF231" i="132"/>
  <c r="BL231" i="132"/>
  <c r="BF280" i="132"/>
  <c r="BL280" i="132"/>
  <c r="CD74" i="132"/>
  <c r="CJ74" i="132"/>
  <c r="CD64" i="132"/>
  <c r="CJ64" i="132"/>
  <c r="CP98" i="132"/>
  <c r="CV98" i="132"/>
  <c r="DB98" i="132" s="1"/>
  <c r="CP225" i="132"/>
  <c r="CV225" i="132"/>
  <c r="DB225" i="132" s="1"/>
  <c r="AJ56" i="132"/>
  <c r="CV267" i="132"/>
  <c r="DB267" i="132" s="1"/>
  <c r="CP267" i="132"/>
  <c r="AV32" i="132"/>
  <c r="CD114" i="132"/>
  <c r="CJ114" i="132"/>
  <c r="CD102" i="132"/>
  <c r="CJ102" i="132"/>
  <c r="BF50" i="132"/>
  <c r="BL50" i="132"/>
  <c r="BF152" i="132"/>
  <c r="BL152" i="132"/>
  <c r="BF73" i="132"/>
  <c r="BL73" i="132"/>
  <c r="U11" i="132"/>
  <c r="CP111" i="132"/>
  <c r="CV111" i="132"/>
  <c r="DB111" i="132" s="1"/>
  <c r="BF193" i="132"/>
  <c r="BL193" i="132"/>
  <c r="AT91" i="132"/>
  <c r="AZ91" i="132"/>
  <c r="BP12" i="132"/>
  <c r="BK12" i="132"/>
  <c r="AV114" i="132"/>
  <c r="AT299" i="132"/>
  <c r="AL181" i="132"/>
  <c r="AV295" i="132"/>
  <c r="AL264" i="132"/>
  <c r="CP179" i="132"/>
  <c r="CV179" i="132"/>
  <c r="DB179" i="132" s="1"/>
  <c r="BR274" i="132"/>
  <c r="BX274" i="132"/>
  <c r="CD200" i="132"/>
  <c r="CJ200" i="132"/>
  <c r="BR194" i="132"/>
  <c r="BX194" i="132"/>
  <c r="CP216" i="132"/>
  <c r="CV216" i="132"/>
  <c r="DB216" i="132" s="1"/>
  <c r="CD210" i="132"/>
  <c r="CJ210" i="132"/>
  <c r="BR233" i="132"/>
  <c r="BX233" i="132"/>
  <c r="BF53" i="132"/>
  <c r="BL53" i="132"/>
  <c r="CP169" i="132"/>
  <c r="CV169" i="132"/>
  <c r="DB169" i="132" s="1"/>
  <c r="AL74" i="132"/>
  <c r="AV121" i="132"/>
  <c r="AL184" i="132"/>
  <c r="AL77" i="132"/>
  <c r="CD242" i="132"/>
  <c r="CJ242" i="132"/>
  <c r="BR44" i="132"/>
  <c r="BX44" i="132"/>
  <c r="AL135" i="132"/>
  <c r="AV154" i="132"/>
  <c r="AL90" i="132"/>
  <c r="AL173" i="132"/>
  <c r="AV218" i="132"/>
  <c r="BR134" i="132"/>
  <c r="BX134" i="132"/>
  <c r="BR253" i="132"/>
  <c r="BX253" i="132"/>
  <c r="CD116" i="132"/>
  <c r="CJ116" i="132"/>
  <c r="CP28" i="132"/>
  <c r="CV28" i="132"/>
  <c r="DB28" i="132" s="1"/>
  <c r="BR214" i="132"/>
  <c r="BX214" i="132"/>
  <c r="BR195" i="132"/>
  <c r="BX195" i="132"/>
  <c r="CD245" i="132"/>
  <c r="CJ245" i="132"/>
  <c r="BR26" i="132"/>
  <c r="BX26" i="132"/>
  <c r="AL247" i="132"/>
  <c r="AL115" i="132"/>
  <c r="AL237" i="132"/>
  <c r="CD59" i="132"/>
  <c r="CJ59" i="132"/>
  <c r="CD266" i="132"/>
  <c r="CJ266" i="132"/>
  <c r="BR127" i="132"/>
  <c r="BX127" i="132"/>
  <c r="BR221" i="132"/>
  <c r="BX221" i="132"/>
  <c r="CP287" i="132"/>
  <c r="CV287" i="132"/>
  <c r="DB287" i="132" s="1"/>
  <c r="AV66" i="132"/>
  <c r="CV278" i="132"/>
  <c r="DB278" i="132" s="1"/>
  <c r="AL261" i="132"/>
  <c r="AL263" i="132"/>
  <c r="AL206" i="132"/>
  <c r="AL200" i="132"/>
  <c r="CD268" i="132"/>
  <c r="CJ268" i="132"/>
  <c r="CD139" i="132"/>
  <c r="CJ139" i="132"/>
  <c r="BR257" i="132"/>
  <c r="BX257" i="132"/>
  <c r="CD187" i="132"/>
  <c r="CJ187" i="132"/>
  <c r="BX170" i="132"/>
  <c r="BR170" i="132"/>
  <c r="BR138" i="132"/>
  <c r="BX138" i="132"/>
  <c r="CJ112" i="132"/>
  <c r="CD112" i="132"/>
  <c r="CP293" i="132"/>
  <c r="CV293" i="132"/>
  <c r="DB293" i="132" s="1"/>
  <c r="BR261" i="132"/>
  <c r="BX261" i="132"/>
  <c r="AV106" i="132"/>
  <c r="AL267" i="132"/>
  <c r="AV92" i="132"/>
  <c r="AL164" i="132"/>
  <c r="AL96" i="132"/>
  <c r="CD291" i="132"/>
  <c r="CJ291" i="132"/>
  <c r="BR19" i="132"/>
  <c r="BX19" i="132"/>
  <c r="CD227" i="132"/>
  <c r="CJ227" i="132"/>
  <c r="CD220" i="132"/>
  <c r="CJ220" i="132"/>
  <c r="BR146" i="132"/>
  <c r="BX146" i="132"/>
  <c r="BR285" i="132"/>
  <c r="BX285" i="132"/>
  <c r="AL216" i="132"/>
  <c r="AL281" i="132"/>
  <c r="AV119" i="132"/>
  <c r="AL112" i="132"/>
  <c r="BR163" i="132"/>
  <c r="BX163" i="132"/>
  <c r="BR38" i="132"/>
  <c r="BX38" i="132"/>
  <c r="CD101" i="132"/>
  <c r="CJ101" i="132"/>
  <c r="BF16" i="132"/>
  <c r="BL16" i="132"/>
  <c r="CP284" i="132"/>
  <c r="CV284" i="132"/>
  <c r="DB284" i="132" s="1"/>
  <c r="BX171" i="132"/>
  <c r="BR171" i="132"/>
  <c r="BR226" i="132"/>
  <c r="BX226" i="132"/>
  <c r="AL278" i="132"/>
  <c r="AL234" i="132"/>
  <c r="AL185" i="132"/>
  <c r="AL68" i="132"/>
  <c r="BL40" i="132"/>
  <c r="BF40" i="132"/>
  <c r="CD108" i="132"/>
  <c r="CJ108" i="132"/>
  <c r="BR250" i="132"/>
  <c r="BX250" i="132"/>
  <c r="AL214" i="132"/>
  <c r="AL230" i="132"/>
  <c r="AL138" i="132"/>
  <c r="AL20" i="132"/>
  <c r="AV23" i="132"/>
  <c r="AV18" i="132"/>
  <c r="AV24" i="132"/>
  <c r="AL251" i="132"/>
  <c r="AL208" i="132"/>
  <c r="AL224" i="132"/>
  <c r="AV277" i="132"/>
  <c r="AV83" i="132"/>
  <c r="AV33" i="132"/>
  <c r="AL260" i="132"/>
  <c r="AL192" i="132"/>
  <c r="AV247" i="132"/>
  <c r="AL235" i="132"/>
  <c r="AL131" i="132"/>
  <c r="AV101" i="132"/>
  <c r="AV190" i="132"/>
  <c r="AV21" i="132"/>
  <c r="AV16" i="132"/>
  <c r="AL273" i="132"/>
  <c r="AL266" i="132"/>
  <c r="AL160" i="132"/>
  <c r="AL188" i="132"/>
  <c r="AL108" i="132"/>
  <c r="AV111" i="132"/>
  <c r="AV126" i="132"/>
  <c r="AV158" i="132"/>
  <c r="AV208" i="132"/>
  <c r="AV219" i="132"/>
  <c r="AL54" i="132"/>
  <c r="AL298" i="132"/>
  <c r="AL180" i="132"/>
  <c r="AL177" i="132"/>
  <c r="AL140" i="132"/>
  <c r="AV93" i="132"/>
  <c r="AV226" i="132"/>
  <c r="AV170" i="132"/>
  <c r="AV140" i="132"/>
  <c r="AV243" i="132"/>
  <c r="AL272" i="132"/>
  <c r="AV137" i="132"/>
  <c r="AV171" i="132"/>
  <c r="AV22" i="132"/>
  <c r="AL286" i="132"/>
  <c r="AV278" i="132"/>
  <c r="AL126" i="132"/>
  <c r="AL85" i="132"/>
  <c r="AV123" i="132"/>
  <c r="AL17" i="132"/>
  <c r="AV169" i="132"/>
  <c r="AV256" i="132"/>
  <c r="AV258" i="132"/>
  <c r="AV297" i="132"/>
  <c r="AV50" i="132"/>
  <c r="AV202" i="132"/>
  <c r="AV211" i="132"/>
  <c r="AV228" i="132"/>
  <c r="AL141" i="132"/>
  <c r="AL100" i="132"/>
  <c r="AL93" i="132"/>
  <c r="AV182" i="132"/>
  <c r="AV159" i="132"/>
  <c r="AV267" i="132"/>
  <c r="AV207" i="132"/>
  <c r="AV198" i="132"/>
  <c r="AL41" i="132"/>
  <c r="AL293" i="132"/>
  <c r="AV242" i="132"/>
  <c r="AL175" i="132"/>
  <c r="AL119" i="132"/>
  <c r="AV47" i="132"/>
  <c r="AL55" i="132"/>
  <c r="AV181" i="132"/>
  <c r="AV184" i="132"/>
  <c r="AV273" i="132"/>
  <c r="AL167" i="132"/>
  <c r="AL176" i="132"/>
  <c r="AV244" i="132"/>
  <c r="AV20" i="132"/>
  <c r="AL227" i="132"/>
  <c r="AL219" i="132"/>
  <c r="AL95" i="132"/>
  <c r="AV246" i="132"/>
  <c r="AV62" i="132"/>
  <c r="AV128" i="132"/>
  <c r="AV186" i="132"/>
  <c r="AV241" i="132"/>
  <c r="AV286" i="132"/>
  <c r="AV255" i="132"/>
  <c r="AV19" i="132"/>
  <c r="AV31" i="132"/>
  <c r="AL270" i="132"/>
  <c r="AL163" i="132"/>
  <c r="AL103" i="132"/>
  <c r="AL145" i="132"/>
  <c r="AV98" i="132"/>
  <c r="AV79" i="132"/>
  <c r="AV139" i="132"/>
  <c r="AV238" i="132"/>
  <c r="AV220" i="132"/>
  <c r="AL72" i="132"/>
  <c r="AV30" i="132"/>
  <c r="AL211" i="132"/>
  <c r="AV161" i="132"/>
  <c r="AL59" i="132"/>
  <c r="AL23" i="132"/>
  <c r="AV118" i="132"/>
  <c r="AV124" i="132"/>
  <c r="AV194" i="132"/>
  <c r="AV151" i="132"/>
  <c r="AV279" i="132"/>
  <c r="AV292" i="132"/>
  <c r="AV233" i="132"/>
  <c r="AL18" i="132"/>
  <c r="AL277" i="132"/>
  <c r="AL154" i="132"/>
  <c r="AV206" i="132"/>
  <c r="AL47" i="132"/>
  <c r="AL98" i="132"/>
  <c r="AL25" i="132"/>
  <c r="AL21" i="132"/>
  <c r="AV196" i="132"/>
  <c r="AV136" i="132"/>
  <c r="AV134" i="132"/>
  <c r="AV285" i="132"/>
  <c r="AV236" i="132"/>
  <c r="AV245" i="132"/>
  <c r="AV85" i="132"/>
  <c r="AV54" i="132"/>
  <c r="AL142" i="132"/>
  <c r="AL159" i="132"/>
  <c r="AL86" i="132"/>
  <c r="AL57" i="132"/>
  <c r="AL33" i="132"/>
  <c r="AV214" i="132"/>
  <c r="AV142" i="132"/>
  <c r="AV239" i="132"/>
  <c r="AV281" i="132"/>
  <c r="AV84" i="132"/>
  <c r="AL290" i="132"/>
  <c r="AL155" i="132"/>
  <c r="AL158" i="132"/>
  <c r="AV138" i="132"/>
  <c r="AV57" i="132"/>
  <c r="AV174" i="132"/>
  <c r="AV262" i="132"/>
  <c r="AV217" i="132"/>
  <c r="AV248" i="132"/>
  <c r="AV250" i="132"/>
  <c r="BR238" i="132"/>
  <c r="BX238" i="132"/>
  <c r="BR265" i="132"/>
  <c r="BX265" i="132"/>
  <c r="AL117" i="132"/>
  <c r="AV95" i="132"/>
  <c r="AL102" i="132"/>
  <c r="AV230" i="132"/>
  <c r="AL195" i="132"/>
  <c r="AL124" i="132"/>
  <c r="AV86" i="132"/>
  <c r="CD258" i="132"/>
  <c r="CJ258" i="132"/>
  <c r="CD11" i="132"/>
  <c r="CJ11" i="132"/>
  <c r="CD297" i="132"/>
  <c r="CJ297" i="132"/>
  <c r="BR289" i="132"/>
  <c r="BX289" i="132"/>
  <c r="CD123" i="132"/>
  <c r="CJ123" i="132"/>
  <c r="AV100" i="132"/>
  <c r="AL190" i="132"/>
  <c r="AL179" i="132"/>
  <c r="AV55" i="132"/>
  <c r="AL118" i="132"/>
  <c r="AL285" i="132"/>
  <c r="AL259" i="132"/>
  <c r="BF86" i="132"/>
  <c r="BL86" i="132"/>
  <c r="BR84" i="132"/>
  <c r="BX84" i="132"/>
  <c r="CD198" i="132"/>
  <c r="CJ198" i="132"/>
  <c r="BR178" i="132"/>
  <c r="BX178" i="132"/>
  <c r="BJ15" i="132"/>
  <c r="BT13" i="132"/>
  <c r="BJ14" i="132"/>
  <c r="BT11" i="132"/>
  <c r="BK11" i="132"/>
  <c r="BT12" i="132"/>
  <c r="BP11" i="132"/>
  <c r="BQ11" i="132" s="1"/>
  <c r="BJ13" i="132"/>
  <c r="BJ12" i="132"/>
  <c r="BO12" i="132" s="1"/>
  <c r="BT14" i="132"/>
  <c r="BR186" i="132"/>
  <c r="BX186" i="132"/>
  <c r="AL191" i="132"/>
  <c r="AL60" i="132"/>
  <c r="AV113" i="132"/>
  <c r="AV153" i="132"/>
  <c r="AL238" i="132"/>
  <c r="AL62" i="132"/>
  <c r="BR234" i="132"/>
  <c r="BX234" i="132"/>
  <c r="BR69" i="132"/>
  <c r="BX69" i="132"/>
  <c r="AL94" i="132"/>
  <c r="CD46" i="132"/>
  <c r="CJ46" i="132"/>
  <c r="BR58" i="132"/>
  <c r="BX58" i="132"/>
  <c r="CD182" i="132"/>
  <c r="CJ182" i="132"/>
  <c r="BR106" i="132"/>
  <c r="BX106" i="132"/>
  <c r="CD281" i="132"/>
  <c r="CJ281" i="132"/>
  <c r="BR17" i="132"/>
  <c r="BX17" i="132"/>
  <c r="AS12" i="132"/>
  <c r="AX19" i="132"/>
  <c r="BH19" i="132"/>
  <c r="BH18" i="132"/>
  <c r="AX23" i="132"/>
  <c r="CD117" i="132"/>
  <c r="CJ117" i="132"/>
  <c r="AU12" i="132"/>
  <c r="AO12" i="132"/>
  <c r="BR29" i="132"/>
  <c r="BX29" i="132"/>
  <c r="BR80" i="132"/>
  <c r="BX80" i="132"/>
  <c r="CD298" i="132"/>
  <c r="CJ298" i="132"/>
  <c r="BR41" i="132"/>
  <c r="BX41" i="132"/>
  <c r="CP279" i="132"/>
  <c r="CV279" i="132"/>
  <c r="DB279" i="132" s="1"/>
  <c r="BR65" i="132"/>
  <c r="BX65" i="132"/>
  <c r="AP11" i="132"/>
  <c r="AO11" i="132"/>
  <c r="CJ189" i="132"/>
  <c r="CD189" i="132"/>
  <c r="AS11" i="132"/>
  <c r="CD248" i="132"/>
  <c r="CJ248" i="132"/>
  <c r="CD71" i="132"/>
  <c r="CJ71" i="132"/>
  <c r="CD223" i="132"/>
  <c r="CJ223" i="132"/>
  <c r="CP49" i="132"/>
  <c r="CV49" i="132"/>
  <c r="DB49" i="132" s="1"/>
  <c r="CD62" i="132"/>
  <c r="CJ62" i="132"/>
  <c r="CP133" i="132"/>
  <c r="CV133" i="132"/>
  <c r="DB133" i="132" s="1"/>
  <c r="CP295" i="132"/>
  <c r="CV295" i="132"/>
  <c r="DB295" i="132" s="1"/>
  <c r="CD20" i="132"/>
  <c r="CJ20" i="132"/>
  <c r="CJ107" i="132"/>
  <c r="CD107" i="132"/>
  <c r="CP230" i="132"/>
  <c r="CV230" i="132"/>
  <c r="DB230" i="132" s="1"/>
  <c r="CJ21" i="132"/>
  <c r="CD21" i="132"/>
  <c r="CP246" i="132"/>
  <c r="CV246" i="132"/>
  <c r="DB246" i="132" s="1"/>
  <c r="CP229" i="132"/>
  <c r="CV229" i="132"/>
  <c r="DB229" i="132" s="1"/>
  <c r="CD113" i="132"/>
  <c r="CJ113" i="132"/>
  <c r="CJ33" i="132"/>
  <c r="CD33" i="132"/>
  <c r="CP213" i="132"/>
  <c r="CV213" i="132"/>
  <c r="DB213" i="132" s="1"/>
  <c r="CD70" i="132"/>
  <c r="CJ70" i="132"/>
  <c r="BG13" i="132"/>
  <c r="AY13" i="132"/>
  <c r="BD13" i="132"/>
  <c r="CV239" i="132"/>
  <c r="DB239" i="132" s="1"/>
  <c r="CP239" i="132"/>
  <c r="CJ51" i="132"/>
  <c r="CD51" i="132"/>
  <c r="CR10" i="132"/>
  <c r="CH11" i="132"/>
  <c r="CN10" i="132"/>
  <c r="CO10" i="132" s="1"/>
  <c r="CI10" i="132"/>
  <c r="CK10" i="132" s="1"/>
  <c r="CQ10" i="132"/>
  <c r="CP57" i="132"/>
  <c r="CV57" i="132"/>
  <c r="DB57" i="132" s="1"/>
  <c r="CP36" i="132"/>
  <c r="CV36" i="132"/>
  <c r="DB36" i="132" s="1"/>
  <c r="CP23" i="132"/>
  <c r="CV23" i="132"/>
  <c r="DB23" i="132" s="1"/>
  <c r="CE11" i="132"/>
  <c r="BW11" i="132"/>
  <c r="CB11" i="132"/>
  <c r="CC11" i="132" s="1"/>
  <c r="BQ12" i="132"/>
  <c r="BS12" i="132"/>
  <c r="CP136" i="132"/>
  <c r="CV136" i="132"/>
  <c r="DB136" i="132" s="1"/>
  <c r="DD10" i="132"/>
  <c r="CU10" i="132"/>
  <c r="CW10" i="132" s="1"/>
  <c r="CZ10" i="132"/>
  <c r="DA10" i="132" s="1"/>
  <c r="DC10" i="132"/>
  <c r="CT11" i="132"/>
  <c r="CP105" i="132"/>
  <c r="CV105" i="132"/>
  <c r="DB105" i="132" s="1"/>
  <c r="BM12" i="132"/>
  <c r="Z299" i="132" l="1"/>
  <c r="BR157" i="132"/>
  <c r="BX157" i="132"/>
  <c r="BR152" i="132"/>
  <c r="BX152" i="132"/>
  <c r="AX16" i="132"/>
  <c r="BH15" i="132"/>
  <c r="BH17" i="132"/>
  <c r="AX20" i="132"/>
  <c r="AX18" i="132"/>
  <c r="AX25" i="132"/>
  <c r="BH282" i="132"/>
  <c r="AJ299" i="132"/>
  <c r="CP102" i="132"/>
  <c r="CV102" i="132"/>
  <c r="DB102" i="132" s="1"/>
  <c r="BR283" i="132"/>
  <c r="BX283" i="132"/>
  <c r="BR240" i="132"/>
  <c r="BX240" i="132"/>
  <c r="BR212" i="132"/>
  <c r="BX212" i="132"/>
  <c r="BR73" i="132"/>
  <c r="BX73" i="132"/>
  <c r="AV39" i="132"/>
  <c r="AV52" i="132"/>
  <c r="AV25" i="132"/>
  <c r="AL123" i="132"/>
  <c r="AL50" i="132"/>
  <c r="AL236" i="132"/>
  <c r="AL48" i="132"/>
  <c r="AL228" i="132"/>
  <c r="AV53" i="132"/>
  <c r="AL150" i="132"/>
  <c r="AL276" i="132"/>
  <c r="AV56" i="132"/>
  <c r="AL229" i="132"/>
  <c r="AV150" i="132"/>
  <c r="AV197" i="132"/>
  <c r="AV69" i="132"/>
  <c r="AL168" i="132"/>
  <c r="AL241" i="132"/>
  <c r="AL121" i="132"/>
  <c r="AV180" i="132"/>
  <c r="AL170" i="132"/>
  <c r="AL240" i="132"/>
  <c r="AV77" i="132"/>
  <c r="AL162" i="132"/>
  <c r="AV172" i="132"/>
  <c r="AL148" i="132"/>
  <c r="AV165" i="132"/>
  <c r="AV78" i="132"/>
  <c r="AV298" i="132"/>
  <c r="AL146" i="132"/>
  <c r="AV263" i="132"/>
  <c r="AV205" i="132"/>
  <c r="AV187" i="132"/>
  <c r="AV81" i="132"/>
  <c r="AV146" i="132"/>
  <c r="AL52" i="132"/>
  <c r="AV231" i="132"/>
  <c r="AL133" i="132"/>
  <c r="AV227" i="132"/>
  <c r="AV149" i="132"/>
  <c r="AV163" i="132"/>
  <c r="AL284" i="132"/>
  <c r="AV125" i="132"/>
  <c r="AV272" i="132"/>
  <c r="AV82" i="132"/>
  <c r="AV112" i="132"/>
  <c r="AV72" i="132"/>
  <c r="AL64" i="132"/>
  <c r="AV37" i="132"/>
  <c r="AV26" i="132"/>
  <c r="AV36" i="132"/>
  <c r="AL156" i="132"/>
  <c r="AV141" i="132"/>
  <c r="AL129" i="132"/>
  <c r="AL294" i="132"/>
  <c r="AV131" i="132"/>
  <c r="AV240" i="132"/>
  <c r="AV91" i="132"/>
  <c r="AV63" i="132"/>
  <c r="AL212" i="132"/>
  <c r="AL256" i="132"/>
  <c r="AL207" i="132"/>
  <c r="AL202" i="132"/>
  <c r="AL244" i="132"/>
  <c r="AV45" i="132"/>
  <c r="AL189" i="132"/>
  <c r="AV251" i="132"/>
  <c r="AL213" i="132"/>
  <c r="AV183" i="132"/>
  <c r="AV96" i="132"/>
  <c r="AV107" i="132"/>
  <c r="AL186" i="132"/>
  <c r="AL73" i="132"/>
  <c r="AV270" i="132"/>
  <c r="AL197" i="132"/>
  <c r="AV162" i="132"/>
  <c r="AL221" i="132"/>
  <c r="AL58" i="132"/>
  <c r="AV116" i="132"/>
  <c r="AV261" i="132"/>
  <c r="AV260" i="132"/>
  <c r="AV223" i="132"/>
  <c r="AV284" i="132"/>
  <c r="AL265" i="132"/>
  <c r="AL106" i="132"/>
  <c r="AV283" i="132"/>
  <c r="AV74" i="132"/>
  <c r="AL248" i="132"/>
  <c r="AL274" i="132"/>
  <c r="AL144" i="132"/>
  <c r="AL36" i="132"/>
  <c r="AL30" i="132"/>
  <c r="AL53" i="132"/>
  <c r="AV94" i="132"/>
  <c r="AL89" i="132"/>
  <c r="AL105" i="132"/>
  <c r="AL292" i="132"/>
  <c r="AL231" i="132"/>
  <c r="AV58" i="132"/>
  <c r="AL152" i="132"/>
  <c r="AV80" i="132"/>
  <c r="AL204" i="132"/>
  <c r="AL297" i="132"/>
  <c r="AV73" i="132"/>
  <c r="AV38" i="132"/>
  <c r="AV48" i="132"/>
  <c r="AV46" i="132"/>
  <c r="AV35" i="132"/>
  <c r="AV42" i="132"/>
  <c r="AL27" i="132"/>
  <c r="AV192" i="132"/>
  <c r="AL34" i="132"/>
  <c r="AL38" i="132"/>
  <c r="AL51" i="132"/>
  <c r="AV28" i="132"/>
  <c r="AL110" i="132"/>
  <c r="AL287" i="132"/>
  <c r="AL84" i="132"/>
  <c r="AV288" i="132"/>
  <c r="AL81" i="132"/>
  <c r="AL268" i="132"/>
  <c r="AL66" i="132"/>
  <c r="AV75" i="132"/>
  <c r="AL79" i="132"/>
  <c r="AL183" i="132"/>
  <c r="AL242" i="132"/>
  <c r="AL132" i="132"/>
  <c r="AL125" i="132"/>
  <c r="AL233" i="132"/>
  <c r="AV132" i="132"/>
  <c r="AV253" i="132"/>
  <c r="AL97" i="132"/>
  <c r="AV224" i="132"/>
  <c r="AL223" i="132"/>
  <c r="AV175" i="132"/>
  <c r="AV88" i="132"/>
  <c r="AV110" i="132"/>
  <c r="AL205" i="132"/>
  <c r="AL107" i="132"/>
  <c r="AV274" i="132"/>
  <c r="AV222" i="132"/>
  <c r="AV204" i="132"/>
  <c r="AL252" i="132"/>
  <c r="AV157" i="132"/>
  <c r="AL258" i="132"/>
  <c r="AL87" i="132"/>
  <c r="AV265" i="132"/>
  <c r="AL198" i="132"/>
  <c r="AV127" i="132"/>
  <c r="AL218" i="132"/>
  <c r="AV203" i="132"/>
  <c r="AL279" i="132"/>
  <c r="AL109" i="132"/>
  <c r="AV68" i="132"/>
  <c r="AL215" i="132"/>
  <c r="AV252" i="132"/>
  <c r="AL116" i="132"/>
  <c r="AV44" i="132"/>
  <c r="AL37" i="132"/>
  <c r="AV43" i="132"/>
  <c r="AV99" i="132"/>
  <c r="AL45" i="132"/>
  <c r="AL182" i="132"/>
  <c r="AL111" i="132"/>
  <c r="AL296" i="132"/>
  <c r="AL82" i="132"/>
  <c r="AV103" i="132"/>
  <c r="AL101" i="132"/>
  <c r="AV164" i="132"/>
  <c r="AV59" i="132"/>
  <c r="AL169" i="132"/>
  <c r="AL71" i="132"/>
  <c r="AV185" i="132"/>
  <c r="AL249" i="132"/>
  <c r="AV104" i="132"/>
  <c r="AV280" i="132"/>
  <c r="AL127" i="132"/>
  <c r="AV269" i="132"/>
  <c r="AL136" i="132"/>
  <c r="AV176" i="132"/>
  <c r="AV160" i="132"/>
  <c r="AL29" i="132"/>
  <c r="AL128" i="132"/>
  <c r="AL61" i="132"/>
  <c r="AV275" i="132"/>
  <c r="AL149" i="132"/>
  <c r="AV177" i="132"/>
  <c r="AV216" i="132"/>
  <c r="AV221" i="132"/>
  <c r="AL289" i="132"/>
  <c r="AV191" i="132"/>
  <c r="AV76" i="132"/>
  <c r="AL39" i="132"/>
  <c r="AV290" i="132"/>
  <c r="AL139" i="132"/>
  <c r="AV143" i="132"/>
  <c r="AL174" i="132"/>
  <c r="AV167" i="132"/>
  <c r="AL255" i="132"/>
  <c r="AL99" i="132"/>
  <c r="AL257" i="132"/>
  <c r="AV229" i="132"/>
  <c r="AV67" i="132"/>
  <c r="AL42" i="132"/>
  <c r="AL217" i="132"/>
  <c r="AL35" i="132"/>
  <c r="AV40" i="132"/>
  <c r="AV29" i="132"/>
  <c r="AV189" i="132"/>
  <c r="AL282" i="132"/>
  <c r="AV156" i="132"/>
  <c r="AL203" i="132"/>
  <c r="AL193" i="132"/>
  <c r="AL291" i="132"/>
  <c r="AV276" i="132"/>
  <c r="AL194" i="132"/>
  <c r="AV105" i="132"/>
  <c r="AV61" i="132"/>
  <c r="AL49" i="132"/>
  <c r="AL165" i="132"/>
  <c r="AL67" i="132"/>
  <c r="AV282" i="132"/>
  <c r="AL114" i="132"/>
  <c r="AV291" i="132"/>
  <c r="AV210" i="132"/>
  <c r="AV152" i="132"/>
  <c r="AL226" i="132"/>
  <c r="AV201" i="132"/>
  <c r="AL56" i="132"/>
  <c r="AL88" i="132"/>
  <c r="AV209" i="132"/>
  <c r="AV173" i="132"/>
  <c r="AV195" i="132"/>
  <c r="AL201" i="132"/>
  <c r="AV294" i="132"/>
  <c r="AL166" i="132"/>
  <c r="AV133" i="132"/>
  <c r="AV49" i="132"/>
  <c r="AV237" i="132"/>
  <c r="AV129" i="132"/>
  <c r="AV289" i="132"/>
  <c r="AL199" i="132"/>
  <c r="AV199" i="132"/>
  <c r="AV70" i="132"/>
  <c r="AL295" i="132"/>
  <c r="AL172" i="132"/>
  <c r="AL210" i="132"/>
  <c r="AL250" i="132"/>
  <c r="AL151" i="132"/>
  <c r="AV271" i="132"/>
  <c r="AV51" i="132"/>
  <c r="AL253" i="132"/>
  <c r="AL80" i="132"/>
  <c r="AL75" i="132"/>
  <c r="AL262" i="132"/>
  <c r="AV71" i="132"/>
  <c r="AL288" i="132"/>
  <c r="AL120" i="132"/>
  <c r="AV60" i="132"/>
  <c r="AL31" i="132"/>
  <c r="AV27" i="132"/>
  <c r="AL134" i="132"/>
  <c r="AL26" i="132"/>
  <c r="AV87" i="132"/>
  <c r="AV178" i="132"/>
  <c r="AL70" i="132"/>
  <c r="AV287" i="132"/>
  <c r="AL153" i="132"/>
  <c r="AV147" i="132"/>
  <c r="AV254" i="132"/>
  <c r="AV145" i="132"/>
  <c r="AV213" i="132"/>
  <c r="AV108" i="132"/>
  <c r="AV212" i="132"/>
  <c r="AV109" i="132"/>
  <c r="AV215" i="132"/>
  <c r="AL137" i="132"/>
  <c r="AV188" i="132"/>
  <c r="AV168" i="132"/>
  <c r="AV166" i="132"/>
  <c r="AL271" i="132"/>
  <c r="AL92" i="132"/>
  <c r="AV144" i="132"/>
  <c r="AV120" i="132"/>
  <c r="AV200" i="132"/>
  <c r="AV155" i="132"/>
  <c r="AV293" i="132"/>
  <c r="AV266" i="132"/>
  <c r="AL209" i="132"/>
  <c r="AV130" i="132"/>
  <c r="AL161" i="132"/>
  <c r="AL69" i="132"/>
  <c r="AV90" i="132"/>
  <c r="AL44" i="132"/>
  <c r="AV41" i="132"/>
  <c r="AV65" i="132"/>
  <c r="AL232" i="132"/>
  <c r="AL130" i="132"/>
  <c r="AL220" i="132"/>
  <c r="AV102" i="132"/>
  <c r="AL243" i="132"/>
  <c r="AL63" i="132"/>
  <c r="AL245" i="132"/>
  <c r="AL246" i="132"/>
  <c r="AL283" i="132"/>
  <c r="AV234" i="132"/>
  <c r="AV89" i="132"/>
  <c r="AL28" i="132"/>
  <c r="AL32" i="132"/>
  <c r="AL65" i="132"/>
  <c r="AL104" i="132"/>
  <c r="AL269" i="132"/>
  <c r="AL222" i="132"/>
  <c r="AV259" i="132"/>
  <c r="AV64" i="132"/>
  <c r="AL275" i="132"/>
  <c r="AL225" i="132"/>
  <c r="AL196" i="132"/>
  <c r="AL147" i="132"/>
  <c r="AV264" i="132"/>
  <c r="AL254" i="132"/>
  <c r="AV122" i="132"/>
  <c r="AL40" i="132"/>
  <c r="AL143" i="132"/>
  <c r="AV148" i="132"/>
  <c r="AL280" i="132"/>
  <c r="AV135" i="132"/>
  <c r="AL46" i="132"/>
  <c r="AL157" i="132"/>
  <c r="AV296" i="132"/>
  <c r="AL187" i="132"/>
  <c r="AV179" i="132"/>
  <c r="AL239" i="132"/>
  <c r="AV232" i="132"/>
  <c r="AV117" i="132"/>
  <c r="AL76" i="132"/>
  <c r="AV225" i="132"/>
  <c r="AL83" i="132"/>
  <c r="AV268" i="132"/>
  <c r="AL91" i="132"/>
  <c r="AV257" i="132"/>
  <c r="AL171" i="132"/>
  <c r="AV193" i="132"/>
  <c r="AV115" i="132"/>
  <c r="AL43" i="132"/>
  <c r="AV235" i="132"/>
  <c r="AV97" i="132"/>
  <c r="AV249" i="132"/>
  <c r="AL178" i="132"/>
  <c r="AL122" i="132"/>
  <c r="AL113" i="132"/>
  <c r="AL78" i="132"/>
  <c r="U12" i="132"/>
  <c r="W12" i="132"/>
  <c r="CP64" i="132"/>
  <c r="CV64" i="132"/>
  <c r="DB64" i="132" s="1"/>
  <c r="BR260" i="132"/>
  <c r="BX260" i="132"/>
  <c r="CP149" i="132"/>
  <c r="CV149" i="132"/>
  <c r="DB149" i="132" s="1"/>
  <c r="Q12" i="132"/>
  <c r="AI12" i="132"/>
  <c r="AG12" i="132"/>
  <c r="CP243" i="132"/>
  <c r="CV243" i="132"/>
  <c r="DB243" i="132" s="1"/>
  <c r="CP66" i="132"/>
  <c r="CV66" i="132"/>
  <c r="DB66" i="132" s="1"/>
  <c r="BR63" i="132"/>
  <c r="BX63" i="132"/>
  <c r="BL76" i="132"/>
  <c r="BF76" i="132"/>
  <c r="BH76" i="132" s="1"/>
  <c r="BR55" i="132"/>
  <c r="BX55" i="132"/>
  <c r="BR99" i="132"/>
  <c r="BX99" i="132"/>
  <c r="BR256" i="132"/>
  <c r="BX256" i="132"/>
  <c r="CD255" i="132"/>
  <c r="CJ255" i="132"/>
  <c r="CJ188" i="132"/>
  <c r="CD188" i="132"/>
  <c r="CP197" i="132"/>
  <c r="CV197" i="132"/>
  <c r="DB197" i="132" s="1"/>
  <c r="CP135" i="132"/>
  <c r="CV135" i="132"/>
  <c r="DB135" i="132" s="1"/>
  <c r="BR276" i="132"/>
  <c r="BX276" i="132"/>
  <c r="CP74" i="132"/>
  <c r="CV74" i="132"/>
  <c r="DB74" i="132" s="1"/>
  <c r="BR75" i="132"/>
  <c r="BX75" i="132"/>
  <c r="CP128" i="132"/>
  <c r="CV128" i="132"/>
  <c r="DB128" i="132" s="1"/>
  <c r="BR115" i="132"/>
  <c r="BX115" i="132"/>
  <c r="BF91" i="132"/>
  <c r="BL91" i="132"/>
  <c r="CD208" i="132"/>
  <c r="CJ208" i="132"/>
  <c r="CP228" i="132"/>
  <c r="CV228" i="132"/>
  <c r="DB228" i="132" s="1"/>
  <c r="CV271" i="132"/>
  <c r="DB271" i="132" s="1"/>
  <c r="CP271" i="132"/>
  <c r="BR159" i="132"/>
  <c r="BX159" i="132"/>
  <c r="BR167" i="132"/>
  <c r="BX167" i="132"/>
  <c r="CD158" i="132"/>
  <c r="CJ158" i="132"/>
  <c r="BR191" i="132"/>
  <c r="BX191" i="132"/>
  <c r="CD90" i="132"/>
  <c r="CJ90" i="132"/>
  <c r="CP264" i="132"/>
  <c r="CV264" i="132"/>
  <c r="DB264" i="132" s="1"/>
  <c r="BR280" i="132"/>
  <c r="BX280" i="132"/>
  <c r="BR205" i="132"/>
  <c r="BX205" i="132"/>
  <c r="CP87" i="132"/>
  <c r="CV87" i="132"/>
  <c r="DB87" i="132" s="1"/>
  <c r="BR24" i="132"/>
  <c r="BX24" i="132"/>
  <c r="CV12" i="132"/>
  <c r="DB12" i="132" s="1"/>
  <c r="CP12" i="132"/>
  <c r="BR193" i="132"/>
  <c r="BX193" i="132"/>
  <c r="BR50" i="132"/>
  <c r="BX50" i="132"/>
  <c r="CP94" i="132"/>
  <c r="CV94" i="132"/>
  <c r="DB94" i="132" s="1"/>
  <c r="BR42" i="132"/>
  <c r="BX42" i="132"/>
  <c r="CP126" i="132"/>
  <c r="CV126" i="132"/>
  <c r="DB126" i="132" s="1"/>
  <c r="BR79" i="132"/>
  <c r="BX79" i="132"/>
  <c r="BR290" i="132"/>
  <c r="BX290" i="132"/>
  <c r="BR259" i="132"/>
  <c r="BX259" i="132"/>
  <c r="CD236" i="132"/>
  <c r="CJ236" i="132"/>
  <c r="R11" i="132"/>
  <c r="CP129" i="132"/>
  <c r="CV129" i="132"/>
  <c r="DB129" i="132" s="1"/>
  <c r="BR249" i="132"/>
  <c r="BX249" i="132"/>
  <c r="BR125" i="132"/>
  <c r="BX125" i="132"/>
  <c r="CD27" i="132"/>
  <c r="CJ27" i="132"/>
  <c r="BR203" i="132"/>
  <c r="BX203" i="132"/>
  <c r="BR68" i="132"/>
  <c r="BX68" i="132"/>
  <c r="CP177" i="132"/>
  <c r="CV177" i="132"/>
  <c r="DB177" i="132" s="1"/>
  <c r="BR202" i="132"/>
  <c r="BX202" i="132"/>
  <c r="CV22" i="132"/>
  <c r="DB22" i="132" s="1"/>
  <c r="CP22" i="132"/>
  <c r="BR231" i="132"/>
  <c r="BX231" i="132"/>
  <c r="CP172" i="132"/>
  <c r="CV172" i="132"/>
  <c r="DB172" i="132" s="1"/>
  <c r="CP103" i="132"/>
  <c r="CV103" i="132"/>
  <c r="DB103" i="132" s="1"/>
  <c r="CJ218" i="132"/>
  <c r="CD218" i="132"/>
  <c r="CP121" i="132"/>
  <c r="CV121" i="132"/>
  <c r="DB121" i="132" s="1"/>
  <c r="BR130" i="132"/>
  <c r="BX130" i="132"/>
  <c r="CD168" i="132"/>
  <c r="CJ168" i="132"/>
  <c r="AD11" i="132"/>
  <c r="AC12" i="132"/>
  <c r="CP114" i="132"/>
  <c r="CV114" i="132"/>
  <c r="DB114" i="132" s="1"/>
  <c r="BF25" i="132"/>
  <c r="BH204" i="132" s="1"/>
  <c r="BL25" i="132"/>
  <c r="BR47" i="132"/>
  <c r="BX47" i="132"/>
  <c r="BR30" i="132"/>
  <c r="BX30" i="132"/>
  <c r="CP120" i="132"/>
  <c r="CV120" i="132"/>
  <c r="DB120" i="132" s="1"/>
  <c r="BR192" i="132"/>
  <c r="BX192" i="132"/>
  <c r="BR241" i="132"/>
  <c r="BX241" i="132"/>
  <c r="BR162" i="132"/>
  <c r="BX162" i="132"/>
  <c r="CD34" i="132"/>
  <c r="CJ34" i="132"/>
  <c r="CP156" i="132"/>
  <c r="CV156" i="132"/>
  <c r="DB156" i="132" s="1"/>
  <c r="BR15" i="132"/>
  <c r="BX15" i="132"/>
  <c r="CP161" i="132"/>
  <c r="CV161" i="132"/>
  <c r="DB161" i="132" s="1"/>
  <c r="BN11" i="132"/>
  <c r="BM11" i="132"/>
  <c r="CD289" i="132"/>
  <c r="CJ289" i="132"/>
  <c r="CD226" i="132"/>
  <c r="CJ226" i="132"/>
  <c r="CP116" i="132"/>
  <c r="CV116" i="132"/>
  <c r="DB116" i="132" s="1"/>
  <c r="CP210" i="132"/>
  <c r="CV210" i="132"/>
  <c r="DB210" i="132" s="1"/>
  <c r="CV11" i="132"/>
  <c r="DB11" i="132" s="1"/>
  <c r="CP11" i="132"/>
  <c r="CF13" i="132"/>
  <c r="CF14" i="132"/>
  <c r="CF12" i="132"/>
  <c r="BV15" i="132"/>
  <c r="BV14" i="132"/>
  <c r="BV12" i="132"/>
  <c r="BV13" i="132"/>
  <c r="CF11" i="132"/>
  <c r="CV227" i="132"/>
  <c r="DB227" i="132" s="1"/>
  <c r="CP227" i="132"/>
  <c r="CD170" i="132"/>
  <c r="CJ170" i="132"/>
  <c r="AX60" i="132"/>
  <c r="CD195" i="132"/>
  <c r="CJ195" i="132"/>
  <c r="CD253" i="132"/>
  <c r="CJ253" i="132"/>
  <c r="CD194" i="132"/>
  <c r="CJ194" i="132"/>
  <c r="CD234" i="132"/>
  <c r="CJ234" i="132"/>
  <c r="CP108" i="132"/>
  <c r="CV108" i="132"/>
  <c r="DB108" i="132" s="1"/>
  <c r="CD146" i="132"/>
  <c r="CJ146" i="132"/>
  <c r="CD44" i="132"/>
  <c r="CJ44" i="132"/>
  <c r="CD265" i="132"/>
  <c r="CJ265" i="132"/>
  <c r="CD274" i="132"/>
  <c r="CJ274" i="132"/>
  <c r="CD19" i="132"/>
  <c r="CJ19" i="132"/>
  <c r="CD257" i="132"/>
  <c r="CJ257" i="132"/>
  <c r="CD221" i="132"/>
  <c r="CJ221" i="132"/>
  <c r="CJ238" i="132"/>
  <c r="CD238" i="132"/>
  <c r="CD250" i="132"/>
  <c r="CJ250" i="132"/>
  <c r="CD171" i="132"/>
  <c r="CJ171" i="132"/>
  <c r="BX16" i="132"/>
  <c r="BR16" i="132"/>
  <c r="CP59" i="132"/>
  <c r="CV59" i="132"/>
  <c r="DB59" i="132" s="1"/>
  <c r="BR53" i="132"/>
  <c r="BX53" i="132"/>
  <c r="CP297" i="132"/>
  <c r="CV297" i="132"/>
  <c r="DB297" i="132" s="1"/>
  <c r="BH16" i="132"/>
  <c r="AX17" i="132"/>
  <c r="BH72" i="132"/>
  <c r="AX37" i="132"/>
  <c r="AX38" i="132"/>
  <c r="AX36" i="132"/>
  <c r="BH51" i="132"/>
  <c r="AX166" i="132"/>
  <c r="AX35" i="132"/>
  <c r="BH22" i="132"/>
  <c r="AX28" i="132"/>
  <c r="BH24" i="132"/>
  <c r="BH32" i="132"/>
  <c r="AX45" i="132"/>
  <c r="BH29" i="132"/>
  <c r="AX32" i="132"/>
  <c r="AX56" i="132"/>
  <c r="BH25" i="132"/>
  <c r="BH20" i="132"/>
  <c r="AX31" i="132"/>
  <c r="AX50" i="132"/>
  <c r="BH23" i="132"/>
  <c r="AX52" i="132"/>
  <c r="AX29" i="132"/>
  <c r="AX49" i="132"/>
  <c r="BH21" i="132"/>
  <c r="BH47" i="132"/>
  <c r="AX22" i="132"/>
  <c r="AX34" i="132"/>
  <c r="BH222" i="132"/>
  <c r="AX44" i="132"/>
  <c r="AX58" i="132"/>
  <c r="AX33" i="132"/>
  <c r="AX48" i="132"/>
  <c r="BH45" i="132"/>
  <c r="BH30" i="132"/>
  <c r="AX30" i="132"/>
  <c r="BH34" i="132"/>
  <c r="AX39" i="132"/>
  <c r="BH154" i="132"/>
  <c r="BH54" i="132"/>
  <c r="BH48" i="132"/>
  <c r="BH27" i="132"/>
  <c r="BH36" i="132"/>
  <c r="AX24" i="132"/>
  <c r="BH31" i="132"/>
  <c r="BH38" i="132"/>
  <c r="BH52" i="132"/>
  <c r="BH42" i="132"/>
  <c r="AX57" i="132"/>
  <c r="AX26" i="132"/>
  <c r="BH56" i="132"/>
  <c r="BH35" i="132"/>
  <c r="AX21" i="132"/>
  <c r="BH37" i="132"/>
  <c r="BH68" i="132"/>
  <c r="AX68" i="132"/>
  <c r="BH43" i="132"/>
  <c r="AX51" i="132"/>
  <c r="BH161" i="132"/>
  <c r="BH55" i="132"/>
  <c r="BH26" i="132"/>
  <c r="BH49" i="132"/>
  <c r="BH71" i="132"/>
  <c r="CD127" i="132"/>
  <c r="CJ127" i="132"/>
  <c r="CD26" i="132"/>
  <c r="CJ26" i="132"/>
  <c r="CD134" i="132"/>
  <c r="CJ134" i="132"/>
  <c r="BH53" i="132"/>
  <c r="BR86" i="132"/>
  <c r="BX86" i="132"/>
  <c r="CD69" i="132"/>
  <c r="CJ69" i="132"/>
  <c r="CD38" i="132"/>
  <c r="CJ38" i="132"/>
  <c r="CP220" i="132"/>
  <c r="CV220" i="132"/>
  <c r="DB220" i="132" s="1"/>
  <c r="CV139" i="132"/>
  <c r="DB139" i="132" s="1"/>
  <c r="CP139" i="132"/>
  <c r="CP198" i="132"/>
  <c r="CV198" i="132"/>
  <c r="DB198" i="132" s="1"/>
  <c r="CP258" i="132"/>
  <c r="CV258" i="132"/>
  <c r="DB258" i="132" s="1"/>
  <c r="CV112" i="132"/>
  <c r="DB112" i="132" s="1"/>
  <c r="CP112" i="132"/>
  <c r="CP242" i="132"/>
  <c r="CV242" i="132"/>
  <c r="DB242" i="132" s="1"/>
  <c r="CP200" i="132"/>
  <c r="CV200" i="132"/>
  <c r="DB200" i="132" s="1"/>
  <c r="BH41" i="132"/>
  <c r="CD178" i="132"/>
  <c r="CJ178" i="132"/>
  <c r="BR40" i="132"/>
  <c r="BX40" i="132"/>
  <c r="CD138" i="132"/>
  <c r="CJ138" i="132"/>
  <c r="CP187" i="132"/>
  <c r="CV187" i="132"/>
  <c r="DB187" i="132" s="1"/>
  <c r="CP268" i="132"/>
  <c r="CV268" i="132"/>
  <c r="DB268" i="132" s="1"/>
  <c r="CP266" i="132"/>
  <c r="CV266" i="132"/>
  <c r="DB266" i="132" s="1"/>
  <c r="CP245" i="132"/>
  <c r="CV245" i="132"/>
  <c r="DB245" i="132" s="1"/>
  <c r="CD233" i="132"/>
  <c r="CJ233" i="132"/>
  <c r="CD186" i="132"/>
  <c r="CJ186" i="132"/>
  <c r="CD84" i="132"/>
  <c r="CJ84" i="132"/>
  <c r="CP123" i="132"/>
  <c r="CV123" i="132"/>
  <c r="DB123" i="132" s="1"/>
  <c r="CJ163" i="132"/>
  <c r="CD163" i="132"/>
  <c r="CD285" i="132"/>
  <c r="CJ285" i="132"/>
  <c r="CV291" i="132"/>
  <c r="DB291" i="132" s="1"/>
  <c r="CP291" i="132"/>
  <c r="CP101" i="132"/>
  <c r="CV101" i="132"/>
  <c r="DB101" i="132" s="1"/>
  <c r="CD261" i="132"/>
  <c r="CJ261" i="132"/>
  <c r="CD214" i="132"/>
  <c r="CJ214" i="132"/>
  <c r="CP223" i="132"/>
  <c r="CV223" i="132"/>
  <c r="DB223" i="132" s="1"/>
  <c r="CP189" i="132"/>
  <c r="CV189" i="132"/>
  <c r="DB189" i="132" s="1"/>
  <c r="AR13" i="132"/>
  <c r="AM13" i="132"/>
  <c r="AQ13" i="132"/>
  <c r="AU13" i="132" s="1"/>
  <c r="CJ80" i="132"/>
  <c r="CD80" i="132"/>
  <c r="CP71" i="132"/>
  <c r="CV71" i="132"/>
  <c r="DB71" i="132" s="1"/>
  <c r="CJ29" i="132"/>
  <c r="CD29" i="132"/>
  <c r="CP117" i="132"/>
  <c r="CV117" i="132"/>
  <c r="DB117" i="132" s="1"/>
  <c r="CP46" i="132"/>
  <c r="CV46" i="132"/>
  <c r="DB46" i="132" s="1"/>
  <c r="CP281" i="132"/>
  <c r="CV281" i="132"/>
  <c r="DB281" i="132" s="1"/>
  <c r="CD106" i="132"/>
  <c r="CJ106" i="132"/>
  <c r="CD58" i="132"/>
  <c r="CJ58" i="132"/>
  <c r="CV182" i="132"/>
  <c r="DB182" i="132" s="1"/>
  <c r="CP182" i="132"/>
  <c r="CD65" i="132"/>
  <c r="CJ65" i="132"/>
  <c r="CD17" i="132"/>
  <c r="CJ17" i="132"/>
  <c r="CD41" i="132"/>
  <c r="CJ41" i="132"/>
  <c r="BT18" i="132"/>
  <c r="BJ18" i="132"/>
  <c r="BT19" i="132"/>
  <c r="BJ20" i="132"/>
  <c r="BT17" i="132"/>
  <c r="BJ19" i="132"/>
  <c r="CP248" i="132"/>
  <c r="CV248" i="132"/>
  <c r="DB248" i="132" s="1"/>
  <c r="CV298" i="132"/>
  <c r="DB298" i="132" s="1"/>
  <c r="CP298" i="132"/>
  <c r="CP107" i="132"/>
  <c r="CV107" i="132"/>
  <c r="DB107" i="132" s="1"/>
  <c r="CP51" i="132"/>
  <c r="CV51" i="132"/>
  <c r="DB51" i="132" s="1"/>
  <c r="CP20" i="132"/>
  <c r="CV20" i="132"/>
  <c r="DB20" i="132" s="1"/>
  <c r="BA13" i="132"/>
  <c r="BB12" i="132"/>
  <c r="CP62" i="132"/>
  <c r="CV62" i="132"/>
  <c r="DB62" i="132" s="1"/>
  <c r="BD14" i="132"/>
  <c r="AY14" i="132"/>
  <c r="BB13" i="132" s="1"/>
  <c r="BC14" i="132"/>
  <c r="BG14" i="132" s="1"/>
  <c r="CV33" i="132"/>
  <c r="DB33" i="132" s="1"/>
  <c r="CP33" i="132"/>
  <c r="BE13" i="132"/>
  <c r="CV21" i="132"/>
  <c r="DB21" i="132" s="1"/>
  <c r="CP21" i="132"/>
  <c r="CV113" i="132"/>
  <c r="DB113" i="132" s="1"/>
  <c r="CP113" i="132"/>
  <c r="CP70" i="132"/>
  <c r="CV70" i="132"/>
  <c r="DB70" i="132" s="1"/>
  <c r="CU11" i="132"/>
  <c r="CW11" i="132" s="1"/>
  <c r="DC11" i="132"/>
  <c r="CZ11" i="132"/>
  <c r="DA11" i="132" s="1"/>
  <c r="BY11" i="132"/>
  <c r="BP13" i="132"/>
  <c r="BK13" i="132"/>
  <c r="BO13" i="132"/>
  <c r="BS13" i="132" s="1"/>
  <c r="BW12" i="132"/>
  <c r="CB12" i="132"/>
  <c r="CA12" i="132"/>
  <c r="CE12" i="132" s="1"/>
  <c r="AX238" i="132" l="1"/>
  <c r="AX273" i="132"/>
  <c r="AX147" i="132"/>
  <c r="BH256" i="132"/>
  <c r="BH251" i="132"/>
  <c r="AX197" i="132"/>
  <c r="AX254" i="132"/>
  <c r="BH189" i="132"/>
  <c r="BH293" i="132"/>
  <c r="AX242" i="132"/>
  <c r="BH117" i="132"/>
  <c r="AX230" i="132"/>
  <c r="BH105" i="132"/>
  <c r="AX160" i="132"/>
  <c r="AX77" i="132"/>
  <c r="BH183" i="132"/>
  <c r="BH203" i="132"/>
  <c r="AX127" i="132"/>
  <c r="AX133" i="132"/>
  <c r="AX245" i="132"/>
  <c r="AX233" i="132"/>
  <c r="AX114" i="132"/>
  <c r="AX146" i="132"/>
  <c r="AX126" i="132"/>
  <c r="AX295" i="132"/>
  <c r="BH114" i="132"/>
  <c r="AX260" i="132"/>
  <c r="AX199" i="132"/>
  <c r="BH142" i="132"/>
  <c r="BH281" i="132"/>
  <c r="BH83" i="132"/>
  <c r="BH103" i="132"/>
  <c r="BH175" i="132"/>
  <c r="BH239" i="132"/>
  <c r="BH112" i="132"/>
  <c r="AX162" i="132"/>
  <c r="BH289" i="132"/>
  <c r="AX264" i="132"/>
  <c r="BH151" i="132"/>
  <c r="BH125" i="132"/>
  <c r="AX240" i="132"/>
  <c r="AX249" i="132"/>
  <c r="BH247" i="132"/>
  <c r="AX92" i="132"/>
  <c r="BH98" i="132"/>
  <c r="BH294" i="132"/>
  <c r="BH250" i="132"/>
  <c r="AX221" i="132"/>
  <c r="AX171" i="132"/>
  <c r="BH145" i="132"/>
  <c r="BH136" i="132"/>
  <c r="BH73" i="132"/>
  <c r="AL299" i="132"/>
  <c r="AV299" i="132"/>
  <c r="CD99" i="132"/>
  <c r="CJ99" i="132"/>
  <c r="CD241" i="132"/>
  <c r="CJ241" i="132"/>
  <c r="BH131" i="132"/>
  <c r="AX129" i="132"/>
  <c r="BH108" i="132"/>
  <c r="AX135" i="132"/>
  <c r="AX190" i="132"/>
  <c r="BH177" i="132"/>
  <c r="AX252" i="132"/>
  <c r="AX96" i="132"/>
  <c r="AX188" i="132"/>
  <c r="BH167" i="132"/>
  <c r="AX214" i="132"/>
  <c r="AX149" i="132"/>
  <c r="AX124" i="132"/>
  <c r="AX237" i="132"/>
  <c r="AX142" i="132"/>
  <c r="CD192" i="132"/>
  <c r="CJ192" i="132"/>
  <c r="CP218" i="132"/>
  <c r="CV218" i="132"/>
  <c r="DB218" i="132" s="1"/>
  <c r="AF13" i="132"/>
  <c r="AA13" i="132"/>
  <c r="AE13" i="132"/>
  <c r="AI13" i="132" s="1"/>
  <c r="BH157" i="132"/>
  <c r="BH268" i="132"/>
  <c r="BH111" i="132"/>
  <c r="AX201" i="132"/>
  <c r="AX115" i="132"/>
  <c r="BH164" i="132"/>
  <c r="AX202" i="132"/>
  <c r="AX108" i="132"/>
  <c r="BH187" i="132"/>
  <c r="AX224" i="132"/>
  <c r="BH246" i="132"/>
  <c r="BH81" i="132"/>
  <c r="AX153" i="132"/>
  <c r="BH57" i="132"/>
  <c r="AX223" i="132"/>
  <c r="AX182" i="132"/>
  <c r="AX277" i="132"/>
  <c r="CD68" i="132"/>
  <c r="CJ68" i="132"/>
  <c r="CD42" i="132"/>
  <c r="CJ42" i="132"/>
  <c r="CP158" i="132"/>
  <c r="CV158" i="132"/>
  <c r="DB158" i="132" s="1"/>
  <c r="BR91" i="132"/>
  <c r="BX91" i="132"/>
  <c r="CD55" i="132"/>
  <c r="CJ55" i="132"/>
  <c r="BH192" i="132"/>
  <c r="AX236" i="132"/>
  <c r="BH44" i="132"/>
  <c r="BH265" i="132"/>
  <c r="AX234" i="132"/>
  <c r="BH288" i="132"/>
  <c r="AX145" i="132"/>
  <c r="AX130" i="132"/>
  <c r="BH87" i="132"/>
  <c r="BH107" i="132"/>
  <c r="BH124" i="132"/>
  <c r="AX172" i="132"/>
  <c r="AX192" i="132"/>
  <c r="AX81" i="132"/>
  <c r="AX88" i="132"/>
  <c r="BH275" i="132"/>
  <c r="AX186" i="132"/>
  <c r="CJ24" i="132"/>
  <c r="CD24" i="132"/>
  <c r="CJ15" i="132"/>
  <c r="CD15" i="132"/>
  <c r="CP236" i="132"/>
  <c r="CV236" i="132"/>
  <c r="DB236" i="132" s="1"/>
  <c r="BH91" i="132"/>
  <c r="BH213" i="132"/>
  <c r="AX278" i="132"/>
  <c r="AX244" i="132"/>
  <c r="BH266" i="132"/>
  <c r="BH85" i="132"/>
  <c r="AX152" i="132"/>
  <c r="BH225" i="132"/>
  <c r="BH217" i="132"/>
  <c r="BH233" i="132"/>
  <c r="BH262" i="132"/>
  <c r="AX291" i="132"/>
  <c r="AX84" i="132"/>
  <c r="BH58" i="132"/>
  <c r="BH155" i="132"/>
  <c r="AX256" i="132"/>
  <c r="BJ16" i="132"/>
  <c r="BT15" i="132"/>
  <c r="CP168" i="132"/>
  <c r="CV168" i="132"/>
  <c r="DB168" i="132" s="1"/>
  <c r="CD203" i="132"/>
  <c r="CJ203" i="132"/>
  <c r="CD205" i="132"/>
  <c r="CJ205" i="132"/>
  <c r="CD167" i="132"/>
  <c r="CJ167" i="132"/>
  <c r="CJ115" i="132"/>
  <c r="CD115" i="132"/>
  <c r="BH86" i="132"/>
  <c r="BH179" i="132"/>
  <c r="BH202" i="132"/>
  <c r="AX183" i="132"/>
  <c r="AX46" i="132"/>
  <c r="BH160" i="132"/>
  <c r="BH221" i="132"/>
  <c r="BH210" i="132"/>
  <c r="AX184" i="132"/>
  <c r="AX198" i="132"/>
  <c r="AX53" i="132"/>
  <c r="BH119" i="132"/>
  <c r="BH193" i="132"/>
  <c r="AX73" i="132"/>
  <c r="BH129" i="132"/>
  <c r="BH147" i="132"/>
  <c r="BH130" i="132"/>
  <c r="CD276" i="132"/>
  <c r="CJ276" i="132"/>
  <c r="CD30" i="132"/>
  <c r="CJ30" i="132"/>
  <c r="CJ259" i="132"/>
  <c r="CD259" i="132"/>
  <c r="BX76" i="132"/>
  <c r="BR76" i="132"/>
  <c r="CD73" i="132"/>
  <c r="CJ73" i="132"/>
  <c r="AX109" i="132"/>
  <c r="AX132" i="132"/>
  <c r="AX98" i="132"/>
  <c r="AX216" i="132"/>
  <c r="AX97" i="132"/>
  <c r="AX243" i="132"/>
  <c r="BH143" i="132"/>
  <c r="BH128" i="132"/>
  <c r="AX270" i="132"/>
  <c r="AX69" i="132"/>
  <c r="BH104" i="132"/>
  <c r="AX86" i="132"/>
  <c r="BH240" i="132"/>
  <c r="BH97" i="132"/>
  <c r="AX287" i="132"/>
  <c r="BH168" i="132"/>
  <c r="CD130" i="132"/>
  <c r="CJ130" i="132"/>
  <c r="CD231" i="132"/>
  <c r="CJ231" i="132"/>
  <c r="CP27" i="132"/>
  <c r="CV27" i="132"/>
  <c r="DB27" i="132" s="1"/>
  <c r="CD50" i="132"/>
  <c r="CJ50" i="132"/>
  <c r="CD280" i="132"/>
  <c r="CJ280" i="132"/>
  <c r="CD159" i="132"/>
  <c r="CJ159" i="132"/>
  <c r="CD63" i="132"/>
  <c r="CJ63" i="132"/>
  <c r="CD260" i="132"/>
  <c r="CJ260" i="132"/>
  <c r="CD283" i="132"/>
  <c r="CJ283" i="132"/>
  <c r="BH113" i="132"/>
  <c r="BH140" i="132"/>
  <c r="AX239" i="132"/>
  <c r="AX187" i="132"/>
  <c r="AX72" i="132"/>
  <c r="BH133" i="132"/>
  <c r="BH206" i="132"/>
  <c r="AX170" i="132"/>
  <c r="BH78" i="132"/>
  <c r="BH127" i="132"/>
  <c r="BH191" i="132"/>
  <c r="AX154" i="132"/>
  <c r="AX119" i="132"/>
  <c r="BH80" i="132"/>
  <c r="BH79" i="132"/>
  <c r="CJ191" i="132"/>
  <c r="CD191" i="132"/>
  <c r="CP34" i="132"/>
  <c r="CV34" i="132"/>
  <c r="DB34" i="132" s="1"/>
  <c r="CJ47" i="132"/>
  <c r="CD47" i="132"/>
  <c r="CD290" i="132"/>
  <c r="CJ290" i="132"/>
  <c r="CV188" i="132"/>
  <c r="DB188" i="132" s="1"/>
  <c r="CP188" i="132"/>
  <c r="CJ212" i="132"/>
  <c r="CD212" i="132"/>
  <c r="BH67" i="132"/>
  <c r="AX222" i="132"/>
  <c r="BH39" i="132"/>
  <c r="BH195" i="132"/>
  <c r="AX79" i="132"/>
  <c r="AX205" i="132"/>
  <c r="BH66" i="132"/>
  <c r="AX208" i="132"/>
  <c r="AX116" i="132"/>
  <c r="AX248" i="132"/>
  <c r="AX176" i="132"/>
  <c r="BH122" i="132"/>
  <c r="BH296" i="132"/>
  <c r="BH298" i="132"/>
  <c r="AX191" i="132"/>
  <c r="CD152" i="132"/>
  <c r="CJ152" i="132"/>
  <c r="BT40" i="132"/>
  <c r="CD125" i="132"/>
  <c r="CJ125" i="132"/>
  <c r="CJ193" i="132"/>
  <c r="CD193" i="132"/>
  <c r="CD75" i="132"/>
  <c r="CJ75" i="132"/>
  <c r="CP255" i="132"/>
  <c r="CV255" i="132"/>
  <c r="DB255" i="132" s="1"/>
  <c r="AX137" i="132"/>
  <c r="AX274" i="132"/>
  <c r="AX102" i="132"/>
  <c r="BH137" i="132"/>
  <c r="BH115" i="132"/>
  <c r="AX54" i="132"/>
  <c r="AX173" i="132"/>
  <c r="AX251" i="132"/>
  <c r="AX179" i="132"/>
  <c r="AX217" i="132"/>
  <c r="BH273" i="132"/>
  <c r="BH235" i="132"/>
  <c r="BH50" i="132"/>
  <c r="AX209" i="132"/>
  <c r="CJ162" i="132"/>
  <c r="CD162" i="132"/>
  <c r="BR25" i="132"/>
  <c r="BT86" i="132" s="1"/>
  <c r="BX25" i="132"/>
  <c r="BH162" i="132"/>
  <c r="AX155" i="132"/>
  <c r="AX165" i="132"/>
  <c r="BH261" i="132"/>
  <c r="AX294" i="132"/>
  <c r="BH150" i="132"/>
  <c r="AX281" i="132"/>
  <c r="BH190" i="132"/>
  <c r="BH255" i="132"/>
  <c r="AX99" i="132"/>
  <c r="BH141" i="132"/>
  <c r="AX65" i="132"/>
  <c r="AX140" i="132"/>
  <c r="AX284" i="132"/>
  <c r="BH63" i="132"/>
  <c r="CD157" i="132"/>
  <c r="CJ157" i="132"/>
  <c r="CP208" i="132"/>
  <c r="CV208" i="132"/>
  <c r="DB208" i="132" s="1"/>
  <c r="AX293" i="132"/>
  <c r="AX143" i="132"/>
  <c r="AX138" i="132"/>
  <c r="BH224" i="132"/>
  <c r="BH59" i="132"/>
  <c r="AX282" i="132"/>
  <c r="BH291" i="132"/>
  <c r="BH269" i="132"/>
  <c r="BH180" i="132"/>
  <c r="AX167" i="132"/>
  <c r="AX298" i="132"/>
  <c r="BH69" i="132"/>
  <c r="BF299" i="132"/>
  <c r="AX87" i="132"/>
  <c r="BH201" i="132"/>
  <c r="AX211" i="132"/>
  <c r="BH234" i="132"/>
  <c r="AX59" i="132"/>
  <c r="BH229" i="132"/>
  <c r="AX255" i="132"/>
  <c r="BH120" i="132"/>
  <c r="BH271" i="132"/>
  <c r="BH173" i="132"/>
  <c r="BH95" i="132"/>
  <c r="AX67" i="132"/>
  <c r="BH174" i="132"/>
  <c r="AX74" i="132"/>
  <c r="AX259" i="132"/>
  <c r="BH283" i="132"/>
  <c r="AX104" i="132"/>
  <c r="BH238" i="132"/>
  <c r="BH158" i="132"/>
  <c r="AX231" i="132"/>
  <c r="AX195" i="132"/>
  <c r="AX269" i="132"/>
  <c r="AX47" i="132"/>
  <c r="BH287" i="132"/>
  <c r="BH285" i="132"/>
  <c r="BH144" i="132"/>
  <c r="BH292" i="132"/>
  <c r="AX112" i="132"/>
  <c r="BH254" i="132"/>
  <c r="BH277" i="132"/>
  <c r="AX203" i="132"/>
  <c r="BH64" i="132"/>
  <c r="AX206" i="132"/>
  <c r="BH172" i="132"/>
  <c r="BH28" i="132"/>
  <c r="AX62" i="132"/>
  <c r="BH243" i="132"/>
  <c r="BH280" i="132"/>
  <c r="AX120" i="132"/>
  <c r="BH236" i="132"/>
  <c r="AX257" i="132"/>
  <c r="BH259" i="132"/>
  <c r="AX276" i="132"/>
  <c r="AX219" i="132"/>
  <c r="AX93" i="132"/>
  <c r="BH134" i="132"/>
  <c r="AX180" i="132"/>
  <c r="AX89" i="132"/>
  <c r="BH196" i="132"/>
  <c r="AX271" i="132"/>
  <c r="BH94" i="132"/>
  <c r="BH92" i="132"/>
  <c r="BH212" i="132"/>
  <c r="BH278" i="132"/>
  <c r="AX204" i="132"/>
  <c r="AX225" i="132"/>
  <c r="AX213" i="132"/>
  <c r="AX263" i="132"/>
  <c r="AX168" i="132"/>
  <c r="AX226" i="132"/>
  <c r="BH40" i="132"/>
  <c r="AX261" i="132"/>
  <c r="AX106" i="132"/>
  <c r="AX232" i="132"/>
  <c r="BH106" i="132"/>
  <c r="AX100" i="132"/>
  <c r="AX66" i="132"/>
  <c r="BH297" i="132"/>
  <c r="BH216" i="132"/>
  <c r="AX275" i="132"/>
  <c r="BH230" i="132"/>
  <c r="BH146" i="132"/>
  <c r="AX123" i="132"/>
  <c r="BH211" i="132"/>
  <c r="AX250" i="132"/>
  <c r="AX95" i="132"/>
  <c r="AX80" i="132"/>
  <c r="BH74" i="132"/>
  <c r="AX141" i="132"/>
  <c r="AX288" i="132"/>
  <c r="BH170" i="132"/>
  <c r="BH279" i="132"/>
  <c r="BH159" i="132"/>
  <c r="AX94" i="132"/>
  <c r="BH186" i="132"/>
  <c r="BH218" i="132"/>
  <c r="BH249" i="132"/>
  <c r="BH102" i="132"/>
  <c r="AX134" i="132"/>
  <c r="BH188" i="132"/>
  <c r="AX241" i="132"/>
  <c r="AX220" i="132"/>
  <c r="AX91" i="132"/>
  <c r="AX42" i="132"/>
  <c r="BH270" i="132"/>
  <c r="BH228" i="132"/>
  <c r="AX159" i="132"/>
  <c r="AX174" i="132"/>
  <c r="BH62" i="132"/>
  <c r="BH178" i="132"/>
  <c r="AX266" i="132"/>
  <c r="BH110" i="132"/>
  <c r="AX122" i="132"/>
  <c r="AX280" i="132"/>
  <c r="BH135" i="132"/>
  <c r="BH252" i="132"/>
  <c r="BH290" i="132"/>
  <c r="BH65" i="132"/>
  <c r="AX286" i="132"/>
  <c r="BH264" i="132"/>
  <c r="AX83" i="132"/>
  <c r="BH100" i="132"/>
  <c r="BH101" i="132"/>
  <c r="AX43" i="132"/>
  <c r="BH176" i="132"/>
  <c r="BH241" i="132"/>
  <c r="AX253" i="132"/>
  <c r="BH199" i="132"/>
  <c r="AX283" i="132"/>
  <c r="AX139" i="132"/>
  <c r="BH148" i="132"/>
  <c r="AX178" i="132"/>
  <c r="BH295" i="132"/>
  <c r="BH139" i="132"/>
  <c r="AX118" i="132"/>
  <c r="BH77" i="132"/>
  <c r="AX63" i="132"/>
  <c r="AX163" i="132"/>
  <c r="BH231" i="132"/>
  <c r="BH138" i="132"/>
  <c r="BH82" i="132"/>
  <c r="BH215" i="132"/>
  <c r="AX196" i="132"/>
  <c r="BH109" i="132"/>
  <c r="BH184" i="132"/>
  <c r="BH194" i="132"/>
  <c r="AX64" i="132"/>
  <c r="AX156" i="132"/>
  <c r="AX229" i="132"/>
  <c r="BH33" i="132"/>
  <c r="AX125" i="132"/>
  <c r="BH60" i="132"/>
  <c r="BH207" i="132"/>
  <c r="AX290" i="132"/>
  <c r="AX105" i="132"/>
  <c r="AX247" i="132"/>
  <c r="AX193" i="132"/>
  <c r="BH84" i="132"/>
  <c r="AX292" i="132"/>
  <c r="AX297" i="132"/>
  <c r="AX41" i="132"/>
  <c r="AX27" i="132"/>
  <c r="BH208" i="132"/>
  <c r="AX121" i="132"/>
  <c r="BH165" i="132"/>
  <c r="AX107" i="132"/>
  <c r="BH197" i="132"/>
  <c r="AX78" i="132"/>
  <c r="BH226" i="132"/>
  <c r="BH163" i="132"/>
  <c r="AX55" i="132"/>
  <c r="BH132" i="132"/>
  <c r="BH257" i="132"/>
  <c r="BH260" i="132"/>
  <c r="BH205" i="132"/>
  <c r="AX110" i="132"/>
  <c r="BH219" i="132"/>
  <c r="BH276" i="132"/>
  <c r="AX228" i="132"/>
  <c r="AX90" i="132"/>
  <c r="AX262" i="132"/>
  <c r="BH185" i="132"/>
  <c r="AX136" i="132"/>
  <c r="BH123" i="132"/>
  <c r="BH61" i="132"/>
  <c r="AX148" i="132"/>
  <c r="BH245" i="132"/>
  <c r="BH284" i="132"/>
  <c r="BH89" i="132"/>
  <c r="BH198" i="132"/>
  <c r="AX164" i="132"/>
  <c r="AX103" i="132"/>
  <c r="AX75" i="132"/>
  <c r="AX82" i="132"/>
  <c r="AX235" i="132"/>
  <c r="BH200" i="132"/>
  <c r="AX296" i="132"/>
  <c r="BH88" i="132"/>
  <c r="BH182" i="132"/>
  <c r="BH274" i="132"/>
  <c r="AX279" i="132"/>
  <c r="BH126" i="132"/>
  <c r="BH70" i="132"/>
  <c r="BH272" i="132"/>
  <c r="BH121" i="132"/>
  <c r="AX258" i="132"/>
  <c r="BH223" i="132"/>
  <c r="AX215" i="132"/>
  <c r="AX246" i="132"/>
  <c r="BH75" i="132"/>
  <c r="AX169" i="132"/>
  <c r="BH220" i="132"/>
  <c r="AX267" i="132"/>
  <c r="AX101" i="132"/>
  <c r="BH214" i="132"/>
  <c r="BH263" i="132"/>
  <c r="BH46" i="132"/>
  <c r="BH237" i="132"/>
  <c r="AX289" i="132"/>
  <c r="AX157" i="132"/>
  <c r="AX200" i="132"/>
  <c r="BH286" i="132"/>
  <c r="BH171" i="132"/>
  <c r="BH96" i="132"/>
  <c r="BH169" i="132"/>
  <c r="AX85" i="132"/>
  <c r="BH181" i="132"/>
  <c r="AX76" i="132"/>
  <c r="AX285" i="132"/>
  <c r="AX111" i="132"/>
  <c r="BH232" i="132"/>
  <c r="AX189" i="132"/>
  <c r="BH99" i="132"/>
  <c r="BH267" i="132"/>
  <c r="BH93" i="132"/>
  <c r="AX117" i="132"/>
  <c r="BH166" i="132"/>
  <c r="BH227" i="132"/>
  <c r="BH118" i="132"/>
  <c r="AX181" i="132"/>
  <c r="AX210" i="132"/>
  <c r="AX175" i="132"/>
  <c r="BH153" i="132"/>
  <c r="BH253" i="132"/>
  <c r="AX227" i="132"/>
  <c r="AX61" i="132"/>
  <c r="AX70" i="132"/>
  <c r="AX71" i="132"/>
  <c r="AX144" i="132"/>
  <c r="AX177" i="132"/>
  <c r="BH90" i="132"/>
  <c r="AX265" i="132"/>
  <c r="AX151" i="132"/>
  <c r="BH116" i="132"/>
  <c r="AX40" i="132"/>
  <c r="BH242" i="132"/>
  <c r="BH209" i="132"/>
  <c r="BH258" i="132"/>
  <c r="AX113" i="132"/>
  <c r="AX161" i="132"/>
  <c r="BH248" i="132"/>
  <c r="AX218" i="132"/>
  <c r="CD202" i="132"/>
  <c r="CJ202" i="132"/>
  <c r="CJ249" i="132"/>
  <c r="CD249" i="132"/>
  <c r="CD79" i="132"/>
  <c r="CJ79" i="132"/>
  <c r="CP90" i="132"/>
  <c r="CV90" i="132"/>
  <c r="DB90" i="132" s="1"/>
  <c r="CD256" i="132"/>
  <c r="CJ256" i="132"/>
  <c r="O13" i="132"/>
  <c r="T13" i="132"/>
  <c r="S13" i="132"/>
  <c r="W13" i="132" s="1"/>
  <c r="CD240" i="132"/>
  <c r="CJ240" i="132"/>
  <c r="AX272" i="132"/>
  <c r="AX185" i="132"/>
  <c r="AX128" i="132"/>
  <c r="BH152" i="132"/>
  <c r="BH244" i="132"/>
  <c r="BH149" i="132"/>
  <c r="AX131" i="132"/>
  <c r="AX158" i="132"/>
  <c r="AX207" i="132"/>
  <c r="AX150" i="132"/>
  <c r="AX212" i="132"/>
  <c r="AX268" i="132"/>
  <c r="BH156" i="132"/>
  <c r="AX194" i="132"/>
  <c r="BT261" i="132"/>
  <c r="BT210" i="132"/>
  <c r="BJ241" i="132"/>
  <c r="BT188" i="132"/>
  <c r="BJ227" i="132"/>
  <c r="BJ150" i="132"/>
  <c r="BT219" i="132"/>
  <c r="CP84" i="132"/>
  <c r="CV84" i="132"/>
  <c r="DB84" i="132" s="1"/>
  <c r="CP178" i="132"/>
  <c r="CV178" i="132"/>
  <c r="DB178" i="132" s="1"/>
  <c r="CD86" i="132"/>
  <c r="CJ86" i="132"/>
  <c r="CD53" i="132"/>
  <c r="CJ53" i="132"/>
  <c r="BJ289" i="132"/>
  <c r="BJ168" i="132"/>
  <c r="BT291" i="132"/>
  <c r="BT217" i="132"/>
  <c r="BJ70" i="132"/>
  <c r="BT70" i="132"/>
  <c r="BJ175" i="132"/>
  <c r="BT224" i="132"/>
  <c r="BJ89" i="132"/>
  <c r="BJ271" i="132"/>
  <c r="BT264" i="132"/>
  <c r="BJ191" i="132"/>
  <c r="BJ221" i="132"/>
  <c r="CP186" i="132"/>
  <c r="CV186" i="132"/>
  <c r="DB186" i="132" s="1"/>
  <c r="BT84" i="132"/>
  <c r="CP194" i="132"/>
  <c r="CV194" i="132"/>
  <c r="DB194" i="132" s="1"/>
  <c r="DD11" i="132"/>
  <c r="CT13" i="132"/>
  <c r="CT12" i="132"/>
  <c r="CY12" i="132" s="1"/>
  <c r="CT15" i="132"/>
  <c r="DD12" i="132"/>
  <c r="DD13" i="132"/>
  <c r="CT14" i="132"/>
  <c r="DD14" i="132"/>
  <c r="CH13" i="132"/>
  <c r="CH14" i="132"/>
  <c r="CH15" i="132"/>
  <c r="CR12" i="132"/>
  <c r="CH12" i="132"/>
  <c r="CR13" i="132"/>
  <c r="CR11" i="132"/>
  <c r="CR14" i="132"/>
  <c r="BJ78" i="132"/>
  <c r="BT69" i="132"/>
  <c r="BT238" i="132"/>
  <c r="BT191" i="132"/>
  <c r="BT289" i="132"/>
  <c r="BJ263" i="132"/>
  <c r="BJ255" i="132"/>
  <c r="BT276" i="132"/>
  <c r="BJ242" i="132"/>
  <c r="BJ101" i="132"/>
  <c r="BJ292" i="132"/>
  <c r="BT151" i="132"/>
  <c r="CP134" i="132"/>
  <c r="CV134" i="132"/>
  <c r="DB134" i="132" s="1"/>
  <c r="CP265" i="132"/>
  <c r="CV265" i="132"/>
  <c r="DB265" i="132" s="1"/>
  <c r="CP289" i="132"/>
  <c r="CV289" i="132"/>
  <c r="DB289" i="132" s="1"/>
  <c r="CP226" i="132"/>
  <c r="CV226" i="132"/>
  <c r="DB226" i="132" s="1"/>
  <c r="CQ11" i="132"/>
  <c r="CI11" i="132"/>
  <c r="CK11" i="132" s="1"/>
  <c r="BJ218" i="132"/>
  <c r="BJ115" i="132"/>
  <c r="BT240" i="132"/>
  <c r="BT112" i="132"/>
  <c r="BJ167" i="132"/>
  <c r="BJ108" i="132"/>
  <c r="BJ139" i="132"/>
  <c r="BT234" i="132"/>
  <c r="BT201" i="132"/>
  <c r="BJ134" i="132"/>
  <c r="BT82" i="132"/>
  <c r="CP138" i="132"/>
  <c r="CV138" i="132"/>
  <c r="DB138" i="132" s="1"/>
  <c r="BT16" i="132"/>
  <c r="BT61" i="132"/>
  <c r="BJ82" i="132"/>
  <c r="BT108" i="132"/>
  <c r="BT154" i="132"/>
  <c r="BT207" i="132"/>
  <c r="BT245" i="132"/>
  <c r="BT212" i="132"/>
  <c r="BT213" i="132"/>
  <c r="BT133" i="132"/>
  <c r="BT24" i="132"/>
  <c r="BT183" i="132"/>
  <c r="BJ104" i="132"/>
  <c r="BT144" i="132"/>
  <c r="BJ85" i="132"/>
  <c r="BT64" i="132"/>
  <c r="BJ133" i="132"/>
  <c r="BT244" i="132"/>
  <c r="BJ41" i="132"/>
  <c r="BT56" i="132"/>
  <c r="BT246" i="132"/>
  <c r="BJ252" i="132"/>
  <c r="BJ55" i="132"/>
  <c r="BJ258" i="132"/>
  <c r="BT163" i="132"/>
  <c r="BJ165" i="132"/>
  <c r="BT283" i="132"/>
  <c r="BJ267" i="132"/>
  <c r="BT167" i="132"/>
  <c r="BJ65" i="132"/>
  <c r="BT102" i="132"/>
  <c r="BT159" i="132"/>
  <c r="BT232" i="132"/>
  <c r="BT230" i="132"/>
  <c r="BT257" i="132"/>
  <c r="BT295" i="132"/>
  <c r="BJ35" i="132"/>
  <c r="BJ60" i="132"/>
  <c r="BT282" i="132"/>
  <c r="BT267" i="132"/>
  <c r="BT34" i="132"/>
  <c r="BJ129" i="132"/>
  <c r="BJ265" i="132"/>
  <c r="BJ138" i="132"/>
  <c r="BJ249" i="132"/>
  <c r="BJ169" i="132"/>
  <c r="BT107" i="132"/>
  <c r="BJ170" i="132"/>
  <c r="BJ279" i="132"/>
  <c r="BT76" i="132"/>
  <c r="BJ153" i="132"/>
  <c r="BJ297" i="132"/>
  <c r="BJ201" i="132"/>
  <c r="BT60" i="132"/>
  <c r="BJ149" i="132"/>
  <c r="BT192" i="132"/>
  <c r="BJ202" i="132"/>
  <c r="BJ87" i="132"/>
  <c r="BJ248" i="132"/>
  <c r="BJ113" i="132"/>
  <c r="BJ186" i="132"/>
  <c r="BT274" i="132"/>
  <c r="BJ126" i="132"/>
  <c r="BT32" i="132"/>
  <c r="BJ273" i="132"/>
  <c r="BJ145" i="132"/>
  <c r="BJ269" i="132"/>
  <c r="BT141" i="132"/>
  <c r="BT279" i="132"/>
  <c r="BT250" i="132"/>
  <c r="BT290" i="132"/>
  <c r="BT208" i="132"/>
  <c r="BT187" i="132"/>
  <c r="BJ42" i="132"/>
  <c r="BJ32" i="132"/>
  <c r="BT242" i="132"/>
  <c r="BT184" i="132"/>
  <c r="BT265" i="132"/>
  <c r="BJ192" i="132"/>
  <c r="BT182" i="132"/>
  <c r="BJ63" i="132"/>
  <c r="BT193" i="132"/>
  <c r="BJ284" i="132"/>
  <c r="BT49" i="132"/>
  <c r="BJ205" i="132"/>
  <c r="BJ158" i="132"/>
  <c r="BT41" i="132"/>
  <c r="BT123" i="132"/>
  <c r="BJ179" i="132"/>
  <c r="BJ44" i="132"/>
  <c r="BJ94" i="132"/>
  <c r="BT67" i="132"/>
  <c r="BJ184" i="132"/>
  <c r="BT66" i="132"/>
  <c r="BT45" i="132"/>
  <c r="BT94" i="132"/>
  <c r="BJ119" i="132"/>
  <c r="BT165" i="132"/>
  <c r="BT97" i="132"/>
  <c r="BT124" i="132"/>
  <c r="BJ148" i="132"/>
  <c r="BJ163" i="132"/>
  <c r="BT110" i="132"/>
  <c r="BT259" i="132"/>
  <c r="BT181" i="132"/>
  <c r="BJ246" i="132"/>
  <c r="BJ34" i="132"/>
  <c r="BT149" i="132"/>
  <c r="BT220" i="132"/>
  <c r="BT27" i="132"/>
  <c r="BT249" i="132"/>
  <c r="BT203" i="132"/>
  <c r="BT281" i="132"/>
  <c r="BT135" i="132"/>
  <c r="BT47" i="132"/>
  <c r="BT278" i="132"/>
  <c r="BT254" i="132"/>
  <c r="BT140" i="132"/>
  <c r="BT297" i="132"/>
  <c r="BJ270" i="132"/>
  <c r="BJ86" i="132"/>
  <c r="BJ280" i="132"/>
  <c r="BJ204" i="132"/>
  <c r="BJ49" i="132"/>
  <c r="BT55" i="132"/>
  <c r="BJ80" i="132"/>
  <c r="BJ187" i="132"/>
  <c r="BT139" i="132"/>
  <c r="BT92" i="132"/>
  <c r="BJ257" i="132"/>
  <c r="BT148" i="132"/>
  <c r="BJ189" i="132"/>
  <c r="BT199" i="132"/>
  <c r="BJ159" i="132"/>
  <c r="BJ171" i="132"/>
  <c r="BJ57" i="132"/>
  <c r="BT113" i="132"/>
  <c r="BJ294" i="132"/>
  <c r="BJ144" i="132"/>
  <c r="BJ226" i="132"/>
  <c r="BJ141" i="132"/>
  <c r="BJ118" i="132"/>
  <c r="BJ283" i="132"/>
  <c r="BT174" i="132"/>
  <c r="BJ177" i="132"/>
  <c r="BJ225" i="132"/>
  <c r="BJ47" i="132"/>
  <c r="BJ236" i="132"/>
  <c r="BT77" i="132"/>
  <c r="BT190" i="132"/>
  <c r="BT227" i="132"/>
  <c r="BT252" i="132"/>
  <c r="BT255" i="132"/>
  <c r="BT271" i="132"/>
  <c r="BT266" i="132"/>
  <c r="BT229" i="132"/>
  <c r="BT134" i="132"/>
  <c r="BT298" i="132"/>
  <c r="BT233" i="132"/>
  <c r="BT129" i="132"/>
  <c r="BJ66" i="132"/>
  <c r="BJ174" i="132"/>
  <c r="BT137" i="132"/>
  <c r="BJ254" i="132"/>
  <c r="BJ199" i="132"/>
  <c r="BT253" i="132"/>
  <c r="BJ109" i="132"/>
  <c r="BJ229" i="132"/>
  <c r="BT116" i="132"/>
  <c r="BJ132" i="132"/>
  <c r="BT175" i="132"/>
  <c r="BT150" i="132"/>
  <c r="BJ298" i="132"/>
  <c r="BJ147" i="132"/>
  <c r="BJ164" i="132"/>
  <c r="BJ105" i="132"/>
  <c r="BT185" i="132"/>
  <c r="BJ53" i="132"/>
  <c r="BJ128" i="132"/>
  <c r="BJ260" i="132"/>
  <c r="BJ285" i="132"/>
  <c r="BT33" i="132"/>
  <c r="BJ207" i="132"/>
  <c r="BJ222" i="132"/>
  <c r="BJ114" i="132"/>
  <c r="BJ29" i="132"/>
  <c r="BJ76" i="132"/>
  <c r="BJ74" i="132"/>
  <c r="BT103" i="132"/>
  <c r="BJ23" i="132"/>
  <c r="BT202" i="132"/>
  <c r="BT239" i="132"/>
  <c r="BJ24" i="132"/>
  <c r="BT236" i="132"/>
  <c r="BT247" i="132"/>
  <c r="BT272" i="132"/>
  <c r="BT153" i="132"/>
  <c r="BT25" i="132"/>
  <c r="BT228" i="132"/>
  <c r="BT166" i="132"/>
  <c r="BT121" i="132"/>
  <c r="BT176" i="132"/>
  <c r="BJ93" i="132"/>
  <c r="BT131" i="132"/>
  <c r="BJ75" i="132"/>
  <c r="BJ172" i="132"/>
  <c r="BJ278" i="132"/>
  <c r="BJ156" i="132"/>
  <c r="BJ71" i="132"/>
  <c r="BJ210" i="132"/>
  <c r="BT87" i="132"/>
  <c r="BJ81" i="132"/>
  <c r="BJ95" i="132"/>
  <c r="BJ224" i="132"/>
  <c r="BT256" i="132"/>
  <c r="BJ143" i="132"/>
  <c r="BT177" i="132"/>
  <c r="BT122" i="132"/>
  <c r="BJ50" i="132"/>
  <c r="BJ162" i="132"/>
  <c r="BJ188" i="132"/>
  <c r="BT222" i="132"/>
  <c r="BT280" i="132"/>
  <c r="BT29" i="132"/>
  <c r="BT173" i="132"/>
  <c r="BT160" i="132"/>
  <c r="BJ98" i="132"/>
  <c r="BT221" i="132"/>
  <c r="BT251" i="132"/>
  <c r="BT26" i="132"/>
  <c r="BJ33" i="132"/>
  <c r="BT263" i="132"/>
  <c r="BJ46" i="132"/>
  <c r="BT132" i="132"/>
  <c r="BT54" i="132"/>
  <c r="BJ160" i="132"/>
  <c r="BJ234" i="132"/>
  <c r="BJ245" i="132"/>
  <c r="BJ251" i="132"/>
  <c r="BJ111" i="132"/>
  <c r="BJ142" i="132"/>
  <c r="BJ275" i="132"/>
  <c r="BJ116" i="132"/>
  <c r="BT104" i="132"/>
  <c r="BJ261" i="132"/>
  <c r="BJ282" i="132"/>
  <c r="BJ117" i="132"/>
  <c r="BT62" i="132"/>
  <c r="BT241" i="132"/>
  <c r="BT205" i="132"/>
  <c r="BT51" i="132"/>
  <c r="BT130" i="132"/>
  <c r="BT83" i="132"/>
  <c r="BJ73" i="132"/>
  <c r="BT89" i="132"/>
  <c r="BJ17" i="132"/>
  <c r="BT172" i="132"/>
  <c r="BJ22" i="132"/>
  <c r="BT273" i="132"/>
  <c r="BJ266" i="132"/>
  <c r="BJ220" i="132"/>
  <c r="BT20" i="132"/>
  <c r="BJ131" i="132"/>
  <c r="BJ36" i="132"/>
  <c r="BT198" i="132"/>
  <c r="BT214" i="132"/>
  <c r="BJ61" i="132"/>
  <c r="BJ26" i="132"/>
  <c r="BT209" i="132"/>
  <c r="BT127" i="132"/>
  <c r="BJ214" i="132"/>
  <c r="BT145" i="132"/>
  <c r="BJ183" i="132"/>
  <c r="BJ146" i="132"/>
  <c r="BJ206" i="132"/>
  <c r="BJ243" i="132"/>
  <c r="BJ72" i="132"/>
  <c r="BJ276" i="132"/>
  <c r="BJ91" i="132"/>
  <c r="BT99" i="132"/>
  <c r="BJ51" i="132"/>
  <c r="BJ213" i="132"/>
  <c r="BJ151" i="132"/>
  <c r="BT65" i="132"/>
  <c r="BJ237" i="132"/>
  <c r="BJ62" i="132"/>
  <c r="BJ288" i="132"/>
  <c r="BJ219" i="132"/>
  <c r="BT277" i="132"/>
  <c r="BJ185" i="132"/>
  <c r="BT46" i="132"/>
  <c r="BT28" i="132"/>
  <c r="BJ130" i="132"/>
  <c r="BT262" i="132"/>
  <c r="BJ181" i="132"/>
  <c r="BT52" i="132"/>
  <c r="BJ238" i="132"/>
  <c r="BT50" i="132"/>
  <c r="BT23" i="132"/>
  <c r="BJ25" i="132"/>
  <c r="BJ28" i="132"/>
  <c r="BJ166" i="132"/>
  <c r="BJ77" i="132"/>
  <c r="BJ21" i="132"/>
  <c r="BT292" i="132"/>
  <c r="BT237" i="132"/>
  <c r="BJ30" i="132"/>
  <c r="BT118" i="132"/>
  <c r="BT204" i="132"/>
  <c r="BJ83" i="132"/>
  <c r="BJ102" i="132"/>
  <c r="BT287" i="132"/>
  <c r="BJ244" i="132"/>
  <c r="BJ215" i="132"/>
  <c r="BT93" i="132"/>
  <c r="BJ290" i="132"/>
  <c r="BJ58" i="132"/>
  <c r="BJ217" i="132"/>
  <c r="BJ228" i="132"/>
  <c r="BJ231" i="132"/>
  <c r="BT78" i="132"/>
  <c r="BJ107" i="132"/>
  <c r="BJ135" i="132"/>
  <c r="BJ43" i="132"/>
  <c r="BT179" i="132"/>
  <c r="BT74" i="132"/>
  <c r="BJ52" i="132"/>
  <c r="BJ90" i="132"/>
  <c r="BJ230" i="132"/>
  <c r="BJ200" i="132"/>
  <c r="BJ295" i="132"/>
  <c r="BJ211" i="132"/>
  <c r="BJ127" i="132"/>
  <c r="BT59" i="132"/>
  <c r="BT216" i="132"/>
  <c r="BJ84" i="132"/>
  <c r="BJ247" i="132"/>
  <c r="BJ154" i="132"/>
  <c r="BJ123" i="132"/>
  <c r="BJ27" i="132"/>
  <c r="BJ31" i="132"/>
  <c r="BT71" i="132"/>
  <c r="BT31" i="132"/>
  <c r="BT36" i="132"/>
  <c r="BT79" i="132"/>
  <c r="BT22" i="132"/>
  <c r="BT284" i="132"/>
  <c r="BT211" i="132"/>
  <c r="BT196" i="132"/>
  <c r="BT269" i="132"/>
  <c r="BT223" i="132"/>
  <c r="BJ99" i="132"/>
  <c r="BJ45" i="132"/>
  <c r="BT42" i="132"/>
  <c r="BT286" i="132"/>
  <c r="BT119" i="132"/>
  <c r="BT180" i="132"/>
  <c r="BT268" i="132"/>
  <c r="BJ262" i="132"/>
  <c r="BT168" i="132"/>
  <c r="BT157" i="132"/>
  <c r="BJ281" i="132"/>
  <c r="BT98" i="132"/>
  <c r="BJ287" i="132"/>
  <c r="BJ203" i="132"/>
  <c r="BJ106" i="132"/>
  <c r="BJ195" i="132"/>
  <c r="BT248" i="132"/>
  <c r="BJ140" i="132"/>
  <c r="BT293" i="132"/>
  <c r="BJ152" i="132"/>
  <c r="BJ233" i="132"/>
  <c r="BJ157" i="132"/>
  <c r="BT57" i="132"/>
  <c r="BT63" i="132"/>
  <c r="BT218" i="132"/>
  <c r="BT189" i="132"/>
  <c r="BT95" i="132"/>
  <c r="BT111" i="132"/>
  <c r="BJ193" i="132"/>
  <c r="BT30" i="132"/>
  <c r="BT296" i="132"/>
  <c r="BT146" i="132"/>
  <c r="BJ56" i="132"/>
  <c r="BT164" i="132"/>
  <c r="BJ197" i="132"/>
  <c r="BJ125" i="132"/>
  <c r="BT126" i="132"/>
  <c r="BT105" i="132"/>
  <c r="BJ54" i="132"/>
  <c r="BJ256" i="132"/>
  <c r="BT90" i="132"/>
  <c r="BJ240" i="132"/>
  <c r="BJ253" i="132"/>
  <c r="BT21" i="132"/>
  <c r="BT58" i="132"/>
  <c r="BJ96" i="132"/>
  <c r="BJ223" i="132"/>
  <c r="BJ79" i="132"/>
  <c r="BT194" i="132"/>
  <c r="BJ180" i="132"/>
  <c r="BJ259" i="132"/>
  <c r="BJ182" i="132"/>
  <c r="BJ161" i="132"/>
  <c r="BR299" i="132"/>
  <c r="BJ272" i="132"/>
  <c r="BJ97" i="132"/>
  <c r="BT147" i="132"/>
  <c r="BJ103" i="132"/>
  <c r="BJ69" i="132"/>
  <c r="BT186" i="132"/>
  <c r="BJ64" i="132"/>
  <c r="BJ122" i="132"/>
  <c r="BJ296" i="132"/>
  <c r="BT161" i="132"/>
  <c r="BJ277" i="132"/>
  <c r="BT120" i="132"/>
  <c r="BJ208" i="132"/>
  <c r="BJ59" i="132"/>
  <c r="BJ250" i="132"/>
  <c r="CP221" i="132"/>
  <c r="CV221" i="132"/>
  <c r="DB221" i="132" s="1"/>
  <c r="CP253" i="132"/>
  <c r="CV253" i="132"/>
  <c r="DB253" i="132" s="1"/>
  <c r="BJ100" i="132"/>
  <c r="BJ92" i="132"/>
  <c r="BT195" i="132"/>
  <c r="BJ274" i="132"/>
  <c r="BJ110" i="132"/>
  <c r="BJ293" i="132"/>
  <c r="BJ235" i="132"/>
  <c r="BJ120" i="132"/>
  <c r="BT206" i="132"/>
  <c r="BT171" i="132"/>
  <c r="BT72" i="132"/>
  <c r="BT243" i="132"/>
  <c r="CP26" i="132"/>
  <c r="CV26" i="132"/>
  <c r="DB26" i="132" s="1"/>
  <c r="CD16" i="132"/>
  <c r="CJ16" i="132"/>
  <c r="CP44" i="132"/>
  <c r="CV44" i="132"/>
  <c r="DB44" i="132" s="1"/>
  <c r="BT143" i="132"/>
  <c r="BT200" i="132"/>
  <c r="BJ121" i="132"/>
  <c r="BJ178" i="132"/>
  <c r="BT125" i="132"/>
  <c r="BT117" i="132"/>
  <c r="BT88" i="132"/>
  <c r="BT96" i="132"/>
  <c r="BT275" i="132"/>
  <c r="BJ112" i="132"/>
  <c r="BT81" i="132"/>
  <c r="CP285" i="132"/>
  <c r="CV285" i="132"/>
  <c r="DB285" i="132" s="1"/>
  <c r="CP233" i="132"/>
  <c r="CV233" i="132"/>
  <c r="DB233" i="132" s="1"/>
  <c r="CP171" i="132"/>
  <c r="CV171" i="132"/>
  <c r="DB171" i="132" s="1"/>
  <c r="CP257" i="132"/>
  <c r="CV257" i="132"/>
  <c r="DB257" i="132" s="1"/>
  <c r="CP195" i="132"/>
  <c r="CV195" i="132"/>
  <c r="DB195" i="132" s="1"/>
  <c r="BJ216" i="132"/>
  <c r="BT85" i="132"/>
  <c r="BJ136" i="132"/>
  <c r="BT109" i="132"/>
  <c r="BJ176" i="132"/>
  <c r="BJ239" i="132"/>
  <c r="BJ212" i="132"/>
  <c r="BT294" i="132"/>
  <c r="CP214" i="132"/>
  <c r="CV214" i="132"/>
  <c r="DB214" i="132" s="1"/>
  <c r="CP127" i="132"/>
  <c r="CV127" i="132"/>
  <c r="DB127" i="132" s="1"/>
  <c r="CP146" i="132"/>
  <c r="CV146" i="132"/>
  <c r="DB146" i="132" s="1"/>
  <c r="CN11" i="132"/>
  <c r="CO11" i="132" s="1"/>
  <c r="BT288" i="132"/>
  <c r="BT128" i="132"/>
  <c r="BJ232" i="132"/>
  <c r="BT178" i="132"/>
  <c r="BT152" i="132"/>
  <c r="BT106" i="132"/>
  <c r="BJ88" i="132"/>
  <c r="BJ198" i="132"/>
  <c r="BT162" i="132"/>
  <c r="CP38" i="132"/>
  <c r="CV38" i="132"/>
  <c r="DB38" i="132" s="1"/>
  <c r="CP250" i="132"/>
  <c r="CV250" i="132"/>
  <c r="DB250" i="132" s="1"/>
  <c r="CP19" i="132"/>
  <c r="CV19" i="132"/>
  <c r="DB19" i="132" s="1"/>
  <c r="CP274" i="132"/>
  <c r="CV274" i="132"/>
  <c r="DB274" i="132" s="1"/>
  <c r="BT285" i="132"/>
  <c r="BT270" i="132"/>
  <c r="BJ194" i="132"/>
  <c r="BT136" i="132"/>
  <c r="BJ286" i="132"/>
  <c r="BJ264" i="132"/>
  <c r="BJ173" i="132"/>
  <c r="BJ124" i="132"/>
  <c r="BT114" i="132"/>
  <c r="CP163" i="132"/>
  <c r="CV163" i="132"/>
  <c r="DB163" i="132" s="1"/>
  <c r="CP170" i="132"/>
  <c r="CV170" i="132"/>
  <c r="DB170" i="132" s="1"/>
  <c r="BT170" i="132"/>
  <c r="BJ196" i="132"/>
  <c r="BT68" i="132"/>
  <c r="BT197" i="132"/>
  <c r="BJ68" i="132"/>
  <c r="BJ291" i="132"/>
  <c r="BJ190" i="132"/>
  <c r="BT138" i="132"/>
  <c r="BT235" i="132"/>
  <c r="BT155" i="132"/>
  <c r="BT225" i="132"/>
  <c r="BT231" i="132"/>
  <c r="CJ40" i="132"/>
  <c r="CD40" i="132"/>
  <c r="CP69" i="132"/>
  <c r="CV69" i="132"/>
  <c r="DB69" i="132" s="1"/>
  <c r="BT226" i="132"/>
  <c r="BT258" i="132"/>
  <c r="BT260" i="132"/>
  <c r="BJ268" i="132"/>
  <c r="BJ137" i="132"/>
  <c r="BT215" i="132"/>
  <c r="BT101" i="132"/>
  <c r="BT100" i="132"/>
  <c r="BT158" i="132"/>
  <c r="CP261" i="132"/>
  <c r="CV261" i="132"/>
  <c r="DB261" i="132" s="1"/>
  <c r="CP238" i="132"/>
  <c r="CV238" i="132"/>
  <c r="DB238" i="132" s="1"/>
  <c r="CP234" i="132"/>
  <c r="CV234" i="132"/>
  <c r="DB234" i="132" s="1"/>
  <c r="BT80" i="132"/>
  <c r="CP65" i="132"/>
  <c r="CV65" i="132"/>
  <c r="DB65" i="132" s="1"/>
  <c r="AR14" i="132"/>
  <c r="AM14" i="132"/>
  <c r="AQ14" i="132"/>
  <c r="AU14" i="132" s="1"/>
  <c r="CP106" i="132"/>
  <c r="CV106" i="132"/>
  <c r="DB106" i="132" s="1"/>
  <c r="CP41" i="132"/>
  <c r="CV41" i="132"/>
  <c r="DB41" i="132" s="1"/>
  <c r="CP80" i="132"/>
  <c r="CV80" i="132"/>
  <c r="DB80" i="132" s="1"/>
  <c r="CP17" i="132"/>
  <c r="CV17" i="132"/>
  <c r="DB17" i="132" s="1"/>
  <c r="AS13" i="132"/>
  <c r="CF17" i="132"/>
  <c r="BV18" i="132"/>
  <c r="CF18" i="132"/>
  <c r="BV19" i="132"/>
  <c r="CF19" i="132"/>
  <c r="BV25" i="132"/>
  <c r="BV20" i="132"/>
  <c r="BV24" i="132"/>
  <c r="CF23" i="132"/>
  <c r="CP58" i="132"/>
  <c r="CV58" i="132"/>
  <c r="DB58" i="132" s="1"/>
  <c r="CV29" i="132"/>
  <c r="DB29" i="132" s="1"/>
  <c r="CP29" i="132"/>
  <c r="AP13" i="132"/>
  <c r="AO13" i="132"/>
  <c r="AP12" i="132"/>
  <c r="BD15" i="132"/>
  <c r="AY15" i="132"/>
  <c r="BC15" i="132"/>
  <c r="BG15" i="132" s="1"/>
  <c r="BE14" i="132"/>
  <c r="BA14" i="132"/>
  <c r="CI12" i="132"/>
  <c r="CN12" i="132"/>
  <c r="CM12" i="132"/>
  <c r="BQ13" i="132"/>
  <c r="CC12" i="132"/>
  <c r="BM13" i="132"/>
  <c r="BN12" i="132"/>
  <c r="CB13" i="132"/>
  <c r="CA13" i="132"/>
  <c r="BW13" i="132"/>
  <c r="BZ12" i="132" s="1"/>
  <c r="BP14" i="132"/>
  <c r="BK14" i="132"/>
  <c r="BN13" i="132" s="1"/>
  <c r="BO14" i="132"/>
  <c r="BY12" i="132"/>
  <c r="DC12" i="132"/>
  <c r="CZ12" i="132"/>
  <c r="DA12" i="132" s="1"/>
  <c r="CU12" i="132"/>
  <c r="BZ11" i="132"/>
  <c r="AX299" i="132" l="1"/>
  <c r="BH299" i="132"/>
  <c r="AG13" i="132"/>
  <c r="CP162" i="132"/>
  <c r="CV162" i="132"/>
  <c r="DB162" i="132" s="1"/>
  <c r="CV283" i="132"/>
  <c r="DB283" i="132" s="1"/>
  <c r="CP283" i="132"/>
  <c r="O14" i="132"/>
  <c r="T14" i="132"/>
  <c r="S14" i="132"/>
  <c r="CP260" i="132"/>
  <c r="CV260" i="132"/>
  <c r="DB260" i="132" s="1"/>
  <c r="CP231" i="132"/>
  <c r="CV231" i="132"/>
  <c r="DB231" i="132" s="1"/>
  <c r="CP115" i="132"/>
  <c r="CV115" i="132"/>
  <c r="DB115" i="132" s="1"/>
  <c r="CP192" i="132"/>
  <c r="CV192" i="132"/>
  <c r="DB192" i="132" s="1"/>
  <c r="CP256" i="132"/>
  <c r="CV256" i="132"/>
  <c r="DB256" i="132" s="1"/>
  <c r="CP259" i="132"/>
  <c r="CV259" i="132"/>
  <c r="DB259" i="132" s="1"/>
  <c r="CP167" i="132"/>
  <c r="CV167" i="132"/>
  <c r="DB167" i="132" s="1"/>
  <c r="CP157" i="132"/>
  <c r="CV157" i="132"/>
  <c r="DB157" i="132" s="1"/>
  <c r="CP152" i="132"/>
  <c r="CV152" i="132"/>
  <c r="DB152" i="132" s="1"/>
  <c r="CP47" i="132"/>
  <c r="CV47" i="132"/>
  <c r="DB47" i="132" s="1"/>
  <c r="CV63" i="132"/>
  <c r="DB63" i="132" s="1"/>
  <c r="CP63" i="132"/>
  <c r="CP130" i="132"/>
  <c r="CV130" i="132"/>
  <c r="DB130" i="132" s="1"/>
  <c r="CP30" i="132"/>
  <c r="CV30" i="132"/>
  <c r="DB30" i="132" s="1"/>
  <c r="CP55" i="132"/>
  <c r="CV55" i="132"/>
  <c r="DB55" i="132" s="1"/>
  <c r="CP290" i="132"/>
  <c r="CV290" i="132"/>
  <c r="DB290" i="132" s="1"/>
  <c r="CP68" i="132"/>
  <c r="CV68" i="132"/>
  <c r="DB68" i="132" s="1"/>
  <c r="CP75" i="132"/>
  <c r="CV75" i="132"/>
  <c r="DB75" i="132" s="1"/>
  <c r="CP205" i="132"/>
  <c r="CV205" i="132"/>
  <c r="DB205" i="132" s="1"/>
  <c r="Q13" i="132"/>
  <c r="R12" i="132"/>
  <c r="CD76" i="132"/>
  <c r="CJ76" i="132"/>
  <c r="CV159" i="132"/>
  <c r="DB159" i="132" s="1"/>
  <c r="CP159" i="132"/>
  <c r="CP276" i="132"/>
  <c r="CV276" i="132"/>
  <c r="DB276" i="132" s="1"/>
  <c r="CJ91" i="132"/>
  <c r="CD91" i="132"/>
  <c r="CF91" i="132" s="1"/>
  <c r="CV79" i="132"/>
  <c r="DB79" i="132" s="1"/>
  <c r="CP79" i="132"/>
  <c r="CP203" i="132"/>
  <c r="CV203" i="132"/>
  <c r="DB203" i="132" s="1"/>
  <c r="CF15" i="132"/>
  <c r="BV16" i="132"/>
  <c r="BT91" i="132"/>
  <c r="CP241" i="132"/>
  <c r="CV241" i="132"/>
  <c r="DB241" i="132" s="1"/>
  <c r="CP193" i="132"/>
  <c r="CV193" i="132"/>
  <c r="DB193" i="132" s="1"/>
  <c r="CP191" i="132"/>
  <c r="CV191" i="132"/>
  <c r="DB191" i="132" s="1"/>
  <c r="CV280" i="132"/>
  <c r="DB280" i="132" s="1"/>
  <c r="CP280" i="132"/>
  <c r="CP15" i="132"/>
  <c r="CH20" i="132" s="1"/>
  <c r="CV15" i="132"/>
  <c r="DB15" i="132" s="1"/>
  <c r="AF14" i="132"/>
  <c r="AA14" i="132"/>
  <c r="AE14" i="132"/>
  <c r="CP240" i="132"/>
  <c r="CV240" i="132"/>
  <c r="DB240" i="132" s="1"/>
  <c r="CD25" i="132"/>
  <c r="CJ25" i="132"/>
  <c r="CV125" i="132"/>
  <c r="DB125" i="132" s="1"/>
  <c r="CP125" i="132"/>
  <c r="CP99" i="132"/>
  <c r="CV99" i="132"/>
  <c r="DB99" i="132" s="1"/>
  <c r="CP249" i="132"/>
  <c r="CV249" i="132"/>
  <c r="DB249" i="132" s="1"/>
  <c r="BJ48" i="132"/>
  <c r="BT156" i="132"/>
  <c r="BT75" i="132"/>
  <c r="BT169" i="132"/>
  <c r="BJ67" i="132"/>
  <c r="BT48" i="132"/>
  <c r="BJ38" i="132"/>
  <c r="BT38" i="132"/>
  <c r="BT142" i="132"/>
  <c r="BT35" i="132"/>
  <c r="BT299" i="132" s="1"/>
  <c r="BT44" i="132"/>
  <c r="BJ37" i="132"/>
  <c r="BT73" i="132"/>
  <c r="BT43" i="132"/>
  <c r="BJ155" i="132"/>
  <c r="BJ40" i="132"/>
  <c r="BT115" i="132"/>
  <c r="BJ39" i="132"/>
  <c r="BJ209" i="132"/>
  <c r="BT39" i="132"/>
  <c r="BT37" i="132"/>
  <c r="CV212" i="132"/>
  <c r="DB212" i="132" s="1"/>
  <c r="CP212" i="132"/>
  <c r="CP50" i="132"/>
  <c r="CV50" i="132"/>
  <c r="DB50" i="132" s="1"/>
  <c r="CV73" i="132"/>
  <c r="DB73" i="132" s="1"/>
  <c r="CP73" i="132"/>
  <c r="CP24" i="132"/>
  <c r="CV24" i="132"/>
  <c r="DB24" i="132" s="1"/>
  <c r="CV42" i="132"/>
  <c r="DB42" i="132" s="1"/>
  <c r="CP42" i="132"/>
  <c r="AC13" i="132"/>
  <c r="AD12" i="132"/>
  <c r="U13" i="132"/>
  <c r="CP202" i="132"/>
  <c r="CV202" i="132"/>
  <c r="DB202" i="132" s="1"/>
  <c r="BT53" i="132"/>
  <c r="CV40" i="132"/>
  <c r="DB40" i="132" s="1"/>
  <c r="CP40" i="132"/>
  <c r="CP53" i="132"/>
  <c r="CV53" i="132"/>
  <c r="DB53" i="132" s="1"/>
  <c r="CP16" i="132"/>
  <c r="CV16" i="132"/>
  <c r="DB16" i="132" s="1"/>
  <c r="CF16" i="132"/>
  <c r="BV78" i="132"/>
  <c r="CF22" i="132"/>
  <c r="BV77" i="132"/>
  <c r="BV277" i="132"/>
  <c r="CF21" i="132"/>
  <c r="BV21" i="132"/>
  <c r="BV23" i="132"/>
  <c r="BV54" i="132"/>
  <c r="BV17" i="132"/>
  <c r="CF24" i="132"/>
  <c r="CF20" i="132"/>
  <c r="BV22" i="132"/>
  <c r="CP86" i="132"/>
  <c r="CV86" i="132"/>
  <c r="DB86" i="132" s="1"/>
  <c r="CC13" i="132"/>
  <c r="AO14" i="132"/>
  <c r="AM15" i="132"/>
  <c r="AP14" i="132" s="1"/>
  <c r="AR15" i="132"/>
  <c r="AQ15" i="132"/>
  <c r="AU15" i="132" s="1"/>
  <c r="DD18" i="132"/>
  <c r="DD17" i="132"/>
  <c r="CT18" i="132"/>
  <c r="CT19" i="132"/>
  <c r="DD19" i="132"/>
  <c r="CT20" i="132"/>
  <c r="CT21" i="132"/>
  <c r="AS14" i="132"/>
  <c r="AY16" i="132"/>
  <c r="BB15" i="132" s="1"/>
  <c r="BD16" i="132"/>
  <c r="BC16" i="132"/>
  <c r="BQ14" i="132"/>
  <c r="BA15" i="132"/>
  <c r="BB14" i="132"/>
  <c r="BE15" i="132"/>
  <c r="CX11" i="132"/>
  <c r="CW12" i="132"/>
  <c r="CZ13" i="132"/>
  <c r="CU13" i="132"/>
  <c r="CW13" i="132" s="1"/>
  <c r="CY13" i="132"/>
  <c r="BM14" i="132"/>
  <c r="CE13" i="132"/>
  <c r="BS14" i="132"/>
  <c r="CQ12" i="132"/>
  <c r="CO12" i="132"/>
  <c r="BY13" i="132"/>
  <c r="CL11" i="132"/>
  <c r="CK12" i="132"/>
  <c r="CR23" i="132" l="1"/>
  <c r="CR19" i="132"/>
  <c r="CR18" i="132"/>
  <c r="CH19" i="132"/>
  <c r="CR17" i="132"/>
  <c r="CH18" i="132"/>
  <c r="BJ299" i="132"/>
  <c r="U14" i="132"/>
  <c r="W14" i="132"/>
  <c r="BV108" i="132"/>
  <c r="BV262" i="132"/>
  <c r="CF297" i="132"/>
  <c r="CF262" i="132"/>
  <c r="CF185" i="132"/>
  <c r="BV176" i="132"/>
  <c r="BV253" i="132"/>
  <c r="BV121" i="132"/>
  <c r="CF238" i="132"/>
  <c r="CF244" i="132"/>
  <c r="CF237" i="132"/>
  <c r="CF146" i="132"/>
  <c r="CF79" i="132"/>
  <c r="CF122" i="132"/>
  <c r="BV171" i="132"/>
  <c r="CF75" i="132"/>
  <c r="BV110" i="132"/>
  <c r="CF261" i="132"/>
  <c r="BV175" i="132"/>
  <c r="CF92" i="132"/>
  <c r="CF256" i="132"/>
  <c r="BV274" i="132"/>
  <c r="BV120" i="132"/>
  <c r="CF116" i="132"/>
  <c r="CF197" i="132"/>
  <c r="CF100" i="132"/>
  <c r="CF293" i="132"/>
  <c r="CF281" i="132"/>
  <c r="BV291" i="132"/>
  <c r="CF147" i="132"/>
  <c r="BV210" i="132"/>
  <c r="CF217" i="132"/>
  <c r="CF84" i="132"/>
  <c r="CF245" i="132"/>
  <c r="BV159" i="132"/>
  <c r="BV232" i="132"/>
  <c r="CF44" i="132"/>
  <c r="CF35" i="132"/>
  <c r="BV238" i="132"/>
  <c r="CF235" i="132"/>
  <c r="CF241" i="132"/>
  <c r="BV95" i="132"/>
  <c r="CF45" i="132"/>
  <c r="CF284" i="132"/>
  <c r="BV39" i="132"/>
  <c r="BV226" i="132"/>
  <c r="CF250" i="132"/>
  <c r="BV183" i="132"/>
  <c r="CF229" i="132"/>
  <c r="CF211" i="132"/>
  <c r="CF178" i="132"/>
  <c r="CF213" i="132"/>
  <c r="BV199" i="132"/>
  <c r="BV115" i="132"/>
  <c r="CF130" i="132"/>
  <c r="CF195" i="132"/>
  <c r="BV164" i="132"/>
  <c r="BV85" i="132"/>
  <c r="CF126" i="132"/>
  <c r="BV211" i="132"/>
  <c r="BV198" i="132"/>
  <c r="CF242" i="132"/>
  <c r="BV71" i="132"/>
  <c r="CF133" i="132"/>
  <c r="BV149" i="132"/>
  <c r="BV162" i="132"/>
  <c r="CF215" i="132"/>
  <c r="CF189" i="132"/>
  <c r="CF234" i="132"/>
  <c r="BV111" i="132"/>
  <c r="CF208" i="132"/>
  <c r="BV66" i="132"/>
  <c r="CF173" i="132"/>
  <c r="CF270" i="132"/>
  <c r="BV157" i="132"/>
  <c r="BV147" i="132"/>
  <c r="BV151" i="132"/>
  <c r="BV127" i="132"/>
  <c r="CF186" i="132"/>
  <c r="BV298" i="132"/>
  <c r="BV51" i="132"/>
  <c r="CF180" i="132"/>
  <c r="BV27" i="132"/>
  <c r="BV214" i="132"/>
  <c r="BV144" i="132"/>
  <c r="CF98" i="132"/>
  <c r="CF86" i="132"/>
  <c r="BV168" i="132"/>
  <c r="BV33" i="132"/>
  <c r="CF149" i="132"/>
  <c r="CF132" i="132"/>
  <c r="CF227" i="132"/>
  <c r="CF188" i="132"/>
  <c r="BV35" i="132"/>
  <c r="CF139" i="132"/>
  <c r="CF105" i="132"/>
  <c r="CF174" i="132"/>
  <c r="CF71" i="132"/>
  <c r="BV271" i="132"/>
  <c r="CF97" i="132"/>
  <c r="BV255" i="132"/>
  <c r="CF117" i="132"/>
  <c r="CF119" i="132"/>
  <c r="CF118" i="132"/>
  <c r="CF131" i="132"/>
  <c r="BV170" i="132"/>
  <c r="BV141" i="132"/>
  <c r="CF272" i="132"/>
  <c r="CF70" i="132"/>
  <c r="BV74" i="132"/>
  <c r="CF206" i="132"/>
  <c r="BV261" i="132"/>
  <c r="BV191" i="132"/>
  <c r="BV260" i="132"/>
  <c r="CF191" i="132"/>
  <c r="CF148" i="132"/>
  <c r="BV161" i="132"/>
  <c r="BV281" i="132"/>
  <c r="CF106" i="132"/>
  <c r="BV73" i="132"/>
  <c r="BV135" i="132"/>
  <c r="CF80" i="132"/>
  <c r="CF193" i="132"/>
  <c r="CF289" i="132"/>
  <c r="CF83" i="132"/>
  <c r="BV88" i="132"/>
  <c r="BV79" i="132"/>
  <c r="CF50" i="132"/>
  <c r="CF28" i="132"/>
  <c r="BV36" i="132"/>
  <c r="CF248" i="132"/>
  <c r="BV43" i="132"/>
  <c r="CF278" i="132"/>
  <c r="BV222" i="132"/>
  <c r="CF109" i="132"/>
  <c r="CF269" i="132"/>
  <c r="BV38" i="132"/>
  <c r="CF222" i="132"/>
  <c r="CF179" i="132"/>
  <c r="CF164" i="132"/>
  <c r="BV32" i="132"/>
  <c r="CF93" i="132"/>
  <c r="CF199" i="132"/>
  <c r="CF124" i="132"/>
  <c r="CF127" i="132"/>
  <c r="CF143" i="132"/>
  <c r="BV285" i="132"/>
  <c r="BV145" i="132"/>
  <c r="BV247" i="132"/>
  <c r="BV83" i="132"/>
  <c r="BV293" i="132"/>
  <c r="CF198" i="132"/>
  <c r="CF226" i="132"/>
  <c r="CF201" i="132"/>
  <c r="BV208" i="132"/>
  <c r="CF114" i="132"/>
  <c r="BV81" i="132"/>
  <c r="CF177" i="132"/>
  <c r="BV244" i="132"/>
  <c r="BV140" i="132"/>
  <c r="BV98" i="132"/>
  <c r="BV185" i="132"/>
  <c r="BV138" i="132"/>
  <c r="CF104" i="132"/>
  <c r="CF77" i="132"/>
  <c r="CF259" i="132"/>
  <c r="BV91" i="132"/>
  <c r="BV167" i="132"/>
  <c r="CF68" i="132"/>
  <c r="CF221" i="132"/>
  <c r="BV248" i="132"/>
  <c r="BV250" i="132"/>
  <c r="BV259" i="132"/>
  <c r="CF196" i="132"/>
  <c r="CF255" i="132"/>
  <c r="BV264" i="132"/>
  <c r="BV224" i="132"/>
  <c r="CF108" i="132"/>
  <c r="CF48" i="132"/>
  <c r="BV26" i="132"/>
  <c r="BV42" i="132"/>
  <c r="BV155" i="132"/>
  <c r="BV67" i="132"/>
  <c r="CF228" i="132"/>
  <c r="CF159" i="132"/>
  <c r="BV219" i="132"/>
  <c r="CF169" i="132"/>
  <c r="BV124" i="132"/>
  <c r="BV269" i="132"/>
  <c r="CF172" i="132"/>
  <c r="BV209" i="132"/>
  <c r="CF205" i="132"/>
  <c r="BV106" i="132"/>
  <c r="BV217" i="132"/>
  <c r="BV177" i="132"/>
  <c r="CF183" i="132"/>
  <c r="BV234" i="132"/>
  <c r="BV97" i="132"/>
  <c r="CF153" i="132"/>
  <c r="BV158" i="132"/>
  <c r="CF204" i="132"/>
  <c r="CF141" i="132"/>
  <c r="BV203" i="132"/>
  <c r="BV225" i="132"/>
  <c r="BV206" i="132"/>
  <c r="BV72" i="132"/>
  <c r="BV292" i="132"/>
  <c r="BV230" i="132"/>
  <c r="CF73" i="132"/>
  <c r="CF214" i="132"/>
  <c r="CF125" i="132"/>
  <c r="BV218" i="132"/>
  <c r="CF239" i="132"/>
  <c r="BV201" i="132"/>
  <c r="BV266" i="132"/>
  <c r="CF273" i="132"/>
  <c r="BV184" i="132"/>
  <c r="BV190" i="132"/>
  <c r="BV96" i="132"/>
  <c r="BV287" i="132"/>
  <c r="BV123" i="132"/>
  <c r="CF32" i="132"/>
  <c r="BV290" i="132"/>
  <c r="BV112" i="132"/>
  <c r="BV48" i="132"/>
  <c r="CF39" i="132"/>
  <c r="CF202" i="132"/>
  <c r="BV136" i="132"/>
  <c r="BV265" i="132"/>
  <c r="CF275" i="132"/>
  <c r="BV194" i="132"/>
  <c r="BV30" i="132"/>
  <c r="CF267" i="132"/>
  <c r="CF253" i="132"/>
  <c r="BV100" i="132"/>
  <c r="CF162" i="132"/>
  <c r="CF212" i="132"/>
  <c r="BV267" i="132"/>
  <c r="BV104" i="132"/>
  <c r="CF96" i="132"/>
  <c r="CF187" i="132"/>
  <c r="BV229" i="132"/>
  <c r="CF274" i="132"/>
  <c r="BV279" i="132"/>
  <c r="BV227" i="132"/>
  <c r="BV131" i="132"/>
  <c r="CF294" i="132"/>
  <c r="CF285" i="132"/>
  <c r="CF95" i="132"/>
  <c r="CF291" i="132"/>
  <c r="BV192" i="132"/>
  <c r="BV179" i="132"/>
  <c r="CF161" i="132"/>
  <c r="CF209" i="132"/>
  <c r="BV231" i="132"/>
  <c r="BV163" i="132"/>
  <c r="BV235" i="132"/>
  <c r="BV166" i="132"/>
  <c r="BV223" i="132"/>
  <c r="CF168" i="132"/>
  <c r="CF295" i="132"/>
  <c r="CF268" i="132"/>
  <c r="CF112" i="132"/>
  <c r="BV251" i="132"/>
  <c r="BV107" i="132"/>
  <c r="BV139" i="132"/>
  <c r="BV228" i="132"/>
  <c r="BV275" i="132"/>
  <c r="BV76" i="132"/>
  <c r="BV189" i="132"/>
  <c r="BV180" i="132"/>
  <c r="CF286" i="132"/>
  <c r="CF280" i="132"/>
  <c r="BV181" i="132"/>
  <c r="BV153" i="132"/>
  <c r="BV213" i="132"/>
  <c r="CF107" i="132"/>
  <c r="CF138" i="132"/>
  <c r="CF74" i="132"/>
  <c r="BV196" i="132"/>
  <c r="CF49" i="132"/>
  <c r="CF25" i="132"/>
  <c r="BV129" i="132"/>
  <c r="BV114" i="132"/>
  <c r="CF33" i="132"/>
  <c r="BV37" i="132"/>
  <c r="BV148" i="132"/>
  <c r="BV278" i="132"/>
  <c r="CF192" i="132"/>
  <c r="BV186" i="132"/>
  <c r="CF67" i="132"/>
  <c r="BV215" i="132"/>
  <c r="CF233" i="132"/>
  <c r="CF181" i="132"/>
  <c r="CF176" i="132"/>
  <c r="CF200" i="132"/>
  <c r="CF265" i="132"/>
  <c r="CF225" i="132"/>
  <c r="BV122" i="132"/>
  <c r="CF232" i="132"/>
  <c r="CF254" i="132"/>
  <c r="BV99" i="132"/>
  <c r="BV205" i="132"/>
  <c r="CF277" i="132"/>
  <c r="BV94" i="132"/>
  <c r="CF184" i="132"/>
  <c r="CF134" i="132"/>
  <c r="BV109" i="132"/>
  <c r="CF72" i="132"/>
  <c r="CF136" i="132"/>
  <c r="CF224" i="132"/>
  <c r="CF240" i="132"/>
  <c r="CF101" i="132"/>
  <c r="CF110" i="132"/>
  <c r="CF263" i="132"/>
  <c r="BV90" i="132"/>
  <c r="CF252" i="132"/>
  <c r="BV132" i="132"/>
  <c r="CF207" i="132"/>
  <c r="BV212" i="132"/>
  <c r="CF167" i="132"/>
  <c r="CF142" i="132"/>
  <c r="CF36" i="132"/>
  <c r="CF34" i="132"/>
  <c r="CF42" i="132"/>
  <c r="CF38" i="132"/>
  <c r="CF145" i="132"/>
  <c r="BV40" i="132"/>
  <c r="BV41" i="132"/>
  <c r="CF111" i="132"/>
  <c r="BV160" i="132"/>
  <c r="CF218" i="132"/>
  <c r="CF78" i="132"/>
  <c r="CF160" i="132"/>
  <c r="BV47" i="132"/>
  <c r="CF154" i="132"/>
  <c r="BV187" i="132"/>
  <c r="CF249" i="132"/>
  <c r="BV75" i="132"/>
  <c r="BV195" i="132"/>
  <c r="CF170" i="132"/>
  <c r="BV282" i="132"/>
  <c r="BV125" i="132"/>
  <c r="CF66" i="132"/>
  <c r="BV243" i="132"/>
  <c r="CF246" i="132"/>
  <c r="BV246" i="132"/>
  <c r="BV154" i="132"/>
  <c r="BV193" i="132"/>
  <c r="CF271" i="132"/>
  <c r="BV256" i="132"/>
  <c r="CF276" i="132"/>
  <c r="CF266" i="132"/>
  <c r="BV89" i="132"/>
  <c r="BV188" i="132"/>
  <c r="BV118" i="132"/>
  <c r="BV119" i="132"/>
  <c r="BV137" i="132"/>
  <c r="BV182" i="132"/>
  <c r="BV216" i="132"/>
  <c r="CF182" i="132"/>
  <c r="BV156" i="132"/>
  <c r="CF135" i="132"/>
  <c r="BV169" i="132"/>
  <c r="BV68" i="132"/>
  <c r="CF287" i="132"/>
  <c r="BV34" i="132"/>
  <c r="CF43" i="132"/>
  <c r="CF155" i="132"/>
  <c r="BV45" i="132"/>
  <c r="BV288" i="132"/>
  <c r="BV289" i="132"/>
  <c r="CF128" i="132"/>
  <c r="BV70" i="132"/>
  <c r="BV297" i="132"/>
  <c r="CF220" i="132"/>
  <c r="CF257" i="132"/>
  <c r="CF203" i="132"/>
  <c r="BV276" i="132"/>
  <c r="BV116" i="132"/>
  <c r="BV165" i="132"/>
  <c r="BV240" i="132"/>
  <c r="BV117" i="132"/>
  <c r="CF219" i="132"/>
  <c r="CF82" i="132"/>
  <c r="BV284" i="132"/>
  <c r="CF292" i="132"/>
  <c r="CF231" i="132"/>
  <c r="CF251" i="132"/>
  <c r="BV200" i="132"/>
  <c r="BV150" i="132"/>
  <c r="BV220" i="132"/>
  <c r="CF258" i="132"/>
  <c r="BV263" i="132"/>
  <c r="BV296" i="132"/>
  <c r="CF156" i="132"/>
  <c r="CF121" i="132"/>
  <c r="CF194" i="132"/>
  <c r="BV84" i="132"/>
  <c r="CF29" i="132"/>
  <c r="BV249" i="132"/>
  <c r="CF290" i="132"/>
  <c r="BV202" i="132"/>
  <c r="BV53" i="132"/>
  <c r="CF27" i="132"/>
  <c r="CF151" i="132"/>
  <c r="BV46" i="132"/>
  <c r="BV105" i="132"/>
  <c r="CF137" i="132"/>
  <c r="CF166" i="132"/>
  <c r="CF120" i="132"/>
  <c r="BV146" i="132"/>
  <c r="CF279" i="132"/>
  <c r="BV197" i="132"/>
  <c r="BV294" i="132"/>
  <c r="CF129" i="132"/>
  <c r="CF103" i="132"/>
  <c r="CF190" i="132"/>
  <c r="CF69" i="132"/>
  <c r="BV93" i="132"/>
  <c r="BV239" i="132"/>
  <c r="BV286" i="132"/>
  <c r="BV236" i="132"/>
  <c r="BV280" i="132"/>
  <c r="CF296" i="132"/>
  <c r="CF230" i="132"/>
  <c r="CF216" i="132"/>
  <c r="CF298" i="132"/>
  <c r="CF144" i="132"/>
  <c r="BV69" i="132"/>
  <c r="CF264" i="132"/>
  <c r="BV252" i="132"/>
  <c r="CF88" i="132"/>
  <c r="CF81" i="132"/>
  <c r="BV128" i="132"/>
  <c r="CF152" i="132"/>
  <c r="CF157" i="132"/>
  <c r="BV204" i="132"/>
  <c r="BV152" i="132"/>
  <c r="BV268" i="132"/>
  <c r="CF85" i="132"/>
  <c r="CF223" i="132"/>
  <c r="CF171" i="132"/>
  <c r="BV245" i="132"/>
  <c r="CF30" i="132"/>
  <c r="BV50" i="132"/>
  <c r="BV29" i="132"/>
  <c r="CF31" i="132"/>
  <c r="BV221" i="132"/>
  <c r="BV242" i="132"/>
  <c r="BV173" i="132"/>
  <c r="BV172" i="132"/>
  <c r="BV80" i="132"/>
  <c r="CF247" i="132"/>
  <c r="BV178" i="132"/>
  <c r="BV257" i="132"/>
  <c r="CF113" i="132"/>
  <c r="BV92" i="132"/>
  <c r="BV103" i="132"/>
  <c r="BV237" i="132"/>
  <c r="CF283" i="132"/>
  <c r="CF61" i="132"/>
  <c r="BV57" i="132"/>
  <c r="CF46" i="132"/>
  <c r="BV44" i="132"/>
  <c r="CF59" i="132"/>
  <c r="BV63" i="132"/>
  <c r="CF89" i="132"/>
  <c r="CF140" i="132"/>
  <c r="CF115" i="132"/>
  <c r="BV60" i="132"/>
  <c r="BV174" i="132"/>
  <c r="CF175" i="132"/>
  <c r="CD299" i="132"/>
  <c r="BV126" i="132"/>
  <c r="CF123" i="132"/>
  <c r="CF163" i="132"/>
  <c r="CF26" i="132"/>
  <c r="BV258" i="132"/>
  <c r="BV295" i="132"/>
  <c r="CF150" i="132"/>
  <c r="BV56" i="132"/>
  <c r="BV28" i="132"/>
  <c r="CF54" i="132"/>
  <c r="CF236" i="132"/>
  <c r="BV62" i="132"/>
  <c r="BV101" i="132"/>
  <c r="BV58" i="132"/>
  <c r="CF243" i="132"/>
  <c r="BV61" i="132"/>
  <c r="BV59" i="132"/>
  <c r="CF282" i="132"/>
  <c r="CF64" i="132"/>
  <c r="CF58" i="132"/>
  <c r="CF94" i="132"/>
  <c r="BV241" i="132"/>
  <c r="BV143" i="132"/>
  <c r="BV87" i="132"/>
  <c r="CF165" i="132"/>
  <c r="CF60" i="132"/>
  <c r="CF52" i="132"/>
  <c r="BV134" i="132"/>
  <c r="CF63" i="132"/>
  <c r="BV283" i="132"/>
  <c r="BV102" i="132"/>
  <c r="CF57" i="132"/>
  <c r="BV31" i="132"/>
  <c r="BV142" i="132"/>
  <c r="BV207" i="132"/>
  <c r="CF37" i="132"/>
  <c r="CF102" i="132"/>
  <c r="CF210" i="132"/>
  <c r="CF41" i="132"/>
  <c r="CF40" i="132"/>
  <c r="CF56" i="132"/>
  <c r="BV133" i="132"/>
  <c r="CF158" i="132"/>
  <c r="CF288" i="132"/>
  <c r="BV64" i="132"/>
  <c r="CF65" i="132"/>
  <c r="CF53" i="132"/>
  <c r="BV113" i="132"/>
  <c r="BV55" i="132"/>
  <c r="CF99" i="132"/>
  <c r="CF87" i="132"/>
  <c r="CF47" i="132"/>
  <c r="BV49" i="132"/>
  <c r="BV270" i="132"/>
  <c r="BV272" i="132"/>
  <c r="BV65" i="132"/>
  <c r="BV52" i="132"/>
  <c r="BV86" i="132"/>
  <c r="BV82" i="132"/>
  <c r="CF260" i="132"/>
  <c r="BV254" i="132"/>
  <c r="CF55" i="132"/>
  <c r="CF90" i="132"/>
  <c r="BV233" i="132"/>
  <c r="CF62" i="132"/>
  <c r="BV273" i="132"/>
  <c r="BV130" i="132"/>
  <c r="CR208" i="132"/>
  <c r="CF51" i="132"/>
  <c r="CP25" i="132"/>
  <c r="CV25" i="132"/>
  <c r="DB25" i="132" s="1"/>
  <c r="CT49" i="132" s="1"/>
  <c r="CP91" i="132"/>
  <c r="CV91" i="132"/>
  <c r="DB91" i="132" s="1"/>
  <c r="Q14" i="132"/>
  <c r="DD51" i="132"/>
  <c r="AI14" i="132"/>
  <c r="AG14" i="132"/>
  <c r="AC14" i="132"/>
  <c r="AD13" i="132"/>
  <c r="CT16" i="132"/>
  <c r="DD15" i="132"/>
  <c r="CP76" i="132"/>
  <c r="CV76" i="132"/>
  <c r="DB76" i="132" s="1"/>
  <c r="DD76" i="132" s="1"/>
  <c r="CH16" i="132"/>
  <c r="CR15" i="132"/>
  <c r="CF76" i="132"/>
  <c r="CR237" i="132"/>
  <c r="CH234" i="132"/>
  <c r="CH91" i="132"/>
  <c r="CT56" i="132"/>
  <c r="R13" i="132"/>
  <c r="CT232" i="132"/>
  <c r="DD146" i="132"/>
  <c r="CT202" i="132"/>
  <c r="DD174" i="132"/>
  <c r="CT205" i="132"/>
  <c r="CT274" i="132"/>
  <c r="CT114" i="132"/>
  <c r="DD105" i="132"/>
  <c r="CT206" i="132"/>
  <c r="DD275" i="132"/>
  <c r="DD263" i="132"/>
  <c r="DD296" i="132"/>
  <c r="CT131" i="132"/>
  <c r="CT92" i="132"/>
  <c r="DD16" i="132"/>
  <c r="CT279" i="132"/>
  <c r="CT32" i="132"/>
  <c r="CT23" i="132"/>
  <c r="CT41" i="132"/>
  <c r="DD196" i="132"/>
  <c r="CT34" i="132"/>
  <c r="DD70" i="132"/>
  <c r="DD279" i="132"/>
  <c r="CT36" i="132"/>
  <c r="DD250" i="132"/>
  <c r="CT267" i="132"/>
  <c r="CT80" i="132"/>
  <c r="DD28" i="132"/>
  <c r="DD36" i="132"/>
  <c r="CT194" i="132"/>
  <c r="DD25" i="132"/>
  <c r="CT17" i="132"/>
  <c r="DD37" i="132"/>
  <c r="CT181" i="132"/>
  <c r="DD26" i="132"/>
  <c r="DD38" i="132"/>
  <c r="CT38" i="132"/>
  <c r="CT249" i="132"/>
  <c r="CT37" i="132"/>
  <c r="DD20" i="132"/>
  <c r="DD23" i="132"/>
  <c r="CT82" i="132"/>
  <c r="DD34" i="132"/>
  <c r="CT22" i="132"/>
  <c r="CT29" i="132"/>
  <c r="DD285" i="132"/>
  <c r="DD21" i="132"/>
  <c r="DD261" i="132"/>
  <c r="DD246" i="132"/>
  <c r="CT26" i="132"/>
  <c r="CT31" i="132"/>
  <c r="DD31" i="132"/>
  <c r="CT220" i="132"/>
  <c r="CT167" i="132"/>
  <c r="DD203" i="132"/>
  <c r="DD69" i="132"/>
  <c r="CT24" i="132"/>
  <c r="CT33" i="132"/>
  <c r="DD35" i="132"/>
  <c r="DD97" i="132"/>
  <c r="CT245" i="132"/>
  <c r="DD30" i="132"/>
  <c r="DD27" i="132"/>
  <c r="CT120" i="132"/>
  <c r="DD29" i="132"/>
  <c r="CT27" i="132"/>
  <c r="DD198" i="132"/>
  <c r="DD46" i="132"/>
  <c r="CT48" i="132"/>
  <c r="CT28" i="132"/>
  <c r="CT74" i="132"/>
  <c r="DD32" i="132"/>
  <c r="DD199" i="132"/>
  <c r="CT178" i="132"/>
  <c r="CT35" i="132"/>
  <c r="CT25" i="132"/>
  <c r="CT53" i="132"/>
  <c r="DD22" i="132"/>
  <c r="CT39" i="132"/>
  <c r="DD257" i="132"/>
  <c r="CT40" i="132"/>
  <c r="DD43" i="132"/>
  <c r="DD85" i="132"/>
  <c r="CT209" i="132"/>
  <c r="DD44" i="132"/>
  <c r="DD33" i="132"/>
  <c r="CT30" i="132"/>
  <c r="DD75" i="132"/>
  <c r="DD24" i="132"/>
  <c r="CT146" i="132"/>
  <c r="CT219" i="132"/>
  <c r="DD103" i="132"/>
  <c r="DD204" i="132"/>
  <c r="CT200" i="132"/>
  <c r="CR16" i="132"/>
  <c r="CH25" i="132"/>
  <c r="CH29" i="132"/>
  <c r="CH58" i="132"/>
  <c r="CR158" i="132"/>
  <c r="CR98" i="132"/>
  <c r="CH240" i="132"/>
  <c r="CR201" i="132"/>
  <c r="CH298" i="132"/>
  <c r="CR22" i="132"/>
  <c r="CR255" i="132"/>
  <c r="CR192" i="132"/>
  <c r="CR271" i="132"/>
  <c r="CR93" i="132"/>
  <c r="CR254" i="132"/>
  <c r="CR170" i="132"/>
  <c r="CR73" i="132"/>
  <c r="CH21" i="132"/>
  <c r="CR28" i="132"/>
  <c r="CH165" i="132"/>
  <c r="CR25" i="132"/>
  <c r="CH236" i="132"/>
  <c r="CH87" i="132"/>
  <c r="CR135" i="132"/>
  <c r="CR291" i="132"/>
  <c r="CH22" i="132"/>
  <c r="CH208" i="132"/>
  <c r="CR24" i="132"/>
  <c r="CH24" i="132"/>
  <c r="CH177" i="132"/>
  <c r="CH246" i="132"/>
  <c r="CR20" i="132"/>
  <c r="CR63" i="132"/>
  <c r="CH257" i="132"/>
  <c r="CR140" i="132"/>
  <c r="CR186" i="132"/>
  <c r="CH27" i="132"/>
  <c r="CH23" i="132"/>
  <c r="CH215" i="132"/>
  <c r="CR247" i="132"/>
  <c r="CH210" i="132"/>
  <c r="CH244" i="132"/>
  <c r="CR202" i="132"/>
  <c r="CR26" i="132"/>
  <c r="CH148" i="132"/>
  <c r="CR229" i="132"/>
  <c r="CH222" i="132"/>
  <c r="CH166" i="132"/>
  <c r="CH121" i="132"/>
  <c r="CH28" i="132"/>
  <c r="CR198" i="132"/>
  <c r="CH26" i="132"/>
  <c r="CR44" i="132"/>
  <c r="CH17" i="132"/>
  <c r="CH221" i="132"/>
  <c r="CR216" i="132"/>
  <c r="CH290" i="132"/>
  <c r="CR126" i="132"/>
  <c r="CH36" i="132"/>
  <c r="CR21" i="132"/>
  <c r="CR27" i="132"/>
  <c r="DD94" i="132"/>
  <c r="DD218" i="132"/>
  <c r="CT96" i="132"/>
  <c r="CT291" i="132"/>
  <c r="DD211" i="132"/>
  <c r="CT160" i="132"/>
  <c r="CT149" i="132"/>
  <c r="DD224" i="132"/>
  <c r="DD212" i="132"/>
  <c r="DD248" i="132"/>
  <c r="DD158" i="132"/>
  <c r="CT273" i="132"/>
  <c r="CT264" i="132"/>
  <c r="CT240" i="132"/>
  <c r="CT283" i="132"/>
  <c r="DD86" i="132"/>
  <c r="CT137" i="132"/>
  <c r="AM16" i="132"/>
  <c r="AP15" i="132" s="1"/>
  <c r="AR16" i="132"/>
  <c r="AQ16" i="132"/>
  <c r="AO15" i="132"/>
  <c r="CX12" i="132"/>
  <c r="AS15" i="132"/>
  <c r="BE16" i="132"/>
  <c r="BA16" i="132"/>
  <c r="BG16" i="132"/>
  <c r="BK15" i="132"/>
  <c r="BP15" i="132"/>
  <c r="BO15" i="132"/>
  <c r="BS15" i="132" s="1"/>
  <c r="CA14" i="132"/>
  <c r="CE14" i="132" s="1"/>
  <c r="BW14" i="132"/>
  <c r="CB14" i="132"/>
  <c r="CI13" i="132"/>
  <c r="CM13" i="132"/>
  <c r="CN13" i="132"/>
  <c r="DC13" i="132"/>
  <c r="DA13" i="132"/>
  <c r="CT258" i="132" l="1"/>
  <c r="CT136" i="132"/>
  <c r="CT203" i="132"/>
  <c r="DD170" i="132"/>
  <c r="DD177" i="132"/>
  <c r="CT253" i="132"/>
  <c r="DD185" i="132"/>
  <c r="DD271" i="132"/>
  <c r="DD181" i="132"/>
  <c r="DD101" i="132"/>
  <c r="DD47" i="132"/>
  <c r="DD206" i="132"/>
  <c r="DD252" i="132"/>
  <c r="DB299" i="132"/>
  <c r="CT285" i="132"/>
  <c r="DD256" i="132"/>
  <c r="CT87" i="132"/>
  <c r="DD143" i="132"/>
  <c r="CT158" i="132"/>
  <c r="DD110" i="132"/>
  <c r="DD290" i="132"/>
  <c r="CT90" i="132"/>
  <c r="CT55" i="132"/>
  <c r="DD281" i="132"/>
  <c r="DD269" i="132"/>
  <c r="DD242" i="132"/>
  <c r="CT266" i="132"/>
  <c r="DD289" i="132"/>
  <c r="DD184" i="132"/>
  <c r="CT47" i="132"/>
  <c r="CT224" i="132"/>
  <c r="CT188" i="132"/>
  <c r="DD81" i="132"/>
  <c r="CT222" i="132"/>
  <c r="CT86" i="132"/>
  <c r="DD157" i="132"/>
  <c r="DD231" i="132"/>
  <c r="CT298" i="132"/>
  <c r="DD178" i="132"/>
  <c r="DD216" i="132"/>
  <c r="CT289" i="132"/>
  <c r="CT269" i="132"/>
  <c r="CT255" i="132"/>
  <c r="BV299" i="132"/>
  <c r="CF299" i="132"/>
  <c r="CR253" i="132"/>
  <c r="CR31" i="132"/>
  <c r="CR37" i="132"/>
  <c r="CH212" i="132"/>
  <c r="CH98" i="132"/>
  <c r="CR227" i="132"/>
  <c r="CR30" i="132"/>
  <c r="CH129" i="132"/>
  <c r="CH259" i="132"/>
  <c r="CH280" i="132"/>
  <c r="CR42" i="132"/>
  <c r="CR59" i="132"/>
  <c r="CR203" i="132"/>
  <c r="CR35" i="132"/>
  <c r="CH239" i="132"/>
  <c r="CH272" i="132"/>
  <c r="CH207" i="132"/>
  <c r="CR46" i="132"/>
  <c r="CH203" i="132"/>
  <c r="CR279" i="132"/>
  <c r="CR156" i="132"/>
  <c r="CH136" i="132"/>
  <c r="CH138" i="132"/>
  <c r="CH102" i="132"/>
  <c r="CH37" i="132"/>
  <c r="CH94" i="132"/>
  <c r="CH70" i="132"/>
  <c r="CH195" i="132"/>
  <c r="CH284" i="132"/>
  <c r="CH117" i="132"/>
  <c r="CH267" i="132"/>
  <c r="CR139" i="132"/>
  <c r="CH82" i="132"/>
  <c r="CR115" i="132"/>
  <c r="CR118" i="132"/>
  <c r="CH61" i="132"/>
  <c r="CR209" i="132"/>
  <c r="CH62" i="132"/>
  <c r="CH86" i="132"/>
  <c r="CH181" i="132"/>
  <c r="CR190" i="132"/>
  <c r="CH97" i="132"/>
  <c r="CR197" i="132"/>
  <c r="CH242" i="132"/>
  <c r="CR232" i="132"/>
  <c r="CH54" i="132"/>
  <c r="CH103" i="132"/>
  <c r="CH163" i="132"/>
  <c r="CR75" i="132"/>
  <c r="CR77" i="132"/>
  <c r="CH179" i="132"/>
  <c r="CH188" i="132"/>
  <c r="CR214" i="132"/>
  <c r="CH120" i="132"/>
  <c r="CH182" i="132"/>
  <c r="CH149" i="132"/>
  <c r="CH77" i="132"/>
  <c r="CH48" i="132"/>
  <c r="CR282" i="132"/>
  <c r="CR200" i="132"/>
  <c r="CH286" i="132"/>
  <c r="CR231" i="132"/>
  <c r="CH50" i="132"/>
  <c r="CH279" i="132"/>
  <c r="CR153" i="132"/>
  <c r="CH184" i="132"/>
  <c r="CH171" i="132"/>
  <c r="CH223" i="132"/>
  <c r="CH218" i="132"/>
  <c r="CH169" i="132"/>
  <c r="CH198" i="132"/>
  <c r="CH55" i="132"/>
  <c r="CH72" i="132"/>
  <c r="CH194" i="132"/>
  <c r="CR183" i="132"/>
  <c r="CR182" i="132"/>
  <c r="CH197" i="132"/>
  <c r="CH185" i="132"/>
  <c r="CR78" i="132"/>
  <c r="CR138" i="132"/>
  <c r="CH250" i="132"/>
  <c r="CH291" i="132"/>
  <c r="CR39" i="132"/>
  <c r="CH92" i="132"/>
  <c r="CH199" i="132"/>
  <c r="CR263" i="132"/>
  <c r="CH130" i="132"/>
  <c r="CH59" i="132"/>
  <c r="CR285" i="132"/>
  <c r="CR268" i="132"/>
  <c r="CH270" i="132"/>
  <c r="CR124" i="132"/>
  <c r="CR217" i="132"/>
  <c r="CR238" i="132"/>
  <c r="CR114" i="132"/>
  <c r="CH105" i="132"/>
  <c r="CR71" i="132"/>
  <c r="CH258" i="132"/>
  <c r="CR204" i="132"/>
  <c r="CR195" i="132"/>
  <c r="CR173" i="132"/>
  <c r="CH109" i="132"/>
  <c r="CH285" i="132"/>
  <c r="CR251" i="132"/>
  <c r="CH263" i="132"/>
  <c r="CR112" i="132"/>
  <c r="CR123" i="132"/>
  <c r="CR29" i="132"/>
  <c r="CR199" i="132"/>
  <c r="CR177" i="132"/>
  <c r="CR166" i="132"/>
  <c r="CR239" i="132"/>
  <c r="CH193" i="132"/>
  <c r="CR286" i="132"/>
  <c r="CR293" i="132"/>
  <c r="CH252" i="132"/>
  <c r="CR136" i="132"/>
  <c r="CH125" i="132"/>
  <c r="CH232" i="132"/>
  <c r="CH65" i="132"/>
  <c r="CH205" i="132"/>
  <c r="CR284" i="132"/>
  <c r="CH160" i="132"/>
  <c r="CH206" i="132"/>
  <c r="CR109" i="132"/>
  <c r="CR154" i="132"/>
  <c r="CR121" i="132"/>
  <c r="CR236" i="132"/>
  <c r="CH34" i="132"/>
  <c r="CH99" i="132"/>
  <c r="CR184" i="132"/>
  <c r="CR162" i="132"/>
  <c r="CR152" i="132"/>
  <c r="CH134" i="132"/>
  <c r="CH145" i="132"/>
  <c r="CR94" i="132"/>
  <c r="CH202" i="132"/>
  <c r="CR119" i="132"/>
  <c r="CP299" i="132"/>
  <c r="CH51" i="132"/>
  <c r="CH107" i="132"/>
  <c r="CR187" i="132"/>
  <c r="CR168" i="132"/>
  <c r="CH268" i="132"/>
  <c r="CR164" i="132"/>
  <c r="CH216" i="132"/>
  <c r="CH76" i="132"/>
  <c r="CH81" i="132"/>
  <c r="CH156" i="132"/>
  <c r="CH110" i="132"/>
  <c r="CR157" i="132"/>
  <c r="CH66" i="132"/>
  <c r="CR43" i="132"/>
  <c r="CH287" i="132"/>
  <c r="CH38" i="132"/>
  <c r="CH158" i="132"/>
  <c r="CH294" i="132"/>
  <c r="CH151" i="132"/>
  <c r="CR65" i="132"/>
  <c r="CH131" i="132"/>
  <c r="CH53" i="132"/>
  <c r="CH176" i="132"/>
  <c r="CH226" i="132"/>
  <c r="CR225" i="132"/>
  <c r="CR226" i="132"/>
  <c r="CH64" i="132"/>
  <c r="CR85" i="132"/>
  <c r="CR49" i="132"/>
  <c r="CH47" i="132"/>
  <c r="CR68" i="132"/>
  <c r="CR246" i="132"/>
  <c r="CH71" i="132"/>
  <c r="CH80" i="132"/>
  <c r="CR290" i="132"/>
  <c r="CR97" i="132"/>
  <c r="CR106" i="132"/>
  <c r="CH152" i="132"/>
  <c r="CH154" i="132"/>
  <c r="CR213" i="132"/>
  <c r="CH229" i="132"/>
  <c r="CH277" i="132"/>
  <c r="CH225" i="132"/>
  <c r="CR143" i="132"/>
  <c r="CH261" i="132"/>
  <c r="CH31" i="132"/>
  <c r="CH248" i="132"/>
  <c r="CH75" i="132"/>
  <c r="CR207" i="132"/>
  <c r="CH60" i="132"/>
  <c r="CH230" i="132"/>
  <c r="CH44" i="132"/>
  <c r="CR36" i="132"/>
  <c r="CH189" i="132"/>
  <c r="CH231" i="132"/>
  <c r="CR103" i="132"/>
  <c r="CH83" i="132"/>
  <c r="CR53" i="132"/>
  <c r="CH118" i="132"/>
  <c r="CR298" i="132"/>
  <c r="CH167" i="132"/>
  <c r="CR62" i="132"/>
  <c r="CR66" i="132"/>
  <c r="CR240" i="132"/>
  <c r="CH235" i="132"/>
  <c r="CH183" i="132"/>
  <c r="CR129" i="132"/>
  <c r="CH89" i="132"/>
  <c r="CR88" i="132"/>
  <c r="CR84" i="132"/>
  <c r="CH281" i="132"/>
  <c r="CH295" i="132"/>
  <c r="CR92" i="132"/>
  <c r="CH187" i="132"/>
  <c r="CH68" i="132"/>
  <c r="CH265" i="132"/>
  <c r="CR262" i="132"/>
  <c r="CR174" i="132"/>
  <c r="CR150" i="132"/>
  <c r="CR230" i="132"/>
  <c r="CH204" i="132"/>
  <c r="CH253" i="132"/>
  <c r="CH74" i="132"/>
  <c r="CR241" i="132"/>
  <c r="CR280" i="132"/>
  <c r="CH264" i="132"/>
  <c r="CR107" i="132"/>
  <c r="CR211" i="132"/>
  <c r="CR111" i="132"/>
  <c r="CH41" i="132"/>
  <c r="CR99" i="132"/>
  <c r="CH292" i="132"/>
  <c r="CH159" i="132"/>
  <c r="CR69" i="132"/>
  <c r="CR145" i="132"/>
  <c r="CH35" i="132"/>
  <c r="CR266" i="132"/>
  <c r="CR90" i="132"/>
  <c r="CR86" i="132"/>
  <c r="CR294" i="132"/>
  <c r="CH32" i="132"/>
  <c r="CR116" i="132"/>
  <c r="CH213" i="132"/>
  <c r="CH174" i="132"/>
  <c r="CH161" i="132"/>
  <c r="CR56" i="132"/>
  <c r="CR272" i="132"/>
  <c r="CH162" i="132"/>
  <c r="CR281" i="132"/>
  <c r="CR163" i="132"/>
  <c r="CH146" i="132"/>
  <c r="CR261" i="132"/>
  <c r="CR40" i="132"/>
  <c r="CH227" i="132"/>
  <c r="CR249" i="132"/>
  <c r="CH173" i="132"/>
  <c r="CH101" i="132"/>
  <c r="CR148" i="132"/>
  <c r="CH249" i="132"/>
  <c r="CH262" i="132"/>
  <c r="CR32" i="132"/>
  <c r="CR81" i="132"/>
  <c r="CH126" i="132"/>
  <c r="CR55" i="132"/>
  <c r="CH142" i="132"/>
  <c r="CH269" i="132"/>
  <c r="CH108" i="132"/>
  <c r="CR191" i="132"/>
  <c r="CH271" i="132"/>
  <c r="CR228" i="132"/>
  <c r="CR287" i="132"/>
  <c r="CH52" i="132"/>
  <c r="CH57" i="132"/>
  <c r="CH168" i="132"/>
  <c r="CR161" i="132"/>
  <c r="CH135" i="132"/>
  <c r="CR178" i="132"/>
  <c r="CH293" i="132"/>
  <c r="CH56" i="132"/>
  <c r="CR34" i="132"/>
  <c r="CR222" i="132"/>
  <c r="CR220" i="132"/>
  <c r="CH228" i="132"/>
  <c r="CH40" i="132"/>
  <c r="CR125" i="132"/>
  <c r="CR134" i="132"/>
  <c r="CR100" i="132"/>
  <c r="CR48" i="132"/>
  <c r="CH255" i="132"/>
  <c r="CR74" i="132"/>
  <c r="CH46" i="132"/>
  <c r="CH95" i="132"/>
  <c r="CH123" i="132"/>
  <c r="CH85" i="132"/>
  <c r="CH196" i="132"/>
  <c r="CH150" i="132"/>
  <c r="CR120" i="132"/>
  <c r="CR167" i="132"/>
  <c r="CR137" i="132"/>
  <c r="CR235" i="132"/>
  <c r="CH143" i="132"/>
  <c r="CR273" i="132"/>
  <c r="CH180" i="132"/>
  <c r="CH254" i="132"/>
  <c r="CH104" i="132"/>
  <c r="CR33" i="132"/>
  <c r="CR274" i="132"/>
  <c r="CR193" i="132"/>
  <c r="CH30" i="132"/>
  <c r="CR260" i="132"/>
  <c r="CH247" i="132"/>
  <c r="CH276" i="132"/>
  <c r="CR256" i="132"/>
  <c r="CH113" i="132"/>
  <c r="CR206" i="132"/>
  <c r="CH90" i="132"/>
  <c r="CH296" i="132"/>
  <c r="CR267" i="132"/>
  <c r="CR60" i="132"/>
  <c r="CH217" i="132"/>
  <c r="CR72" i="132"/>
  <c r="CR265" i="132"/>
  <c r="CR70" i="132"/>
  <c r="CH84" i="132"/>
  <c r="CH220" i="132"/>
  <c r="CH238" i="132"/>
  <c r="CR221" i="132"/>
  <c r="CH288" i="132"/>
  <c r="CR146" i="132"/>
  <c r="CH278" i="132"/>
  <c r="CH124" i="132"/>
  <c r="CR172" i="132"/>
  <c r="CH164" i="132"/>
  <c r="CR38" i="132"/>
  <c r="CH241" i="132"/>
  <c r="CH100" i="132"/>
  <c r="CR283" i="132"/>
  <c r="CR96" i="132"/>
  <c r="CH172" i="132"/>
  <c r="CH128" i="132"/>
  <c r="CH132" i="132"/>
  <c r="CR245" i="132"/>
  <c r="CR244" i="132"/>
  <c r="CR54" i="132"/>
  <c r="CH141" i="132"/>
  <c r="CR132" i="132"/>
  <c r="CR58" i="132"/>
  <c r="CR87" i="132"/>
  <c r="CR51" i="132"/>
  <c r="CH219" i="132"/>
  <c r="CR169" i="132"/>
  <c r="CR105" i="132"/>
  <c r="CH282" i="132"/>
  <c r="CH237" i="132"/>
  <c r="CH127" i="132"/>
  <c r="CH191" i="132"/>
  <c r="CR250" i="132"/>
  <c r="CH147" i="132"/>
  <c r="CH39" i="132"/>
  <c r="CR83" i="132"/>
  <c r="CR277" i="132"/>
  <c r="CR142" i="132"/>
  <c r="CH69" i="132"/>
  <c r="CR234" i="132"/>
  <c r="CR50" i="132"/>
  <c r="CR219" i="132"/>
  <c r="CH96" i="132"/>
  <c r="CR160" i="132"/>
  <c r="CH33" i="132"/>
  <c r="CR108" i="132"/>
  <c r="CH79" i="132"/>
  <c r="CH42" i="132"/>
  <c r="CH122" i="132"/>
  <c r="CR264" i="132"/>
  <c r="CR171" i="132"/>
  <c r="CR61" i="132"/>
  <c r="CR147" i="132"/>
  <c r="CR89" i="132"/>
  <c r="CR218" i="132"/>
  <c r="CR155" i="132"/>
  <c r="CR180" i="132"/>
  <c r="CH144" i="132"/>
  <c r="CR288" i="132"/>
  <c r="CR252" i="132"/>
  <c r="CR104" i="132"/>
  <c r="CH116" i="132"/>
  <c r="CR113" i="132"/>
  <c r="CR144" i="132"/>
  <c r="CR289" i="132"/>
  <c r="CH137" i="132"/>
  <c r="CR80" i="132"/>
  <c r="CH115" i="132"/>
  <c r="CR117" i="132"/>
  <c r="CR181" i="132"/>
  <c r="CR194" i="132"/>
  <c r="CR292" i="132"/>
  <c r="CR275" i="132"/>
  <c r="CR276" i="132"/>
  <c r="CR131" i="132"/>
  <c r="CH88" i="132"/>
  <c r="CR79" i="132"/>
  <c r="CH260" i="132"/>
  <c r="CR64" i="132"/>
  <c r="CR141" i="132"/>
  <c r="CR159" i="132"/>
  <c r="CR165" i="132"/>
  <c r="CR47" i="132"/>
  <c r="CH155" i="132"/>
  <c r="CH178" i="132"/>
  <c r="CR133" i="132"/>
  <c r="CH93" i="132"/>
  <c r="CR223" i="132"/>
  <c r="CR149" i="132"/>
  <c r="CR242" i="132"/>
  <c r="CR248" i="132"/>
  <c r="CH190" i="132"/>
  <c r="CR101" i="132"/>
  <c r="CH67" i="132"/>
  <c r="CH251" i="132"/>
  <c r="CR102" i="132"/>
  <c r="CH245" i="132"/>
  <c r="CH175" i="132"/>
  <c r="CH111" i="132"/>
  <c r="CR122" i="132"/>
  <c r="CR52" i="132"/>
  <c r="CH200" i="132"/>
  <c r="CR258" i="132"/>
  <c r="CH133" i="132"/>
  <c r="CH273" i="132"/>
  <c r="CH112" i="132"/>
  <c r="CR270" i="132"/>
  <c r="CH289" i="132"/>
  <c r="CR179" i="132"/>
  <c r="CH266" i="132"/>
  <c r="CR243" i="132"/>
  <c r="CR57" i="132"/>
  <c r="CH49" i="132"/>
  <c r="CH140" i="132"/>
  <c r="CR110" i="132"/>
  <c r="CR67" i="132"/>
  <c r="CH214" i="132"/>
  <c r="CH274" i="132"/>
  <c r="CH73" i="132"/>
  <c r="CR188" i="132"/>
  <c r="CR128" i="132"/>
  <c r="CH170" i="132"/>
  <c r="CH45" i="132"/>
  <c r="CH224" i="132"/>
  <c r="CH233" i="132"/>
  <c r="CH201" i="132"/>
  <c r="CH114" i="132"/>
  <c r="CR176" i="132"/>
  <c r="CH78" i="132"/>
  <c r="CR269" i="132"/>
  <c r="CH209" i="132"/>
  <c r="CR278" i="132"/>
  <c r="CH297" i="132"/>
  <c r="CH63" i="132"/>
  <c r="CR215" i="132"/>
  <c r="CH256" i="132"/>
  <c r="CR257" i="132"/>
  <c r="CH157" i="132"/>
  <c r="CR295" i="132"/>
  <c r="CR189" i="132"/>
  <c r="CH186" i="132"/>
  <c r="CR82" i="132"/>
  <c r="CR175" i="132"/>
  <c r="CR196" i="132"/>
  <c r="CH243" i="132"/>
  <c r="CH192" i="132"/>
  <c r="CR297" i="132"/>
  <c r="CH153" i="132"/>
  <c r="CR296" i="132"/>
  <c r="CH43" i="132"/>
  <c r="CR45" i="132"/>
  <c r="CH283" i="132"/>
  <c r="CR233" i="132"/>
  <c r="CR151" i="132"/>
  <c r="CH106" i="132"/>
  <c r="CH211" i="132"/>
  <c r="CH139" i="132"/>
  <c r="CR224" i="132"/>
  <c r="CR127" i="132"/>
  <c r="CR185" i="132"/>
  <c r="CR95" i="132"/>
  <c r="CR210" i="132"/>
  <c r="CH275" i="132"/>
  <c r="CR212" i="132"/>
  <c r="CH119" i="132"/>
  <c r="DD160" i="132"/>
  <c r="DD48" i="132"/>
  <c r="DD277" i="132"/>
  <c r="DD124" i="132"/>
  <c r="CT214" i="132"/>
  <c r="DD120" i="132"/>
  <c r="CT138" i="132"/>
  <c r="DD253" i="132"/>
  <c r="CT243" i="132"/>
  <c r="DD72" i="132"/>
  <c r="CT173" i="132"/>
  <c r="DD122" i="132"/>
  <c r="DD80" i="132"/>
  <c r="CT225" i="132"/>
  <c r="DD145" i="132"/>
  <c r="CT98" i="132"/>
  <c r="CT192" i="132"/>
  <c r="DD149" i="132"/>
  <c r="DD201" i="132"/>
  <c r="DD98" i="132"/>
  <c r="DD180" i="132"/>
  <c r="DD74" i="132"/>
  <c r="CT113" i="132"/>
  <c r="DD200" i="132"/>
  <c r="DD60" i="132"/>
  <c r="DD241" i="132"/>
  <c r="CT197" i="132"/>
  <c r="DD132" i="132"/>
  <c r="DD179" i="132"/>
  <c r="CT85" i="132"/>
  <c r="CT107" i="132"/>
  <c r="CT140" i="132"/>
  <c r="CT135" i="132"/>
  <c r="CT151" i="132"/>
  <c r="DD282" i="132"/>
  <c r="DD99" i="132"/>
  <c r="DD102" i="132"/>
  <c r="CT75" i="132"/>
  <c r="CT238" i="132"/>
  <c r="CT177" i="132"/>
  <c r="DD133" i="132"/>
  <c r="CT42" i="132"/>
  <c r="DD125" i="132"/>
  <c r="DD136" i="132"/>
  <c r="DD189" i="132"/>
  <c r="DD245" i="132"/>
  <c r="DD151" i="132"/>
  <c r="CT207" i="132"/>
  <c r="DD249" i="132"/>
  <c r="CT163" i="132"/>
  <c r="CT230" i="132"/>
  <c r="DD78" i="132"/>
  <c r="DD292" i="132"/>
  <c r="CT67" i="132"/>
  <c r="CT143" i="132"/>
  <c r="CT133" i="132"/>
  <c r="DD278" i="132"/>
  <c r="DD153" i="132"/>
  <c r="CT123" i="132"/>
  <c r="DD150" i="132"/>
  <c r="DD173" i="132"/>
  <c r="DD113" i="132"/>
  <c r="CT296" i="132"/>
  <c r="DD172" i="132"/>
  <c r="DD188" i="132"/>
  <c r="DD87" i="132"/>
  <c r="CT213" i="132"/>
  <c r="CT189" i="132"/>
  <c r="CT216" i="132"/>
  <c r="DD54" i="132"/>
  <c r="DD155" i="132"/>
  <c r="CT84" i="132"/>
  <c r="DD273" i="132"/>
  <c r="DD167" i="132"/>
  <c r="CT246" i="132"/>
  <c r="CT63" i="132"/>
  <c r="CT153" i="132"/>
  <c r="DD55" i="132"/>
  <c r="DD57" i="132"/>
  <c r="CT61" i="132"/>
  <c r="DD293" i="132"/>
  <c r="DD226" i="132"/>
  <c r="CT89" i="132"/>
  <c r="CT175" i="132"/>
  <c r="CT229" i="132"/>
  <c r="CT102" i="132"/>
  <c r="CT251" i="132"/>
  <c r="DD67" i="132"/>
  <c r="CT293" i="132"/>
  <c r="DD168" i="132"/>
  <c r="CT256" i="132"/>
  <c r="DD270" i="132"/>
  <c r="DD165" i="132"/>
  <c r="DD251" i="132"/>
  <c r="AF15" i="132"/>
  <c r="AA15" i="132"/>
  <c r="AE15" i="132"/>
  <c r="DD140" i="132"/>
  <c r="CT117" i="132"/>
  <c r="CT284" i="132"/>
  <c r="CT174" i="132"/>
  <c r="CT221" i="132"/>
  <c r="DD66" i="132"/>
  <c r="DD260" i="132"/>
  <c r="CT66" i="132"/>
  <c r="CT294" i="132"/>
  <c r="DD139" i="132"/>
  <c r="CT182" i="132"/>
  <c r="CT105" i="132"/>
  <c r="DD247" i="132"/>
  <c r="DD53" i="132"/>
  <c r="CT271" i="132"/>
  <c r="CT187" i="132"/>
  <c r="DD220" i="132"/>
  <c r="CT154" i="132"/>
  <c r="DD56" i="132"/>
  <c r="DD298" i="132"/>
  <c r="CT81" i="132"/>
  <c r="DD225" i="132"/>
  <c r="CT195" i="132"/>
  <c r="DD197" i="132"/>
  <c r="CT169" i="132"/>
  <c r="DD83" i="132"/>
  <c r="DD186" i="132"/>
  <c r="CT162" i="132"/>
  <c r="CT282" i="132"/>
  <c r="DD137" i="132"/>
  <c r="CT236" i="132"/>
  <c r="DD258" i="132"/>
  <c r="CT186" i="132"/>
  <c r="CT134" i="132"/>
  <c r="CT288" i="132"/>
  <c r="DD45" i="132"/>
  <c r="DD259" i="132"/>
  <c r="CT57" i="132"/>
  <c r="DD255" i="132"/>
  <c r="DD228" i="132"/>
  <c r="DD58" i="132"/>
  <c r="CT91" i="132"/>
  <c r="CT190" i="132"/>
  <c r="CT72" i="132"/>
  <c r="DD223" i="132"/>
  <c r="DD61" i="132"/>
  <c r="CT76" i="132"/>
  <c r="DD112" i="132"/>
  <c r="CT144" i="132"/>
  <c r="DD50" i="132"/>
  <c r="CT119" i="132"/>
  <c r="CT297" i="132"/>
  <c r="DD129" i="132"/>
  <c r="CT122" i="132"/>
  <c r="DD49" i="132"/>
  <c r="CT58" i="132"/>
  <c r="DD142" i="132"/>
  <c r="CT281" i="132"/>
  <c r="CT193" i="132"/>
  <c r="DD77" i="132"/>
  <c r="CT239" i="132"/>
  <c r="CT215" i="132"/>
  <c r="CT68" i="132"/>
  <c r="DD272" i="132"/>
  <c r="CT263" i="132"/>
  <c r="DD114" i="132"/>
  <c r="DD286" i="132"/>
  <c r="DD234" i="132"/>
  <c r="CT172" i="132"/>
  <c r="DD71" i="132"/>
  <c r="DD88" i="132"/>
  <c r="CT244" i="132"/>
  <c r="CT233" i="132"/>
  <c r="CT141" i="132"/>
  <c r="DD89" i="132"/>
  <c r="CT165" i="132"/>
  <c r="DD95" i="132"/>
  <c r="DD264" i="132"/>
  <c r="CT65" i="132"/>
  <c r="DD274" i="132"/>
  <c r="DD287" i="132"/>
  <c r="DD291" i="132"/>
  <c r="DD92" i="132"/>
  <c r="CT99" i="132"/>
  <c r="DD121" i="132"/>
  <c r="DD164" i="132"/>
  <c r="CT286" i="132"/>
  <c r="CT62" i="132"/>
  <c r="CT211" i="132"/>
  <c r="CT226" i="132"/>
  <c r="CT69" i="132"/>
  <c r="DD119" i="132"/>
  <c r="DD217" i="132"/>
  <c r="DD65" i="132"/>
  <c r="DD68" i="132"/>
  <c r="CT176" i="132"/>
  <c r="DD144" i="132"/>
  <c r="CR259" i="132"/>
  <c r="CT198" i="132"/>
  <c r="DD208" i="132"/>
  <c r="CT180" i="132"/>
  <c r="DD134" i="132"/>
  <c r="CT218" i="132"/>
  <c r="CR41" i="132"/>
  <c r="DD193" i="132"/>
  <c r="CT125" i="132"/>
  <c r="DD195" i="132"/>
  <c r="CT247" i="132"/>
  <c r="CT168" i="132"/>
  <c r="CT129" i="132"/>
  <c r="DD147" i="132"/>
  <c r="DD236" i="132"/>
  <c r="CT150" i="132"/>
  <c r="CT115" i="132"/>
  <c r="CT73" i="132"/>
  <c r="CT270" i="132"/>
  <c r="CT276" i="132"/>
  <c r="CT132" i="132"/>
  <c r="DD52" i="132"/>
  <c r="DD284" i="132"/>
  <c r="CT227" i="132"/>
  <c r="CT252" i="132"/>
  <c r="DD219" i="132"/>
  <c r="DD169" i="132"/>
  <c r="DD213" i="132"/>
  <c r="CT185" i="132"/>
  <c r="CT79" i="132"/>
  <c r="CT179" i="132"/>
  <c r="DD192" i="132"/>
  <c r="DD62" i="132"/>
  <c r="CT196" i="132"/>
  <c r="CT241" i="132"/>
  <c r="CT157" i="132"/>
  <c r="DD214" i="132"/>
  <c r="DD176" i="132"/>
  <c r="CR130" i="132"/>
  <c r="DD91" i="132"/>
  <c r="DD84" i="132"/>
  <c r="CT88" i="132"/>
  <c r="CT191" i="132"/>
  <c r="DD131" i="132"/>
  <c r="CT103" i="132"/>
  <c r="DD130" i="132"/>
  <c r="CT171" i="132"/>
  <c r="CT95" i="132"/>
  <c r="CT164" i="132"/>
  <c r="CT54" i="132"/>
  <c r="DD283" i="132"/>
  <c r="DD106" i="132"/>
  <c r="CT104" i="132"/>
  <c r="DD115" i="132"/>
  <c r="DD64" i="132"/>
  <c r="CT257" i="132"/>
  <c r="CT184" i="132"/>
  <c r="DD194" i="132"/>
  <c r="CT199" i="132"/>
  <c r="DD265" i="132"/>
  <c r="CT78" i="132"/>
  <c r="CT217" i="132"/>
  <c r="CT260" i="132"/>
  <c r="CT108" i="132"/>
  <c r="CT254" i="132"/>
  <c r="CT118" i="132"/>
  <c r="CT59" i="132"/>
  <c r="CT210" i="132"/>
  <c r="DD82" i="132"/>
  <c r="DD215" i="132"/>
  <c r="CT142" i="132"/>
  <c r="CR205" i="132"/>
  <c r="CT228" i="132"/>
  <c r="DD294" i="132"/>
  <c r="CT280" i="132"/>
  <c r="CT126" i="132"/>
  <c r="CT128" i="132"/>
  <c r="DD187" i="132"/>
  <c r="CT242" i="132"/>
  <c r="CR76" i="132"/>
  <c r="CR91" i="132"/>
  <c r="CT127" i="132"/>
  <c r="CT70" i="132"/>
  <c r="DD183" i="132"/>
  <c r="DD100" i="132"/>
  <c r="DD222" i="132"/>
  <c r="DD141" i="132"/>
  <c r="DD138" i="132"/>
  <c r="DD191" i="132"/>
  <c r="DD262" i="132"/>
  <c r="DD288" i="132"/>
  <c r="DD266" i="132"/>
  <c r="DD73" i="132"/>
  <c r="DD166" i="132"/>
  <c r="CT223" i="132"/>
  <c r="CT71" i="132"/>
  <c r="DD209" i="132"/>
  <c r="CT93" i="132"/>
  <c r="CT50" i="132"/>
  <c r="DD227" i="132"/>
  <c r="DD104" i="132"/>
  <c r="CT52" i="132"/>
  <c r="DD254" i="132"/>
  <c r="DD108" i="132"/>
  <c r="DD148" i="132"/>
  <c r="CT292" i="132"/>
  <c r="CT277" i="132"/>
  <c r="CT290" i="132"/>
  <c r="DD182" i="132"/>
  <c r="CT234" i="132"/>
  <c r="CT248" i="132"/>
  <c r="DD154" i="132"/>
  <c r="T15" i="132"/>
  <c r="O15" i="132"/>
  <c r="S15" i="132"/>
  <c r="CT261" i="132"/>
  <c r="DD96" i="132"/>
  <c r="DD280" i="132"/>
  <c r="CT101" i="132"/>
  <c r="AI15" i="132"/>
  <c r="DD127" i="132"/>
  <c r="CT111" i="132"/>
  <c r="DD107" i="132"/>
  <c r="CT268" i="132"/>
  <c r="DD190" i="132"/>
  <c r="DD175" i="132"/>
  <c r="CT64" i="132"/>
  <c r="CT201" i="132"/>
  <c r="DD39" i="132"/>
  <c r="CT106" i="132"/>
  <c r="DD79" i="132"/>
  <c r="CT237" i="132"/>
  <c r="CT183" i="132"/>
  <c r="DD237" i="132"/>
  <c r="DD239" i="132"/>
  <c r="DD90" i="132"/>
  <c r="CT295" i="132"/>
  <c r="DD276" i="132"/>
  <c r="CT124" i="132"/>
  <c r="DD268" i="132"/>
  <c r="DD111" i="132"/>
  <c r="CT265" i="132"/>
  <c r="CT77" i="132"/>
  <c r="DD244" i="132"/>
  <c r="DD156" i="132"/>
  <c r="DD161" i="132"/>
  <c r="DD42" i="132"/>
  <c r="DD295" i="132"/>
  <c r="CT121" i="132"/>
  <c r="CT116" i="132"/>
  <c r="CT159" i="132"/>
  <c r="CT110" i="132"/>
  <c r="CT97" i="132"/>
  <c r="DD205" i="132"/>
  <c r="CT148" i="132"/>
  <c r="DD235" i="132"/>
  <c r="CT250" i="132"/>
  <c r="DD152" i="132"/>
  <c r="CT166" i="132"/>
  <c r="DD162" i="132"/>
  <c r="CT44" i="132"/>
  <c r="CT259" i="132"/>
  <c r="DD267" i="132"/>
  <c r="DD163" i="132"/>
  <c r="CT46" i="132"/>
  <c r="CT287" i="132"/>
  <c r="DD93" i="132"/>
  <c r="DD116" i="132"/>
  <c r="CT51" i="132"/>
  <c r="DD128" i="132"/>
  <c r="CT262" i="132"/>
  <c r="DD221" i="132"/>
  <c r="CT45" i="132"/>
  <c r="CT231" i="132"/>
  <c r="CT152" i="132"/>
  <c r="CT299" i="132" s="1"/>
  <c r="DD109" i="132"/>
  <c r="DD171" i="132"/>
  <c r="DD40" i="132"/>
  <c r="CT145" i="132"/>
  <c r="CT109" i="132"/>
  <c r="CT278" i="132"/>
  <c r="CT100" i="132"/>
  <c r="DD297" i="132"/>
  <c r="DD41" i="132"/>
  <c r="CT272" i="132"/>
  <c r="CT112" i="132"/>
  <c r="DD243" i="132"/>
  <c r="CT170" i="132"/>
  <c r="DD123" i="132"/>
  <c r="DD210" i="132"/>
  <c r="DD207" i="132"/>
  <c r="CT94" i="132"/>
  <c r="DD59" i="132"/>
  <c r="CT43" i="132"/>
  <c r="DD240" i="132"/>
  <c r="CT235" i="132"/>
  <c r="DD117" i="132"/>
  <c r="CT139" i="132"/>
  <c r="CT161" i="132"/>
  <c r="CT212" i="132"/>
  <c r="CT83" i="132"/>
  <c r="CT60" i="132"/>
  <c r="DD135" i="132"/>
  <c r="DD238" i="132"/>
  <c r="CT156" i="132"/>
  <c r="CT155" i="132"/>
  <c r="DD229" i="132"/>
  <c r="CT204" i="132"/>
  <c r="DD159" i="132"/>
  <c r="DD118" i="132"/>
  <c r="DD233" i="132"/>
  <c r="DD63" i="132"/>
  <c r="DD126" i="132"/>
  <c r="CT275" i="132"/>
  <c r="CT147" i="132"/>
  <c r="CT208" i="132"/>
  <c r="CT130" i="132"/>
  <c r="DD230" i="132"/>
  <c r="DD202" i="132"/>
  <c r="DD232" i="132"/>
  <c r="AA16" i="132"/>
  <c r="AF16" i="132"/>
  <c r="AE16" i="132"/>
  <c r="AS16" i="132"/>
  <c r="CO13" i="132"/>
  <c r="AO16" i="132"/>
  <c r="AU16" i="132"/>
  <c r="BD17" i="132"/>
  <c r="AY17" i="132"/>
  <c r="BC17" i="132"/>
  <c r="CQ13" i="132"/>
  <c r="CL12" i="132"/>
  <c r="CK13" i="132"/>
  <c r="CB15" i="132"/>
  <c r="CA15" i="132"/>
  <c r="BW15" i="132"/>
  <c r="BY15" i="132" s="1"/>
  <c r="BY14" i="132"/>
  <c r="BZ13" i="132"/>
  <c r="CC14" i="132"/>
  <c r="BQ15" i="132"/>
  <c r="BM15" i="132"/>
  <c r="BN14" i="132"/>
  <c r="CU14" i="132"/>
  <c r="CZ14" i="132"/>
  <c r="CY14" i="132"/>
  <c r="BK16" i="132"/>
  <c r="BP16" i="132"/>
  <c r="BO16" i="132"/>
  <c r="DD299" i="132" l="1"/>
  <c r="CH299" i="132"/>
  <c r="CR299" i="132"/>
  <c r="AG15" i="132"/>
  <c r="DA14" i="132"/>
  <c r="AC15" i="132"/>
  <c r="AD14" i="132"/>
  <c r="U15" i="132"/>
  <c r="Q15" i="132"/>
  <c r="R14" i="132"/>
  <c r="W15" i="132"/>
  <c r="AG16" i="132"/>
  <c r="AC16" i="132"/>
  <c r="AD15" i="132"/>
  <c r="AI16" i="132"/>
  <c r="AM17" i="132"/>
  <c r="AR17" i="132"/>
  <c r="AQ17" i="132"/>
  <c r="AU17" i="132" s="1"/>
  <c r="BQ16" i="132"/>
  <c r="CC15" i="132"/>
  <c r="CE15" i="132"/>
  <c r="BW16" i="132" s="1"/>
  <c r="BY16" i="132" s="1"/>
  <c r="BA17" i="132"/>
  <c r="BB16" i="132"/>
  <c r="BE17" i="132"/>
  <c r="BZ14" i="132"/>
  <c r="BG17" i="132"/>
  <c r="BS16" i="132"/>
  <c r="CN14" i="132"/>
  <c r="CI14" i="132"/>
  <c r="CM14" i="132"/>
  <c r="BM16" i="132"/>
  <c r="CW14" i="132"/>
  <c r="CX13" i="132"/>
  <c r="BN15" i="132"/>
  <c r="DC14" i="132"/>
  <c r="CA16" i="132" l="1"/>
  <c r="T16" i="132"/>
  <c r="O16" i="132"/>
  <c r="S16" i="132"/>
  <c r="CB16" i="132"/>
  <c r="CC16" i="132" s="1"/>
  <c r="AF17" i="132"/>
  <c r="AA17" i="132"/>
  <c r="AE17" i="132"/>
  <c r="AS17" i="132"/>
  <c r="AO17" i="132"/>
  <c r="AP16" i="132"/>
  <c r="AM18" i="132"/>
  <c r="AR18" i="132"/>
  <c r="AQ18" i="132"/>
  <c r="BD18" i="132"/>
  <c r="BC18" i="132"/>
  <c r="BE18" i="132" s="1"/>
  <c r="AY18" i="132"/>
  <c r="CK14" i="132"/>
  <c r="CL13" i="132"/>
  <c r="CZ15" i="132"/>
  <c r="CU15" i="132"/>
  <c r="CY15" i="132"/>
  <c r="DA15" i="132" s="1"/>
  <c r="BK17" i="132"/>
  <c r="BP17" i="132"/>
  <c r="BO17" i="132"/>
  <c r="BQ17" i="132" s="1"/>
  <c r="CQ14" i="132"/>
  <c r="CO14" i="132"/>
  <c r="BZ15" i="132"/>
  <c r="CE16" i="132"/>
  <c r="AS18" i="132" l="1"/>
  <c r="U16" i="132"/>
  <c r="Q16" i="132"/>
  <c r="R15" i="132"/>
  <c r="W16" i="132"/>
  <c r="AC17" i="132"/>
  <c r="AD16" i="132"/>
  <c r="AG17" i="132"/>
  <c r="AI17" i="132"/>
  <c r="AO18" i="132"/>
  <c r="AU18" i="132"/>
  <c r="AP17" i="132"/>
  <c r="BA18" i="132"/>
  <c r="BB17" i="132"/>
  <c r="BG18" i="132"/>
  <c r="CI15" i="132"/>
  <c r="CN15" i="132"/>
  <c r="CM15" i="132"/>
  <c r="BM17" i="132"/>
  <c r="BN16" i="132"/>
  <c r="BS17" i="132"/>
  <c r="CW15" i="132"/>
  <c r="CX14" i="132"/>
  <c r="CB17" i="132"/>
  <c r="BW17" i="132"/>
  <c r="CA17" i="132"/>
  <c r="DC15" i="132"/>
  <c r="W17" i="132" l="1"/>
  <c r="T17" i="132"/>
  <c r="O17" i="132"/>
  <c r="S17" i="132"/>
  <c r="U17" i="132" s="1"/>
  <c r="AF18" i="132"/>
  <c r="AA18" i="132"/>
  <c r="AE18" i="132"/>
  <c r="AG18" i="132" s="1"/>
  <c r="AM19" i="132"/>
  <c r="AR19" i="132"/>
  <c r="AQ19" i="132"/>
  <c r="AS19" i="132" s="1"/>
  <c r="CO15" i="132"/>
  <c r="AY19" i="132"/>
  <c r="BD19" i="132"/>
  <c r="BC19" i="132"/>
  <c r="BY17" i="132"/>
  <c r="BZ16" i="132"/>
  <c r="BK18" i="132"/>
  <c r="BP18" i="132"/>
  <c r="BO18" i="132"/>
  <c r="BQ18" i="132" s="1"/>
  <c r="CQ15" i="132"/>
  <c r="CZ16" i="132"/>
  <c r="CY16" i="132"/>
  <c r="CU16" i="132"/>
  <c r="CC17" i="132"/>
  <c r="CE17" i="132"/>
  <c r="CK15" i="132"/>
  <c r="CL14" i="132"/>
  <c r="Q17" i="132" l="1"/>
  <c r="R16" i="132"/>
  <c r="BE19" i="132"/>
  <c r="T18" i="132"/>
  <c r="O18" i="132"/>
  <c r="S18" i="132"/>
  <c r="U18" i="132" s="1"/>
  <c r="AC18" i="132"/>
  <c r="AD17" i="132"/>
  <c r="AI18" i="132"/>
  <c r="AO19" i="132"/>
  <c r="AP18" i="132"/>
  <c r="AU19" i="132"/>
  <c r="BG19" i="132"/>
  <c r="BA19" i="132"/>
  <c r="BB18" i="132"/>
  <c r="DC16" i="132"/>
  <c r="DA16" i="132"/>
  <c r="CN16" i="132"/>
  <c r="CI16" i="132"/>
  <c r="CM16" i="132"/>
  <c r="CO16" i="132" s="1"/>
  <c r="BS18" i="132"/>
  <c r="BM18" i="132"/>
  <c r="BN17" i="132"/>
  <c r="CB18" i="132"/>
  <c r="CA18" i="132"/>
  <c r="BW18" i="132"/>
  <c r="CW16" i="132"/>
  <c r="CX15" i="132"/>
  <c r="Q18" i="132" l="1"/>
  <c r="W18" i="132"/>
  <c r="R17" i="132"/>
  <c r="AA19" i="132"/>
  <c r="AF19" i="132"/>
  <c r="AE19" i="132"/>
  <c r="AG19" i="132" s="1"/>
  <c r="AM20" i="132"/>
  <c r="AR20" i="132"/>
  <c r="AQ20" i="132"/>
  <c r="AS20" i="132" s="1"/>
  <c r="CC18" i="132"/>
  <c r="BD20" i="132"/>
  <c r="BC20" i="132"/>
  <c r="AY20" i="132"/>
  <c r="CE18" i="132"/>
  <c r="BP19" i="132"/>
  <c r="BK19" i="132"/>
  <c r="BO19" i="132"/>
  <c r="BQ19" i="132" s="1"/>
  <c r="CQ16" i="132"/>
  <c r="CK16" i="132"/>
  <c r="CL15" i="132"/>
  <c r="BY18" i="132"/>
  <c r="BZ17" i="132"/>
  <c r="CZ17" i="132"/>
  <c r="CU17" i="132"/>
  <c r="CY17" i="132"/>
  <c r="E6" i="131"/>
  <c r="E10" i="131"/>
  <c r="E24" i="131"/>
  <c r="E30" i="131"/>
  <c r="E37" i="131"/>
  <c r="E41" i="131"/>
  <c r="E52" i="131"/>
  <c r="E57" i="131"/>
  <c r="E58" i="131"/>
  <c r="E59" i="131"/>
  <c r="E61" i="131"/>
  <c r="E65" i="131"/>
  <c r="E69" i="131"/>
  <c r="E67" i="131" s="1"/>
  <c r="E75" i="131"/>
  <c r="E81" i="131"/>
  <c r="E79" i="131" s="1"/>
  <c r="E76" i="131" s="1"/>
  <c r="E89" i="131"/>
  <c r="E94" i="131"/>
  <c r="E101" i="131"/>
  <c r="E104" i="131"/>
  <c r="E64" i="131" l="1"/>
  <c r="E18" i="131"/>
  <c r="E19" i="131" s="1"/>
  <c r="E21" i="131" s="1"/>
  <c r="E50" i="131" s="1"/>
  <c r="T19" i="132"/>
  <c r="O19" i="132"/>
  <c r="S19" i="132"/>
  <c r="U19" i="132" s="1"/>
  <c r="DA17" i="132"/>
  <c r="BE20" i="132"/>
  <c r="AU20" i="132"/>
  <c r="AR21" i="132" s="1"/>
  <c r="AC19" i="132"/>
  <c r="AD18" i="132"/>
  <c r="AI19" i="132"/>
  <c r="AO20" i="132"/>
  <c r="AP19" i="132"/>
  <c r="BA20" i="132"/>
  <c r="BB19" i="132"/>
  <c r="BG20" i="132"/>
  <c r="BM19" i="132"/>
  <c r="BN18" i="132"/>
  <c r="CX16" i="132"/>
  <c r="CW17" i="132"/>
  <c r="BS19" i="132"/>
  <c r="CA19" i="132"/>
  <c r="CE19" i="132" s="1"/>
  <c r="BW19" i="132"/>
  <c r="CB19" i="132"/>
  <c r="CN17" i="132"/>
  <c r="CI17" i="132"/>
  <c r="CM17" i="132"/>
  <c r="DC17" i="132"/>
  <c r="E51" i="131"/>
  <c r="E92" i="131"/>
  <c r="E23" i="131"/>
  <c r="E36" i="131" s="1"/>
  <c r="E35" i="131" s="1"/>
  <c r="E44" i="131" s="1"/>
  <c r="E85" i="131"/>
  <c r="C24" i="131"/>
  <c r="E62" i="131" l="1"/>
  <c r="Q19" i="132"/>
  <c r="R18" i="132"/>
  <c r="AQ21" i="132"/>
  <c r="AS21" i="132" s="1"/>
  <c r="AM21" i="132"/>
  <c r="AP20" i="132" s="1"/>
  <c r="W19" i="132"/>
  <c r="AA20" i="132"/>
  <c r="AF20" i="132"/>
  <c r="AE20" i="132"/>
  <c r="AG20" i="132" s="1"/>
  <c r="CO17" i="132"/>
  <c r="AO21" i="132"/>
  <c r="AY21" i="132"/>
  <c r="BD21" i="132"/>
  <c r="BC21" i="132"/>
  <c r="CK17" i="132"/>
  <c r="CL16" i="132"/>
  <c r="BY19" i="132"/>
  <c r="BZ18" i="132"/>
  <c r="BK20" i="132"/>
  <c r="BP20" i="132"/>
  <c r="BO20" i="132"/>
  <c r="CC19" i="132"/>
  <c r="BW20" i="132"/>
  <c r="BY20" i="132" s="1"/>
  <c r="CA20" i="132"/>
  <c r="CB20" i="132"/>
  <c r="CZ18" i="132"/>
  <c r="CU18" i="132"/>
  <c r="CY18" i="132"/>
  <c r="DA18" i="132" s="1"/>
  <c r="CQ17" i="132"/>
  <c r="BE21" i="132" l="1"/>
  <c r="AU21" i="132"/>
  <c r="T20" i="132"/>
  <c r="O20" i="132"/>
  <c r="S20" i="132"/>
  <c r="U20" i="132" s="1"/>
  <c r="AC20" i="132"/>
  <c r="AD19" i="132"/>
  <c r="AI20" i="132"/>
  <c r="CC20" i="132"/>
  <c r="AR22" i="132"/>
  <c r="AM22" i="132"/>
  <c r="AQ22" i="132"/>
  <c r="AS22" i="132" s="1"/>
  <c r="BQ20" i="132"/>
  <c r="BA21" i="132"/>
  <c r="BB20" i="132"/>
  <c r="BG21" i="132"/>
  <c r="BZ19" i="132"/>
  <c r="CM18" i="132"/>
  <c r="CQ18" i="132" s="1"/>
  <c r="CI18" i="132"/>
  <c r="CN18" i="132"/>
  <c r="BM20" i="132"/>
  <c r="BN19" i="132"/>
  <c r="BS20" i="132"/>
  <c r="CW18" i="132"/>
  <c r="CX17" i="132"/>
  <c r="DC18" i="132"/>
  <c r="CE20" i="132"/>
  <c r="Q20" i="132" l="1"/>
  <c r="R19" i="132"/>
  <c r="W20" i="132"/>
  <c r="AF21" i="132"/>
  <c r="AA21" i="132"/>
  <c r="AE21" i="132"/>
  <c r="AG21" i="132" s="1"/>
  <c r="AU22" i="132"/>
  <c r="AO22" i="132"/>
  <c r="AP21" i="132"/>
  <c r="AY22" i="132"/>
  <c r="BD22" i="132"/>
  <c r="BC22" i="132"/>
  <c r="BP21" i="132"/>
  <c r="BK21" i="132"/>
  <c r="BO21" i="132"/>
  <c r="CN19" i="132"/>
  <c r="CM19" i="132"/>
  <c r="CO19" i="132" s="1"/>
  <c r="CI19" i="132"/>
  <c r="CK19" i="132" s="1"/>
  <c r="CK18" i="132"/>
  <c r="CL17" i="132"/>
  <c r="CB21" i="132"/>
  <c r="BW21" i="132"/>
  <c r="CA21" i="132"/>
  <c r="CO18" i="132"/>
  <c r="CY19" i="132"/>
  <c r="CU19" i="132"/>
  <c r="CZ19" i="132"/>
  <c r="O21" i="132" l="1"/>
  <c r="T21" i="132"/>
  <c r="S21" i="132"/>
  <c r="U21" i="132" s="1"/>
  <c r="BE22" i="132"/>
  <c r="AC21" i="132"/>
  <c r="AD20" i="132"/>
  <c r="BQ21" i="132"/>
  <c r="AI21" i="132"/>
  <c r="AR23" i="132"/>
  <c r="AM23" i="132"/>
  <c r="AQ23" i="132"/>
  <c r="AS23" i="132" s="1"/>
  <c r="CQ19" i="132"/>
  <c r="CI20" i="132" s="1"/>
  <c r="CK20" i="132" s="1"/>
  <c r="BG22" i="132"/>
  <c r="CL18" i="132"/>
  <c r="BA22" i="132"/>
  <c r="BB21" i="132"/>
  <c r="DA19" i="132"/>
  <c r="DC19" i="132"/>
  <c r="BM21" i="132"/>
  <c r="BN20" i="132"/>
  <c r="CW19" i="132"/>
  <c r="CX18" i="132"/>
  <c r="CC21" i="132"/>
  <c r="CE21" i="132"/>
  <c r="BY21" i="132"/>
  <c r="BZ20" i="132"/>
  <c r="BS21" i="132"/>
  <c r="Q21" i="132" l="1"/>
  <c r="R20" i="132"/>
  <c r="W21" i="132"/>
  <c r="CN20" i="132"/>
  <c r="AU23" i="132"/>
  <c r="AQ24" i="132" s="1"/>
  <c r="AA22" i="132"/>
  <c r="AF22" i="132"/>
  <c r="AE22" i="132"/>
  <c r="AG22" i="132" s="1"/>
  <c r="CM20" i="132"/>
  <c r="CO20" i="132" s="1"/>
  <c r="CL19" i="132"/>
  <c r="AO23" i="132"/>
  <c r="AP22" i="132"/>
  <c r="BD23" i="132"/>
  <c r="AY23" i="132"/>
  <c r="BC23" i="132"/>
  <c r="BE23" i="132" s="1"/>
  <c r="CU20" i="132"/>
  <c r="CY20" i="132"/>
  <c r="CZ20" i="132"/>
  <c r="BK22" i="132"/>
  <c r="BP22" i="132"/>
  <c r="BO22" i="132"/>
  <c r="CB22" i="132"/>
  <c r="BW22" i="132"/>
  <c r="CA22" i="132"/>
  <c r="AM24" i="132" l="1"/>
  <c r="AP23" i="132" s="1"/>
  <c r="O22" i="132"/>
  <c r="T22" i="132"/>
  <c r="S22" i="132"/>
  <c r="U22" i="132" s="1"/>
  <c r="AR24" i="132"/>
  <c r="AS24" i="132" s="1"/>
  <c r="AI22" i="132"/>
  <c r="CQ20" i="132"/>
  <c r="CI21" i="132" s="1"/>
  <c r="CK21" i="132" s="1"/>
  <c r="AC22" i="132"/>
  <c r="AD21" i="132"/>
  <c r="AU24" i="132"/>
  <c r="DA20" i="132"/>
  <c r="BG23" i="132"/>
  <c r="BA23" i="132"/>
  <c r="BB22" i="132"/>
  <c r="BQ22" i="132"/>
  <c r="DC20" i="132"/>
  <c r="BZ21" i="132"/>
  <c r="BY22" i="132"/>
  <c r="CW20" i="132"/>
  <c r="CX19" i="132"/>
  <c r="BM22" i="132"/>
  <c r="BN21" i="132"/>
  <c r="BS22" i="132"/>
  <c r="CC22" i="132"/>
  <c r="CE22" i="132"/>
  <c r="ED10" i="132"/>
  <c r="EM9" i="132"/>
  <c r="EK9" i="132"/>
  <c r="EE8" i="132"/>
  <c r="DR10" i="132"/>
  <c r="EA9" i="132"/>
  <c r="DY9" i="132"/>
  <c r="DS8" i="132"/>
  <c r="DF10" i="132"/>
  <c r="DO9" i="132"/>
  <c r="DM9" i="132"/>
  <c r="DG8" i="132"/>
  <c r="CM21" i="132" l="1"/>
  <c r="Q22" i="132"/>
  <c r="R21" i="132"/>
  <c r="W22" i="132"/>
  <c r="CN21" i="132"/>
  <c r="CO21" i="132" s="1"/>
  <c r="CL20" i="132"/>
  <c r="AO24" i="132"/>
  <c r="AF23" i="132"/>
  <c r="AA23" i="132"/>
  <c r="AE23" i="132"/>
  <c r="AG23" i="132" s="1"/>
  <c r="AR25" i="132"/>
  <c r="AM25" i="132"/>
  <c r="AQ25" i="132"/>
  <c r="CQ21" i="132"/>
  <c r="BD24" i="132"/>
  <c r="AY24" i="132"/>
  <c r="BC24" i="132"/>
  <c r="BE24" i="132" s="1"/>
  <c r="BP23" i="132"/>
  <c r="BK23" i="132"/>
  <c r="BO23" i="132"/>
  <c r="BQ23" i="132" s="1"/>
  <c r="CB23" i="132"/>
  <c r="BW23" i="132"/>
  <c r="CA23" i="132"/>
  <c r="CC23" i="132" s="1"/>
  <c r="CU21" i="132"/>
  <c r="CZ21" i="132"/>
  <c r="CY21" i="132"/>
  <c r="T23" i="132" l="1"/>
  <c r="O23" i="132"/>
  <c r="S23" i="132"/>
  <c r="U23" i="132" s="1"/>
  <c r="AS25" i="132"/>
  <c r="AC23" i="132"/>
  <c r="AD22" i="132"/>
  <c r="AI23" i="132"/>
  <c r="AO25" i="132"/>
  <c r="AP24" i="132"/>
  <c r="AU25" i="132"/>
  <c r="BA24" i="132"/>
  <c r="BB23" i="132"/>
  <c r="BG24" i="132"/>
  <c r="CM22" i="132"/>
  <c r="CN22" i="132"/>
  <c r="CI22" i="132"/>
  <c r="DA21" i="132"/>
  <c r="DC21" i="132"/>
  <c r="CW21" i="132"/>
  <c r="CX20" i="132"/>
  <c r="CE23" i="132"/>
  <c r="BY23" i="132"/>
  <c r="BZ22" i="132"/>
  <c r="BM23" i="132"/>
  <c r="BN22" i="132"/>
  <c r="BS23" i="132"/>
  <c r="Q23" i="132" l="1"/>
  <c r="R22" i="132"/>
  <c r="W23" i="132"/>
  <c r="AF24" i="132"/>
  <c r="AA24" i="132"/>
  <c r="AE24" i="132"/>
  <c r="AG24" i="132" s="1"/>
  <c r="AR26" i="132"/>
  <c r="AM26" i="132"/>
  <c r="AQ26" i="132"/>
  <c r="AS26" i="132" s="1"/>
  <c r="CK22" i="132"/>
  <c r="CL21" i="132"/>
  <c r="CO22" i="132"/>
  <c r="CQ22" i="132"/>
  <c r="AY25" i="132"/>
  <c r="BD25" i="132"/>
  <c r="BC25" i="132"/>
  <c r="BE25" i="132" s="1"/>
  <c r="BK24" i="132"/>
  <c r="BP24" i="132"/>
  <c r="BO24" i="132"/>
  <c r="BQ24" i="132" s="1"/>
  <c r="BW24" i="132"/>
  <c r="CB24" i="132"/>
  <c r="CA24" i="132"/>
  <c r="CC24" i="132" s="1"/>
  <c r="CU22" i="132"/>
  <c r="CZ22" i="132"/>
  <c r="CY22" i="132"/>
  <c r="O24" i="132" l="1"/>
  <c r="T24" i="132"/>
  <c r="S24" i="132"/>
  <c r="U24" i="132" s="1"/>
  <c r="AC24" i="132"/>
  <c r="AD23" i="132"/>
  <c r="AI24" i="132"/>
  <c r="AO26" i="132"/>
  <c r="AP25" i="132"/>
  <c r="AU26" i="132"/>
  <c r="BA25" i="132"/>
  <c r="BB24" i="132"/>
  <c r="BG25" i="132"/>
  <c r="CN23" i="132"/>
  <c r="CI23" i="132"/>
  <c r="CM23" i="132"/>
  <c r="BY24" i="132"/>
  <c r="BZ23" i="132"/>
  <c r="DA22" i="132"/>
  <c r="DC22" i="132"/>
  <c r="CX21" i="132"/>
  <c r="CW22" i="132"/>
  <c r="CE24" i="132"/>
  <c r="BM24" i="132"/>
  <c r="BN23" i="132"/>
  <c r="BS24" i="132"/>
  <c r="Q24" i="132" l="1"/>
  <c r="R23" i="132"/>
  <c r="W24" i="132"/>
  <c r="AA25" i="132"/>
  <c r="AF25" i="132"/>
  <c r="AE25" i="132"/>
  <c r="AG25" i="132" s="1"/>
  <c r="AR27" i="132"/>
  <c r="AM27" i="132"/>
  <c r="AQ27" i="132"/>
  <c r="AS27" i="132" s="1"/>
  <c r="CO23" i="132"/>
  <c r="CQ23" i="132"/>
  <c r="CK23" i="132"/>
  <c r="CL22" i="132"/>
  <c r="AY26" i="132"/>
  <c r="BD26" i="132"/>
  <c r="BC26" i="132"/>
  <c r="BE26" i="132" s="1"/>
  <c r="BW25" i="132"/>
  <c r="CB25" i="132"/>
  <c r="CA25" i="132"/>
  <c r="CC25" i="132" s="1"/>
  <c r="BK25" i="132"/>
  <c r="BP25" i="132"/>
  <c r="BO25" i="132"/>
  <c r="BQ25" i="132" s="1"/>
  <c r="CY23" i="132"/>
  <c r="CZ23" i="132"/>
  <c r="CU23" i="132"/>
  <c r="T25" i="132" l="1"/>
  <c r="O25" i="132"/>
  <c r="S25" i="132"/>
  <c r="U25" i="132" s="1"/>
  <c r="AC25" i="132"/>
  <c r="AD24" i="132"/>
  <c r="AI25" i="132"/>
  <c r="AO27" i="132"/>
  <c r="AP26" i="132"/>
  <c r="AU27" i="132"/>
  <c r="BG26" i="132"/>
  <c r="CI24" i="132"/>
  <c r="CN24" i="132"/>
  <c r="CM24" i="132"/>
  <c r="BA26" i="132"/>
  <c r="BB25" i="132"/>
  <c r="BM25" i="132"/>
  <c r="BN24" i="132"/>
  <c r="BS25" i="132"/>
  <c r="DA23" i="132"/>
  <c r="DC23" i="132"/>
  <c r="BY25" i="132"/>
  <c r="BZ24" i="132"/>
  <c r="CW23" i="132"/>
  <c r="CX22" i="132"/>
  <c r="CE25" i="132"/>
  <c r="B10" i="132"/>
  <c r="K9" i="132"/>
  <c r="I9" i="132"/>
  <c r="C8" i="132"/>
  <c r="Q25" i="132" l="1"/>
  <c r="R24" i="132"/>
  <c r="W25" i="132"/>
  <c r="AF26" i="132"/>
  <c r="AA26" i="132"/>
  <c r="AE26" i="132"/>
  <c r="AG26" i="132" s="1"/>
  <c r="AM28" i="132"/>
  <c r="AR28" i="132"/>
  <c r="AQ28" i="132"/>
  <c r="AS28" i="132" s="1"/>
  <c r="CO24" i="132"/>
  <c r="CQ24" i="132"/>
  <c r="CL23" i="132"/>
  <c r="CK24" i="132"/>
  <c r="BD27" i="132"/>
  <c r="AY27" i="132"/>
  <c r="BC27" i="132"/>
  <c r="CB26" i="132"/>
  <c r="BW26" i="132"/>
  <c r="CA26" i="132"/>
  <c r="CZ24" i="132"/>
  <c r="CU24" i="132"/>
  <c r="CY24" i="132"/>
  <c r="BK26" i="132"/>
  <c r="BP26" i="132"/>
  <c r="BO26" i="132"/>
  <c r="BQ26" i="132" l="1"/>
  <c r="O26" i="132"/>
  <c r="T26" i="132"/>
  <c r="S26" i="132"/>
  <c r="U26" i="132" s="1"/>
  <c r="AC26" i="132"/>
  <c r="AD25" i="132"/>
  <c r="BE27" i="132"/>
  <c r="AI26" i="132"/>
  <c r="CC26" i="132"/>
  <c r="AO28" i="132"/>
  <c r="AP27" i="132"/>
  <c r="AU28" i="132"/>
  <c r="BA27" i="132"/>
  <c r="BB26" i="132"/>
  <c r="BG27" i="132"/>
  <c r="CN25" i="132"/>
  <c r="CM25" i="132"/>
  <c r="CI25" i="132"/>
  <c r="DA24" i="132"/>
  <c r="DC24" i="132"/>
  <c r="BM26" i="132"/>
  <c r="BN25" i="132"/>
  <c r="CW24" i="132"/>
  <c r="CX23" i="132"/>
  <c r="CE26" i="132"/>
  <c r="BY26" i="132"/>
  <c r="BZ25" i="132"/>
  <c r="BS26" i="132"/>
  <c r="Q26" i="132" l="1"/>
  <c r="R25" i="132"/>
  <c r="W26" i="132"/>
  <c r="AF27" i="132"/>
  <c r="AA27" i="132"/>
  <c r="AE27" i="132"/>
  <c r="AG27" i="132" s="1"/>
  <c r="AR29" i="132"/>
  <c r="AQ29" i="132"/>
  <c r="AS29" i="132" s="1"/>
  <c r="AM29" i="132"/>
  <c r="CO25" i="132"/>
  <c r="CQ25" i="132"/>
  <c r="BD28" i="132"/>
  <c r="AY28" i="132"/>
  <c r="BC28" i="132"/>
  <c r="CK25" i="132"/>
  <c r="CL24" i="132"/>
  <c r="BP27" i="132"/>
  <c r="BK27" i="132"/>
  <c r="BO27" i="132"/>
  <c r="CB27" i="132"/>
  <c r="BW27" i="132"/>
  <c r="CA27" i="132"/>
  <c r="CZ25" i="132"/>
  <c r="CU25" i="132"/>
  <c r="CY25" i="132"/>
  <c r="BE28" i="132" l="1"/>
  <c r="T27" i="132"/>
  <c r="O27" i="132"/>
  <c r="S27" i="132"/>
  <c r="U27" i="132" s="1"/>
  <c r="AC27" i="132"/>
  <c r="AD26" i="132"/>
  <c r="AI27" i="132"/>
  <c r="AO29" i="132"/>
  <c r="AP28" i="132"/>
  <c r="BQ27" i="132"/>
  <c r="AU29" i="132"/>
  <c r="BG28" i="132"/>
  <c r="BA28" i="132"/>
  <c r="BB27" i="132"/>
  <c r="CC27" i="132"/>
  <c r="CN26" i="132"/>
  <c r="CI26" i="132"/>
  <c r="CM26" i="132"/>
  <c r="BY27" i="132"/>
  <c r="BZ26" i="132"/>
  <c r="DA25" i="132"/>
  <c r="DC25" i="132"/>
  <c r="CX24" i="132"/>
  <c r="CW25" i="132"/>
  <c r="CE27" i="132"/>
  <c r="BM27" i="132"/>
  <c r="BN26" i="132"/>
  <c r="BS27" i="132"/>
  <c r="Q27" i="132" l="1"/>
  <c r="R26" i="132"/>
  <c r="W27" i="132"/>
  <c r="AA28" i="132"/>
  <c r="AF28" i="132"/>
  <c r="AE28" i="132"/>
  <c r="AG28" i="132" s="1"/>
  <c r="AR30" i="132"/>
  <c r="AM30" i="132"/>
  <c r="AQ30" i="132"/>
  <c r="AS30" i="132" s="1"/>
  <c r="CO26" i="132"/>
  <c r="CQ26" i="132"/>
  <c r="CK26" i="132"/>
  <c r="CL25" i="132"/>
  <c r="BD29" i="132"/>
  <c r="AY29" i="132"/>
  <c r="BC29" i="132"/>
  <c r="BK28" i="132"/>
  <c r="BP28" i="132"/>
  <c r="BO28" i="132"/>
  <c r="BQ28" i="132" s="1"/>
  <c r="BW28" i="132"/>
  <c r="CA28" i="132"/>
  <c r="CB28" i="132"/>
  <c r="CZ26" i="132"/>
  <c r="CU26" i="132"/>
  <c r="CY26" i="132"/>
  <c r="O28" i="132" l="1"/>
  <c r="T28" i="132"/>
  <c r="S28" i="132"/>
  <c r="U28" i="132" s="1"/>
  <c r="AC28" i="132"/>
  <c r="AD27" i="132"/>
  <c r="BE29" i="132"/>
  <c r="AI28" i="132"/>
  <c r="AO30" i="132"/>
  <c r="AP29" i="132"/>
  <c r="AU30" i="132"/>
  <c r="CN27" i="132"/>
  <c r="CI27" i="132"/>
  <c r="CM27" i="132"/>
  <c r="BA29" i="132"/>
  <c r="BB28" i="132"/>
  <c r="BG29" i="132"/>
  <c r="CC28" i="132"/>
  <c r="CX25" i="132"/>
  <c r="CW26" i="132"/>
  <c r="DA26" i="132"/>
  <c r="DC26" i="132"/>
  <c r="CE28" i="132"/>
  <c r="BS28" i="132"/>
  <c r="BY28" i="132"/>
  <c r="BZ27" i="132"/>
  <c r="BM28" i="132"/>
  <c r="BN27" i="132"/>
  <c r="Q28" i="132" l="1"/>
  <c r="R27" i="132"/>
  <c r="W28" i="132"/>
  <c r="AF29" i="132"/>
  <c r="AA29" i="132"/>
  <c r="AE29" i="132"/>
  <c r="AG29" i="132" s="1"/>
  <c r="AM31" i="132"/>
  <c r="AR31" i="132"/>
  <c r="AQ31" i="132"/>
  <c r="AS31" i="132" s="1"/>
  <c r="BD30" i="132"/>
  <c r="AY30" i="132"/>
  <c r="BC30" i="132"/>
  <c r="CO27" i="132"/>
  <c r="CQ27" i="132"/>
  <c r="CL26" i="132"/>
  <c r="CK27" i="132"/>
  <c r="CB29" i="132"/>
  <c r="CA29" i="132"/>
  <c r="BW29" i="132"/>
  <c r="CU27" i="132"/>
  <c r="CY27" i="132"/>
  <c r="CZ27" i="132"/>
  <c r="BK29" i="132"/>
  <c r="BP29" i="132"/>
  <c r="BO29" i="132"/>
  <c r="BQ29" i="132" s="1"/>
  <c r="T29" i="132" l="1"/>
  <c r="O29" i="132"/>
  <c r="S29" i="132"/>
  <c r="U29" i="132" s="1"/>
  <c r="BE30" i="132"/>
  <c r="AC29" i="132"/>
  <c r="AD28" i="132"/>
  <c r="AI29" i="132"/>
  <c r="AO31" i="132"/>
  <c r="AP30" i="132"/>
  <c r="CC29" i="132"/>
  <c r="AU31" i="132"/>
  <c r="CE29" i="132"/>
  <c r="CB30" i="132" s="1"/>
  <c r="CN28" i="132"/>
  <c r="CM28" i="132"/>
  <c r="CI28" i="132"/>
  <c r="BA30" i="132"/>
  <c r="BB29" i="132"/>
  <c r="BG30" i="132"/>
  <c r="BM29" i="132"/>
  <c r="BN28" i="132"/>
  <c r="BS29" i="132"/>
  <c r="BY29" i="132"/>
  <c r="BZ28" i="132"/>
  <c r="CW27" i="132"/>
  <c r="CX26" i="132"/>
  <c r="DA27" i="132"/>
  <c r="DC27" i="132"/>
  <c r="R94" i="131"/>
  <c r="Q94" i="131"/>
  <c r="P94" i="131"/>
  <c r="O94" i="131"/>
  <c r="N94" i="131"/>
  <c r="M94" i="131"/>
  <c r="L94" i="131"/>
  <c r="K94" i="131"/>
  <c r="J94" i="131"/>
  <c r="I94" i="131"/>
  <c r="H94" i="131"/>
  <c r="G94" i="131"/>
  <c r="F94" i="131"/>
  <c r="D94" i="131"/>
  <c r="F75" i="131"/>
  <c r="F65" i="131"/>
  <c r="F61" i="131"/>
  <c r="F59" i="131"/>
  <c r="F58" i="131"/>
  <c r="F57" i="131"/>
  <c r="R104" i="131"/>
  <c r="Q104" i="131"/>
  <c r="P104" i="131"/>
  <c r="O104" i="131"/>
  <c r="N104" i="131"/>
  <c r="M104" i="131"/>
  <c r="L104" i="131"/>
  <c r="R101" i="131"/>
  <c r="Q101" i="131"/>
  <c r="P101" i="131"/>
  <c r="O101" i="131"/>
  <c r="N101" i="131"/>
  <c r="N92" i="131" s="1"/>
  <c r="M101" i="131"/>
  <c r="L101" i="131"/>
  <c r="K101" i="131"/>
  <c r="J101" i="131"/>
  <c r="I101" i="131"/>
  <c r="H101" i="131"/>
  <c r="G101" i="131"/>
  <c r="F101" i="131"/>
  <c r="P92" i="131"/>
  <c r="R81" i="131"/>
  <c r="R79" i="131" s="1"/>
  <c r="R76" i="131" s="1"/>
  <c r="Q81" i="131"/>
  <c r="P81" i="131"/>
  <c r="O81" i="131"/>
  <c r="O79" i="131" s="1"/>
  <c r="O76" i="131" s="1"/>
  <c r="N81" i="131"/>
  <c r="N79" i="131" s="1"/>
  <c r="N76" i="131" s="1"/>
  <c r="M81" i="131"/>
  <c r="M79" i="131" s="1"/>
  <c r="M76" i="131" s="1"/>
  <c r="L81" i="131"/>
  <c r="L79" i="131" s="1"/>
  <c r="L76" i="131" s="1"/>
  <c r="K81" i="131"/>
  <c r="K79" i="131" s="1"/>
  <c r="K76" i="131" s="1"/>
  <c r="J81" i="131"/>
  <c r="J79" i="131" s="1"/>
  <c r="J76" i="131" s="1"/>
  <c r="I81" i="131"/>
  <c r="I79" i="131" s="1"/>
  <c r="I76" i="131" s="1"/>
  <c r="H81" i="131"/>
  <c r="H79" i="131" s="1"/>
  <c r="H76" i="131" s="1"/>
  <c r="G81" i="131"/>
  <c r="G79" i="131" s="1"/>
  <c r="G76" i="131" s="1"/>
  <c r="F81" i="131"/>
  <c r="F79" i="131" s="1"/>
  <c r="F76" i="131" s="1"/>
  <c r="Q79" i="131"/>
  <c r="Q76" i="131" s="1"/>
  <c r="P79" i="131"/>
  <c r="P76" i="131" s="1"/>
  <c r="R75" i="131"/>
  <c r="Q75" i="131"/>
  <c r="P75" i="131"/>
  <c r="O75" i="131"/>
  <c r="N75" i="131"/>
  <c r="M75" i="131"/>
  <c r="L75" i="131"/>
  <c r="K75" i="131"/>
  <c r="J75" i="131"/>
  <c r="I75" i="131"/>
  <c r="H75" i="131"/>
  <c r="G75" i="131"/>
  <c r="R69" i="131"/>
  <c r="R67" i="131" s="1"/>
  <c r="Q69" i="131"/>
  <c r="Q67" i="131" s="1"/>
  <c r="P69" i="131"/>
  <c r="O69" i="131"/>
  <c r="O67" i="131" s="1"/>
  <c r="N69" i="131"/>
  <c r="N67" i="131" s="1"/>
  <c r="M69" i="131"/>
  <c r="M67" i="131" s="1"/>
  <c r="L69" i="131"/>
  <c r="L67" i="131" s="1"/>
  <c r="K69" i="131"/>
  <c r="K67" i="131" s="1"/>
  <c r="J69" i="131"/>
  <c r="J67" i="131" s="1"/>
  <c r="I69" i="131"/>
  <c r="I67" i="131" s="1"/>
  <c r="H69" i="131"/>
  <c r="G69" i="131"/>
  <c r="G67" i="131" s="1"/>
  <c r="F69" i="131"/>
  <c r="F67" i="131" s="1"/>
  <c r="P67" i="131"/>
  <c r="H67" i="131"/>
  <c r="R65" i="131"/>
  <c r="Q65" i="131"/>
  <c r="P65" i="131"/>
  <c r="O65" i="131"/>
  <c r="N65" i="131"/>
  <c r="M65" i="131"/>
  <c r="L65" i="131"/>
  <c r="K65" i="131"/>
  <c r="J65" i="131"/>
  <c r="I65" i="131"/>
  <c r="H65" i="131"/>
  <c r="G65" i="131"/>
  <c r="R61" i="131"/>
  <c r="Q61" i="131"/>
  <c r="P61" i="131"/>
  <c r="O61" i="131"/>
  <c r="N61" i="131"/>
  <c r="M61" i="131"/>
  <c r="L61" i="131"/>
  <c r="K61" i="131"/>
  <c r="J61" i="131"/>
  <c r="I61" i="131"/>
  <c r="H61" i="131"/>
  <c r="G61" i="131"/>
  <c r="R59" i="131"/>
  <c r="Q59" i="131"/>
  <c r="P59" i="131"/>
  <c r="O59" i="131"/>
  <c r="N59" i="131"/>
  <c r="M59" i="131"/>
  <c r="L59" i="131"/>
  <c r="K59" i="131"/>
  <c r="J59" i="131"/>
  <c r="I59" i="131"/>
  <c r="H59" i="131"/>
  <c r="G59" i="131"/>
  <c r="R58" i="131"/>
  <c r="Q58" i="131"/>
  <c r="P58" i="131"/>
  <c r="O58" i="131"/>
  <c r="N58" i="131"/>
  <c r="M58" i="131"/>
  <c r="L58" i="131"/>
  <c r="K58" i="131"/>
  <c r="J58" i="131"/>
  <c r="I58" i="131"/>
  <c r="H58" i="131"/>
  <c r="G58" i="131"/>
  <c r="R57" i="131"/>
  <c r="Q57" i="131"/>
  <c r="P57" i="131"/>
  <c r="O57" i="131"/>
  <c r="N57" i="131"/>
  <c r="M57" i="131"/>
  <c r="L57" i="131"/>
  <c r="K57" i="131"/>
  <c r="J57" i="131"/>
  <c r="I57" i="131"/>
  <c r="H57" i="131"/>
  <c r="G57" i="131"/>
  <c r="R52" i="131"/>
  <c r="Q52" i="131"/>
  <c r="P52" i="131"/>
  <c r="O52" i="131"/>
  <c r="N52" i="131"/>
  <c r="M52" i="131"/>
  <c r="L52" i="131"/>
  <c r="K52" i="131"/>
  <c r="J52" i="131"/>
  <c r="I52" i="131"/>
  <c r="H52" i="131"/>
  <c r="G52" i="131"/>
  <c r="F52" i="131"/>
  <c r="D59" i="131"/>
  <c r="D58" i="131"/>
  <c r="D57" i="131"/>
  <c r="D89" i="131"/>
  <c r="D101" i="131"/>
  <c r="D65" i="131"/>
  <c r="D75" i="131"/>
  <c r="D81" i="131"/>
  <c r="D79" i="131" s="1"/>
  <c r="D76" i="131" s="1"/>
  <c r="D69" i="131"/>
  <c r="D67" i="131" s="1"/>
  <c r="C69" i="131"/>
  <c r="C67" i="131" s="1"/>
  <c r="D61" i="131"/>
  <c r="C59" i="131"/>
  <c r="C58" i="131"/>
  <c r="C57" i="131"/>
  <c r="D52" i="131"/>
  <c r="C52" i="131"/>
  <c r="C87" i="131"/>
  <c r="C81" i="131"/>
  <c r="C79" i="131" s="1"/>
  <c r="C76" i="131" s="1"/>
  <c r="C101" i="131"/>
  <c r="C61" i="131"/>
  <c r="Q29" i="132" l="1"/>
  <c r="R28" i="132"/>
  <c r="W29" i="132"/>
  <c r="AA30" i="132"/>
  <c r="AF30" i="132"/>
  <c r="AE30" i="132"/>
  <c r="AG30" i="132" s="1"/>
  <c r="CA30" i="132"/>
  <c r="CE30" i="132" s="1"/>
  <c r="CA31" i="132" s="1"/>
  <c r="BW30" i="132"/>
  <c r="BZ29" i="132" s="1"/>
  <c r="AM32" i="132"/>
  <c r="AR32" i="132"/>
  <c r="AQ32" i="132"/>
  <c r="AS32" i="132" s="1"/>
  <c r="CK28" i="132"/>
  <c r="CL27" i="132"/>
  <c r="AY31" i="132"/>
  <c r="BD31" i="132"/>
  <c r="BC31" i="132"/>
  <c r="BE31" i="132" s="1"/>
  <c r="CO28" i="132"/>
  <c r="CQ28" i="132"/>
  <c r="CZ28" i="132"/>
  <c r="CY28" i="132"/>
  <c r="CU28" i="132"/>
  <c r="BP30" i="132"/>
  <c r="BK30" i="132"/>
  <c r="BO30" i="132"/>
  <c r="M92" i="131"/>
  <c r="H92" i="131"/>
  <c r="G64" i="131"/>
  <c r="G85" i="131" s="1"/>
  <c r="O64" i="131"/>
  <c r="O85" i="131" s="1"/>
  <c r="M51" i="131"/>
  <c r="G51" i="131"/>
  <c r="O51" i="131"/>
  <c r="N64" i="131"/>
  <c r="N85" i="131" s="1"/>
  <c r="L64" i="131"/>
  <c r="L85" i="131" s="1"/>
  <c r="M64" i="131"/>
  <c r="M85" i="131" s="1"/>
  <c r="H64" i="131"/>
  <c r="H85" i="131" s="1"/>
  <c r="P51" i="131"/>
  <c r="Q64" i="131"/>
  <c r="Q85" i="131" s="1"/>
  <c r="N51" i="131"/>
  <c r="R51" i="131"/>
  <c r="Q51" i="131"/>
  <c r="P64" i="131"/>
  <c r="P85" i="131" s="1"/>
  <c r="F92" i="131"/>
  <c r="J92" i="131"/>
  <c r="K64" i="131"/>
  <c r="K85" i="131" s="1"/>
  <c r="F51" i="131"/>
  <c r="I51" i="131"/>
  <c r="O92" i="131"/>
  <c r="C92" i="131"/>
  <c r="C102" i="131" s="1"/>
  <c r="L92" i="131"/>
  <c r="R92" i="131"/>
  <c r="L51" i="131"/>
  <c r="K51" i="131"/>
  <c r="H51" i="131"/>
  <c r="J51" i="131"/>
  <c r="I92" i="131"/>
  <c r="G92" i="131"/>
  <c r="D92" i="131"/>
  <c r="Q92" i="131"/>
  <c r="K92" i="131"/>
  <c r="J64" i="131"/>
  <c r="J85" i="131" s="1"/>
  <c r="R64" i="131"/>
  <c r="R85" i="131" s="1"/>
  <c r="F64" i="131"/>
  <c r="F85" i="131" s="1"/>
  <c r="I64" i="131"/>
  <c r="I85" i="131" s="1"/>
  <c r="D51" i="131"/>
  <c r="D64" i="131"/>
  <c r="D85" i="131" s="1"/>
  <c r="C64" i="131"/>
  <c r="C85" i="131" s="1"/>
  <c r="C51" i="131"/>
  <c r="T30" i="132" l="1"/>
  <c r="O30" i="132"/>
  <c r="S30" i="132"/>
  <c r="U30" i="132" s="1"/>
  <c r="CB31" i="132"/>
  <c r="CC31" i="132" s="1"/>
  <c r="BW31" i="132"/>
  <c r="BY31" i="132" s="1"/>
  <c r="AC30" i="132"/>
  <c r="AD29" i="132"/>
  <c r="BY30" i="132"/>
  <c r="CC30" i="132"/>
  <c r="AI30" i="132"/>
  <c r="AO32" i="132"/>
  <c r="AP31" i="132"/>
  <c r="AU32" i="132"/>
  <c r="CM29" i="132"/>
  <c r="CN29" i="132"/>
  <c r="CI29" i="132"/>
  <c r="BA31" i="132"/>
  <c r="BB30" i="132"/>
  <c r="BG31" i="132"/>
  <c r="BQ30" i="132"/>
  <c r="BS30" i="132"/>
  <c r="CW28" i="132"/>
  <c r="CX27" i="132"/>
  <c r="CE31" i="132"/>
  <c r="DA28" i="132"/>
  <c r="DC28" i="132"/>
  <c r="BM30" i="132"/>
  <c r="BN29" i="132"/>
  <c r="BZ30" i="132"/>
  <c r="Q30" i="132" l="1"/>
  <c r="R29" i="132"/>
  <c r="W30" i="132"/>
  <c r="AF31" i="132"/>
  <c r="AA31" i="132"/>
  <c r="AE31" i="132"/>
  <c r="AG31" i="132" s="1"/>
  <c r="AM33" i="132"/>
  <c r="AR33" i="132"/>
  <c r="AQ33" i="132"/>
  <c r="AS33" i="132" s="1"/>
  <c r="AY32" i="132"/>
  <c r="BD32" i="132"/>
  <c r="BC32" i="132"/>
  <c r="CK29" i="132"/>
  <c r="CL28" i="132"/>
  <c r="CO29" i="132"/>
  <c r="CQ29" i="132"/>
  <c r="CZ29" i="132"/>
  <c r="CU29" i="132"/>
  <c r="CY29" i="132"/>
  <c r="CB32" i="132"/>
  <c r="BW32" i="132"/>
  <c r="CA32" i="132"/>
  <c r="BK31" i="132"/>
  <c r="BP31" i="132"/>
  <c r="BO31" i="132"/>
  <c r="BQ31" i="132" s="1"/>
  <c r="O31" i="132" l="1"/>
  <c r="T31" i="132"/>
  <c r="S31" i="132"/>
  <c r="U31" i="132" s="1"/>
  <c r="BE32" i="132"/>
  <c r="AC31" i="132"/>
  <c r="AD30" i="132"/>
  <c r="AI31" i="132"/>
  <c r="AO33" i="132"/>
  <c r="AP32" i="132"/>
  <c r="AU33" i="132"/>
  <c r="CI30" i="132"/>
  <c r="CN30" i="132"/>
  <c r="CM30" i="132"/>
  <c r="CC32" i="132"/>
  <c r="BA32" i="132"/>
  <c r="BB31" i="132"/>
  <c r="BG32" i="132"/>
  <c r="BS31" i="132"/>
  <c r="DA29" i="132"/>
  <c r="DC29" i="132"/>
  <c r="CW29" i="132"/>
  <c r="CX28" i="132"/>
  <c r="BM31" i="132"/>
  <c r="BN30" i="132"/>
  <c r="CE32" i="132"/>
  <c r="BY32" i="132"/>
  <c r="BZ31" i="132"/>
  <c r="J24" i="131"/>
  <c r="I24" i="131"/>
  <c r="J6" i="131"/>
  <c r="I6" i="131"/>
  <c r="H24" i="131"/>
  <c r="Q31" i="132" l="1"/>
  <c r="R30" i="132"/>
  <c r="W31" i="132"/>
  <c r="AF32" i="132"/>
  <c r="AA32" i="132"/>
  <c r="AE32" i="132"/>
  <c r="AG32" i="132" s="1"/>
  <c r="AR34" i="132"/>
  <c r="AM34" i="132"/>
  <c r="AQ34" i="132"/>
  <c r="AS34" i="132" s="1"/>
  <c r="AY33" i="132"/>
  <c r="BD33" i="132"/>
  <c r="BC33" i="132"/>
  <c r="CO30" i="132"/>
  <c r="CQ30" i="132"/>
  <c r="CL29" i="132"/>
  <c r="CK30" i="132"/>
  <c r="BW33" i="132"/>
  <c r="CA33" i="132"/>
  <c r="CE33" i="132" s="1"/>
  <c r="CB33" i="132"/>
  <c r="CZ30" i="132"/>
  <c r="CU30" i="132"/>
  <c r="CY30" i="132"/>
  <c r="BK32" i="132"/>
  <c r="BP32" i="132"/>
  <c r="BO32" i="132"/>
  <c r="C17" i="124"/>
  <c r="C30" i="131"/>
  <c r="C37" i="131"/>
  <c r="C41" i="131"/>
  <c r="D41" i="131"/>
  <c r="C10" i="131"/>
  <c r="C6" i="131"/>
  <c r="D24" i="131"/>
  <c r="BQ32" i="132" l="1"/>
  <c r="T32" i="132"/>
  <c r="O32" i="132"/>
  <c r="S32" i="132"/>
  <c r="U32" i="132" s="1"/>
  <c r="BE33" i="132"/>
  <c r="AC32" i="132"/>
  <c r="AD31" i="132"/>
  <c r="AI32" i="132"/>
  <c r="AO34" i="132"/>
  <c r="AP33" i="132"/>
  <c r="AU34" i="132"/>
  <c r="CN31" i="132"/>
  <c r="CM31" i="132"/>
  <c r="CI31" i="132"/>
  <c r="BA33" i="132"/>
  <c r="BB32" i="132"/>
  <c r="BG33" i="132"/>
  <c r="BS32" i="132"/>
  <c r="CW30" i="132"/>
  <c r="CX29" i="132"/>
  <c r="BM32" i="132"/>
  <c r="BN31" i="132"/>
  <c r="CB34" i="132"/>
  <c r="CA34" i="132"/>
  <c r="CC34" i="132" s="1"/>
  <c r="BW34" i="132"/>
  <c r="CC33" i="132"/>
  <c r="DA30" i="132"/>
  <c r="DC30" i="132"/>
  <c r="BY33" i="132"/>
  <c r="BZ32" i="132"/>
  <c r="C23" i="131"/>
  <c r="C18" i="131"/>
  <c r="FQ11" i="132"/>
  <c r="FP11" i="132"/>
  <c r="FO11" i="132"/>
  <c r="FN11" i="132"/>
  <c r="FM11" i="132"/>
  <c r="GJ9" i="132"/>
  <c r="GH9" i="132"/>
  <c r="GF9" i="132"/>
  <c r="FD298" i="132"/>
  <c r="FE11" i="132"/>
  <c r="FE10" i="132"/>
  <c r="Q32" i="132" l="1"/>
  <c r="R31" i="132"/>
  <c r="W32" i="132"/>
  <c r="AF33" i="132"/>
  <c r="AA33" i="132"/>
  <c r="AE33" i="132"/>
  <c r="AG33" i="132" s="1"/>
  <c r="AR35" i="132"/>
  <c r="AM35" i="132"/>
  <c r="AQ35" i="132"/>
  <c r="AS35" i="132" s="1"/>
  <c r="AY34" i="132"/>
  <c r="BD34" i="132"/>
  <c r="BC34" i="132"/>
  <c r="CL30" i="132"/>
  <c r="CK31" i="132"/>
  <c r="CO31" i="132"/>
  <c r="CQ31" i="132"/>
  <c r="CE34" i="132"/>
  <c r="BY34" i="132"/>
  <c r="BZ33" i="132"/>
  <c r="CZ31" i="132"/>
  <c r="CU31" i="132"/>
  <c r="CY31" i="132"/>
  <c r="BP33" i="132"/>
  <c r="BK33" i="132"/>
  <c r="BO33" i="132"/>
  <c r="C36" i="131"/>
  <c r="C19" i="131"/>
  <c r="R30" i="131"/>
  <c r="Q30" i="131"/>
  <c r="P30" i="131"/>
  <c r="O30" i="131"/>
  <c r="N30" i="131"/>
  <c r="M30" i="131"/>
  <c r="L30" i="131"/>
  <c r="K30" i="131"/>
  <c r="R24" i="131"/>
  <c r="Q24" i="131"/>
  <c r="P24" i="131"/>
  <c r="O24" i="131"/>
  <c r="N24" i="131"/>
  <c r="M24" i="131"/>
  <c r="L24" i="131"/>
  <c r="K24" i="131"/>
  <c r="G24" i="131"/>
  <c r="F24" i="131"/>
  <c r="DH43" i="132"/>
  <c r="DT43" i="132" s="1"/>
  <c r="EF43" i="132" s="1"/>
  <c r="DH9" i="132"/>
  <c r="DT9" i="132" s="1"/>
  <c r="EF9" i="132" s="1"/>
  <c r="T33" i="132" l="1"/>
  <c r="O33" i="132"/>
  <c r="S33" i="132"/>
  <c r="U33" i="132" s="1"/>
  <c r="BQ33" i="132"/>
  <c r="BE34" i="132"/>
  <c r="AC33" i="132"/>
  <c r="AD32" i="132"/>
  <c r="AI33" i="132"/>
  <c r="AO35" i="132"/>
  <c r="AP34" i="132"/>
  <c r="AU35" i="132"/>
  <c r="CN32" i="132"/>
  <c r="CI32" i="132"/>
  <c r="CM32" i="132"/>
  <c r="BG34" i="132"/>
  <c r="BA34" i="132"/>
  <c r="BB33" i="132"/>
  <c r="BM33" i="132"/>
  <c r="BN32" i="132"/>
  <c r="BS33" i="132"/>
  <c r="DA31" i="132"/>
  <c r="DC31" i="132"/>
  <c r="CX30" i="132"/>
  <c r="CW31" i="132"/>
  <c r="CB35" i="132"/>
  <c r="CA35" i="132"/>
  <c r="CC35" i="132" s="1"/>
  <c r="BW35" i="132"/>
  <c r="M23" i="131"/>
  <c r="C35" i="131"/>
  <c r="C21" i="131"/>
  <c r="R23" i="131"/>
  <c r="O23" i="131"/>
  <c r="Q23" i="131"/>
  <c r="K23" i="131"/>
  <c r="L23" i="131"/>
  <c r="N23" i="131"/>
  <c r="P23" i="131"/>
  <c r="Q33" i="132" l="1"/>
  <c r="R32" i="132"/>
  <c r="W33" i="132"/>
  <c r="AA34" i="132"/>
  <c r="AF34" i="132"/>
  <c r="AE34" i="132"/>
  <c r="AG34" i="132" s="1"/>
  <c r="CE35" i="132"/>
  <c r="CA36" i="132" s="1"/>
  <c r="AM36" i="132"/>
  <c r="AR36" i="132"/>
  <c r="AQ36" i="132"/>
  <c r="AS36" i="132" s="1"/>
  <c r="AY35" i="132"/>
  <c r="BD35" i="132"/>
  <c r="BC35" i="132"/>
  <c r="CO32" i="132"/>
  <c r="CQ32" i="132"/>
  <c r="CK32" i="132"/>
  <c r="CL31" i="132"/>
  <c r="BY35" i="132"/>
  <c r="BZ34" i="132"/>
  <c r="CU32" i="132"/>
  <c r="CZ32" i="132"/>
  <c r="CY32" i="132"/>
  <c r="BK34" i="132"/>
  <c r="BP34" i="132"/>
  <c r="BO34" i="132"/>
  <c r="C50" i="131"/>
  <c r="C62" i="131" s="1"/>
  <c r="BE35" i="132" l="1"/>
  <c r="T34" i="132"/>
  <c r="O34" i="132"/>
  <c r="S34" i="132"/>
  <c r="U34" i="132" s="1"/>
  <c r="CB36" i="132"/>
  <c r="BW36" i="132"/>
  <c r="BZ35" i="132" s="1"/>
  <c r="AC34" i="132"/>
  <c r="AD33" i="132"/>
  <c r="AI34" i="132"/>
  <c r="AO36" i="132"/>
  <c r="AP35" i="132"/>
  <c r="AU36" i="132"/>
  <c r="CI33" i="132"/>
  <c r="CN33" i="132"/>
  <c r="CM33" i="132"/>
  <c r="BQ34" i="132"/>
  <c r="BA35" i="132"/>
  <c r="BB34" i="132"/>
  <c r="BG35" i="132"/>
  <c r="CC36" i="132"/>
  <c r="BM34" i="132"/>
  <c r="BN33" i="132"/>
  <c r="BS34" i="132"/>
  <c r="DA32" i="132"/>
  <c r="DC32" i="132"/>
  <c r="CW32" i="132"/>
  <c r="CX31" i="132"/>
  <c r="CE36" i="132"/>
  <c r="ET11" i="132"/>
  <c r="C103" i="131"/>
  <c r="C107" i="131" s="1"/>
  <c r="D106" i="131" s="1"/>
  <c r="Q34" i="132" l="1"/>
  <c r="R33" i="132"/>
  <c r="BY36" i="132"/>
  <c r="W34" i="132"/>
  <c r="AF35" i="132"/>
  <c r="AA35" i="132"/>
  <c r="AE35" i="132"/>
  <c r="AG35" i="132" s="1"/>
  <c r="AM37" i="132"/>
  <c r="AR37" i="132"/>
  <c r="AQ37" i="132"/>
  <c r="AS37" i="132" s="1"/>
  <c r="BD36" i="132"/>
  <c r="AY36" i="132"/>
  <c r="BC36" i="132"/>
  <c r="CO33" i="132"/>
  <c r="CQ33" i="132"/>
  <c r="CK33" i="132"/>
  <c r="CL32" i="132"/>
  <c r="BW37" i="132"/>
  <c r="CA37" i="132"/>
  <c r="CE37" i="132" s="1"/>
  <c r="CB37" i="132"/>
  <c r="BK35" i="132"/>
  <c r="BO35" i="132"/>
  <c r="BP35" i="132"/>
  <c r="CY33" i="132"/>
  <c r="CU33" i="132"/>
  <c r="CZ33" i="132"/>
  <c r="BE36" i="132" l="1"/>
  <c r="T35" i="132"/>
  <c r="O35" i="132"/>
  <c r="S35" i="132"/>
  <c r="U35" i="132" s="1"/>
  <c r="AC35" i="132"/>
  <c r="AD34" i="132"/>
  <c r="AI35" i="132"/>
  <c r="AO37" i="132"/>
  <c r="AP36" i="132"/>
  <c r="AU37" i="132"/>
  <c r="CN34" i="132"/>
  <c r="CM34" i="132"/>
  <c r="CI34" i="132"/>
  <c r="DA33" i="132"/>
  <c r="BA36" i="132"/>
  <c r="BB35" i="132"/>
  <c r="BQ35" i="132"/>
  <c r="BG36" i="132"/>
  <c r="BW38" i="132"/>
  <c r="BY38" i="132" s="1"/>
  <c r="CB38" i="132"/>
  <c r="CA38" i="132"/>
  <c r="CC38" i="132" s="1"/>
  <c r="CW33" i="132"/>
  <c r="CX32" i="132"/>
  <c r="BM35" i="132"/>
  <c r="BN34" i="132"/>
  <c r="BS35" i="132"/>
  <c r="CC37" i="132"/>
  <c r="BY37" i="132"/>
  <c r="BZ36" i="132"/>
  <c r="DC33" i="132"/>
  <c r="ET12" i="132"/>
  <c r="Q35" i="132" l="1"/>
  <c r="R34" i="132"/>
  <c r="W35" i="132"/>
  <c r="AF36" i="132"/>
  <c r="AA36" i="132"/>
  <c r="AE36" i="132"/>
  <c r="AG36" i="132" s="1"/>
  <c r="AM38" i="132"/>
  <c r="AR38" i="132"/>
  <c r="AQ38" i="132"/>
  <c r="AS38" i="132" s="1"/>
  <c r="AY37" i="132"/>
  <c r="BD37" i="132"/>
  <c r="BC37" i="132"/>
  <c r="BZ37" i="132"/>
  <c r="CK34" i="132"/>
  <c r="CL33" i="132"/>
  <c r="CO34" i="132"/>
  <c r="CQ34" i="132"/>
  <c r="CE38" i="132"/>
  <c r="CB39" i="132" s="1"/>
  <c r="BP36" i="132"/>
  <c r="BK36" i="132"/>
  <c r="BO36" i="132"/>
  <c r="CZ34" i="132"/>
  <c r="CU34" i="132"/>
  <c r="CY34" i="132"/>
  <c r="DH276" i="132"/>
  <c r="DH285" i="132"/>
  <c r="DH281" i="132"/>
  <c r="DH297" i="132"/>
  <c r="DH292" i="132"/>
  <c r="DH283" i="132"/>
  <c r="DH293" i="132"/>
  <c r="DH286" i="132"/>
  <c r="DH278" i="132"/>
  <c r="DH277" i="132"/>
  <c r="DH291" i="132"/>
  <c r="DH290" i="132"/>
  <c r="DH289" i="132"/>
  <c r="DH280" i="132"/>
  <c r="DH282" i="132"/>
  <c r="DH284" i="132"/>
  <c r="DH279" i="132"/>
  <c r="DH288" i="132"/>
  <c r="DH294" i="132"/>
  <c r="DH275" i="132"/>
  <c r="DH298" i="132"/>
  <c r="DH287" i="132"/>
  <c r="DH295" i="132"/>
  <c r="DH296" i="132"/>
  <c r="DH177" i="132"/>
  <c r="DH136" i="132"/>
  <c r="DH198" i="132"/>
  <c r="DH123" i="132"/>
  <c r="DH254" i="132"/>
  <c r="DH204" i="132"/>
  <c r="DH176" i="132"/>
  <c r="DH237" i="132"/>
  <c r="DH122" i="132"/>
  <c r="DH264" i="132"/>
  <c r="DH234" i="132"/>
  <c r="DH77" i="132"/>
  <c r="DH100" i="132"/>
  <c r="DH57" i="132"/>
  <c r="DH274" i="132"/>
  <c r="DH53" i="132"/>
  <c r="DH259" i="132"/>
  <c r="DH159" i="132"/>
  <c r="DH143" i="132"/>
  <c r="DH102" i="132"/>
  <c r="DH130" i="132"/>
  <c r="DH104" i="132"/>
  <c r="DH196" i="132"/>
  <c r="DH220" i="132"/>
  <c r="DH92" i="132"/>
  <c r="DH151" i="132"/>
  <c r="DH87" i="132"/>
  <c r="DH248" i="132"/>
  <c r="DH88" i="132"/>
  <c r="DH217" i="132"/>
  <c r="DH65" i="132"/>
  <c r="DH139" i="132"/>
  <c r="DH168" i="132"/>
  <c r="DH262" i="132"/>
  <c r="DH231" i="132"/>
  <c r="DH236" i="132"/>
  <c r="DH145" i="132"/>
  <c r="DH109" i="132"/>
  <c r="DH114" i="132"/>
  <c r="DH183" i="132"/>
  <c r="DH124" i="132"/>
  <c r="DH212" i="132"/>
  <c r="DH125" i="132"/>
  <c r="DH84" i="132"/>
  <c r="DH240" i="132"/>
  <c r="DH55" i="132"/>
  <c r="DH207" i="132"/>
  <c r="DH148" i="132"/>
  <c r="DH52" i="132"/>
  <c r="DH268" i="132"/>
  <c r="DH131" i="132"/>
  <c r="DH247" i="132"/>
  <c r="DH107" i="132"/>
  <c r="DH149" i="132"/>
  <c r="DH173" i="132"/>
  <c r="DH270" i="132"/>
  <c r="DH97" i="132"/>
  <c r="DH160" i="132"/>
  <c r="DH95" i="132"/>
  <c r="DH111" i="132"/>
  <c r="DH68" i="132"/>
  <c r="DH194" i="132"/>
  <c r="DH257" i="132"/>
  <c r="DH121" i="132"/>
  <c r="DH180" i="132"/>
  <c r="DH142" i="132"/>
  <c r="DH190" i="132"/>
  <c r="DH263" i="132"/>
  <c r="DH80" i="132"/>
  <c r="DH140" i="132"/>
  <c r="DH81" i="132"/>
  <c r="DH232" i="132"/>
  <c r="DH246" i="132"/>
  <c r="DH150" i="132"/>
  <c r="DH184" i="132"/>
  <c r="DH195" i="132"/>
  <c r="DH72" i="132"/>
  <c r="DH167" i="132"/>
  <c r="DH258" i="132"/>
  <c r="DH128" i="132"/>
  <c r="DH133" i="132"/>
  <c r="DH48" i="132"/>
  <c r="DH205" i="132"/>
  <c r="DH85" i="132"/>
  <c r="DH91" i="132"/>
  <c r="DH181" i="132"/>
  <c r="DH250" i="132"/>
  <c r="DH96" i="132"/>
  <c r="DH120" i="132"/>
  <c r="DH169" i="132"/>
  <c r="DH101" i="132"/>
  <c r="DH89" i="132"/>
  <c r="DH164" i="132"/>
  <c r="DH147" i="132"/>
  <c r="DH192" i="132"/>
  <c r="DH219" i="132"/>
  <c r="DH166" i="132"/>
  <c r="DH238" i="132"/>
  <c r="DH269" i="132"/>
  <c r="DH218" i="132"/>
  <c r="DH208" i="132"/>
  <c r="DH74" i="132"/>
  <c r="DH197" i="132"/>
  <c r="DH108" i="132"/>
  <c r="DH223" i="132"/>
  <c r="DH235" i="132"/>
  <c r="DH242" i="132"/>
  <c r="DH61" i="132"/>
  <c r="DH129" i="132"/>
  <c r="DH273" i="132"/>
  <c r="DH70" i="132"/>
  <c r="DH56" i="132"/>
  <c r="DH165" i="132"/>
  <c r="DH226" i="132"/>
  <c r="DH153" i="132"/>
  <c r="DH214" i="132"/>
  <c r="DH252" i="132"/>
  <c r="DH93" i="132"/>
  <c r="DH63" i="132"/>
  <c r="DH98" i="132"/>
  <c r="DH174" i="132"/>
  <c r="DH221" i="132"/>
  <c r="DH75" i="132"/>
  <c r="DH202" i="132"/>
  <c r="DH94" i="132"/>
  <c r="DH224" i="132"/>
  <c r="DH211" i="132"/>
  <c r="DH266" i="132"/>
  <c r="DH99" i="132"/>
  <c r="DH201" i="132"/>
  <c r="DH179" i="132"/>
  <c r="DH116" i="132"/>
  <c r="DH228" i="132"/>
  <c r="DH213" i="132"/>
  <c r="DH188" i="132"/>
  <c r="DH86" i="132"/>
  <c r="DH154" i="132"/>
  <c r="DH241" i="132"/>
  <c r="DH170" i="132"/>
  <c r="DH222" i="132"/>
  <c r="DH152" i="132"/>
  <c r="DH215" i="132"/>
  <c r="DH156" i="132"/>
  <c r="DH83" i="132"/>
  <c r="DH251" i="132"/>
  <c r="DH138" i="132"/>
  <c r="DH271" i="132"/>
  <c r="DH260" i="132"/>
  <c r="DH62" i="132"/>
  <c r="DH199" i="132"/>
  <c r="DH60" i="132"/>
  <c r="DH229" i="132"/>
  <c r="DH49" i="132"/>
  <c r="DH163" i="132"/>
  <c r="DH182" i="132"/>
  <c r="DH82" i="132"/>
  <c r="DH216" i="132"/>
  <c r="DH146" i="132"/>
  <c r="DH76" i="132"/>
  <c r="DH185" i="132"/>
  <c r="DH105" i="132"/>
  <c r="DH158" i="132"/>
  <c r="DH69" i="132"/>
  <c r="DH239" i="132"/>
  <c r="DH253" i="132"/>
  <c r="DH244" i="132"/>
  <c r="DH127" i="132"/>
  <c r="DH54" i="132"/>
  <c r="DH50" i="132"/>
  <c r="DH66" i="132"/>
  <c r="DH209" i="132"/>
  <c r="DH206" i="132"/>
  <c r="DH245" i="132"/>
  <c r="DH59" i="132"/>
  <c r="DH186" i="132"/>
  <c r="DH233" i="132"/>
  <c r="DH135" i="132"/>
  <c r="DH144" i="132"/>
  <c r="DH112" i="132"/>
  <c r="DH178" i="132"/>
  <c r="DH73" i="132"/>
  <c r="DH255" i="132"/>
  <c r="DH126" i="132"/>
  <c r="DH230" i="132"/>
  <c r="DH103" i="132"/>
  <c r="DH78" i="132"/>
  <c r="DH171" i="132"/>
  <c r="DH58" i="132"/>
  <c r="DH119" i="132"/>
  <c r="DH155" i="132"/>
  <c r="DH90" i="132"/>
  <c r="DH161" i="132"/>
  <c r="DH175" i="132"/>
  <c r="DH191" i="132"/>
  <c r="DH141" i="132"/>
  <c r="DH272" i="132"/>
  <c r="DH137" i="132"/>
  <c r="DH172" i="132"/>
  <c r="DH79" i="132"/>
  <c r="DH200" i="132"/>
  <c r="DH193" i="132"/>
  <c r="DH113" i="132"/>
  <c r="DH71" i="132"/>
  <c r="DH187" i="132"/>
  <c r="DH106" i="132"/>
  <c r="DH115" i="132"/>
  <c r="DH203" i="132"/>
  <c r="DH51" i="132"/>
  <c r="DH64" i="132"/>
  <c r="DH67" i="132"/>
  <c r="DH134" i="132"/>
  <c r="DH132" i="132"/>
  <c r="DH210" i="132"/>
  <c r="DH243" i="132"/>
  <c r="DH162" i="132"/>
  <c r="DH261" i="132"/>
  <c r="DH227" i="132"/>
  <c r="DH189" i="132"/>
  <c r="DH267" i="132"/>
  <c r="DH157" i="132"/>
  <c r="DH256" i="132"/>
  <c r="DH118" i="132"/>
  <c r="DH265" i="132"/>
  <c r="DH225" i="132"/>
  <c r="DH110" i="132"/>
  <c r="DH249" i="132"/>
  <c r="DH117" i="132"/>
  <c r="ET13" i="132"/>
  <c r="T36" i="132" l="1"/>
  <c r="O36" i="132"/>
  <c r="S36" i="132"/>
  <c r="U36" i="132" s="1"/>
  <c r="BE37" i="132"/>
  <c r="AC36" i="132"/>
  <c r="AD35" i="132"/>
  <c r="AI36" i="132"/>
  <c r="AO38" i="132"/>
  <c r="AP37" i="132"/>
  <c r="AU38" i="132"/>
  <c r="CN35" i="132"/>
  <c r="CM35" i="132"/>
  <c r="CI35" i="132"/>
  <c r="CA39" i="132"/>
  <c r="CC39" i="132" s="1"/>
  <c r="BW39" i="132"/>
  <c r="BY39" i="132" s="1"/>
  <c r="BA37" i="132"/>
  <c r="BB36" i="132"/>
  <c r="BQ36" i="132"/>
  <c r="BG37" i="132"/>
  <c r="DA34" i="132"/>
  <c r="DC34" i="132"/>
  <c r="CW34" i="132"/>
  <c r="CX33" i="132"/>
  <c r="BM36" i="132"/>
  <c r="BN35" i="132"/>
  <c r="BS36" i="132"/>
  <c r="DT295" i="132"/>
  <c r="DN295" i="132"/>
  <c r="DT297" i="132"/>
  <c r="DN297" i="132"/>
  <c r="DN287" i="132"/>
  <c r="DT287" i="132"/>
  <c r="DN294" i="132"/>
  <c r="DT294" i="132"/>
  <c r="DN279" i="132"/>
  <c r="DT279" i="132"/>
  <c r="DN282" i="132"/>
  <c r="DT282" i="132"/>
  <c r="DT291" i="132"/>
  <c r="DN291" i="132"/>
  <c r="DT278" i="132"/>
  <c r="DN278" i="132"/>
  <c r="DN293" i="132"/>
  <c r="DT293" i="132"/>
  <c r="DN292" i="132"/>
  <c r="DT292" i="132"/>
  <c r="DN281" i="132"/>
  <c r="DT281" i="132"/>
  <c r="DN276" i="132"/>
  <c r="DT276" i="132"/>
  <c r="DN296" i="132"/>
  <c r="DT296" i="132"/>
  <c r="DN289" i="132"/>
  <c r="DT289" i="132"/>
  <c r="DT298" i="132"/>
  <c r="DN298" i="132"/>
  <c r="DT275" i="132"/>
  <c r="DN275" i="132"/>
  <c r="DT288" i="132"/>
  <c r="DN288" i="132"/>
  <c r="DN284" i="132"/>
  <c r="DT284" i="132"/>
  <c r="DT280" i="132"/>
  <c r="DN280" i="132"/>
  <c r="DT290" i="132"/>
  <c r="DN290" i="132"/>
  <c r="DT277" i="132"/>
  <c r="DN277" i="132"/>
  <c r="DT286" i="132"/>
  <c r="DN286" i="132"/>
  <c r="DT283" i="132"/>
  <c r="DN283" i="132"/>
  <c r="DT285" i="132"/>
  <c r="DN285" i="132"/>
  <c r="DT265" i="132"/>
  <c r="DN265" i="132"/>
  <c r="DN230" i="132"/>
  <c r="DT230" i="132"/>
  <c r="DN202" i="132"/>
  <c r="DT202" i="132"/>
  <c r="DT208" i="132"/>
  <c r="DN208" i="132"/>
  <c r="DT169" i="132"/>
  <c r="DN169" i="132"/>
  <c r="DN128" i="132"/>
  <c r="DT128" i="132"/>
  <c r="DN194" i="132"/>
  <c r="DT194" i="132"/>
  <c r="DT234" i="132"/>
  <c r="DN234" i="132"/>
  <c r="DT203" i="132"/>
  <c r="DN203" i="132"/>
  <c r="DT193" i="132"/>
  <c r="DN193" i="132"/>
  <c r="DT137" i="132"/>
  <c r="DN137" i="132"/>
  <c r="DN126" i="132"/>
  <c r="DT126" i="132"/>
  <c r="DN135" i="132"/>
  <c r="DT135" i="132"/>
  <c r="DN209" i="132"/>
  <c r="DT209" i="132"/>
  <c r="DN244" i="132"/>
  <c r="DT244" i="132"/>
  <c r="DT199" i="132"/>
  <c r="DN199" i="132"/>
  <c r="DT83" i="132"/>
  <c r="DN83" i="132"/>
  <c r="DN241" i="132"/>
  <c r="DT241" i="132"/>
  <c r="DT228" i="132"/>
  <c r="DN228" i="132"/>
  <c r="DN211" i="132"/>
  <c r="DT211" i="132"/>
  <c r="DN98" i="132"/>
  <c r="DT98" i="132"/>
  <c r="DT214" i="132"/>
  <c r="DN214" i="132"/>
  <c r="DN223" i="132"/>
  <c r="DT223" i="132"/>
  <c r="DT192" i="132"/>
  <c r="DN192" i="132"/>
  <c r="DN91" i="132"/>
  <c r="DT91" i="132"/>
  <c r="DT258" i="132"/>
  <c r="DN258" i="132"/>
  <c r="DN150" i="132"/>
  <c r="DT150" i="132"/>
  <c r="DN130" i="132"/>
  <c r="DT130" i="132"/>
  <c r="DT274" i="132"/>
  <c r="DN274" i="132"/>
  <c r="DN204" i="132"/>
  <c r="DT204" i="132"/>
  <c r="DT51" i="132"/>
  <c r="DN51" i="132"/>
  <c r="DN82" i="132"/>
  <c r="DT82" i="132"/>
  <c r="DN117" i="132"/>
  <c r="DT117" i="132"/>
  <c r="DT261" i="132"/>
  <c r="DN261" i="132"/>
  <c r="DN134" i="132"/>
  <c r="DT134" i="132"/>
  <c r="DN175" i="132"/>
  <c r="DT175" i="132"/>
  <c r="DN58" i="132"/>
  <c r="DT58" i="132"/>
  <c r="DT105" i="132"/>
  <c r="DN105" i="132"/>
  <c r="DT182" i="132"/>
  <c r="DN182" i="132"/>
  <c r="DN70" i="132"/>
  <c r="DT70" i="132"/>
  <c r="DT218" i="132"/>
  <c r="DN218" i="132"/>
  <c r="DN142" i="132"/>
  <c r="DT142" i="132"/>
  <c r="DT68" i="132"/>
  <c r="DN68" i="132"/>
  <c r="DN173" i="132"/>
  <c r="DT173" i="132"/>
  <c r="DT65" i="132"/>
  <c r="DN65" i="132"/>
  <c r="DN151" i="132"/>
  <c r="DT151" i="132"/>
  <c r="DN57" i="132"/>
  <c r="DT57" i="132"/>
  <c r="DN118" i="132"/>
  <c r="DT118" i="132"/>
  <c r="DN200" i="132"/>
  <c r="DT200" i="132"/>
  <c r="DT161" i="132"/>
  <c r="DN161" i="132"/>
  <c r="DN171" i="132"/>
  <c r="DT171" i="132"/>
  <c r="DN233" i="132"/>
  <c r="DT233" i="132"/>
  <c r="DN253" i="132"/>
  <c r="DT253" i="132"/>
  <c r="DN185" i="132"/>
  <c r="DT185" i="132"/>
  <c r="DT163" i="132"/>
  <c r="DN163" i="132"/>
  <c r="DT156" i="132"/>
  <c r="DN156" i="132"/>
  <c r="DT154" i="132"/>
  <c r="DN154" i="132"/>
  <c r="DT75" i="132"/>
  <c r="DN75" i="132"/>
  <c r="DN273" i="132"/>
  <c r="DT273" i="132"/>
  <c r="DN108" i="132"/>
  <c r="DT108" i="132"/>
  <c r="DT269" i="132"/>
  <c r="DN269" i="132"/>
  <c r="DN147" i="132"/>
  <c r="DT147" i="132"/>
  <c r="DN120" i="132"/>
  <c r="DT120" i="132"/>
  <c r="DN85" i="132"/>
  <c r="DT85" i="132"/>
  <c r="DT148" i="132"/>
  <c r="DN148" i="132"/>
  <c r="DN183" i="132"/>
  <c r="DT183" i="132"/>
  <c r="DN231" i="132"/>
  <c r="DT231" i="132"/>
  <c r="DN102" i="132"/>
  <c r="DT102" i="132"/>
  <c r="DN264" i="132"/>
  <c r="DT264" i="132"/>
  <c r="DN254" i="132"/>
  <c r="DT254" i="132"/>
  <c r="DN249" i="132"/>
  <c r="DT249" i="132"/>
  <c r="DN256" i="132"/>
  <c r="DT256" i="132"/>
  <c r="DT162" i="132"/>
  <c r="DN162" i="132"/>
  <c r="DN67" i="132"/>
  <c r="DT67" i="132"/>
  <c r="DT115" i="132"/>
  <c r="DN115" i="132"/>
  <c r="DN272" i="132"/>
  <c r="DT272" i="132"/>
  <c r="DN255" i="132"/>
  <c r="DT255" i="132"/>
  <c r="DN62" i="132"/>
  <c r="DT62" i="132"/>
  <c r="DN116" i="132"/>
  <c r="DT116" i="132"/>
  <c r="DT224" i="132"/>
  <c r="DN224" i="132"/>
  <c r="DN153" i="132"/>
  <c r="DT153" i="132"/>
  <c r="DT167" i="132"/>
  <c r="DN167" i="132"/>
  <c r="DH37" i="132"/>
  <c r="DN111" i="132"/>
  <c r="DT111" i="132"/>
  <c r="DT131" i="132"/>
  <c r="DN131" i="132"/>
  <c r="DN217" i="132"/>
  <c r="DT217" i="132"/>
  <c r="DN143" i="132"/>
  <c r="DT143" i="132"/>
  <c r="DT100" i="132"/>
  <c r="DN100" i="132"/>
  <c r="DN122" i="132"/>
  <c r="DT122" i="132"/>
  <c r="DN106" i="132"/>
  <c r="DT106" i="132"/>
  <c r="DN90" i="132"/>
  <c r="DT90" i="132"/>
  <c r="DT78" i="132"/>
  <c r="DN78" i="132"/>
  <c r="DN73" i="132"/>
  <c r="DT73" i="132"/>
  <c r="DN76" i="132"/>
  <c r="DT76" i="132"/>
  <c r="DN49" i="132"/>
  <c r="DT49" i="132"/>
  <c r="DN260" i="132"/>
  <c r="DT260" i="132"/>
  <c r="DH38" i="132"/>
  <c r="DH36" i="132"/>
  <c r="DN63" i="132"/>
  <c r="DT63" i="132"/>
  <c r="DT129" i="132"/>
  <c r="DN129" i="132"/>
  <c r="DN197" i="132"/>
  <c r="DT197" i="132"/>
  <c r="DT96" i="132"/>
  <c r="DN96" i="132"/>
  <c r="DT205" i="132"/>
  <c r="DN205" i="132"/>
  <c r="DH39" i="132"/>
  <c r="DN140" i="132"/>
  <c r="DT140" i="132"/>
  <c r="DT149" i="132"/>
  <c r="DN149" i="132"/>
  <c r="DT262" i="132"/>
  <c r="DN262" i="132"/>
  <c r="DN92" i="132"/>
  <c r="DT92" i="132"/>
  <c r="DT123" i="132"/>
  <c r="DN123" i="132"/>
  <c r="DN124" i="132"/>
  <c r="DT124" i="132"/>
  <c r="DN110" i="132"/>
  <c r="DT110" i="132"/>
  <c r="DH41" i="132"/>
  <c r="DT186" i="132"/>
  <c r="DN186" i="132"/>
  <c r="DN66" i="132"/>
  <c r="DT66" i="132"/>
  <c r="DN239" i="132"/>
  <c r="DT239" i="132"/>
  <c r="DT215" i="132"/>
  <c r="DN215" i="132"/>
  <c r="DT179" i="132"/>
  <c r="DN179" i="132"/>
  <c r="DN221" i="132"/>
  <c r="DT221" i="132"/>
  <c r="DT226" i="132"/>
  <c r="DN226" i="132"/>
  <c r="DT238" i="132"/>
  <c r="DN238" i="132"/>
  <c r="DT164" i="132"/>
  <c r="DN164" i="132"/>
  <c r="DN107" i="132"/>
  <c r="DT107" i="132"/>
  <c r="DN268" i="132"/>
  <c r="DT268" i="132"/>
  <c r="DT84" i="132"/>
  <c r="DN84" i="132"/>
  <c r="DT114" i="132"/>
  <c r="DN114" i="132"/>
  <c r="DN168" i="132"/>
  <c r="DT168" i="132"/>
  <c r="DT88" i="132"/>
  <c r="DN88" i="132"/>
  <c r="DN220" i="132"/>
  <c r="DT220" i="132"/>
  <c r="DN159" i="132"/>
  <c r="DT159" i="132"/>
  <c r="DN198" i="132"/>
  <c r="DT198" i="132"/>
  <c r="DT227" i="132"/>
  <c r="DN227" i="132"/>
  <c r="DN172" i="132"/>
  <c r="DT172" i="132"/>
  <c r="DT157" i="132"/>
  <c r="DN157" i="132"/>
  <c r="DN243" i="132"/>
  <c r="DT243" i="132"/>
  <c r="DT79" i="132"/>
  <c r="DN79" i="132"/>
  <c r="DN141" i="132"/>
  <c r="DT141" i="132"/>
  <c r="DT155" i="132"/>
  <c r="DN155" i="132"/>
  <c r="DN103" i="132"/>
  <c r="DT103" i="132"/>
  <c r="DN178" i="132"/>
  <c r="DT178" i="132"/>
  <c r="DN59" i="132"/>
  <c r="DT59" i="132"/>
  <c r="DN146" i="132"/>
  <c r="DT146" i="132"/>
  <c r="DN271" i="132"/>
  <c r="DT271" i="132"/>
  <c r="DN152" i="132"/>
  <c r="DT152" i="132"/>
  <c r="DN86" i="132"/>
  <c r="DT86" i="132"/>
  <c r="DN94" i="132"/>
  <c r="DT94" i="132"/>
  <c r="DH46" i="132"/>
  <c r="DN61" i="132"/>
  <c r="DT61" i="132"/>
  <c r="DH47" i="132"/>
  <c r="DN89" i="132"/>
  <c r="DT89" i="132"/>
  <c r="DT250" i="132"/>
  <c r="DN250" i="132"/>
  <c r="DT72" i="132"/>
  <c r="DN72" i="132"/>
  <c r="DT246" i="132"/>
  <c r="DN246" i="132"/>
  <c r="DT80" i="132"/>
  <c r="DN80" i="132"/>
  <c r="DT180" i="132"/>
  <c r="DN180" i="132"/>
  <c r="DN95" i="132"/>
  <c r="DT95" i="132"/>
  <c r="DN207" i="132"/>
  <c r="DT207" i="132"/>
  <c r="DH44" i="132"/>
  <c r="DN267" i="132"/>
  <c r="DT267" i="132"/>
  <c r="DN187" i="132"/>
  <c r="DT187" i="132"/>
  <c r="DN50" i="132"/>
  <c r="DT50" i="132"/>
  <c r="DN69" i="132"/>
  <c r="DT69" i="132"/>
  <c r="DN201" i="132"/>
  <c r="DT201" i="132"/>
  <c r="DN174" i="132"/>
  <c r="DT174" i="132"/>
  <c r="DN74" i="132"/>
  <c r="DT74" i="132"/>
  <c r="DT48" i="132"/>
  <c r="DN48" i="132"/>
  <c r="DT121" i="132"/>
  <c r="DN121" i="132"/>
  <c r="DN160" i="132"/>
  <c r="DT160" i="132"/>
  <c r="DH40" i="132"/>
  <c r="DN109" i="132"/>
  <c r="DT109" i="132"/>
  <c r="DN248" i="132"/>
  <c r="DT248" i="132"/>
  <c r="DN259" i="132"/>
  <c r="DT259" i="132"/>
  <c r="DT237" i="132"/>
  <c r="DN237" i="132"/>
  <c r="DN136" i="132"/>
  <c r="DT136" i="132"/>
  <c r="DN210" i="132"/>
  <c r="DT210" i="132"/>
  <c r="DN71" i="132"/>
  <c r="DT71" i="132"/>
  <c r="DT245" i="132"/>
  <c r="DN245" i="132"/>
  <c r="DN158" i="132"/>
  <c r="DT158" i="132"/>
  <c r="DT216" i="132"/>
  <c r="DN216" i="132"/>
  <c r="DT229" i="132"/>
  <c r="DN229" i="132"/>
  <c r="DN138" i="132"/>
  <c r="DT138" i="132"/>
  <c r="DN222" i="132"/>
  <c r="DT222" i="132"/>
  <c r="DT188" i="132"/>
  <c r="DN188" i="132"/>
  <c r="DT93" i="132"/>
  <c r="DN93" i="132"/>
  <c r="DN165" i="132"/>
  <c r="DT165" i="132"/>
  <c r="DT101" i="132"/>
  <c r="DN101" i="132"/>
  <c r="DN133" i="132"/>
  <c r="DT133" i="132"/>
  <c r="DT195" i="132"/>
  <c r="DN195" i="132"/>
  <c r="DN263" i="132"/>
  <c r="DT263" i="132"/>
  <c r="DN55" i="132"/>
  <c r="DT55" i="132"/>
  <c r="DN125" i="132"/>
  <c r="DT125" i="132"/>
  <c r="DN139" i="132"/>
  <c r="DT139" i="132"/>
  <c r="DN196" i="132"/>
  <c r="DT196" i="132"/>
  <c r="DH45" i="132"/>
  <c r="DH42" i="132"/>
  <c r="DN236" i="132"/>
  <c r="DT236" i="132"/>
  <c r="DN189" i="132"/>
  <c r="DT189" i="132"/>
  <c r="DT64" i="132"/>
  <c r="DN64" i="132"/>
  <c r="DT191" i="132"/>
  <c r="DN191" i="132"/>
  <c r="DN119" i="132"/>
  <c r="DT119" i="132"/>
  <c r="DT112" i="132"/>
  <c r="DN112" i="132"/>
  <c r="DN54" i="132"/>
  <c r="DT54" i="132"/>
  <c r="DN99" i="132"/>
  <c r="DT99" i="132"/>
  <c r="DT242" i="132"/>
  <c r="DN242" i="132"/>
  <c r="DT166" i="132"/>
  <c r="DN166" i="132"/>
  <c r="DT181" i="132"/>
  <c r="DN181" i="132"/>
  <c r="DT232" i="132"/>
  <c r="DN232" i="132"/>
  <c r="DN257" i="132"/>
  <c r="DT257" i="132"/>
  <c r="DN97" i="132"/>
  <c r="DT97" i="132"/>
  <c r="DN247" i="132"/>
  <c r="DT247" i="132"/>
  <c r="DT52" i="132"/>
  <c r="DN52" i="132"/>
  <c r="DN240" i="132"/>
  <c r="DT240" i="132"/>
  <c r="DN212" i="132"/>
  <c r="DT212" i="132"/>
  <c r="DT145" i="132"/>
  <c r="DN145" i="132"/>
  <c r="DN77" i="132"/>
  <c r="DT77" i="132"/>
  <c r="DN270" i="132"/>
  <c r="DT270" i="132"/>
  <c r="DN225" i="132"/>
  <c r="DT225" i="132"/>
  <c r="DN132" i="132"/>
  <c r="DT132" i="132"/>
  <c r="DT113" i="132"/>
  <c r="DN113" i="132"/>
  <c r="DH35" i="132"/>
  <c r="DN144" i="132"/>
  <c r="DT144" i="132"/>
  <c r="DN206" i="132"/>
  <c r="DT206" i="132"/>
  <c r="DN127" i="132"/>
  <c r="DT127" i="132"/>
  <c r="DN60" i="132"/>
  <c r="DT60" i="132"/>
  <c r="DN251" i="132"/>
  <c r="DT251" i="132"/>
  <c r="DN170" i="132"/>
  <c r="DT170" i="132"/>
  <c r="DT213" i="132"/>
  <c r="DN213" i="132"/>
  <c r="DT266" i="132"/>
  <c r="DN266" i="132"/>
  <c r="DH34" i="132"/>
  <c r="DN252" i="132"/>
  <c r="DT252" i="132"/>
  <c r="DN56" i="132"/>
  <c r="DT56" i="132"/>
  <c r="DT235" i="132"/>
  <c r="DN235" i="132"/>
  <c r="DT219" i="132"/>
  <c r="DN219" i="132"/>
  <c r="DT184" i="132"/>
  <c r="DN184" i="132"/>
  <c r="DT81" i="132"/>
  <c r="DN81" i="132"/>
  <c r="DN190" i="132"/>
  <c r="DT190" i="132"/>
  <c r="DN87" i="132"/>
  <c r="DT87" i="132"/>
  <c r="DN104" i="132"/>
  <c r="DT104" i="132"/>
  <c r="DN53" i="132"/>
  <c r="DT53" i="132"/>
  <c r="DT176" i="132"/>
  <c r="DN176" i="132"/>
  <c r="DN177" i="132"/>
  <c r="DT177" i="132"/>
  <c r="EW11" i="132"/>
  <c r="ET14" i="132"/>
  <c r="Q36" i="132" l="1"/>
  <c r="R35" i="132"/>
  <c r="W36" i="132"/>
  <c r="BZ38" i="132"/>
  <c r="AA37" i="132"/>
  <c r="AF37" i="132"/>
  <c r="AE37" i="132"/>
  <c r="AG37" i="132" s="1"/>
  <c r="CE39" i="132"/>
  <c r="CB40" i="132" s="1"/>
  <c r="AR39" i="132"/>
  <c r="AM39" i="132"/>
  <c r="AQ39" i="132"/>
  <c r="AS39" i="132" s="1"/>
  <c r="AY38" i="132"/>
  <c r="BD38" i="132"/>
  <c r="BC38" i="132"/>
  <c r="CK35" i="132"/>
  <c r="CL34" i="132"/>
  <c r="CO35" i="132"/>
  <c r="CQ35" i="132"/>
  <c r="BP37" i="132"/>
  <c r="BK37" i="132"/>
  <c r="BO37" i="132"/>
  <c r="BQ37" i="132" s="1"/>
  <c r="CA40" i="132"/>
  <c r="CE40" i="132" s="1"/>
  <c r="BW41" i="132" s="1"/>
  <c r="BW40" i="132"/>
  <c r="CZ35" i="132"/>
  <c r="CU35" i="132"/>
  <c r="CY35" i="132"/>
  <c r="DZ284" i="132"/>
  <c r="EF284" i="132"/>
  <c r="EL284" i="132" s="1"/>
  <c r="DZ289" i="132"/>
  <c r="EF289" i="132"/>
  <c r="EL289" i="132" s="1"/>
  <c r="EF276" i="132"/>
  <c r="EL276" i="132" s="1"/>
  <c r="DZ276" i="132"/>
  <c r="DZ292" i="132"/>
  <c r="EF292" i="132"/>
  <c r="EL292" i="132" s="1"/>
  <c r="DZ282" i="132"/>
  <c r="EF282" i="132"/>
  <c r="EL282" i="132" s="1"/>
  <c r="DZ294" i="132"/>
  <c r="EF294" i="132"/>
  <c r="EL294" i="132" s="1"/>
  <c r="DZ285" i="132"/>
  <c r="EF285" i="132"/>
  <c r="EL285" i="132" s="1"/>
  <c r="DZ286" i="132"/>
  <c r="EF286" i="132"/>
  <c r="EL286" i="132" s="1"/>
  <c r="EF290" i="132"/>
  <c r="EL290" i="132" s="1"/>
  <c r="DZ290" i="132"/>
  <c r="DZ275" i="132"/>
  <c r="EF275" i="132"/>
  <c r="EL275" i="132" s="1"/>
  <c r="DZ278" i="132"/>
  <c r="EF278" i="132"/>
  <c r="EL278" i="132" s="1"/>
  <c r="EF297" i="132"/>
  <c r="EL297" i="132" s="1"/>
  <c r="DZ297" i="132"/>
  <c r="EF296" i="132"/>
  <c r="EL296" i="132" s="1"/>
  <c r="DZ296" i="132"/>
  <c r="EF281" i="132"/>
  <c r="EL281" i="132" s="1"/>
  <c r="DZ281" i="132"/>
  <c r="EF293" i="132"/>
  <c r="EL293" i="132" s="1"/>
  <c r="DZ293" i="132"/>
  <c r="DZ279" i="132"/>
  <c r="EF279" i="132"/>
  <c r="EL279" i="132" s="1"/>
  <c r="DZ287" i="132"/>
  <c r="EF287" i="132"/>
  <c r="EL287" i="132" s="1"/>
  <c r="DZ283" i="132"/>
  <c r="EF283" i="132"/>
  <c r="EL283" i="132" s="1"/>
  <c r="EF277" i="132"/>
  <c r="EL277" i="132" s="1"/>
  <c r="DZ277" i="132"/>
  <c r="DZ280" i="132"/>
  <c r="EF280" i="132"/>
  <c r="EL280" i="132" s="1"/>
  <c r="EF288" i="132"/>
  <c r="EL288" i="132" s="1"/>
  <c r="DZ288" i="132"/>
  <c r="DZ298" i="132"/>
  <c r="EF298" i="132"/>
  <c r="EL298" i="132" s="1"/>
  <c r="EF291" i="132"/>
  <c r="EL291" i="132" s="1"/>
  <c r="DZ291" i="132"/>
  <c r="DZ295" i="132"/>
  <c r="EF295" i="132"/>
  <c r="EL295" i="132" s="1"/>
  <c r="DH10" i="132"/>
  <c r="EF242" i="132"/>
  <c r="EL242" i="132" s="1"/>
  <c r="DZ242" i="132"/>
  <c r="DZ79" i="132"/>
  <c r="EF79" i="132"/>
  <c r="EL79" i="132" s="1"/>
  <c r="EF100" i="132"/>
  <c r="EL100" i="132" s="1"/>
  <c r="DZ100" i="132"/>
  <c r="DZ116" i="132"/>
  <c r="EF116" i="132"/>
  <c r="EL116" i="132" s="1"/>
  <c r="DZ231" i="132"/>
  <c r="EF231" i="132"/>
  <c r="EL231" i="132" s="1"/>
  <c r="EF56" i="132"/>
  <c r="EL56" i="132" s="1"/>
  <c r="DZ56" i="132"/>
  <c r="DZ251" i="132"/>
  <c r="EF251" i="132"/>
  <c r="EL251" i="132" s="1"/>
  <c r="DT35" i="132"/>
  <c r="DN35" i="132"/>
  <c r="EF77" i="132"/>
  <c r="EL77" i="132" s="1"/>
  <c r="DZ77" i="132"/>
  <c r="EF97" i="132"/>
  <c r="EL97" i="132" s="1"/>
  <c r="DZ97" i="132"/>
  <c r="DZ196" i="132"/>
  <c r="EF196" i="132"/>
  <c r="EL196" i="132" s="1"/>
  <c r="EF133" i="132"/>
  <c r="EL133" i="132" s="1"/>
  <c r="DZ133" i="132"/>
  <c r="DZ160" i="132"/>
  <c r="EF160" i="132"/>
  <c r="EL160" i="132" s="1"/>
  <c r="DZ59" i="132"/>
  <c r="EF59" i="132"/>
  <c r="EL59" i="132" s="1"/>
  <c r="DZ243" i="132"/>
  <c r="EF243" i="132"/>
  <c r="EL243" i="132" s="1"/>
  <c r="DZ159" i="132"/>
  <c r="EF159" i="132"/>
  <c r="EL159" i="132" s="1"/>
  <c r="DZ268" i="132"/>
  <c r="EF268" i="132"/>
  <c r="EL268" i="132" s="1"/>
  <c r="DN41" i="132"/>
  <c r="DT41" i="132"/>
  <c r="DN38" i="132"/>
  <c r="DT38" i="132"/>
  <c r="EF90" i="132"/>
  <c r="EL90" i="132" s="1"/>
  <c r="DZ90" i="132"/>
  <c r="DZ143" i="132"/>
  <c r="EF143" i="132"/>
  <c r="EL143" i="132" s="1"/>
  <c r="DN37" i="132"/>
  <c r="DT37" i="132"/>
  <c r="DN43" i="132"/>
  <c r="EF162" i="132"/>
  <c r="EL162" i="132" s="1"/>
  <c r="DZ162" i="132"/>
  <c r="DZ269" i="132"/>
  <c r="EF269" i="132"/>
  <c r="EL269" i="132" s="1"/>
  <c r="EF156" i="132"/>
  <c r="EL156" i="132" s="1"/>
  <c r="DZ156" i="132"/>
  <c r="EF65" i="132"/>
  <c r="EL65" i="132" s="1"/>
  <c r="DZ65" i="132"/>
  <c r="EF105" i="132"/>
  <c r="EL105" i="132" s="1"/>
  <c r="DZ105" i="132"/>
  <c r="DH24" i="132"/>
  <c r="DZ192" i="132"/>
  <c r="EF192" i="132"/>
  <c r="EL192" i="132" s="1"/>
  <c r="EF126" i="132"/>
  <c r="EL126" i="132" s="1"/>
  <c r="DZ126" i="132"/>
  <c r="DZ188" i="132"/>
  <c r="EF188" i="132"/>
  <c r="EL188" i="132" s="1"/>
  <c r="EF245" i="132"/>
  <c r="EL245" i="132" s="1"/>
  <c r="DZ245" i="132"/>
  <c r="EF237" i="132"/>
  <c r="EL237" i="132" s="1"/>
  <c r="DZ237" i="132"/>
  <c r="DN44" i="132"/>
  <c r="DT44" i="132"/>
  <c r="DZ72" i="132"/>
  <c r="EF72" i="132"/>
  <c r="EL72" i="132" s="1"/>
  <c r="DZ179" i="132"/>
  <c r="EF179" i="132"/>
  <c r="EL179" i="132" s="1"/>
  <c r="DZ205" i="132"/>
  <c r="EF205" i="132"/>
  <c r="EL205" i="132" s="1"/>
  <c r="DZ62" i="132"/>
  <c r="EF62" i="132"/>
  <c r="EL62" i="132" s="1"/>
  <c r="DZ256" i="132"/>
  <c r="EF256" i="132"/>
  <c r="EL256" i="132" s="1"/>
  <c r="DZ183" i="132"/>
  <c r="EF183" i="132"/>
  <c r="EL183" i="132" s="1"/>
  <c r="DZ108" i="132"/>
  <c r="EF108" i="132"/>
  <c r="EL108" i="132" s="1"/>
  <c r="DZ58" i="132"/>
  <c r="EF58" i="132"/>
  <c r="EL58" i="132" s="1"/>
  <c r="DZ223" i="132"/>
  <c r="EF223" i="132"/>
  <c r="EL223" i="132" s="1"/>
  <c r="DZ246" i="132"/>
  <c r="EF246" i="132"/>
  <c r="EL246" i="132" s="1"/>
  <c r="DN39" i="132"/>
  <c r="DT39" i="132"/>
  <c r="DZ177" i="132"/>
  <c r="EF177" i="132"/>
  <c r="EL177" i="132" s="1"/>
  <c r="EF190" i="132"/>
  <c r="EL190" i="132" s="1"/>
  <c r="DZ190" i="132"/>
  <c r="DZ252" i="132"/>
  <c r="EF252" i="132"/>
  <c r="EL252" i="132" s="1"/>
  <c r="DZ60" i="132"/>
  <c r="EF60" i="132"/>
  <c r="EL60" i="132" s="1"/>
  <c r="DZ257" i="132"/>
  <c r="EF257" i="132"/>
  <c r="EL257" i="132" s="1"/>
  <c r="DZ99" i="132"/>
  <c r="EF99" i="132"/>
  <c r="EL99" i="132" s="1"/>
  <c r="EF139" i="132"/>
  <c r="EL139" i="132" s="1"/>
  <c r="DZ139" i="132"/>
  <c r="DZ222" i="132"/>
  <c r="EF222" i="132"/>
  <c r="EL222" i="132" s="1"/>
  <c r="DZ259" i="132"/>
  <c r="EF259" i="132"/>
  <c r="EL259" i="132" s="1"/>
  <c r="EF69" i="132"/>
  <c r="EL69" i="132" s="1"/>
  <c r="DZ69" i="132"/>
  <c r="DZ207" i="132"/>
  <c r="EF207" i="132"/>
  <c r="EL207" i="132" s="1"/>
  <c r="EF94" i="132"/>
  <c r="EL94" i="132" s="1"/>
  <c r="DZ94" i="132"/>
  <c r="EF178" i="132"/>
  <c r="EL178" i="132" s="1"/>
  <c r="DZ178" i="132"/>
  <c r="DZ220" i="132"/>
  <c r="EF220" i="132"/>
  <c r="EL220" i="132" s="1"/>
  <c r="DZ107" i="132"/>
  <c r="EF107" i="132"/>
  <c r="EL107" i="132" s="1"/>
  <c r="EF110" i="132"/>
  <c r="EL110" i="132" s="1"/>
  <c r="DZ110" i="132"/>
  <c r="EF260" i="132"/>
  <c r="EL260" i="132" s="1"/>
  <c r="DZ260" i="132"/>
  <c r="EF217" i="132"/>
  <c r="EL217" i="132" s="1"/>
  <c r="DZ217" i="132"/>
  <c r="EF163" i="132"/>
  <c r="EL163" i="132" s="1"/>
  <c r="DZ163" i="132"/>
  <c r="DZ161" i="132"/>
  <c r="EF161" i="132"/>
  <c r="EL161" i="132" s="1"/>
  <c r="DZ83" i="132"/>
  <c r="EF83" i="132"/>
  <c r="EL83" i="132" s="1"/>
  <c r="EF137" i="132"/>
  <c r="EL137" i="132" s="1"/>
  <c r="DZ137" i="132"/>
  <c r="DZ169" i="132"/>
  <c r="EF169" i="132"/>
  <c r="EL169" i="132" s="1"/>
  <c r="DZ128" i="132"/>
  <c r="EF128" i="132"/>
  <c r="EL128" i="132" s="1"/>
  <c r="EF145" i="132"/>
  <c r="EL145" i="132" s="1"/>
  <c r="DZ145" i="132"/>
  <c r="EF64" i="132"/>
  <c r="EL64" i="132" s="1"/>
  <c r="DZ64" i="132"/>
  <c r="EF101" i="132"/>
  <c r="EL101" i="132" s="1"/>
  <c r="DZ101" i="132"/>
  <c r="EF121" i="132"/>
  <c r="EL121" i="132" s="1"/>
  <c r="DZ121" i="132"/>
  <c r="EF250" i="132"/>
  <c r="EL250" i="132" s="1"/>
  <c r="DZ250" i="132"/>
  <c r="EF157" i="132"/>
  <c r="EL157" i="132" s="1"/>
  <c r="DZ157" i="132"/>
  <c r="DZ215" i="132"/>
  <c r="EF215" i="132"/>
  <c r="EL215" i="132" s="1"/>
  <c r="EF96" i="132"/>
  <c r="EL96" i="132" s="1"/>
  <c r="DZ96" i="132"/>
  <c r="EF255" i="132"/>
  <c r="EL255" i="132" s="1"/>
  <c r="DZ255" i="132"/>
  <c r="DZ249" i="132"/>
  <c r="EF249" i="132"/>
  <c r="EL249" i="132" s="1"/>
  <c r="EF273" i="132"/>
  <c r="EL273" i="132" s="1"/>
  <c r="DZ273" i="132"/>
  <c r="EF185" i="132"/>
  <c r="EL185" i="132" s="1"/>
  <c r="DZ185" i="132"/>
  <c r="DZ200" i="132"/>
  <c r="EF200" i="132"/>
  <c r="EL200" i="132" s="1"/>
  <c r="DH33" i="132"/>
  <c r="EF175" i="132"/>
  <c r="EL175" i="132" s="1"/>
  <c r="DZ175" i="132"/>
  <c r="DZ82" i="132"/>
  <c r="EF82" i="132"/>
  <c r="EL82" i="132" s="1"/>
  <c r="DN45" i="132"/>
  <c r="DT45" i="132"/>
  <c r="DZ241" i="132"/>
  <c r="EF241" i="132"/>
  <c r="EL241" i="132" s="1"/>
  <c r="DN34" i="132"/>
  <c r="DT34" i="132"/>
  <c r="DZ212" i="132"/>
  <c r="EF212" i="132"/>
  <c r="EL212" i="132" s="1"/>
  <c r="EF54" i="132"/>
  <c r="EL54" i="132" s="1"/>
  <c r="DZ54" i="132"/>
  <c r="EF189" i="132"/>
  <c r="EL189" i="132" s="1"/>
  <c r="DZ189" i="132"/>
  <c r="EF125" i="132"/>
  <c r="EL125" i="132" s="1"/>
  <c r="DZ125" i="132"/>
  <c r="DZ138" i="132"/>
  <c r="EF138" i="132"/>
  <c r="EL138" i="132" s="1"/>
  <c r="DZ71" i="132"/>
  <c r="EF71" i="132"/>
  <c r="EL71" i="132" s="1"/>
  <c r="EF248" i="132"/>
  <c r="EL248" i="132" s="1"/>
  <c r="DZ248" i="132"/>
  <c r="DZ50" i="132"/>
  <c r="EF50" i="132"/>
  <c r="EL50" i="132" s="1"/>
  <c r="DZ95" i="132"/>
  <c r="EF95" i="132"/>
  <c r="EL95" i="132" s="1"/>
  <c r="EF89" i="132"/>
  <c r="EL89" i="132" s="1"/>
  <c r="DZ89" i="132"/>
  <c r="DZ86" i="132"/>
  <c r="EF86" i="132"/>
  <c r="EL86" i="132" s="1"/>
  <c r="DZ103" i="132"/>
  <c r="EF103" i="132"/>
  <c r="EL103" i="132" s="1"/>
  <c r="EF172" i="132"/>
  <c r="EL172" i="132" s="1"/>
  <c r="DZ172" i="132"/>
  <c r="DZ239" i="132"/>
  <c r="EF239" i="132"/>
  <c r="EL239" i="132" s="1"/>
  <c r="EF124" i="132"/>
  <c r="EL124" i="132" s="1"/>
  <c r="DZ124" i="132"/>
  <c r="EF197" i="132"/>
  <c r="EL197" i="132" s="1"/>
  <c r="DZ197" i="132"/>
  <c r="EF49" i="132"/>
  <c r="EL49" i="132" s="1"/>
  <c r="DZ49" i="132"/>
  <c r="EF106" i="132"/>
  <c r="EL106" i="132" s="1"/>
  <c r="DZ106" i="132"/>
  <c r="DH27" i="132"/>
  <c r="EF148" i="132"/>
  <c r="EL148" i="132" s="1"/>
  <c r="DZ148" i="132"/>
  <c r="DZ218" i="132"/>
  <c r="EF218" i="132"/>
  <c r="EL218" i="132" s="1"/>
  <c r="EF214" i="132"/>
  <c r="EL214" i="132" s="1"/>
  <c r="DZ214" i="132"/>
  <c r="EF199" i="132"/>
  <c r="EL199" i="132" s="1"/>
  <c r="DZ199" i="132"/>
  <c r="DZ193" i="132"/>
  <c r="EF193" i="132"/>
  <c r="EL193" i="132" s="1"/>
  <c r="DZ208" i="132"/>
  <c r="EF208" i="132"/>
  <c r="EL208" i="132" s="1"/>
  <c r="DZ176" i="132"/>
  <c r="EF176" i="132"/>
  <c r="EL176" i="132" s="1"/>
  <c r="EF81" i="132"/>
  <c r="EL81" i="132" s="1"/>
  <c r="DZ81" i="132"/>
  <c r="DH29" i="132"/>
  <c r="EF113" i="132"/>
  <c r="EL113" i="132" s="1"/>
  <c r="DZ113" i="132"/>
  <c r="DZ232" i="132"/>
  <c r="EF232" i="132"/>
  <c r="EL232" i="132" s="1"/>
  <c r="DH28" i="132"/>
  <c r="EF48" i="132"/>
  <c r="EL48" i="132" s="1"/>
  <c r="DZ48" i="132"/>
  <c r="EF88" i="132"/>
  <c r="EL88" i="132" s="1"/>
  <c r="DZ88" i="132"/>
  <c r="DZ164" i="132"/>
  <c r="EF164" i="132"/>
  <c r="EL164" i="132" s="1"/>
  <c r="DZ149" i="132"/>
  <c r="EF149" i="132"/>
  <c r="EL149" i="132" s="1"/>
  <c r="DZ272" i="132"/>
  <c r="EF272" i="132"/>
  <c r="EL272" i="132" s="1"/>
  <c r="EF254" i="132"/>
  <c r="EL254" i="132" s="1"/>
  <c r="DZ254" i="132"/>
  <c r="EF85" i="132"/>
  <c r="EL85" i="132" s="1"/>
  <c r="DZ85" i="132"/>
  <c r="EF253" i="132"/>
  <c r="EL253" i="132" s="1"/>
  <c r="DZ253" i="132"/>
  <c r="DZ118" i="132"/>
  <c r="EF118" i="132"/>
  <c r="EL118" i="132" s="1"/>
  <c r="EF173" i="132"/>
  <c r="EL173" i="132" s="1"/>
  <c r="DZ173" i="132"/>
  <c r="EF70" i="132"/>
  <c r="EL70" i="132" s="1"/>
  <c r="DZ70" i="132"/>
  <c r="DZ134" i="132"/>
  <c r="EF134" i="132"/>
  <c r="EL134" i="132" s="1"/>
  <c r="EF150" i="132"/>
  <c r="EL150" i="132" s="1"/>
  <c r="DZ150" i="132"/>
  <c r="EF98" i="132"/>
  <c r="EL98" i="132" s="1"/>
  <c r="DZ98" i="132"/>
  <c r="DZ244" i="132"/>
  <c r="EF244" i="132"/>
  <c r="EL244" i="132" s="1"/>
  <c r="EF202" i="132"/>
  <c r="EL202" i="132" s="1"/>
  <c r="DZ202" i="132"/>
  <c r="DZ262" i="132"/>
  <c r="EF262" i="132"/>
  <c r="EL262" i="132" s="1"/>
  <c r="DZ53" i="132"/>
  <c r="EF53" i="132"/>
  <c r="EL53" i="132" s="1"/>
  <c r="EF127" i="132"/>
  <c r="EL127" i="132" s="1"/>
  <c r="DZ127" i="132"/>
  <c r="EF132" i="132"/>
  <c r="EL132" i="132" s="1"/>
  <c r="DZ132" i="132"/>
  <c r="DZ240" i="132"/>
  <c r="EF240" i="132"/>
  <c r="EL240" i="132" s="1"/>
  <c r="DZ236" i="132"/>
  <c r="EF236" i="132"/>
  <c r="EL236" i="132" s="1"/>
  <c r="EF55" i="132"/>
  <c r="EL55" i="132" s="1"/>
  <c r="DZ55" i="132"/>
  <c r="EF165" i="132"/>
  <c r="EL165" i="132" s="1"/>
  <c r="DZ165" i="132"/>
  <c r="DZ210" i="132"/>
  <c r="EF210" i="132"/>
  <c r="EL210" i="132" s="1"/>
  <c r="EF109" i="132"/>
  <c r="EL109" i="132" s="1"/>
  <c r="DZ109" i="132"/>
  <c r="DZ74" i="132"/>
  <c r="EF74" i="132"/>
  <c r="EL74" i="132" s="1"/>
  <c r="DZ187" i="132"/>
  <c r="EF187" i="132"/>
  <c r="EL187" i="132" s="1"/>
  <c r="DZ152" i="132"/>
  <c r="EF152" i="132"/>
  <c r="EL152" i="132" s="1"/>
  <c r="DZ168" i="132"/>
  <c r="EF168" i="132"/>
  <c r="EL168" i="132" s="1"/>
  <c r="EF66" i="132"/>
  <c r="EL66" i="132" s="1"/>
  <c r="DZ66" i="132"/>
  <c r="EF140" i="132"/>
  <c r="EL140" i="132" s="1"/>
  <c r="DZ140" i="132"/>
  <c r="DZ76" i="132"/>
  <c r="EF76" i="132"/>
  <c r="EL76" i="132" s="1"/>
  <c r="DZ167" i="132"/>
  <c r="EF167" i="132"/>
  <c r="EL167" i="132" s="1"/>
  <c r="EF51" i="132"/>
  <c r="EL51" i="132" s="1"/>
  <c r="DZ51" i="132"/>
  <c r="DZ203" i="132"/>
  <c r="EF203" i="132"/>
  <c r="EL203" i="132" s="1"/>
  <c r="EF78" i="132"/>
  <c r="EL78" i="132" s="1"/>
  <c r="DZ78" i="132"/>
  <c r="DZ171" i="132"/>
  <c r="EF171" i="132"/>
  <c r="EL171" i="132" s="1"/>
  <c r="DZ184" i="132"/>
  <c r="EF184" i="132"/>
  <c r="EL184" i="132" s="1"/>
  <c r="DZ266" i="132"/>
  <c r="EF266" i="132"/>
  <c r="EL266" i="132" s="1"/>
  <c r="EF181" i="132"/>
  <c r="EL181" i="132" s="1"/>
  <c r="DZ181" i="132"/>
  <c r="EF112" i="132"/>
  <c r="EL112" i="132" s="1"/>
  <c r="DZ112" i="132"/>
  <c r="DZ229" i="132"/>
  <c r="EF229" i="132"/>
  <c r="EL229" i="132" s="1"/>
  <c r="EF180" i="132"/>
  <c r="EL180" i="132" s="1"/>
  <c r="DZ180" i="132"/>
  <c r="DT47" i="132"/>
  <c r="DN47" i="132"/>
  <c r="DZ155" i="132"/>
  <c r="EF155" i="132"/>
  <c r="EL155" i="132" s="1"/>
  <c r="DZ227" i="132"/>
  <c r="EF227" i="132"/>
  <c r="EL227" i="132" s="1"/>
  <c r="DZ238" i="132"/>
  <c r="EF238" i="132"/>
  <c r="EL238" i="132" s="1"/>
  <c r="DZ123" i="132"/>
  <c r="EF123" i="132"/>
  <c r="EL123" i="132" s="1"/>
  <c r="EF129" i="132"/>
  <c r="EL129" i="132" s="1"/>
  <c r="DZ129" i="132"/>
  <c r="DZ131" i="132"/>
  <c r="EF131" i="132"/>
  <c r="EL131" i="132" s="1"/>
  <c r="EF153" i="132"/>
  <c r="EL153" i="132" s="1"/>
  <c r="DZ153" i="132"/>
  <c r="EF264" i="132"/>
  <c r="EL264" i="132" s="1"/>
  <c r="DZ264" i="132"/>
  <c r="EF120" i="132"/>
  <c r="EL120" i="132" s="1"/>
  <c r="DZ120" i="132"/>
  <c r="DH30" i="132"/>
  <c r="DZ57" i="132"/>
  <c r="EF57" i="132"/>
  <c r="EL57" i="132" s="1"/>
  <c r="DZ204" i="132"/>
  <c r="EF204" i="132"/>
  <c r="EL204" i="132" s="1"/>
  <c r="DZ211" i="132"/>
  <c r="EF211" i="132"/>
  <c r="EL211" i="132" s="1"/>
  <c r="EF209" i="132"/>
  <c r="EL209" i="132" s="1"/>
  <c r="DZ209" i="132"/>
  <c r="DZ230" i="132"/>
  <c r="EF230" i="132"/>
  <c r="EL230" i="132" s="1"/>
  <c r="DZ235" i="132"/>
  <c r="EF235" i="132"/>
  <c r="EL235" i="132" s="1"/>
  <c r="DZ195" i="132"/>
  <c r="EF195" i="132"/>
  <c r="EL195" i="132" s="1"/>
  <c r="EF130" i="132"/>
  <c r="EL130" i="132" s="1"/>
  <c r="DZ130" i="132"/>
  <c r="EF104" i="132"/>
  <c r="EL104" i="132" s="1"/>
  <c r="DZ104" i="132"/>
  <c r="EF206" i="132"/>
  <c r="EL206" i="132" s="1"/>
  <c r="DZ206" i="132"/>
  <c r="EF225" i="132"/>
  <c r="EL225" i="132" s="1"/>
  <c r="DZ225" i="132"/>
  <c r="EF119" i="132"/>
  <c r="EL119" i="132" s="1"/>
  <c r="DZ119" i="132"/>
  <c r="DN42" i="132"/>
  <c r="DT42" i="132"/>
  <c r="DZ263" i="132"/>
  <c r="EF263" i="132"/>
  <c r="EL263" i="132" s="1"/>
  <c r="DH26" i="132"/>
  <c r="DZ174" i="132"/>
  <c r="EF174" i="132"/>
  <c r="EL174" i="132" s="1"/>
  <c r="DZ267" i="132"/>
  <c r="EF267" i="132"/>
  <c r="EL267" i="132" s="1"/>
  <c r="EF61" i="132"/>
  <c r="EL61" i="132" s="1"/>
  <c r="DZ61" i="132"/>
  <c r="EF271" i="132"/>
  <c r="EL271" i="132" s="1"/>
  <c r="DZ271" i="132"/>
  <c r="EF141" i="132"/>
  <c r="EL141" i="132" s="1"/>
  <c r="DZ141" i="132"/>
  <c r="EF198" i="132"/>
  <c r="EL198" i="132" s="1"/>
  <c r="DZ198" i="132"/>
  <c r="DZ92" i="132"/>
  <c r="EF92" i="132"/>
  <c r="EL92" i="132" s="1"/>
  <c r="EF63" i="132"/>
  <c r="EL63" i="132" s="1"/>
  <c r="DZ63" i="132"/>
  <c r="EF73" i="132"/>
  <c r="EL73" i="132" s="1"/>
  <c r="DZ73" i="132"/>
  <c r="EF122" i="132"/>
  <c r="EL122" i="132" s="1"/>
  <c r="DZ122" i="132"/>
  <c r="EF111" i="132"/>
  <c r="EL111" i="132" s="1"/>
  <c r="DZ111" i="132"/>
  <c r="DZ115" i="132"/>
  <c r="EF115" i="132"/>
  <c r="EL115" i="132" s="1"/>
  <c r="DZ75" i="132"/>
  <c r="EF75" i="132"/>
  <c r="EL75" i="132" s="1"/>
  <c r="DZ68" i="132"/>
  <c r="EF68" i="132"/>
  <c r="EL68" i="132" s="1"/>
  <c r="EF261" i="132"/>
  <c r="EL261" i="132" s="1"/>
  <c r="DZ261" i="132"/>
  <c r="DZ258" i="132"/>
  <c r="EF258" i="132"/>
  <c r="EL258" i="132" s="1"/>
  <c r="DZ234" i="132"/>
  <c r="EF234" i="132"/>
  <c r="EL234" i="132" s="1"/>
  <c r="EF191" i="132"/>
  <c r="EL191" i="132" s="1"/>
  <c r="DZ191" i="132"/>
  <c r="EF84" i="132"/>
  <c r="EL84" i="132" s="1"/>
  <c r="DZ84" i="132"/>
  <c r="DZ219" i="132"/>
  <c r="EF219" i="132"/>
  <c r="EL219" i="132" s="1"/>
  <c r="DZ213" i="132"/>
  <c r="EF213" i="132"/>
  <c r="EL213" i="132" s="1"/>
  <c r="DZ52" i="132"/>
  <c r="EF52" i="132"/>
  <c r="EL52" i="132" s="1"/>
  <c r="DZ166" i="132"/>
  <c r="EF166" i="132"/>
  <c r="EL166" i="132" s="1"/>
  <c r="DZ93" i="132"/>
  <c r="EF93" i="132"/>
  <c r="EL93" i="132" s="1"/>
  <c r="DZ216" i="132"/>
  <c r="EF216" i="132"/>
  <c r="EL216" i="132" s="1"/>
  <c r="DN40" i="132"/>
  <c r="DT40" i="132"/>
  <c r="EF80" i="132"/>
  <c r="EL80" i="132" s="1"/>
  <c r="DZ80" i="132"/>
  <c r="EF114" i="132"/>
  <c r="EL114" i="132" s="1"/>
  <c r="DZ114" i="132"/>
  <c r="EF226" i="132"/>
  <c r="EL226" i="132" s="1"/>
  <c r="DZ226" i="132"/>
  <c r="EF186" i="132"/>
  <c r="EL186" i="132" s="1"/>
  <c r="DZ186" i="132"/>
  <c r="DZ67" i="132"/>
  <c r="EF67" i="132"/>
  <c r="EL67" i="132" s="1"/>
  <c r="EF102" i="132"/>
  <c r="EL102" i="132" s="1"/>
  <c r="DZ102" i="132"/>
  <c r="DZ147" i="132"/>
  <c r="EF147" i="132"/>
  <c r="EL147" i="132" s="1"/>
  <c r="DZ233" i="132"/>
  <c r="EF233" i="132"/>
  <c r="EL233" i="132" s="1"/>
  <c r="EF151" i="132"/>
  <c r="EL151" i="132" s="1"/>
  <c r="DZ151" i="132"/>
  <c r="EF142" i="132"/>
  <c r="EL142" i="132" s="1"/>
  <c r="DZ142" i="132"/>
  <c r="EF117" i="132"/>
  <c r="EL117" i="132" s="1"/>
  <c r="DZ117" i="132"/>
  <c r="DZ91" i="132"/>
  <c r="EF91" i="132"/>
  <c r="EL91" i="132" s="1"/>
  <c r="EF135" i="132"/>
  <c r="EL135" i="132" s="1"/>
  <c r="DZ135" i="132"/>
  <c r="EF194" i="132"/>
  <c r="EL194" i="132" s="1"/>
  <c r="DZ194" i="132"/>
  <c r="DZ87" i="132"/>
  <c r="EF87" i="132"/>
  <c r="EL87" i="132" s="1"/>
  <c r="EF170" i="132"/>
  <c r="EL170" i="132" s="1"/>
  <c r="DZ170" i="132"/>
  <c r="DZ144" i="132"/>
  <c r="EF144" i="132"/>
  <c r="EL144" i="132" s="1"/>
  <c r="DZ270" i="132"/>
  <c r="EF270" i="132"/>
  <c r="EL270" i="132" s="1"/>
  <c r="DZ247" i="132"/>
  <c r="EF247" i="132"/>
  <c r="EL247" i="132" s="1"/>
  <c r="DH23" i="132"/>
  <c r="DZ158" i="132"/>
  <c r="EF158" i="132"/>
  <c r="EL158" i="132" s="1"/>
  <c r="DZ136" i="132"/>
  <c r="EF136" i="132"/>
  <c r="EL136" i="132" s="1"/>
  <c r="DH31" i="132"/>
  <c r="EF201" i="132"/>
  <c r="EL201" i="132" s="1"/>
  <c r="DZ201" i="132"/>
  <c r="DH25" i="132"/>
  <c r="DT46" i="132"/>
  <c r="DN46" i="132"/>
  <c r="EF146" i="132"/>
  <c r="EL146" i="132" s="1"/>
  <c r="DZ146" i="132"/>
  <c r="DH32" i="132"/>
  <c r="DZ221" i="132"/>
  <c r="EF221" i="132"/>
  <c r="EL221" i="132" s="1"/>
  <c r="DT36" i="132"/>
  <c r="DN36" i="132"/>
  <c r="DZ224" i="132"/>
  <c r="EF224" i="132"/>
  <c r="EL224" i="132" s="1"/>
  <c r="DZ154" i="132"/>
  <c r="EF154" i="132"/>
  <c r="EL154" i="132" s="1"/>
  <c r="EF182" i="132"/>
  <c r="EL182" i="132" s="1"/>
  <c r="DZ182" i="132"/>
  <c r="DZ274" i="132"/>
  <c r="EF274" i="132"/>
  <c r="EL274" i="132" s="1"/>
  <c r="DZ228" i="132"/>
  <c r="EF228" i="132"/>
  <c r="EL228" i="132" s="1"/>
  <c r="DZ265" i="132"/>
  <c r="EF265" i="132"/>
  <c r="EL265" i="132" s="1"/>
  <c r="ET15" i="132"/>
  <c r="DH12" i="132"/>
  <c r="DH17" i="132"/>
  <c r="DH13" i="132"/>
  <c r="DH15" i="132"/>
  <c r="EX11" i="132"/>
  <c r="DH14" i="132"/>
  <c r="DH19" i="132"/>
  <c r="EW12" i="132"/>
  <c r="DH16" i="132"/>
  <c r="DH20" i="132"/>
  <c r="DH22" i="132"/>
  <c r="DH21" i="132"/>
  <c r="DH18" i="132"/>
  <c r="DH11" i="132"/>
  <c r="O37" i="132" l="1"/>
  <c r="T37" i="132"/>
  <c r="S37" i="132"/>
  <c r="BE38" i="132"/>
  <c r="AC37" i="132"/>
  <c r="AD36" i="132"/>
  <c r="AI37" i="132"/>
  <c r="AO39" i="132"/>
  <c r="AP38" i="132"/>
  <c r="AU39" i="132"/>
  <c r="CN36" i="132"/>
  <c r="CM36" i="132"/>
  <c r="CI36" i="132"/>
  <c r="BA38" i="132"/>
  <c r="BB37" i="132"/>
  <c r="BG38" i="132"/>
  <c r="CB41" i="132"/>
  <c r="CW35" i="132"/>
  <c r="CX34" i="132"/>
  <c r="BY40" i="132"/>
  <c r="BZ39" i="132"/>
  <c r="CC40" i="132"/>
  <c r="BM37" i="132"/>
  <c r="BN36" i="132"/>
  <c r="DA35" i="132"/>
  <c r="DC35" i="132"/>
  <c r="CA41" i="132"/>
  <c r="BS37" i="132"/>
  <c r="BY41" i="132"/>
  <c r="BZ40" i="132"/>
  <c r="DN10" i="132"/>
  <c r="DT10" i="132"/>
  <c r="DN28" i="132"/>
  <c r="DT28" i="132"/>
  <c r="DN25" i="132"/>
  <c r="DT25" i="132"/>
  <c r="DZ42" i="132"/>
  <c r="EF42" i="132"/>
  <c r="EL42" i="132" s="1"/>
  <c r="DN27" i="132"/>
  <c r="DT27" i="132"/>
  <c r="DZ37" i="132"/>
  <c r="EF37" i="132"/>
  <c r="DZ43" i="132"/>
  <c r="DZ46" i="132"/>
  <c r="EF46" i="132"/>
  <c r="EL46" i="132" s="1"/>
  <c r="DZ34" i="132"/>
  <c r="EF34" i="132"/>
  <c r="EL34" i="132" s="1"/>
  <c r="EF44" i="132"/>
  <c r="EL44" i="132" s="1"/>
  <c r="DZ44" i="132"/>
  <c r="DZ36" i="132"/>
  <c r="EF36" i="132"/>
  <c r="EL36" i="132" s="1"/>
  <c r="DZ47" i="132"/>
  <c r="EF47" i="132"/>
  <c r="EL47" i="132" s="1"/>
  <c r="DN33" i="132"/>
  <c r="DT33" i="132"/>
  <c r="EF40" i="132"/>
  <c r="EL40" i="132" s="1"/>
  <c r="DZ40" i="132"/>
  <c r="DN30" i="132"/>
  <c r="DT30" i="132"/>
  <c r="DN29" i="132"/>
  <c r="DT29" i="132"/>
  <c r="DT31" i="132"/>
  <c r="DN31" i="132"/>
  <c r="DT23" i="132"/>
  <c r="DN23" i="132"/>
  <c r="DZ45" i="132"/>
  <c r="EF45" i="132"/>
  <c r="EL45" i="132" s="1"/>
  <c r="DZ35" i="132"/>
  <c r="EF35" i="132"/>
  <c r="EL35" i="132" s="1"/>
  <c r="DN32" i="132"/>
  <c r="DT32" i="132"/>
  <c r="DZ38" i="132"/>
  <c r="EF38" i="132"/>
  <c r="EL38" i="132" s="1"/>
  <c r="DZ39" i="132"/>
  <c r="EF39" i="132"/>
  <c r="EL39" i="132" s="1"/>
  <c r="DN26" i="132"/>
  <c r="DT26" i="132"/>
  <c r="EF41" i="132"/>
  <c r="EL41" i="132" s="1"/>
  <c r="DZ41" i="132"/>
  <c r="DT24" i="132"/>
  <c r="DN24" i="132"/>
  <c r="DN22" i="132"/>
  <c r="DT22" i="132"/>
  <c r="DN18" i="132"/>
  <c r="DT18" i="132"/>
  <c r="DT20" i="132"/>
  <c r="DN20" i="132"/>
  <c r="DN14" i="132"/>
  <c r="DT14" i="132"/>
  <c r="DN13" i="132"/>
  <c r="DT13" i="132"/>
  <c r="DN21" i="132"/>
  <c r="DT21" i="132"/>
  <c r="DT12" i="132"/>
  <c r="DN12" i="132"/>
  <c r="DT16" i="132"/>
  <c r="DN16" i="132"/>
  <c r="EY11" i="132"/>
  <c r="DN15" i="132"/>
  <c r="DT15" i="132"/>
  <c r="DT19" i="132"/>
  <c r="DN19" i="132"/>
  <c r="DT11" i="132"/>
  <c r="DN11" i="132"/>
  <c r="DT17" i="132"/>
  <c r="DN17" i="132"/>
  <c r="U37" i="132" l="1"/>
  <c r="Q37" i="132"/>
  <c r="R36" i="132"/>
  <c r="W37" i="132"/>
  <c r="AA38" i="132"/>
  <c r="AF38" i="132"/>
  <c r="AE38" i="132"/>
  <c r="AG38" i="132" s="1"/>
  <c r="CC41" i="132"/>
  <c r="AR40" i="132"/>
  <c r="AM40" i="132"/>
  <c r="AQ40" i="132"/>
  <c r="CE41" i="132"/>
  <c r="CA42" i="132" s="1"/>
  <c r="BD39" i="132"/>
  <c r="AY39" i="132"/>
  <c r="BC39" i="132"/>
  <c r="BE39" i="132" s="1"/>
  <c r="CK36" i="132"/>
  <c r="CL35" i="132"/>
  <c r="CO36" i="132"/>
  <c r="CQ36" i="132"/>
  <c r="BK38" i="132"/>
  <c r="BP38" i="132"/>
  <c r="BO38" i="132"/>
  <c r="CZ36" i="132"/>
  <c r="CU36" i="132"/>
  <c r="CY36" i="132"/>
  <c r="EF10" i="132"/>
  <c r="EL10" i="132" s="1"/>
  <c r="DZ10" i="132"/>
  <c r="DO10" i="132"/>
  <c r="DO11" i="132" s="1"/>
  <c r="DL12" i="132" s="1"/>
  <c r="DP10" i="132"/>
  <c r="DG10" i="132"/>
  <c r="DI10" i="132" s="1"/>
  <c r="DL10" i="132"/>
  <c r="DM10" i="132" s="1"/>
  <c r="DF11" i="132"/>
  <c r="EF27" i="132"/>
  <c r="EL27" i="132" s="1"/>
  <c r="DZ27" i="132"/>
  <c r="DZ26" i="132"/>
  <c r="EF26" i="132"/>
  <c r="EL26" i="132" s="1"/>
  <c r="DZ32" i="132"/>
  <c r="EF32" i="132"/>
  <c r="EL32" i="132" s="1"/>
  <c r="DZ30" i="132"/>
  <c r="EF30" i="132"/>
  <c r="EL30" i="132" s="1"/>
  <c r="EF24" i="132"/>
  <c r="EL24" i="132" s="1"/>
  <c r="DZ24" i="132"/>
  <c r="EF23" i="132"/>
  <c r="EL23" i="132" s="1"/>
  <c r="DZ23" i="132"/>
  <c r="EL43" i="132"/>
  <c r="EL37" i="132"/>
  <c r="EF25" i="132"/>
  <c r="EL25" i="132" s="1"/>
  <c r="DZ25" i="132"/>
  <c r="EF33" i="132"/>
  <c r="EL33" i="132" s="1"/>
  <c r="DZ33" i="132"/>
  <c r="DZ31" i="132"/>
  <c r="EF31" i="132"/>
  <c r="EL31" i="132" s="1"/>
  <c r="DZ28" i="132"/>
  <c r="EF28" i="132"/>
  <c r="EL28" i="132" s="1"/>
  <c r="EF29" i="132"/>
  <c r="EL29" i="132" s="1"/>
  <c r="DZ29" i="132"/>
  <c r="DZ11" i="132"/>
  <c r="EF11" i="132"/>
  <c r="EL11" i="132" s="1"/>
  <c r="DP16" i="132"/>
  <c r="DP13" i="132"/>
  <c r="DP14" i="132"/>
  <c r="ET16" i="132"/>
  <c r="EF16" i="132"/>
  <c r="EL16" i="132" s="1"/>
  <c r="DZ16" i="132"/>
  <c r="EF21" i="132"/>
  <c r="EL21" i="132" s="1"/>
  <c r="DZ21" i="132"/>
  <c r="EW13" i="132"/>
  <c r="EF13" i="132"/>
  <c r="EL13" i="132" s="1"/>
  <c r="DZ13" i="132"/>
  <c r="DP21" i="132"/>
  <c r="DP20" i="132"/>
  <c r="DZ20" i="132"/>
  <c r="EF20" i="132"/>
  <c r="EL20" i="132" s="1"/>
  <c r="DP17" i="132"/>
  <c r="EF17" i="132"/>
  <c r="EL17" i="132" s="1"/>
  <c r="DZ17" i="132"/>
  <c r="EF15" i="132"/>
  <c r="EL15" i="132" s="1"/>
  <c r="DZ15" i="132"/>
  <c r="EF18" i="132"/>
  <c r="EL18" i="132" s="1"/>
  <c r="DZ18" i="132"/>
  <c r="DP22" i="132"/>
  <c r="DP239" i="132"/>
  <c r="DP15" i="132"/>
  <c r="DP18" i="132"/>
  <c r="DF14" i="132"/>
  <c r="DF37" i="132"/>
  <c r="DF16" i="132"/>
  <c r="DF21" i="132"/>
  <c r="DF18" i="132"/>
  <c r="DP285" i="132"/>
  <c r="DP11" i="132"/>
  <c r="DF13" i="132"/>
  <c r="DF17" i="132"/>
  <c r="DF15" i="132"/>
  <c r="DF12" i="132"/>
  <c r="DF23" i="132"/>
  <c r="DP44" i="132"/>
  <c r="DP193" i="132"/>
  <c r="DF283" i="132"/>
  <c r="DF204" i="132"/>
  <c r="DF163" i="132"/>
  <c r="DP238" i="132"/>
  <c r="DF248" i="132"/>
  <c r="DP39" i="132"/>
  <c r="DF192" i="132"/>
  <c r="DF165" i="132"/>
  <c r="DF64" i="132"/>
  <c r="DP63" i="132"/>
  <c r="DP171" i="132"/>
  <c r="DP36" i="132"/>
  <c r="DP142" i="132"/>
  <c r="DF123" i="132"/>
  <c r="DF199" i="132"/>
  <c r="DF264" i="132"/>
  <c r="DP110" i="132"/>
  <c r="DP96" i="132"/>
  <c r="DP255" i="132"/>
  <c r="DP261" i="132"/>
  <c r="DF222" i="132"/>
  <c r="DF101" i="132"/>
  <c r="DF84" i="132"/>
  <c r="DP120" i="132"/>
  <c r="DP97" i="132"/>
  <c r="DP251" i="132"/>
  <c r="DP29" i="132"/>
  <c r="DF112" i="132"/>
  <c r="DF214" i="132"/>
  <c r="DP69" i="132"/>
  <c r="DP189" i="132"/>
  <c r="DF136" i="132"/>
  <c r="DF147" i="132"/>
  <c r="DF207" i="132"/>
  <c r="DF59" i="132"/>
  <c r="DP209" i="132"/>
  <c r="DP287" i="132"/>
  <c r="DF288" i="132"/>
  <c r="DF33" i="132"/>
  <c r="DP265" i="132"/>
  <c r="DF106" i="132"/>
  <c r="DF41" i="132"/>
  <c r="DP137" i="132"/>
  <c r="DP182" i="132"/>
  <c r="DF267" i="132"/>
  <c r="DP118" i="132"/>
  <c r="DP298" i="132"/>
  <c r="DF197" i="132"/>
  <c r="DP124" i="132"/>
  <c r="DP284" i="132"/>
  <c r="DF237" i="132"/>
  <c r="DF211" i="132"/>
  <c r="DF43" i="132"/>
  <c r="DP67" i="132"/>
  <c r="DP116" i="132"/>
  <c r="DP143" i="132"/>
  <c r="DF268" i="132"/>
  <c r="DF243" i="132"/>
  <c r="DF232" i="132"/>
  <c r="DP162" i="132"/>
  <c r="DP183" i="132"/>
  <c r="DN299" i="132"/>
  <c r="DF151" i="132"/>
  <c r="DF125" i="132"/>
  <c r="DF168" i="132"/>
  <c r="DF58" i="132"/>
  <c r="DP90" i="132"/>
  <c r="DP235" i="132"/>
  <c r="DP68" i="132"/>
  <c r="DF134" i="132"/>
  <c r="DF245" i="132"/>
  <c r="DF260" i="132"/>
  <c r="DP112" i="132"/>
  <c r="DP202" i="132"/>
  <c r="DF294" i="132"/>
  <c r="DF231" i="132"/>
  <c r="DF213" i="132"/>
  <c r="DP245" i="132"/>
  <c r="DP46" i="132"/>
  <c r="DP33" i="132"/>
  <c r="DF217" i="132"/>
  <c r="DP65" i="132"/>
  <c r="DF141" i="132"/>
  <c r="DF240" i="132"/>
  <c r="DF265" i="132"/>
  <c r="DP140" i="132"/>
  <c r="DP257" i="132"/>
  <c r="DF272" i="132"/>
  <c r="DF19" i="132"/>
  <c r="DP204" i="132"/>
  <c r="DF93" i="132"/>
  <c r="DF298" i="132"/>
  <c r="DF27" i="132"/>
  <c r="DP210" i="132"/>
  <c r="DP214" i="132"/>
  <c r="DF60" i="132"/>
  <c r="DF252" i="132"/>
  <c r="DP218" i="132"/>
  <c r="DF92" i="132"/>
  <c r="DP40" i="132"/>
  <c r="DP200" i="132"/>
  <c r="DF181" i="132"/>
  <c r="DF247" i="132"/>
  <c r="DF80" i="132"/>
  <c r="DF250" i="132"/>
  <c r="DP252" i="132"/>
  <c r="DP108" i="132"/>
  <c r="DF103" i="132"/>
  <c r="DF153" i="132"/>
  <c r="DF54" i="132"/>
  <c r="DP87" i="132"/>
  <c r="DP76" i="132"/>
  <c r="DF77" i="132"/>
  <c r="DF107" i="132"/>
  <c r="DF124" i="132"/>
  <c r="DF88" i="132"/>
  <c r="DP35" i="132"/>
  <c r="DP45" i="132"/>
  <c r="DP199" i="132"/>
  <c r="DF229" i="132"/>
  <c r="DF185" i="132"/>
  <c r="DF130" i="132"/>
  <c r="DP280" i="132"/>
  <c r="DP217" i="132"/>
  <c r="DP169" i="132"/>
  <c r="DF142" i="132"/>
  <c r="DF152" i="132"/>
  <c r="DF210" i="132"/>
  <c r="DF286" i="132"/>
  <c r="DP283" i="132"/>
  <c r="DP159" i="132"/>
  <c r="DP139" i="132"/>
  <c r="DP289" i="132"/>
  <c r="DP194" i="132"/>
  <c r="DF170" i="132"/>
  <c r="DP168" i="132"/>
  <c r="DF279" i="132"/>
  <c r="DF150" i="132"/>
  <c r="DF105" i="132"/>
  <c r="DP225" i="132"/>
  <c r="DP277" i="132"/>
  <c r="DF254" i="132"/>
  <c r="DF167" i="132"/>
  <c r="DP249" i="132"/>
  <c r="DP135" i="132"/>
  <c r="DP94" i="132"/>
  <c r="DP72" i="132"/>
  <c r="DF52" i="132"/>
  <c r="DP62" i="132"/>
  <c r="DF293" i="132"/>
  <c r="DP128" i="132"/>
  <c r="DF155" i="132"/>
  <c r="DF30" i="132"/>
  <c r="DF34" i="132"/>
  <c r="DP241" i="132"/>
  <c r="DF95" i="132"/>
  <c r="DF206" i="132"/>
  <c r="DF269" i="132"/>
  <c r="DF218" i="132"/>
  <c r="DF122" i="132"/>
  <c r="DP248" i="132"/>
  <c r="DP268" i="132"/>
  <c r="DP25" i="132"/>
  <c r="DP92" i="132"/>
  <c r="DP85" i="132"/>
  <c r="DF78" i="132"/>
  <c r="DF139" i="132"/>
  <c r="DF20" i="132"/>
  <c r="DP153" i="132"/>
  <c r="DP158" i="132"/>
  <c r="DP212" i="132"/>
  <c r="DF208" i="132"/>
  <c r="DF145" i="132"/>
  <c r="DF175" i="132"/>
  <c r="DF154" i="132"/>
  <c r="DP151" i="132"/>
  <c r="DP233" i="132"/>
  <c r="DF180" i="132"/>
  <c r="DF72" i="132"/>
  <c r="DP138" i="132"/>
  <c r="DP274" i="132"/>
  <c r="DP243" i="132"/>
  <c r="DF238" i="132"/>
  <c r="DF249" i="132"/>
  <c r="DF100" i="132"/>
  <c r="DP211" i="132"/>
  <c r="DL11" i="132"/>
  <c r="DM11" i="132" s="1"/>
  <c r="DP197" i="132"/>
  <c r="DF109" i="132"/>
  <c r="DF69" i="132"/>
  <c r="DF32" i="132"/>
  <c r="DP279" i="132"/>
  <c r="DP102" i="132"/>
  <c r="DP145" i="132"/>
  <c r="DF291" i="132"/>
  <c r="DF287" i="132"/>
  <c r="DF226" i="132"/>
  <c r="DP125" i="132"/>
  <c r="DP234" i="132"/>
  <c r="DP263" i="132"/>
  <c r="DF132" i="132"/>
  <c r="DF156" i="132"/>
  <c r="DP173" i="132"/>
  <c r="DF31" i="132"/>
  <c r="DP177" i="132"/>
  <c r="DP61" i="132"/>
  <c r="DP50" i="132"/>
  <c r="DF241" i="132"/>
  <c r="DP66" i="132"/>
  <c r="DF233" i="132"/>
  <c r="DF138" i="132"/>
  <c r="DP154" i="132"/>
  <c r="DP126" i="132"/>
  <c r="DP86" i="132"/>
  <c r="DF187" i="132"/>
  <c r="DF87" i="132"/>
  <c r="DF182" i="132"/>
  <c r="DF115" i="132"/>
  <c r="DP186" i="132"/>
  <c r="DP229" i="132"/>
  <c r="DP103" i="132"/>
  <c r="DP267" i="132"/>
  <c r="DP170" i="132"/>
  <c r="DP141" i="132"/>
  <c r="DP226" i="132"/>
  <c r="DP28" i="132"/>
  <c r="DF126" i="132"/>
  <c r="DF202" i="132"/>
  <c r="DF162" i="132"/>
  <c r="DP79" i="132"/>
  <c r="DP149" i="132"/>
  <c r="DP100" i="132"/>
  <c r="DP144" i="132"/>
  <c r="DF256" i="132"/>
  <c r="DF161" i="132"/>
  <c r="DF71" i="132"/>
  <c r="DP278" i="132"/>
  <c r="DP156" i="132"/>
  <c r="DF66" i="132"/>
  <c r="DF219" i="132"/>
  <c r="DF29" i="132"/>
  <c r="DP147" i="132"/>
  <c r="DG11" i="132"/>
  <c r="DF296" i="132"/>
  <c r="DF51" i="132"/>
  <c r="DF38" i="132"/>
  <c r="DP282" i="132"/>
  <c r="DP195" i="132"/>
  <c r="DP259" i="132"/>
  <c r="DF266" i="132"/>
  <c r="DF83" i="132"/>
  <c r="DF253" i="132"/>
  <c r="DF178" i="132"/>
  <c r="DP73" i="132"/>
  <c r="DF262" i="132"/>
  <c r="DF62" i="132"/>
  <c r="DF76" i="132"/>
  <c r="DP250" i="132"/>
  <c r="DF111" i="132"/>
  <c r="DF57" i="132"/>
  <c r="DF257" i="132"/>
  <c r="DP208" i="132"/>
  <c r="DP184" i="132"/>
  <c r="DP281" i="132"/>
  <c r="DF184" i="132"/>
  <c r="DF220" i="132"/>
  <c r="DF94" i="132"/>
  <c r="DF26" i="132"/>
  <c r="DP262" i="132"/>
  <c r="DP163" i="132"/>
  <c r="DP49" i="132"/>
  <c r="DP293" i="132"/>
  <c r="DP231" i="132"/>
  <c r="DP115" i="132"/>
  <c r="DF120" i="132"/>
  <c r="DF129" i="132"/>
  <c r="DF35" i="132"/>
  <c r="DP205" i="132"/>
  <c r="DP74" i="132"/>
  <c r="DP175" i="132"/>
  <c r="DP47" i="132"/>
  <c r="DF289" i="132"/>
  <c r="DF297" i="132"/>
  <c r="DF198" i="132"/>
  <c r="DP176" i="132"/>
  <c r="DP206" i="132"/>
  <c r="DP288" i="132"/>
  <c r="DF234" i="132"/>
  <c r="DP70" i="132"/>
  <c r="DF74" i="132"/>
  <c r="DF258" i="132"/>
  <c r="DF39" i="132"/>
  <c r="DP59" i="132"/>
  <c r="DP180" i="132"/>
  <c r="DP161" i="132"/>
  <c r="DF285" i="132"/>
  <c r="DP117" i="132"/>
  <c r="DF97" i="132"/>
  <c r="DF96" i="132"/>
  <c r="DF68" i="132"/>
  <c r="DP41" i="132"/>
  <c r="DP215" i="132"/>
  <c r="DF273" i="132"/>
  <c r="DF271" i="132"/>
  <c r="DF85" i="132"/>
  <c r="DF282" i="132"/>
  <c r="DP133" i="132"/>
  <c r="DF224" i="132"/>
  <c r="DF50" i="132"/>
  <c r="DF127" i="132"/>
  <c r="DP270" i="132"/>
  <c r="DP240" i="132"/>
  <c r="DF119" i="132"/>
  <c r="DP52" i="132"/>
  <c r="DF216" i="132"/>
  <c r="DF98" i="132"/>
  <c r="DF186" i="132"/>
  <c r="DF193" i="132"/>
  <c r="DF177" i="132"/>
  <c r="DF108" i="132"/>
  <c r="DF149" i="132"/>
  <c r="DF73" i="132"/>
  <c r="DF82" i="132"/>
  <c r="DF48" i="132"/>
  <c r="DP121" i="132"/>
  <c r="DP136" i="132"/>
  <c r="DP275" i="132"/>
  <c r="DP246" i="132"/>
  <c r="DF121" i="132"/>
  <c r="DF128" i="132"/>
  <c r="DF215" i="132"/>
  <c r="DP297" i="132"/>
  <c r="DP111" i="132"/>
  <c r="DF284" i="132"/>
  <c r="DP132" i="132"/>
  <c r="DF275" i="132"/>
  <c r="DF203" i="132"/>
  <c r="DF118" i="132"/>
  <c r="DP247" i="132"/>
  <c r="DF173" i="132"/>
  <c r="DP106" i="132"/>
  <c r="DF79" i="132"/>
  <c r="DF56" i="132"/>
  <c r="DF146" i="132"/>
  <c r="DP127" i="132"/>
  <c r="DP291" i="132"/>
  <c r="DP272" i="132"/>
  <c r="DF117" i="132"/>
  <c r="DP93" i="132"/>
  <c r="DF166" i="132"/>
  <c r="DF160" i="132"/>
  <c r="DF179" i="132"/>
  <c r="DP81" i="132"/>
  <c r="DP220" i="132"/>
  <c r="DP213" i="132"/>
  <c r="DP196" i="132"/>
  <c r="DP48" i="132"/>
  <c r="DF235" i="132"/>
  <c r="DF172" i="132"/>
  <c r="DF47" i="132"/>
  <c r="DP216" i="132"/>
  <c r="DP260" i="132"/>
  <c r="DP286" i="132"/>
  <c r="DP114" i="132"/>
  <c r="DF63" i="132"/>
  <c r="DF171" i="132"/>
  <c r="DP232" i="132"/>
  <c r="DP167" i="132"/>
  <c r="DP88" i="132"/>
  <c r="DF228" i="132"/>
  <c r="DP221" i="132"/>
  <c r="DP57" i="132"/>
  <c r="DP188" i="132"/>
  <c r="DP295" i="132"/>
  <c r="DP23" i="132"/>
  <c r="DF114" i="132"/>
  <c r="DP230" i="132"/>
  <c r="DF137" i="132"/>
  <c r="DF221" i="132"/>
  <c r="DF223" i="132"/>
  <c r="DP27" i="132"/>
  <c r="DP71" i="132"/>
  <c r="DP179" i="132"/>
  <c r="DP129" i="132"/>
  <c r="DF244" i="132"/>
  <c r="DF102" i="132"/>
  <c r="DF25" i="132"/>
  <c r="DP119" i="132"/>
  <c r="DP58" i="132"/>
  <c r="DP146" i="132"/>
  <c r="DP178" i="132"/>
  <c r="DP185" i="132"/>
  <c r="DF191" i="132"/>
  <c r="DF46" i="132"/>
  <c r="DP269" i="132"/>
  <c r="DP256" i="132"/>
  <c r="DP75" i="132"/>
  <c r="DF65" i="132"/>
  <c r="DP253" i="132"/>
  <c r="DF55" i="132"/>
  <c r="DF148" i="132"/>
  <c r="DF263" i="132"/>
  <c r="DP191" i="132"/>
  <c r="DP99" i="132"/>
  <c r="DF44" i="132"/>
  <c r="DF135" i="132"/>
  <c r="DF277" i="132"/>
  <c r="DF67" i="132"/>
  <c r="DP192" i="132"/>
  <c r="DP236" i="132"/>
  <c r="DP174" i="132"/>
  <c r="DF131" i="132"/>
  <c r="DF194" i="132"/>
  <c r="DF40" i="132"/>
  <c r="DP223" i="132"/>
  <c r="DP271" i="132"/>
  <c r="DP38" i="132"/>
  <c r="DP258" i="132"/>
  <c r="DF143" i="132"/>
  <c r="DF90" i="132"/>
  <c r="DF188" i="132"/>
  <c r="DF227" i="132"/>
  <c r="DP109" i="132"/>
  <c r="DP84" i="132"/>
  <c r="DP222" i="132"/>
  <c r="DF49" i="132"/>
  <c r="DF81" i="132"/>
  <c r="DP228" i="132"/>
  <c r="DF200" i="132"/>
  <c r="DP190" i="132"/>
  <c r="DF295" i="132"/>
  <c r="DF292" i="132"/>
  <c r="DF42" i="132"/>
  <c r="DP105" i="132"/>
  <c r="DP64" i="132"/>
  <c r="DP104" i="132"/>
  <c r="DP107" i="132"/>
  <c r="DF91" i="132"/>
  <c r="DF242" i="132"/>
  <c r="DF212" i="132"/>
  <c r="DP95" i="132"/>
  <c r="DP30" i="132"/>
  <c r="DP53" i="132"/>
  <c r="DP131" i="132"/>
  <c r="DF104" i="132"/>
  <c r="DF36" i="132"/>
  <c r="DP224" i="132"/>
  <c r="DP82" i="132"/>
  <c r="DP157" i="132"/>
  <c r="DF196" i="132"/>
  <c r="DP290" i="132"/>
  <c r="DF116" i="132"/>
  <c r="DF70" i="132"/>
  <c r="DF45" i="132"/>
  <c r="DP51" i="132"/>
  <c r="DP56" i="132"/>
  <c r="DP242" i="132"/>
  <c r="DP37" i="132"/>
  <c r="DP122" i="132"/>
  <c r="DF274" i="132"/>
  <c r="DF164" i="132"/>
  <c r="DF278" i="132"/>
  <c r="DF190" i="132"/>
  <c r="DP264" i="132"/>
  <c r="DP83" i="132"/>
  <c r="DF270" i="132"/>
  <c r="DF290" i="132"/>
  <c r="DF201" i="132"/>
  <c r="DP134" i="132"/>
  <c r="DP254" i="132"/>
  <c r="DP78" i="132"/>
  <c r="DF189" i="132"/>
  <c r="DF281" i="132"/>
  <c r="DF195" i="132"/>
  <c r="DP155" i="132"/>
  <c r="DP34" i="132"/>
  <c r="DP113" i="132"/>
  <c r="DP55" i="132"/>
  <c r="DF183" i="132"/>
  <c r="DF133" i="132"/>
  <c r="DP207" i="132"/>
  <c r="DF24" i="132"/>
  <c r="DP227" i="132"/>
  <c r="DP54" i="132"/>
  <c r="DP201" i="132"/>
  <c r="DF239" i="132"/>
  <c r="DF28" i="132"/>
  <c r="DF110" i="132"/>
  <c r="DF225" i="132"/>
  <c r="DF75" i="132"/>
  <c r="DF259" i="132"/>
  <c r="DP273" i="132"/>
  <c r="DP80" i="132"/>
  <c r="DF176" i="132"/>
  <c r="DP181" i="132"/>
  <c r="DP237" i="132"/>
  <c r="DF251" i="132"/>
  <c r="DF113" i="132"/>
  <c r="DF22" i="132"/>
  <c r="DP276" i="132"/>
  <c r="DP26" i="132"/>
  <c r="DP148" i="132"/>
  <c r="DF280" i="132"/>
  <c r="DF230" i="132"/>
  <c r="DP166" i="132"/>
  <c r="DP187" i="132"/>
  <c r="DP60" i="132"/>
  <c r="DP266" i="132"/>
  <c r="DF246" i="132"/>
  <c r="DP219" i="132"/>
  <c r="DF205" i="132"/>
  <c r="DF89" i="132"/>
  <c r="DF158" i="132"/>
  <c r="DP101" i="132"/>
  <c r="DP152" i="132"/>
  <c r="DP43" i="132"/>
  <c r="DP164" i="132"/>
  <c r="DF169" i="132"/>
  <c r="DP150" i="132"/>
  <c r="DF255" i="132"/>
  <c r="DF140" i="132"/>
  <c r="DF61" i="132"/>
  <c r="DP160" i="132"/>
  <c r="DP31" i="132"/>
  <c r="DP244" i="132"/>
  <c r="DP165" i="132"/>
  <c r="DF276" i="132"/>
  <c r="DF209" i="132"/>
  <c r="DF159" i="132"/>
  <c r="DP123" i="132"/>
  <c r="DF86" i="132"/>
  <c r="DP89" i="132"/>
  <c r="DF174" i="132"/>
  <c r="DF99" i="132"/>
  <c r="DP203" i="132"/>
  <c r="DP77" i="132"/>
  <c r="DP98" i="132"/>
  <c r="DP42" i="132"/>
  <c r="DP32" i="132"/>
  <c r="DF53" i="132"/>
  <c r="DP24" i="132"/>
  <c r="DF144" i="132"/>
  <c r="DF261" i="132"/>
  <c r="DP198" i="132"/>
  <c r="DP294" i="132"/>
  <c r="DP130" i="132"/>
  <c r="DP296" i="132"/>
  <c r="DP292" i="132"/>
  <c r="DF157" i="132"/>
  <c r="DP91" i="132"/>
  <c r="DP172" i="132"/>
  <c r="DF236" i="132"/>
  <c r="EY12" i="132"/>
  <c r="DP12" i="132"/>
  <c r="EX12" i="132"/>
  <c r="EZ11" i="132"/>
  <c r="EF12" i="132"/>
  <c r="EL12" i="132" s="1"/>
  <c r="DZ12" i="132"/>
  <c r="DZ14" i="132"/>
  <c r="EF14" i="132"/>
  <c r="EL14" i="132" s="1"/>
  <c r="DP19" i="132"/>
  <c r="DZ19" i="132"/>
  <c r="EF19" i="132"/>
  <c r="EL19" i="132" s="1"/>
  <c r="DZ22" i="132"/>
  <c r="EF22" i="132"/>
  <c r="EL22" i="132" s="1"/>
  <c r="CB42" i="132" l="1"/>
  <c r="BW42" i="132"/>
  <c r="O38" i="132"/>
  <c r="T38" i="132"/>
  <c r="S38" i="132"/>
  <c r="U38" i="132" s="1"/>
  <c r="CC42" i="132"/>
  <c r="AS40" i="132"/>
  <c r="AC38" i="132"/>
  <c r="AD37" i="132"/>
  <c r="AI38" i="132"/>
  <c r="AO40" i="132"/>
  <c r="AP39" i="132"/>
  <c r="AU40" i="132"/>
  <c r="BQ38" i="132"/>
  <c r="CM37" i="132"/>
  <c r="CN37" i="132"/>
  <c r="CI37" i="132"/>
  <c r="BA39" i="132"/>
  <c r="BB38" i="132"/>
  <c r="BG39" i="132"/>
  <c r="DA36" i="132"/>
  <c r="DC36" i="132"/>
  <c r="CX35" i="132"/>
  <c r="CW36" i="132"/>
  <c r="BM38" i="132"/>
  <c r="BN37" i="132"/>
  <c r="BS38" i="132"/>
  <c r="BZ42" i="132"/>
  <c r="BY42" i="132"/>
  <c r="BY43" i="132"/>
  <c r="BZ41" i="132"/>
  <c r="CE42" i="132"/>
  <c r="EA10" i="132"/>
  <c r="DS11" i="132" s="1"/>
  <c r="DX10" i="132"/>
  <c r="DY10" i="132" s="1"/>
  <c r="DR11" i="132"/>
  <c r="DS10" i="132"/>
  <c r="DU10" i="132" s="1"/>
  <c r="EB10" i="132"/>
  <c r="EJ10" i="132"/>
  <c r="EK10" i="132" s="1"/>
  <c r="EN10" i="132"/>
  <c r="ED11" i="132"/>
  <c r="EE10" i="132"/>
  <c r="EG10" i="132" s="1"/>
  <c r="EM10" i="132"/>
  <c r="EE11" i="132" s="1"/>
  <c r="ET17" i="132"/>
  <c r="DG12" i="132"/>
  <c r="DJ11" i="132" s="1"/>
  <c r="FA11" i="132"/>
  <c r="EW14" i="132"/>
  <c r="EB22" i="132"/>
  <c r="EB21" i="132"/>
  <c r="EN11" i="132"/>
  <c r="ED16" i="132"/>
  <c r="ED13" i="132"/>
  <c r="ED14" i="132"/>
  <c r="ED12" i="132"/>
  <c r="ED15" i="132"/>
  <c r="EN32" i="132"/>
  <c r="ED22" i="132"/>
  <c r="EN25" i="132"/>
  <c r="ED37" i="132"/>
  <c r="ED20" i="132"/>
  <c r="EN188" i="132"/>
  <c r="EN85" i="132"/>
  <c r="ED287" i="132"/>
  <c r="EN35" i="132"/>
  <c r="ED34" i="132"/>
  <c r="ED30" i="132"/>
  <c r="ED29" i="132"/>
  <c r="ED24" i="132"/>
  <c r="ED35" i="132"/>
  <c r="ED27" i="132"/>
  <c r="EN29" i="132"/>
  <c r="ED17" i="132"/>
  <c r="EN30" i="132"/>
  <c r="ED206" i="132"/>
  <c r="EN24" i="132"/>
  <c r="ED21" i="132"/>
  <c r="EN119" i="132"/>
  <c r="EN33" i="132"/>
  <c r="ED33" i="132"/>
  <c r="EN36" i="132"/>
  <c r="ED32" i="132"/>
  <c r="EN284" i="132"/>
  <c r="EN173" i="132"/>
  <c r="EN23" i="132"/>
  <c r="EN28" i="132"/>
  <c r="ED86" i="132"/>
  <c r="EN277" i="132"/>
  <c r="EN27" i="132"/>
  <c r="EN34" i="132"/>
  <c r="ED18" i="132"/>
  <c r="ED290" i="132"/>
  <c r="EN127" i="132"/>
  <c r="EN234" i="132"/>
  <c r="EN159" i="132"/>
  <c r="EN26" i="132"/>
  <c r="ED36" i="132"/>
  <c r="ED31" i="132"/>
  <c r="EN31" i="132"/>
  <c r="ED26" i="132"/>
  <c r="ED214" i="132"/>
  <c r="EN118" i="132"/>
  <c r="EN185" i="132"/>
  <c r="ED25" i="132"/>
  <c r="ED19" i="132"/>
  <c r="ED23" i="132"/>
  <c r="EN155" i="132"/>
  <c r="ED28" i="132"/>
  <c r="EN88" i="132"/>
  <c r="ED120" i="132"/>
  <c r="EN279" i="132"/>
  <c r="ED239" i="132"/>
  <c r="EN102" i="132"/>
  <c r="ED152" i="132"/>
  <c r="ED198" i="132"/>
  <c r="EN128" i="132"/>
  <c r="EN181" i="132"/>
  <c r="EN243" i="132"/>
  <c r="ED83" i="132"/>
  <c r="EN229" i="132"/>
  <c r="EN187" i="132"/>
  <c r="ED98" i="132"/>
  <c r="ED95" i="132"/>
  <c r="ED142" i="132"/>
  <c r="EN105" i="132"/>
  <c r="ED53" i="132"/>
  <c r="EN41" i="132"/>
  <c r="ED87" i="132"/>
  <c r="EN232" i="132"/>
  <c r="EN281" i="132"/>
  <c r="EN250" i="132"/>
  <c r="ED59" i="132"/>
  <c r="ED200" i="132"/>
  <c r="ED296" i="132"/>
  <c r="EN274" i="132"/>
  <c r="ED121" i="132"/>
  <c r="EN260" i="132"/>
  <c r="ED107" i="132"/>
  <c r="ED127" i="132"/>
  <c r="ED55" i="132"/>
  <c r="ED176" i="132"/>
  <c r="EN220" i="132"/>
  <c r="EN174" i="132"/>
  <c r="ED112" i="132"/>
  <c r="EN148" i="132"/>
  <c r="EN265" i="132"/>
  <c r="ED173" i="132"/>
  <c r="EN117" i="132"/>
  <c r="ED60" i="132"/>
  <c r="ED109" i="132"/>
  <c r="ED67" i="132"/>
  <c r="ED272" i="132"/>
  <c r="ED271" i="132"/>
  <c r="EN129" i="132"/>
  <c r="ED157" i="132"/>
  <c r="ED117" i="132"/>
  <c r="EN203" i="132"/>
  <c r="ED252" i="132"/>
  <c r="ED297" i="132"/>
  <c r="ED138" i="132"/>
  <c r="ED236" i="132"/>
  <c r="EN163" i="132"/>
  <c r="ED151" i="132"/>
  <c r="EN177" i="132"/>
  <c r="ED274" i="132"/>
  <c r="EN270" i="132"/>
  <c r="ED73" i="132"/>
  <c r="ED226" i="132"/>
  <c r="EN139" i="132"/>
  <c r="EN50" i="132"/>
  <c r="EN235" i="132"/>
  <c r="ED210" i="132"/>
  <c r="ED202" i="132"/>
  <c r="EN285" i="132"/>
  <c r="EN147" i="132"/>
  <c r="ED171" i="132"/>
  <c r="EN39" i="132"/>
  <c r="ED88" i="132"/>
  <c r="ED122" i="132"/>
  <c r="ED293" i="132"/>
  <c r="EN51" i="132"/>
  <c r="EN146" i="132"/>
  <c r="ED111" i="132"/>
  <c r="ED281" i="132"/>
  <c r="ED160" i="132"/>
  <c r="EN219" i="132"/>
  <c r="ED159" i="132"/>
  <c r="ED85" i="132"/>
  <c r="ED187" i="132"/>
  <c r="EN78" i="132"/>
  <c r="EN44" i="132"/>
  <c r="EN262" i="132"/>
  <c r="EN268" i="132"/>
  <c r="ED136" i="132"/>
  <c r="ED128" i="132"/>
  <c r="ED250" i="132"/>
  <c r="ED223" i="132"/>
  <c r="EN103" i="132"/>
  <c r="ED66" i="132"/>
  <c r="ED295" i="132"/>
  <c r="ED158" i="132"/>
  <c r="EN193" i="132"/>
  <c r="EN254" i="132"/>
  <c r="ED146" i="132"/>
  <c r="EN264" i="132"/>
  <c r="ED141" i="132"/>
  <c r="EN168" i="132"/>
  <c r="ED92" i="132"/>
  <c r="ED244" i="132"/>
  <c r="ED243" i="132"/>
  <c r="ED192" i="132"/>
  <c r="EN280" i="132"/>
  <c r="ED186" i="132"/>
  <c r="ED291" i="132"/>
  <c r="ED79" i="132"/>
  <c r="EN150" i="132"/>
  <c r="EN245" i="132"/>
  <c r="ED261" i="132"/>
  <c r="ED91" i="132"/>
  <c r="ED275" i="132"/>
  <c r="ED54" i="132"/>
  <c r="EN59" i="132"/>
  <c r="ED228" i="132"/>
  <c r="EN151" i="132"/>
  <c r="ED249" i="132"/>
  <c r="EN70" i="132"/>
  <c r="EN53" i="132"/>
  <c r="EN75" i="132"/>
  <c r="ED219" i="132"/>
  <c r="EN60" i="132"/>
  <c r="ED72" i="132"/>
  <c r="EN144" i="132"/>
  <c r="ED205" i="132"/>
  <c r="EN241" i="132"/>
  <c r="ED204" i="132"/>
  <c r="ED260" i="132"/>
  <c r="EN210" i="132"/>
  <c r="EN46" i="132"/>
  <c r="EN67" i="132"/>
  <c r="ED259" i="132"/>
  <c r="EN57" i="132"/>
  <c r="ED251" i="132"/>
  <c r="EN109" i="132"/>
  <c r="EN64" i="132"/>
  <c r="ED164" i="132"/>
  <c r="EN40" i="132"/>
  <c r="ED288" i="132"/>
  <c r="ED282" i="132"/>
  <c r="ED150" i="132"/>
  <c r="EN164" i="132"/>
  <c r="EN68" i="132"/>
  <c r="ED124" i="132"/>
  <c r="ED61" i="132"/>
  <c r="ED246" i="132"/>
  <c r="EN93" i="132"/>
  <c r="ED116" i="132"/>
  <c r="EN99" i="132"/>
  <c r="ED201" i="132"/>
  <c r="ED89" i="132"/>
  <c r="EN276" i="132"/>
  <c r="EN246" i="132"/>
  <c r="ED40" i="132"/>
  <c r="EN252" i="132"/>
  <c r="ED231" i="132"/>
  <c r="ED178" i="132"/>
  <c r="EN83" i="132"/>
  <c r="EN112" i="132"/>
  <c r="ED131" i="132"/>
  <c r="EN113" i="132"/>
  <c r="ED156" i="132"/>
  <c r="EN272" i="132"/>
  <c r="EN271" i="132"/>
  <c r="ED100" i="132"/>
  <c r="EN89" i="132"/>
  <c r="ED224" i="132"/>
  <c r="EN288" i="132"/>
  <c r="ED77" i="132"/>
  <c r="EN110" i="132"/>
  <c r="ED84" i="132"/>
  <c r="EN49" i="132"/>
  <c r="ED197" i="132"/>
  <c r="ED189" i="132"/>
  <c r="ED235" i="132"/>
  <c r="ED220" i="132"/>
  <c r="ED217" i="132"/>
  <c r="EN263" i="132"/>
  <c r="EN143" i="132"/>
  <c r="ED101" i="132"/>
  <c r="ED108" i="132"/>
  <c r="ED245" i="132"/>
  <c r="EN223" i="132"/>
  <c r="ED230" i="132"/>
  <c r="EN169" i="132"/>
  <c r="ED212" i="132"/>
  <c r="EN242" i="132"/>
  <c r="ED234" i="132"/>
  <c r="EN176" i="132"/>
  <c r="ED232" i="132"/>
  <c r="EN211" i="132"/>
  <c r="ED62" i="132"/>
  <c r="EN153" i="132"/>
  <c r="ED133" i="132"/>
  <c r="ED264" i="132"/>
  <c r="ED169" i="132"/>
  <c r="EN137" i="132"/>
  <c r="EN37" i="132"/>
  <c r="ED106" i="132"/>
  <c r="ED143" i="132"/>
  <c r="ED167" i="132"/>
  <c r="EN215" i="132"/>
  <c r="ED43" i="132"/>
  <c r="EN97" i="132"/>
  <c r="EN286" i="132"/>
  <c r="ED63" i="132"/>
  <c r="ED280" i="132"/>
  <c r="EN76" i="132"/>
  <c r="ED96" i="132"/>
  <c r="EN183" i="132"/>
  <c r="EN212" i="132"/>
  <c r="ED170" i="132"/>
  <c r="ED179" i="132"/>
  <c r="EN238" i="132"/>
  <c r="ED114" i="132"/>
  <c r="ED284" i="132"/>
  <c r="EN171" i="132"/>
  <c r="EN154" i="132"/>
  <c r="EN296" i="132"/>
  <c r="ED208" i="132"/>
  <c r="EN55" i="132"/>
  <c r="ED125" i="132"/>
  <c r="ED222" i="132"/>
  <c r="ED48" i="132"/>
  <c r="EN202" i="132"/>
  <c r="EN92" i="132"/>
  <c r="EN170" i="132"/>
  <c r="ED237" i="132"/>
  <c r="ED218" i="132"/>
  <c r="ED74" i="132"/>
  <c r="ED172" i="132"/>
  <c r="EN160" i="132"/>
  <c r="EN290" i="132"/>
  <c r="ED140" i="132"/>
  <c r="ED180" i="132"/>
  <c r="ED165" i="132"/>
  <c r="EN295" i="132"/>
  <c r="EN192" i="132"/>
  <c r="ED183" i="132"/>
  <c r="EN195" i="132"/>
  <c r="EN261" i="132"/>
  <c r="EN297" i="132"/>
  <c r="ED298" i="132"/>
  <c r="EN175" i="132"/>
  <c r="EN231" i="132"/>
  <c r="ED190" i="132"/>
  <c r="EN98" i="132"/>
  <c r="ED126" i="132"/>
  <c r="EN54" i="132"/>
  <c r="EN62" i="132"/>
  <c r="ED215" i="132"/>
  <c r="EN38" i="132"/>
  <c r="ED51" i="132"/>
  <c r="ED105" i="132"/>
  <c r="ED47" i="132"/>
  <c r="EN71" i="132"/>
  <c r="ED253" i="132"/>
  <c r="ED263" i="132"/>
  <c r="ED267" i="132"/>
  <c r="ED135" i="132"/>
  <c r="ED99" i="132"/>
  <c r="ED129" i="132"/>
  <c r="EN204" i="132"/>
  <c r="EN121" i="132"/>
  <c r="ED177" i="132"/>
  <c r="ED266" i="132"/>
  <c r="ED41" i="132"/>
  <c r="ED75" i="132"/>
  <c r="EN65" i="132"/>
  <c r="EN47" i="132"/>
  <c r="EN228" i="132"/>
  <c r="EN80" i="132"/>
  <c r="EN236" i="132"/>
  <c r="EN69" i="132"/>
  <c r="EN91" i="132"/>
  <c r="ED42" i="132"/>
  <c r="ED257" i="132"/>
  <c r="EN161" i="132"/>
  <c r="ED286" i="132"/>
  <c r="EN130" i="132"/>
  <c r="EN298" i="132"/>
  <c r="EN259" i="132"/>
  <c r="ED102" i="132"/>
  <c r="ED188" i="132"/>
  <c r="EN52" i="132"/>
  <c r="ED211" i="132"/>
  <c r="EN239" i="132"/>
  <c r="ED182" i="132"/>
  <c r="ED71" i="132"/>
  <c r="ED104" i="132"/>
  <c r="EN125" i="132"/>
  <c r="EN45" i="132"/>
  <c r="ED113" i="132"/>
  <c r="EN72" i="132"/>
  <c r="EN158" i="132"/>
  <c r="EN291" i="132"/>
  <c r="ED191" i="132"/>
  <c r="EN186" i="132"/>
  <c r="EN237" i="132"/>
  <c r="ED279" i="132"/>
  <c r="EN198" i="132"/>
  <c r="EN126" i="132"/>
  <c r="EN249" i="132"/>
  <c r="EN179" i="132"/>
  <c r="EN133" i="132"/>
  <c r="EN111" i="132"/>
  <c r="ED207" i="132"/>
  <c r="ED175" i="132"/>
  <c r="EN269" i="132"/>
  <c r="ED82" i="132"/>
  <c r="EN108" i="132"/>
  <c r="EN266" i="132"/>
  <c r="ED227" i="132"/>
  <c r="ED270" i="132"/>
  <c r="EN162" i="132"/>
  <c r="ED221" i="132"/>
  <c r="ED161" i="132"/>
  <c r="ED97" i="132"/>
  <c r="ED81" i="132"/>
  <c r="ED163" i="132"/>
  <c r="EN94" i="132"/>
  <c r="ED209" i="132"/>
  <c r="EN79" i="132"/>
  <c r="EN256" i="132"/>
  <c r="ED69" i="132"/>
  <c r="EN244" i="132"/>
  <c r="EN216" i="132"/>
  <c r="ED130" i="132"/>
  <c r="ED68" i="132"/>
  <c r="EN140" i="132"/>
  <c r="ED49" i="132"/>
  <c r="EN196" i="132"/>
  <c r="EN191" i="132"/>
  <c r="EN292" i="132"/>
  <c r="EN227" i="132"/>
  <c r="ED233" i="132"/>
  <c r="ED240" i="132"/>
  <c r="EN116" i="132"/>
  <c r="ED64" i="132"/>
  <c r="EN213" i="132"/>
  <c r="EN287" i="132"/>
  <c r="EN95" i="132"/>
  <c r="EN205" i="132"/>
  <c r="ED93" i="132"/>
  <c r="EN141" i="132"/>
  <c r="EN124" i="132"/>
  <c r="EN258" i="132"/>
  <c r="ED241" i="132"/>
  <c r="ED103" i="132"/>
  <c r="EN66" i="132"/>
  <c r="EN81" i="132"/>
  <c r="EN73" i="132"/>
  <c r="ED148" i="132"/>
  <c r="ED119" i="132"/>
  <c r="EN115" i="132"/>
  <c r="ED294" i="132"/>
  <c r="ED292" i="132"/>
  <c r="ED166" i="132"/>
  <c r="ED38" i="132"/>
  <c r="EN240" i="132"/>
  <c r="ED154" i="132"/>
  <c r="EN157" i="132"/>
  <c r="ED110" i="132"/>
  <c r="EN165" i="132"/>
  <c r="EN189" i="132"/>
  <c r="ED262" i="132"/>
  <c r="EN251" i="132"/>
  <c r="EN63" i="132"/>
  <c r="ED80" i="132"/>
  <c r="EN233" i="132"/>
  <c r="ED195" i="132"/>
  <c r="ED134" i="132"/>
  <c r="EN77" i="132"/>
  <c r="EN132" i="132"/>
  <c r="ED123" i="132"/>
  <c r="EN166" i="132"/>
  <c r="EN184" i="132"/>
  <c r="ED258" i="132"/>
  <c r="EN152" i="132"/>
  <c r="ED147" i="132"/>
  <c r="ED115" i="132"/>
  <c r="EN218" i="132"/>
  <c r="EN101" i="132"/>
  <c r="ED194" i="132"/>
  <c r="EN222" i="132"/>
  <c r="ED225" i="132"/>
  <c r="ED247" i="132"/>
  <c r="ED196" i="132"/>
  <c r="EN90" i="132"/>
  <c r="EN149" i="132"/>
  <c r="ED132" i="132"/>
  <c r="ED203" i="132"/>
  <c r="ED193" i="132"/>
  <c r="EN86" i="132"/>
  <c r="EN138" i="132"/>
  <c r="EN278" i="132"/>
  <c r="EN122" i="132"/>
  <c r="EN142" i="132"/>
  <c r="EN74" i="132"/>
  <c r="EN293" i="132"/>
  <c r="ED78" i="132"/>
  <c r="ED181" i="132"/>
  <c r="EN104" i="132"/>
  <c r="EN257" i="132"/>
  <c r="ED199" i="132"/>
  <c r="ED174" i="132"/>
  <c r="EN145" i="132"/>
  <c r="EN248" i="132"/>
  <c r="ED58" i="132"/>
  <c r="EN267" i="132"/>
  <c r="ED273" i="132"/>
  <c r="EN294" i="132"/>
  <c r="ED139" i="132"/>
  <c r="EN178" i="132"/>
  <c r="EN107" i="132"/>
  <c r="EN156" i="132"/>
  <c r="EN61" i="132"/>
  <c r="EN225" i="132"/>
  <c r="ED229" i="132"/>
  <c r="EN230" i="132"/>
  <c r="ED285" i="132"/>
  <c r="ED137" i="132"/>
  <c r="EN217" i="132"/>
  <c r="EN275" i="132"/>
  <c r="EN58" i="132"/>
  <c r="EN247" i="132"/>
  <c r="EN120" i="132"/>
  <c r="ED153" i="132"/>
  <c r="EN214" i="132"/>
  <c r="EN82" i="132"/>
  <c r="ED39" i="132"/>
  <c r="EN207" i="132"/>
  <c r="ED216" i="132"/>
  <c r="EN283" i="132"/>
  <c r="ED255" i="132"/>
  <c r="EN100" i="132"/>
  <c r="EN221" i="132"/>
  <c r="ED57" i="132"/>
  <c r="EN190" i="132"/>
  <c r="ED277" i="132"/>
  <c r="EN136" i="132"/>
  <c r="ED145" i="132"/>
  <c r="ED268" i="132"/>
  <c r="ED265" i="132"/>
  <c r="ED254" i="132"/>
  <c r="ED118" i="132"/>
  <c r="ED155" i="132"/>
  <c r="ED289" i="132"/>
  <c r="EN96" i="132"/>
  <c r="ED50" i="132"/>
  <c r="EN43" i="132"/>
  <c r="EN206" i="132"/>
  <c r="EN84" i="132"/>
  <c r="EN197" i="132"/>
  <c r="EN200" i="132"/>
  <c r="ED76" i="132"/>
  <c r="ED46" i="132"/>
  <c r="EN106" i="132"/>
  <c r="EN273" i="132"/>
  <c r="ED213" i="132"/>
  <c r="EN123" i="132"/>
  <c r="EN114" i="132"/>
  <c r="ED162" i="132"/>
  <c r="EN131" i="132"/>
  <c r="ED65" i="132"/>
  <c r="EN209" i="132"/>
  <c r="ED256" i="132"/>
  <c r="ED283" i="132"/>
  <c r="ED52" i="132"/>
  <c r="ED269" i="132"/>
  <c r="EN282" i="132"/>
  <c r="EN180" i="132"/>
  <c r="EN87" i="132"/>
  <c r="ED184" i="132"/>
  <c r="ED144" i="132"/>
  <c r="ED70" i="132"/>
  <c r="ED278" i="132"/>
  <c r="EL299" i="132"/>
  <c r="EN48" i="132"/>
  <c r="EN253" i="132"/>
  <c r="EN224" i="132"/>
  <c r="ED149" i="132"/>
  <c r="EN289" i="132"/>
  <c r="EN201" i="132"/>
  <c r="ED185" i="132"/>
  <c r="ED56" i="132"/>
  <c r="EN226" i="132"/>
  <c r="ED94" i="132"/>
  <c r="EN194" i="132"/>
  <c r="EN135" i="132"/>
  <c r="EN255" i="132"/>
  <c r="EN172" i="132"/>
  <c r="ED90" i="132"/>
  <c r="EN208" i="132"/>
  <c r="ED242" i="132"/>
  <c r="EN199" i="132"/>
  <c r="ED44" i="132"/>
  <c r="ED168" i="132"/>
  <c r="ED248" i="132"/>
  <c r="ED238" i="132"/>
  <c r="EN167" i="132"/>
  <c r="ED276" i="132"/>
  <c r="EN56" i="132"/>
  <c r="EN42" i="132"/>
  <c r="ED45" i="132"/>
  <c r="EN134" i="132"/>
  <c r="EN182" i="132"/>
  <c r="DK12" i="132"/>
  <c r="DF299" i="132"/>
  <c r="EN21" i="132"/>
  <c r="DR14" i="132"/>
  <c r="EB217" i="132"/>
  <c r="DR16" i="132"/>
  <c r="EB11" i="132"/>
  <c r="DR15" i="132"/>
  <c r="DR12" i="132"/>
  <c r="DR13" i="132"/>
  <c r="DR183" i="132"/>
  <c r="DR108" i="132"/>
  <c r="DR153" i="132"/>
  <c r="EB283" i="132"/>
  <c r="EB84" i="132"/>
  <c r="DR285" i="132"/>
  <c r="DR171" i="132"/>
  <c r="DR246" i="132"/>
  <c r="EB204" i="132"/>
  <c r="EB220" i="132"/>
  <c r="DR203" i="132"/>
  <c r="DR121" i="132"/>
  <c r="DR151" i="132"/>
  <c r="EB280" i="132"/>
  <c r="EB141" i="132"/>
  <c r="EB144" i="132"/>
  <c r="EB157" i="132"/>
  <c r="DR208" i="132"/>
  <c r="DR287" i="132"/>
  <c r="DR192" i="132"/>
  <c r="EB238" i="132"/>
  <c r="DR77" i="132"/>
  <c r="DR279" i="132"/>
  <c r="DR182" i="132"/>
  <c r="EB67" i="132"/>
  <c r="EB150" i="132"/>
  <c r="EB87" i="132"/>
  <c r="EB70" i="132"/>
  <c r="DR73" i="132"/>
  <c r="DR21" i="132"/>
  <c r="DR239" i="132"/>
  <c r="EB231" i="132"/>
  <c r="EB50" i="132"/>
  <c r="DR36" i="132"/>
  <c r="DR132" i="132"/>
  <c r="DR245" i="132"/>
  <c r="EB167" i="132"/>
  <c r="EB174" i="132"/>
  <c r="DR216" i="132"/>
  <c r="DR131" i="132"/>
  <c r="DR86" i="132"/>
  <c r="EB251" i="132"/>
  <c r="EB247" i="132"/>
  <c r="DR65" i="132"/>
  <c r="DR124" i="132"/>
  <c r="EB106" i="132"/>
  <c r="DR291" i="132"/>
  <c r="EB140" i="132"/>
  <c r="DR156" i="132"/>
  <c r="DR207" i="132"/>
  <c r="DR38" i="132"/>
  <c r="EB201" i="132"/>
  <c r="DR228" i="132"/>
  <c r="DR250" i="132"/>
  <c r="DR31" i="132"/>
  <c r="DR92" i="132"/>
  <c r="EB125" i="132"/>
  <c r="EB25" i="132"/>
  <c r="DR51" i="132"/>
  <c r="DR162" i="132"/>
  <c r="DR150" i="132"/>
  <c r="EB257" i="132"/>
  <c r="EB124" i="132"/>
  <c r="DR74" i="132"/>
  <c r="DR240" i="132"/>
  <c r="EB146" i="132"/>
  <c r="EB177" i="132"/>
  <c r="EB23" i="132"/>
  <c r="DR57" i="132"/>
  <c r="DR293" i="132"/>
  <c r="DR76" i="132"/>
  <c r="EB162" i="132"/>
  <c r="EB128" i="132"/>
  <c r="EB210" i="132"/>
  <c r="EB96" i="132"/>
  <c r="DR209" i="132"/>
  <c r="DR78" i="132"/>
  <c r="DR247" i="132"/>
  <c r="EB90" i="132"/>
  <c r="DR72" i="132"/>
  <c r="DR34" i="132"/>
  <c r="DR241" i="132"/>
  <c r="EB121" i="132"/>
  <c r="EB100" i="132"/>
  <c r="EB186" i="132"/>
  <c r="EB120" i="132"/>
  <c r="DR66" i="132"/>
  <c r="DR114" i="132"/>
  <c r="DR35" i="132"/>
  <c r="EB30" i="132"/>
  <c r="EB227" i="132"/>
  <c r="EB262" i="132"/>
  <c r="DR123" i="132"/>
  <c r="DR60" i="132"/>
  <c r="DR144" i="132"/>
  <c r="EB35" i="132"/>
  <c r="EB156" i="132"/>
  <c r="DR272" i="132"/>
  <c r="DR277" i="132"/>
  <c r="DR157" i="132"/>
  <c r="EB47" i="132"/>
  <c r="EB98" i="132"/>
  <c r="DR212" i="132"/>
  <c r="EB159" i="132"/>
  <c r="EB111" i="132"/>
  <c r="EB230" i="132"/>
  <c r="EB197" i="132"/>
  <c r="EB118" i="132"/>
  <c r="DR87" i="132"/>
  <c r="DR97" i="132"/>
  <c r="DR59" i="132"/>
  <c r="EB34" i="132"/>
  <c r="EB92" i="132"/>
  <c r="EB75" i="132"/>
  <c r="EB281" i="132"/>
  <c r="DR111" i="132"/>
  <c r="DR215" i="132"/>
  <c r="DR128" i="132"/>
  <c r="EB282" i="132"/>
  <c r="EB107" i="132"/>
  <c r="DR49" i="132"/>
  <c r="DR71" i="132"/>
  <c r="DR140" i="132"/>
  <c r="EB292" i="132"/>
  <c r="EB104" i="132"/>
  <c r="EB136" i="132"/>
  <c r="EB119" i="132"/>
  <c r="EB112" i="132"/>
  <c r="DR41" i="132"/>
  <c r="DR230" i="132"/>
  <c r="DR136" i="132"/>
  <c r="EB250" i="132"/>
  <c r="EB52" i="132"/>
  <c r="EB187" i="132"/>
  <c r="DR273" i="132"/>
  <c r="DR284" i="132"/>
  <c r="DR197" i="132"/>
  <c r="EB233" i="132"/>
  <c r="DR96" i="132"/>
  <c r="DR52" i="132"/>
  <c r="DR45" i="132"/>
  <c r="EB154" i="132"/>
  <c r="EB229" i="132"/>
  <c r="DR46" i="132"/>
  <c r="DR170" i="132"/>
  <c r="DR103" i="132"/>
  <c r="EB161" i="132"/>
  <c r="EB134" i="132"/>
  <c r="EB173" i="132"/>
  <c r="DR224" i="132"/>
  <c r="DR159" i="132"/>
  <c r="DR282" i="132"/>
  <c r="EB63" i="132"/>
  <c r="DR20" i="132"/>
  <c r="DR56" i="132"/>
  <c r="DR184" i="132"/>
  <c r="EB64" i="132"/>
  <c r="DR258" i="132"/>
  <c r="DR195" i="132"/>
  <c r="EB212" i="132"/>
  <c r="EB152" i="132"/>
  <c r="DR227" i="132"/>
  <c r="DR292" i="132"/>
  <c r="EB214" i="132"/>
  <c r="EB164" i="132"/>
  <c r="DR269" i="132"/>
  <c r="DR176" i="132"/>
  <c r="EB49" i="132"/>
  <c r="EB126" i="132"/>
  <c r="EB270" i="132"/>
  <c r="EB223" i="132"/>
  <c r="DR133" i="132"/>
  <c r="DR64" i="132"/>
  <c r="DR234" i="132"/>
  <c r="EB193" i="132"/>
  <c r="EB109" i="132"/>
  <c r="DR43" i="132"/>
  <c r="DR155" i="132"/>
  <c r="DR134" i="132"/>
  <c r="EB178" i="132"/>
  <c r="EB264" i="132"/>
  <c r="EB252" i="132"/>
  <c r="EB133" i="132"/>
  <c r="DR69" i="132"/>
  <c r="DR289" i="132"/>
  <c r="DR274" i="132"/>
  <c r="EB163" i="132"/>
  <c r="EB26" i="132"/>
  <c r="DR93" i="132"/>
  <c r="DR90" i="132"/>
  <c r="DR236" i="132"/>
  <c r="DR262" i="132"/>
  <c r="EB237" i="132"/>
  <c r="EB108" i="132"/>
  <c r="DR85" i="132"/>
  <c r="DR139" i="132"/>
  <c r="DR39" i="132"/>
  <c r="EB74" i="132"/>
  <c r="EB195" i="132"/>
  <c r="DR89" i="132"/>
  <c r="DR219" i="132"/>
  <c r="DR190" i="132"/>
  <c r="EB261" i="132"/>
  <c r="EB103" i="132"/>
  <c r="DR17" i="132"/>
  <c r="DR248" i="132"/>
  <c r="DR255" i="132"/>
  <c r="EB288" i="132"/>
  <c r="EB267" i="132"/>
  <c r="EB129" i="132"/>
  <c r="DR28" i="132"/>
  <c r="DR75" i="132"/>
  <c r="DR82" i="132"/>
  <c r="EB239" i="132"/>
  <c r="DR42" i="132"/>
  <c r="EB181" i="132"/>
  <c r="EB279" i="132"/>
  <c r="DR19" i="132"/>
  <c r="EB182" i="132"/>
  <c r="DR181" i="132"/>
  <c r="DR27" i="132"/>
  <c r="DR95" i="132"/>
  <c r="DR231" i="132"/>
  <c r="EB94" i="132"/>
  <c r="EB130" i="132"/>
  <c r="DR253" i="132"/>
  <c r="DR232" i="132"/>
  <c r="EB218" i="132"/>
  <c r="EB42" i="132"/>
  <c r="EB53" i="132"/>
  <c r="DR201" i="132"/>
  <c r="DR175" i="132"/>
  <c r="DR194" i="132"/>
  <c r="EB149" i="132"/>
  <c r="EB184" i="132"/>
  <c r="EB65" i="132"/>
  <c r="DR226" i="132"/>
  <c r="DR286" i="132"/>
  <c r="DR180" i="132"/>
  <c r="EB203" i="132"/>
  <c r="EB148" i="132"/>
  <c r="EB44" i="132"/>
  <c r="EB131" i="132"/>
  <c r="DR127" i="132"/>
  <c r="DR83" i="132"/>
  <c r="DR249" i="132"/>
  <c r="EB171" i="132"/>
  <c r="EB260" i="132"/>
  <c r="DR61" i="132"/>
  <c r="DR173" i="132"/>
  <c r="DR233" i="132"/>
  <c r="EB166" i="132"/>
  <c r="EB226" i="132"/>
  <c r="EB269" i="132"/>
  <c r="DR54" i="132"/>
  <c r="DR237" i="132"/>
  <c r="DR205" i="132"/>
  <c r="EB60" i="132"/>
  <c r="EB116" i="132"/>
  <c r="EB82" i="132"/>
  <c r="DR276" i="132"/>
  <c r="DR109" i="132"/>
  <c r="DR254" i="132"/>
  <c r="EB114" i="132"/>
  <c r="EB263" i="132"/>
  <c r="EB271" i="132"/>
  <c r="DR88" i="132"/>
  <c r="DR81" i="132"/>
  <c r="EB85" i="132"/>
  <c r="EB256" i="132"/>
  <c r="DR84" i="132"/>
  <c r="DR79" i="132"/>
  <c r="DR30" i="132"/>
  <c r="EB291" i="132"/>
  <c r="EB86" i="132"/>
  <c r="DR211" i="132"/>
  <c r="DR40" i="132"/>
  <c r="DR290" i="132"/>
  <c r="EB179" i="132"/>
  <c r="EB198" i="132"/>
  <c r="DR191" i="132"/>
  <c r="EB248" i="132"/>
  <c r="DR265" i="132"/>
  <c r="DR278" i="132"/>
  <c r="DR44" i="132"/>
  <c r="EB297" i="132"/>
  <c r="EB216" i="132"/>
  <c r="DR199" i="132"/>
  <c r="DR143" i="132"/>
  <c r="DR94" i="132"/>
  <c r="EB191" i="132"/>
  <c r="EB172" i="132"/>
  <c r="EB295" i="132"/>
  <c r="DR115" i="132"/>
  <c r="DR106" i="132"/>
  <c r="DR298" i="132"/>
  <c r="EB147" i="132"/>
  <c r="EB232" i="132"/>
  <c r="EB29" i="132"/>
  <c r="EB117" i="132"/>
  <c r="EB83" i="132"/>
  <c r="DR218" i="132"/>
  <c r="DR141" i="132"/>
  <c r="DR198" i="132"/>
  <c r="EB38" i="132"/>
  <c r="EB275" i="132"/>
  <c r="EB225" i="132"/>
  <c r="DR47" i="132"/>
  <c r="DR222" i="132"/>
  <c r="DR37" i="132"/>
  <c r="EB61" i="132"/>
  <c r="EB296" i="132"/>
  <c r="EB137" i="132"/>
  <c r="DR138" i="132"/>
  <c r="DR187" i="132"/>
  <c r="EB241" i="132"/>
  <c r="EB45" i="132"/>
  <c r="EB294" i="132"/>
  <c r="DR149" i="132"/>
  <c r="DR129" i="132"/>
  <c r="DR122" i="132"/>
  <c r="EB207" i="132"/>
  <c r="EB32" i="132"/>
  <c r="DR145" i="132"/>
  <c r="DR280" i="132"/>
  <c r="DR22" i="132"/>
  <c r="EB224" i="132"/>
  <c r="EB235" i="132"/>
  <c r="EB58" i="132"/>
  <c r="EB76" i="132"/>
  <c r="DR119" i="132"/>
  <c r="DR163" i="132"/>
  <c r="DR169" i="132"/>
  <c r="EB79" i="132"/>
  <c r="EB113" i="132"/>
  <c r="DR160" i="132"/>
  <c r="EB142" i="132"/>
  <c r="EB73" i="132"/>
  <c r="EB278" i="132"/>
  <c r="DR147" i="132"/>
  <c r="EB168" i="132"/>
  <c r="DR244" i="132"/>
  <c r="EB265" i="132"/>
  <c r="EB200" i="132"/>
  <c r="EB27" i="132"/>
  <c r="EB194" i="132"/>
  <c r="DR18" i="132"/>
  <c r="DR166" i="132"/>
  <c r="DR296" i="132"/>
  <c r="EB208" i="132"/>
  <c r="EB219" i="132"/>
  <c r="EB78" i="132"/>
  <c r="DR146" i="132"/>
  <c r="DR70" i="132"/>
  <c r="DR164" i="132"/>
  <c r="EB222" i="132"/>
  <c r="EB51" i="132"/>
  <c r="EB190" i="132"/>
  <c r="DZ299" i="132"/>
  <c r="EB272" i="132"/>
  <c r="DR283" i="132"/>
  <c r="DR174" i="132"/>
  <c r="DR220" i="132"/>
  <c r="EB72" i="132"/>
  <c r="DR148" i="132"/>
  <c r="DR229" i="132"/>
  <c r="DR137" i="132"/>
  <c r="EB293" i="132"/>
  <c r="EB290" i="132"/>
  <c r="EB143" i="132"/>
  <c r="DR217" i="132"/>
  <c r="DR126" i="132"/>
  <c r="DR189" i="132"/>
  <c r="EB68" i="132"/>
  <c r="EB185" i="132"/>
  <c r="EB276" i="132"/>
  <c r="EB236" i="132"/>
  <c r="DR214" i="132"/>
  <c r="DR120" i="132"/>
  <c r="DR204" i="132"/>
  <c r="EB88" i="132"/>
  <c r="DR130" i="132"/>
  <c r="DR172" i="132"/>
  <c r="DR193" i="132"/>
  <c r="EB93" i="132"/>
  <c r="EB221" i="132"/>
  <c r="EB255" i="132"/>
  <c r="DR100" i="132"/>
  <c r="DR223" i="132"/>
  <c r="DR186" i="132"/>
  <c r="EB205" i="132"/>
  <c r="EB286" i="132"/>
  <c r="EB89" i="132"/>
  <c r="DR55" i="132"/>
  <c r="EB62" i="132"/>
  <c r="DR152" i="132"/>
  <c r="DR213" i="132"/>
  <c r="DR188" i="132"/>
  <c r="EB102" i="132"/>
  <c r="EB246" i="132"/>
  <c r="DR63" i="132"/>
  <c r="DR235" i="132"/>
  <c r="DR185" i="132"/>
  <c r="EB285" i="132"/>
  <c r="EB234" i="132"/>
  <c r="EB46" i="132"/>
  <c r="DR270" i="132"/>
  <c r="DR165" i="132"/>
  <c r="DR167" i="132"/>
  <c r="EB209" i="132"/>
  <c r="EB95" i="132"/>
  <c r="EB145" i="132"/>
  <c r="DR67" i="132"/>
  <c r="DR243" i="132"/>
  <c r="EB91" i="132"/>
  <c r="EB298" i="132"/>
  <c r="EB213" i="132"/>
  <c r="DR263" i="132"/>
  <c r="DR281" i="132"/>
  <c r="DR179" i="132"/>
  <c r="EB110" i="132"/>
  <c r="EB57" i="132"/>
  <c r="EB41" i="132"/>
  <c r="DR271" i="132"/>
  <c r="DR177" i="132"/>
  <c r="DR206" i="132"/>
  <c r="EB132" i="132"/>
  <c r="EB183" i="132"/>
  <c r="EB199" i="132"/>
  <c r="EB33" i="132"/>
  <c r="DR24" i="132"/>
  <c r="DR238" i="132"/>
  <c r="DR257" i="132"/>
  <c r="EB240" i="132"/>
  <c r="DR275" i="132"/>
  <c r="DR154" i="132"/>
  <c r="EB28" i="132"/>
  <c r="EB253" i="132"/>
  <c r="EB122" i="132"/>
  <c r="EB273" i="132"/>
  <c r="DR225" i="132"/>
  <c r="EB99" i="132"/>
  <c r="EB139" i="132"/>
  <c r="EB170" i="132"/>
  <c r="EB192" i="132"/>
  <c r="EB242" i="132"/>
  <c r="EB266" i="132"/>
  <c r="DR221" i="132"/>
  <c r="DR29" i="132"/>
  <c r="DR261" i="132"/>
  <c r="EB56" i="132"/>
  <c r="EB123" i="132"/>
  <c r="EB175" i="132"/>
  <c r="DR256" i="132"/>
  <c r="DR268" i="132"/>
  <c r="DR202" i="132"/>
  <c r="EB135" i="132"/>
  <c r="EB287" i="132"/>
  <c r="EB69" i="132"/>
  <c r="DR135" i="132"/>
  <c r="DR50" i="132"/>
  <c r="EB36" i="132"/>
  <c r="EB55" i="132"/>
  <c r="EB158" i="132"/>
  <c r="DR33" i="132"/>
  <c r="DR105" i="132"/>
  <c r="DR251" i="132"/>
  <c r="EB153" i="132"/>
  <c r="EB206" i="132"/>
  <c r="EB71" i="132"/>
  <c r="DR53" i="132"/>
  <c r="DR101" i="132"/>
  <c r="DR260" i="132"/>
  <c r="DR267" i="132"/>
  <c r="EB80" i="132"/>
  <c r="EB138" i="132"/>
  <c r="EB169" i="132"/>
  <c r="DR102" i="132"/>
  <c r="DR80" i="132"/>
  <c r="DR295" i="132"/>
  <c r="EB54" i="132"/>
  <c r="EB77" i="132"/>
  <c r="DR107" i="132"/>
  <c r="DR48" i="132"/>
  <c r="DR98" i="132"/>
  <c r="EB43" i="132"/>
  <c r="EB259" i="132"/>
  <c r="EB189" i="132"/>
  <c r="DR266" i="132"/>
  <c r="DR125" i="132"/>
  <c r="DR288" i="132"/>
  <c r="EB101" i="132"/>
  <c r="EB59" i="132"/>
  <c r="DR178" i="132"/>
  <c r="EB249" i="132"/>
  <c r="EB289" i="132"/>
  <c r="DR242" i="132"/>
  <c r="EB81" i="132"/>
  <c r="EB196" i="132"/>
  <c r="EB268" i="132"/>
  <c r="EB228" i="132"/>
  <c r="EB243" i="132"/>
  <c r="EB284" i="132"/>
  <c r="EB258" i="132"/>
  <c r="EB31" i="132"/>
  <c r="DR252" i="132"/>
  <c r="DR23" i="132"/>
  <c r="DR264" i="132"/>
  <c r="EB115" i="132"/>
  <c r="EB277" i="132"/>
  <c r="DR113" i="132"/>
  <c r="DR294" i="132"/>
  <c r="DR196" i="132"/>
  <c r="EB24" i="132"/>
  <c r="EB48" i="132"/>
  <c r="EB274" i="132"/>
  <c r="DR210" i="132"/>
  <c r="DR158" i="132"/>
  <c r="DR68" i="132"/>
  <c r="EB40" i="132"/>
  <c r="EB176" i="132"/>
  <c r="DR25" i="132"/>
  <c r="DR116" i="132"/>
  <c r="DR58" i="132"/>
  <c r="EB202" i="132"/>
  <c r="EB160" i="132"/>
  <c r="EB245" i="132"/>
  <c r="DR110" i="132"/>
  <c r="DR62" i="132"/>
  <c r="DR297" i="132"/>
  <c r="EB165" i="132"/>
  <c r="EB127" i="132"/>
  <c r="EB105" i="132"/>
  <c r="EB66" i="132"/>
  <c r="DR161" i="132"/>
  <c r="DR117" i="132"/>
  <c r="DR91" i="132"/>
  <c r="EB211" i="132"/>
  <c r="DR118" i="132"/>
  <c r="DR104" i="132"/>
  <c r="DR99" i="132"/>
  <c r="EB37" i="132"/>
  <c r="EB151" i="132"/>
  <c r="EB188" i="132"/>
  <c r="DR32" i="132"/>
  <c r="DR200" i="132"/>
  <c r="EB180" i="132"/>
  <c r="EB254" i="132"/>
  <c r="DR259" i="132"/>
  <c r="DR168" i="132"/>
  <c r="DR142" i="132"/>
  <c r="EB39" i="132"/>
  <c r="DR26" i="132"/>
  <c r="EB155" i="132"/>
  <c r="EB215" i="132"/>
  <c r="EB244" i="132"/>
  <c r="EB97" i="132"/>
  <c r="DR112" i="132"/>
  <c r="EZ12" i="132"/>
  <c r="EB16" i="132"/>
  <c r="EN19" i="132"/>
  <c r="EN22" i="132"/>
  <c r="EY13" i="132"/>
  <c r="EB15" i="132"/>
  <c r="EN20" i="132"/>
  <c r="EB13" i="132"/>
  <c r="EN16" i="132"/>
  <c r="EN12" i="132"/>
  <c r="EB19" i="132"/>
  <c r="EN14" i="132"/>
  <c r="EN15" i="132"/>
  <c r="EB20" i="132"/>
  <c r="EN13" i="132"/>
  <c r="EB14" i="132"/>
  <c r="DP299" i="132"/>
  <c r="EB18" i="132"/>
  <c r="EB17" i="132"/>
  <c r="DI11" i="132"/>
  <c r="EN18" i="132"/>
  <c r="EN17" i="132"/>
  <c r="EB12" i="132"/>
  <c r="Q38" i="132" l="1"/>
  <c r="R37" i="132"/>
  <c r="W38" i="132"/>
  <c r="AF39" i="132"/>
  <c r="AA39" i="132"/>
  <c r="AE39" i="132"/>
  <c r="AG39" i="132" s="1"/>
  <c r="AM41" i="132"/>
  <c r="AQ41" i="132"/>
  <c r="AS41" i="132" s="1"/>
  <c r="AR41" i="132"/>
  <c r="BD40" i="132"/>
  <c r="AY40" i="132"/>
  <c r="BC40" i="132"/>
  <c r="CK37" i="132"/>
  <c r="CL36" i="132"/>
  <c r="CO37" i="132"/>
  <c r="CQ37" i="132"/>
  <c r="BK39" i="132"/>
  <c r="BP39" i="132"/>
  <c r="BO39" i="132"/>
  <c r="BQ39" i="132" s="1"/>
  <c r="EA11" i="132"/>
  <c r="DW12" i="132" s="1"/>
  <c r="DX11" i="132"/>
  <c r="DY11" i="132" s="1"/>
  <c r="CY37" i="132"/>
  <c r="CU37" i="132"/>
  <c r="CZ37" i="132"/>
  <c r="CB43" i="132"/>
  <c r="BW43" i="132"/>
  <c r="CA43" i="132"/>
  <c r="EJ11" i="132"/>
  <c r="EK11" i="132" s="1"/>
  <c r="EM11" i="132"/>
  <c r="FC11" i="132" s="1"/>
  <c r="EB299" i="132"/>
  <c r="ET18" i="132"/>
  <c r="ED299" i="132"/>
  <c r="DM12" i="132"/>
  <c r="DO12" i="132"/>
  <c r="EZ13" i="132"/>
  <c r="DI12" i="132"/>
  <c r="EX13" i="132"/>
  <c r="DU11" i="132"/>
  <c r="EN299" i="132"/>
  <c r="EG11" i="132"/>
  <c r="DR299" i="132"/>
  <c r="EY14" i="132"/>
  <c r="T39" i="132" l="1"/>
  <c r="O39" i="132"/>
  <c r="S39" i="132"/>
  <c r="U39" i="132" s="1"/>
  <c r="FB11" i="132"/>
  <c r="BE40" i="132"/>
  <c r="AC39" i="132"/>
  <c r="AD38" i="132"/>
  <c r="CC43" i="132"/>
  <c r="AI39" i="132"/>
  <c r="AO41" i="132"/>
  <c r="AP40" i="132"/>
  <c r="AU41" i="132"/>
  <c r="CM38" i="132"/>
  <c r="CN38" i="132"/>
  <c r="CI38" i="132"/>
  <c r="EI12" i="132"/>
  <c r="EM12" i="132" s="1"/>
  <c r="EE13" i="132" s="1"/>
  <c r="BA40" i="132"/>
  <c r="BB39" i="132"/>
  <c r="BG40" i="132"/>
  <c r="CW37" i="132"/>
  <c r="CX36" i="132"/>
  <c r="DA37" i="132"/>
  <c r="DC37" i="132"/>
  <c r="DS12" i="132"/>
  <c r="DX12" i="132"/>
  <c r="DY12" i="132" s="1"/>
  <c r="BM39" i="132"/>
  <c r="BN38" i="132"/>
  <c r="BS39" i="132"/>
  <c r="CE43" i="132"/>
  <c r="EE12" i="132"/>
  <c r="EJ12" i="132"/>
  <c r="EX14" i="132"/>
  <c r="ET19" i="132"/>
  <c r="FA12" i="132"/>
  <c r="DG13" i="132"/>
  <c r="DL13" i="132"/>
  <c r="DK13" i="132"/>
  <c r="DO13" i="132" s="1"/>
  <c r="EA12" i="132"/>
  <c r="EW15" i="132"/>
  <c r="Q39" i="132" l="1"/>
  <c r="R38" i="132"/>
  <c r="W39" i="132"/>
  <c r="AA40" i="132"/>
  <c r="AF40" i="132"/>
  <c r="AE40" i="132"/>
  <c r="AG40" i="132" s="1"/>
  <c r="FC12" i="132"/>
  <c r="EK12" i="132"/>
  <c r="EJ13" i="132"/>
  <c r="AM42" i="132"/>
  <c r="AR42" i="132"/>
  <c r="AQ42" i="132"/>
  <c r="EI13" i="132"/>
  <c r="BD41" i="132"/>
  <c r="AY41" i="132"/>
  <c r="BC41" i="132"/>
  <c r="CK38" i="132"/>
  <c r="CL37" i="132"/>
  <c r="CO38" i="132"/>
  <c r="CQ38" i="132"/>
  <c r="BP40" i="132"/>
  <c r="BK40" i="132"/>
  <c r="BO40" i="132"/>
  <c r="BQ40" i="132" s="1"/>
  <c r="DV11" i="132"/>
  <c r="DU12" i="132"/>
  <c r="CZ38" i="132"/>
  <c r="CU38" i="132"/>
  <c r="CY38" i="132"/>
  <c r="CB44" i="132"/>
  <c r="BW44" i="132"/>
  <c r="CA44" i="132"/>
  <c r="CC44" i="132" s="1"/>
  <c r="EG12" i="132"/>
  <c r="EH11" i="132"/>
  <c r="FA13" i="132"/>
  <c r="DG14" i="132"/>
  <c r="DL14" i="132"/>
  <c r="DK14" i="132"/>
  <c r="DM13" i="132"/>
  <c r="ET20" i="132"/>
  <c r="EG13" i="132"/>
  <c r="EH12" i="132"/>
  <c r="EZ14" i="132"/>
  <c r="DI13" i="132"/>
  <c r="DJ12" i="132"/>
  <c r="EY15" i="132"/>
  <c r="FB12" i="132"/>
  <c r="DX13" i="132"/>
  <c r="DS13" i="132"/>
  <c r="DW13" i="132"/>
  <c r="T40" i="132" l="1"/>
  <c r="O40" i="132"/>
  <c r="S40" i="132"/>
  <c r="U40" i="132" s="1"/>
  <c r="EK13" i="132"/>
  <c r="AS42" i="132"/>
  <c r="EM13" i="132"/>
  <c r="EI14" i="132" s="1"/>
  <c r="BE41" i="132"/>
  <c r="AC40" i="132"/>
  <c r="AD39" i="132"/>
  <c r="AI40" i="132"/>
  <c r="AU42" i="132"/>
  <c r="AP42" i="132"/>
  <c r="AO42" i="132"/>
  <c r="AO43" i="132"/>
  <c r="AP41" i="132"/>
  <c r="CI39" i="132"/>
  <c r="CM39" i="132"/>
  <c r="CN39" i="132"/>
  <c r="BA41" i="132"/>
  <c r="BB40" i="132"/>
  <c r="BG41" i="132"/>
  <c r="DA38" i="132"/>
  <c r="DC38" i="132"/>
  <c r="CW38" i="132"/>
  <c r="CX37" i="132"/>
  <c r="BM40" i="132"/>
  <c r="BN39" i="132"/>
  <c r="BS40" i="132"/>
  <c r="BY44" i="132"/>
  <c r="BZ43" i="132"/>
  <c r="CE44" i="132"/>
  <c r="DM14" i="132"/>
  <c r="FC13" i="132"/>
  <c r="EE14" i="132"/>
  <c r="EJ14" i="132"/>
  <c r="DU13" i="132"/>
  <c r="DV12" i="132"/>
  <c r="EX15" i="132"/>
  <c r="DJ13" i="132"/>
  <c r="DI14" i="132"/>
  <c r="EW16" i="132"/>
  <c r="EA13" i="132"/>
  <c r="DY13" i="132"/>
  <c r="DO14" i="132"/>
  <c r="Q40" i="132" l="1"/>
  <c r="R39" i="132"/>
  <c r="W40" i="132"/>
  <c r="AF41" i="132"/>
  <c r="AA41" i="132"/>
  <c r="AE41" i="132"/>
  <c r="AG41" i="132" s="1"/>
  <c r="AM43" i="132"/>
  <c r="AR43" i="132"/>
  <c r="AQ43" i="132"/>
  <c r="AS43" i="132" s="1"/>
  <c r="BD42" i="132"/>
  <c r="AY42" i="132"/>
  <c r="BC42" i="132"/>
  <c r="CO39" i="132"/>
  <c r="CQ39" i="132"/>
  <c r="CK39" i="132"/>
  <c r="CL38" i="132"/>
  <c r="BP41" i="132"/>
  <c r="BK41" i="132"/>
  <c r="BO41" i="132"/>
  <c r="CY39" i="132"/>
  <c r="CU39" i="132"/>
  <c r="CZ39" i="132"/>
  <c r="BW45" i="132"/>
  <c r="CB45" i="132"/>
  <c r="CA45" i="132"/>
  <c r="EW17" i="132"/>
  <c r="ET21" i="132"/>
  <c r="EX16" i="132"/>
  <c r="EK14" i="132"/>
  <c r="EG14" i="132"/>
  <c r="EH13" i="132"/>
  <c r="EY16" i="132"/>
  <c r="EZ15" i="132"/>
  <c r="FA14" i="132"/>
  <c r="DL15" i="132"/>
  <c r="DG15" i="132"/>
  <c r="DK15" i="132"/>
  <c r="DO15" i="132" s="1"/>
  <c r="EM14" i="132"/>
  <c r="FB13" i="132"/>
  <c r="DS14" i="132"/>
  <c r="DX14" i="132"/>
  <c r="DW14" i="132"/>
  <c r="EA14" i="132" s="1"/>
  <c r="T41" i="132" l="1"/>
  <c r="O41" i="132"/>
  <c r="S41" i="132"/>
  <c r="U41" i="132" s="1"/>
  <c r="CC45" i="132"/>
  <c r="BE42" i="132"/>
  <c r="AC41" i="132"/>
  <c r="AD40" i="132"/>
  <c r="AI41" i="132"/>
  <c r="BQ41" i="132"/>
  <c r="AU43" i="132"/>
  <c r="CM40" i="132"/>
  <c r="CI40" i="132"/>
  <c r="CN40" i="132"/>
  <c r="BB42" i="132"/>
  <c r="BA42" i="132"/>
  <c r="BA43" i="132"/>
  <c r="BB41" i="132"/>
  <c r="BG42" i="132"/>
  <c r="CW39" i="132"/>
  <c r="CX38" i="132"/>
  <c r="DA39" i="132"/>
  <c r="DC39" i="132"/>
  <c r="BM41" i="132"/>
  <c r="BN40" i="132"/>
  <c r="BS41" i="132"/>
  <c r="BY45" i="132"/>
  <c r="BZ44" i="132"/>
  <c r="CE45" i="132"/>
  <c r="FB14" i="132"/>
  <c r="DX15" i="132"/>
  <c r="DS15" i="132"/>
  <c r="DV14" i="132" s="1"/>
  <c r="DW15" i="132"/>
  <c r="ET22" i="132"/>
  <c r="FA15" i="132"/>
  <c r="DG16" i="132"/>
  <c r="DJ15" i="132" s="1"/>
  <c r="DL16" i="132"/>
  <c r="DK16" i="132"/>
  <c r="EY17" i="132"/>
  <c r="DU14" i="132"/>
  <c r="DV13" i="132"/>
  <c r="FC14" i="132"/>
  <c r="EJ15" i="132"/>
  <c r="EE15" i="132"/>
  <c r="EI15" i="132"/>
  <c r="DM15" i="132"/>
  <c r="DY14" i="132"/>
  <c r="DJ14" i="132"/>
  <c r="DI15" i="132"/>
  <c r="Q41" i="132" l="1"/>
  <c r="R40" i="132"/>
  <c r="W41" i="132"/>
  <c r="AF42" i="132"/>
  <c r="AA42" i="132"/>
  <c r="AE42" i="132"/>
  <c r="AG42" i="132" s="1"/>
  <c r="AR44" i="132"/>
  <c r="AM44" i="132"/>
  <c r="AQ44" i="132"/>
  <c r="AS44" i="132" s="1"/>
  <c r="AY43" i="132"/>
  <c r="BD43" i="132"/>
  <c r="BC43" i="132"/>
  <c r="CL39" i="132"/>
  <c r="CK40" i="132"/>
  <c r="CQ40" i="132"/>
  <c r="CO40" i="132"/>
  <c r="BK42" i="132"/>
  <c r="BP42" i="132"/>
  <c r="BO42" i="132"/>
  <c r="BQ42" i="132" s="1"/>
  <c r="CZ40" i="132"/>
  <c r="CU40" i="132"/>
  <c r="CY40" i="132"/>
  <c r="CB46" i="132"/>
  <c r="BW46" i="132"/>
  <c r="CA46" i="132"/>
  <c r="DM16" i="132"/>
  <c r="DO16" i="132"/>
  <c r="DK17" i="132" s="1"/>
  <c r="EX17" i="132"/>
  <c r="ET23" i="132"/>
  <c r="EZ16" i="132"/>
  <c r="EA15" i="132"/>
  <c r="DY15" i="132"/>
  <c r="EK15" i="132"/>
  <c r="EG15" i="132"/>
  <c r="EH14" i="132"/>
  <c r="DU15" i="132"/>
  <c r="EM15" i="132"/>
  <c r="DI16" i="132"/>
  <c r="T42" i="132" l="1"/>
  <c r="O42" i="132"/>
  <c r="S42" i="132"/>
  <c r="U42" i="132" s="1"/>
  <c r="CC46" i="132"/>
  <c r="BE43" i="132"/>
  <c r="AD42" i="132"/>
  <c r="AC42" i="132"/>
  <c r="AC43" i="132"/>
  <c r="AD41" i="132"/>
  <c r="AI42" i="132"/>
  <c r="AO44" i="132"/>
  <c r="AP43" i="132"/>
  <c r="AU44" i="132"/>
  <c r="CN41" i="132"/>
  <c r="CI41" i="132"/>
  <c r="CM41" i="132"/>
  <c r="BG43" i="132"/>
  <c r="DA40" i="132"/>
  <c r="DC40" i="132"/>
  <c r="CW40" i="132"/>
  <c r="CX39" i="132"/>
  <c r="BN42" i="132"/>
  <c r="BM42" i="132"/>
  <c r="BM43" i="132"/>
  <c r="BN41" i="132"/>
  <c r="BS42" i="132"/>
  <c r="BY46" i="132"/>
  <c r="BZ45" i="132"/>
  <c r="CE46" i="132"/>
  <c r="DL17" i="132"/>
  <c r="DM17" i="132" s="1"/>
  <c r="DG17" i="132"/>
  <c r="DJ16" i="132" s="1"/>
  <c r="FA16" i="132"/>
  <c r="FC15" i="132"/>
  <c r="EJ16" i="132"/>
  <c r="EE16" i="132"/>
  <c r="EI16" i="132"/>
  <c r="FB15" i="132"/>
  <c r="DX16" i="132"/>
  <c r="DS16" i="132"/>
  <c r="DW16" i="132"/>
  <c r="EA16" i="132" s="1"/>
  <c r="EY18" i="132"/>
  <c r="ET24" i="132"/>
  <c r="DO17" i="132"/>
  <c r="R42" i="132" l="1"/>
  <c r="Q42" i="132"/>
  <c r="Q43" i="132"/>
  <c r="R41" i="132"/>
  <c r="W42" i="132"/>
  <c r="AF43" i="132"/>
  <c r="AA43" i="132"/>
  <c r="AE43" i="132"/>
  <c r="AG43" i="132" s="1"/>
  <c r="AM45" i="132"/>
  <c r="AR45" i="132"/>
  <c r="AQ45" i="132"/>
  <c r="AS45" i="132" s="1"/>
  <c r="AY44" i="132"/>
  <c r="BD44" i="132"/>
  <c r="BC44" i="132"/>
  <c r="BE44" i="132" s="1"/>
  <c r="CO41" i="132"/>
  <c r="CQ41" i="132"/>
  <c r="CK41" i="132"/>
  <c r="CL40" i="132"/>
  <c r="BP43" i="132"/>
  <c r="BK43" i="132"/>
  <c r="BO43" i="132"/>
  <c r="CZ41" i="132"/>
  <c r="CU41" i="132"/>
  <c r="CY41" i="132"/>
  <c r="CB47" i="132"/>
  <c r="BW47" i="132"/>
  <c r="CA47" i="132"/>
  <c r="CC47" i="132" s="1"/>
  <c r="DI17" i="132"/>
  <c r="FB16" i="132"/>
  <c r="DX17" i="132"/>
  <c r="DS17" i="132"/>
  <c r="DV16" i="132" s="1"/>
  <c r="DW17" i="132"/>
  <c r="EK16" i="132"/>
  <c r="EG16" i="132"/>
  <c r="EH15" i="132"/>
  <c r="ET25" i="132"/>
  <c r="EM16" i="132"/>
  <c r="EZ17" i="132"/>
  <c r="EX18" i="132"/>
  <c r="EY19" i="132"/>
  <c r="DY16" i="132"/>
  <c r="FA17" i="132"/>
  <c r="DL18" i="132"/>
  <c r="DG18" i="132"/>
  <c r="DK18" i="132"/>
  <c r="DU16" i="132"/>
  <c r="DV15" i="132"/>
  <c r="T43" i="132" l="1"/>
  <c r="O43" i="132"/>
  <c r="S43" i="132"/>
  <c r="U43" i="132" s="1"/>
  <c r="AI43" i="132"/>
  <c r="BQ43" i="132"/>
  <c r="AU45" i="132"/>
  <c r="AO45" i="132"/>
  <c r="AP44" i="132"/>
  <c r="CN42" i="132"/>
  <c r="CM42" i="132"/>
  <c r="CI42" i="132"/>
  <c r="BA44" i="132"/>
  <c r="BB43" i="132"/>
  <c r="BG44" i="132"/>
  <c r="DA41" i="132"/>
  <c r="DC41" i="132"/>
  <c r="CX40" i="132"/>
  <c r="CW41" i="132"/>
  <c r="BS43" i="132"/>
  <c r="BY47" i="132"/>
  <c r="BZ46" i="132"/>
  <c r="CE47" i="132"/>
  <c r="DM18" i="132"/>
  <c r="DO18" i="132"/>
  <c r="FC16" i="132"/>
  <c r="EE17" i="132"/>
  <c r="EJ17" i="132"/>
  <c r="EI17" i="132"/>
  <c r="EA17" i="132"/>
  <c r="DY17" i="132"/>
  <c r="DU17" i="132"/>
  <c r="ET26" i="132"/>
  <c r="EY20" i="132"/>
  <c r="DI18" i="132"/>
  <c r="DJ17" i="132"/>
  <c r="W43" i="132" l="1"/>
  <c r="AA44" i="132"/>
  <c r="AF44" i="132"/>
  <c r="AE44" i="132"/>
  <c r="AG44" i="132" s="1"/>
  <c r="AM46" i="132"/>
  <c r="AR46" i="132"/>
  <c r="AQ46" i="132"/>
  <c r="AS46" i="132" s="1"/>
  <c r="AY45" i="132"/>
  <c r="BD45" i="132"/>
  <c r="BC45" i="132"/>
  <c r="BE45" i="132" s="1"/>
  <c r="CK42" i="132"/>
  <c r="CL41" i="132"/>
  <c r="CL42" i="132"/>
  <c r="CK43" i="132"/>
  <c r="CO42" i="132"/>
  <c r="CQ42" i="132"/>
  <c r="EK17" i="132"/>
  <c r="BK44" i="132"/>
  <c r="BP44" i="132"/>
  <c r="BO44" i="132"/>
  <c r="BQ44" i="132" s="1"/>
  <c r="CY42" i="132"/>
  <c r="CU42" i="132"/>
  <c r="CZ42" i="132"/>
  <c r="CB48" i="132"/>
  <c r="BW48" i="132"/>
  <c r="CA48" i="132"/>
  <c r="FA18" i="132"/>
  <c r="DG19" i="132"/>
  <c r="DL19" i="132"/>
  <c r="DK19" i="132"/>
  <c r="EX19" i="132"/>
  <c r="EZ18" i="132"/>
  <c r="EG17" i="132"/>
  <c r="EH16" i="132"/>
  <c r="EM17" i="132"/>
  <c r="ET27" i="132"/>
  <c r="FB17" i="132"/>
  <c r="DS18" i="132"/>
  <c r="DX18" i="132"/>
  <c r="DW18" i="132"/>
  <c r="EA18" i="132" s="1"/>
  <c r="T44" i="132" l="1"/>
  <c r="O44" i="132"/>
  <c r="S44" i="132"/>
  <c r="U44" i="132" s="1"/>
  <c r="CC48" i="132"/>
  <c r="AC44" i="132"/>
  <c r="AD43" i="132"/>
  <c r="AI44" i="132"/>
  <c r="AO46" i="132"/>
  <c r="AP45" i="132"/>
  <c r="DM19" i="132"/>
  <c r="AU46" i="132"/>
  <c r="CM43" i="132"/>
  <c r="CQ43" i="132" s="1"/>
  <c r="CN44" i="132" s="1"/>
  <c r="CN43" i="132"/>
  <c r="CI43" i="132"/>
  <c r="BA45" i="132"/>
  <c r="BB44" i="132"/>
  <c r="BG45" i="132"/>
  <c r="DA42" i="132"/>
  <c r="DC42" i="132"/>
  <c r="BM44" i="132"/>
  <c r="BN43" i="132"/>
  <c r="CX42" i="132"/>
  <c r="CW42" i="132"/>
  <c r="CW43" i="132"/>
  <c r="CX41" i="132"/>
  <c r="BS44" i="132"/>
  <c r="BY48" i="132"/>
  <c r="BZ47" i="132"/>
  <c r="CE48" i="132"/>
  <c r="EV11" i="132"/>
  <c r="FB18" i="132"/>
  <c r="DS19" i="132"/>
  <c r="DX19" i="132"/>
  <c r="DW19" i="132"/>
  <c r="DY19" i="132" s="1"/>
  <c r="ET28" i="132"/>
  <c r="DI19" i="132"/>
  <c r="DJ18" i="132"/>
  <c r="FC17" i="132"/>
  <c r="EE18" i="132"/>
  <c r="EJ18" i="132"/>
  <c r="EI18" i="132"/>
  <c r="EK18" i="132" s="1"/>
  <c r="DO19" i="132"/>
  <c r="EV12" i="132"/>
  <c r="EY21" i="132"/>
  <c r="DY18" i="132"/>
  <c r="DU18" i="132"/>
  <c r="DV17" i="132"/>
  <c r="Q44" i="132" l="1"/>
  <c r="R43" i="132"/>
  <c r="W44" i="132"/>
  <c r="AA45" i="132"/>
  <c r="AF45" i="132"/>
  <c r="AE45" i="132"/>
  <c r="AG45" i="132" s="1"/>
  <c r="AR47" i="132"/>
  <c r="AM47" i="132"/>
  <c r="AQ47" i="132"/>
  <c r="AS47" i="132" s="1"/>
  <c r="CM44" i="132"/>
  <c r="CO44" i="132" s="1"/>
  <c r="CI44" i="132"/>
  <c r="CK44" i="132" s="1"/>
  <c r="AY46" i="132"/>
  <c r="BD46" i="132"/>
  <c r="BC46" i="132"/>
  <c r="BE46" i="132" s="1"/>
  <c r="CO43" i="132"/>
  <c r="BK45" i="132"/>
  <c r="BP45" i="132"/>
  <c r="BO45" i="132"/>
  <c r="CZ43" i="132"/>
  <c r="CY43" i="132"/>
  <c r="CU43" i="132"/>
  <c r="CB49" i="132"/>
  <c r="BW49" i="132"/>
  <c r="CA49" i="132"/>
  <c r="EU11" i="132"/>
  <c r="ET29" i="132"/>
  <c r="EX20" i="132"/>
  <c r="EZ19" i="132"/>
  <c r="FA19" i="132"/>
  <c r="DL20" i="132"/>
  <c r="DG20" i="132"/>
  <c r="DK20" i="132"/>
  <c r="DV18" i="132"/>
  <c r="DU19" i="132"/>
  <c r="EG18" i="132"/>
  <c r="EH17" i="132"/>
  <c r="EA19" i="132"/>
  <c r="EM18" i="132"/>
  <c r="O45" i="132" l="1"/>
  <c r="T45" i="132"/>
  <c r="S45" i="132"/>
  <c r="U45" i="132" s="1"/>
  <c r="CL43" i="132"/>
  <c r="AC45" i="132"/>
  <c r="AD44" i="132"/>
  <c r="CQ44" i="132"/>
  <c r="CN45" i="132" s="1"/>
  <c r="AI45" i="132"/>
  <c r="AO47" i="132"/>
  <c r="AP46" i="132"/>
  <c r="BQ45" i="132"/>
  <c r="AU47" i="132"/>
  <c r="CC49" i="132"/>
  <c r="BA46" i="132"/>
  <c r="BB45" i="132"/>
  <c r="BG46" i="132"/>
  <c r="BM45" i="132"/>
  <c r="BN44" i="132"/>
  <c r="DA43" i="132"/>
  <c r="DC43" i="132"/>
  <c r="BS45" i="132"/>
  <c r="BY49" i="132"/>
  <c r="BZ48" i="132"/>
  <c r="CE49" i="132"/>
  <c r="EY22" i="132"/>
  <c r="ET30" i="132"/>
  <c r="EZ20" i="132"/>
  <c r="FC18" i="132"/>
  <c r="EE19" i="132"/>
  <c r="EJ19" i="132"/>
  <c r="EI19" i="132"/>
  <c r="EU12" i="132"/>
  <c r="FB19" i="132"/>
  <c r="DX20" i="132"/>
  <c r="DS20" i="132"/>
  <c r="DW20" i="132"/>
  <c r="DO20" i="132"/>
  <c r="DM20" i="132"/>
  <c r="DI20" i="132"/>
  <c r="DJ19" i="132"/>
  <c r="EZ9" i="132"/>
  <c r="CI45" i="132" l="1"/>
  <c r="Q45" i="132"/>
  <c r="R44" i="132"/>
  <c r="CM45" i="132"/>
  <c r="CO45" i="132" s="1"/>
  <c r="W45" i="132"/>
  <c r="AA46" i="132"/>
  <c r="AF46" i="132"/>
  <c r="AE46" i="132"/>
  <c r="AG46" i="132" s="1"/>
  <c r="AR48" i="132"/>
  <c r="AM48" i="132"/>
  <c r="AQ48" i="132"/>
  <c r="AS48" i="132" s="1"/>
  <c r="AY47" i="132"/>
  <c r="BD47" i="132"/>
  <c r="BC47" i="132"/>
  <c r="BE47" i="132" s="1"/>
  <c r="BK46" i="132"/>
  <c r="BP46" i="132"/>
  <c r="BO46" i="132"/>
  <c r="CY44" i="132"/>
  <c r="CZ44" i="132"/>
  <c r="CU44" i="132"/>
  <c r="BW50" i="132"/>
  <c r="CB50" i="132"/>
  <c r="CA50" i="132"/>
  <c r="CK45" i="132"/>
  <c r="CL44" i="132"/>
  <c r="DY20" i="132"/>
  <c r="EV13" i="132"/>
  <c r="EA20" i="132"/>
  <c r="DS21" i="132" s="1"/>
  <c r="EK19" i="132"/>
  <c r="ET31" i="132"/>
  <c r="EX21" i="132"/>
  <c r="EG19" i="132"/>
  <c r="EH18" i="132"/>
  <c r="FA20" i="132"/>
  <c r="DG21" i="132"/>
  <c r="DL21" i="132"/>
  <c r="DK21" i="132"/>
  <c r="DU20" i="132"/>
  <c r="DV19" i="132"/>
  <c r="EM19" i="132"/>
  <c r="T46" i="132" l="1"/>
  <c r="O46" i="132"/>
  <c r="S46" i="132"/>
  <c r="U46" i="132" s="1"/>
  <c r="CQ45" i="132"/>
  <c r="CN46" i="132" s="1"/>
  <c r="AC46" i="132"/>
  <c r="AD45" i="132"/>
  <c r="BQ46" i="132"/>
  <c r="AI46" i="132"/>
  <c r="DA44" i="132"/>
  <c r="AO48" i="132"/>
  <c r="AP47" i="132"/>
  <c r="AU48" i="132"/>
  <c r="BA47" i="132"/>
  <c r="BB46" i="132"/>
  <c r="CC50" i="132"/>
  <c r="BG47" i="132"/>
  <c r="CW44" i="132"/>
  <c r="CX43" i="132"/>
  <c r="BM46" i="132"/>
  <c r="BN45" i="132"/>
  <c r="BS46" i="132"/>
  <c r="DC44" i="132"/>
  <c r="BY50" i="132"/>
  <c r="BZ49" i="132"/>
  <c r="CE50" i="132"/>
  <c r="FB20" i="132"/>
  <c r="DX21" i="132"/>
  <c r="CI46" i="132"/>
  <c r="CM46" i="132"/>
  <c r="DM21" i="132"/>
  <c r="DW21" i="132"/>
  <c r="EZ21" i="132"/>
  <c r="EY23" i="132"/>
  <c r="ET32" i="132"/>
  <c r="DU21" i="132"/>
  <c r="EV14" i="132"/>
  <c r="FC19" i="132"/>
  <c r="EE20" i="132"/>
  <c r="EJ20" i="132"/>
  <c r="EI20" i="132"/>
  <c r="EU13" i="132"/>
  <c r="EX22" i="132"/>
  <c r="DI21" i="132"/>
  <c r="DJ20" i="132"/>
  <c r="DO21" i="132"/>
  <c r="FA9" i="132"/>
  <c r="DV20" i="132"/>
  <c r="CO46" i="132" l="1"/>
  <c r="Q46" i="132"/>
  <c r="R45" i="132"/>
  <c r="W46" i="132"/>
  <c r="AF47" i="132"/>
  <c r="AA47" i="132"/>
  <c r="AE47" i="132"/>
  <c r="AG47" i="132" s="1"/>
  <c r="AR49" i="132"/>
  <c r="AM49" i="132"/>
  <c r="AQ49" i="132"/>
  <c r="AS49" i="132" s="1"/>
  <c r="AY48" i="132"/>
  <c r="BD48" i="132"/>
  <c r="BC48" i="132"/>
  <c r="CZ45" i="132"/>
  <c r="CY45" i="132"/>
  <c r="CU45" i="132"/>
  <c r="BK47" i="132"/>
  <c r="BP47" i="132"/>
  <c r="BO47" i="132"/>
  <c r="CB51" i="132"/>
  <c r="BW51" i="132"/>
  <c r="CA51" i="132"/>
  <c r="DY21" i="132"/>
  <c r="CK46" i="132"/>
  <c r="CL45" i="132"/>
  <c r="CQ46" i="132"/>
  <c r="EA21" i="132"/>
  <c r="FB21" i="132" s="1"/>
  <c r="EV15" i="132"/>
  <c r="EK20" i="132"/>
  <c r="EZ22" i="132"/>
  <c r="EY24" i="132"/>
  <c r="EZ10" i="132"/>
  <c r="EM20" i="132"/>
  <c r="ET33" i="132"/>
  <c r="EG20" i="132"/>
  <c r="EH19" i="132"/>
  <c r="FA21" i="132"/>
  <c r="DL22" i="132"/>
  <c r="DG22" i="132"/>
  <c r="DK22" i="132"/>
  <c r="BE48" i="132" l="1"/>
  <c r="T47" i="132"/>
  <c r="O47" i="132"/>
  <c r="S47" i="132"/>
  <c r="U47" i="132" s="1"/>
  <c r="AC47" i="132"/>
  <c r="AD46" i="132"/>
  <c r="AI47" i="132"/>
  <c r="AO49" i="132"/>
  <c r="AP48" i="132"/>
  <c r="BQ47" i="132"/>
  <c r="AU49" i="132"/>
  <c r="BA48" i="132"/>
  <c r="BB47" i="132"/>
  <c r="CC51" i="132"/>
  <c r="BG48" i="132"/>
  <c r="BS47" i="132"/>
  <c r="CW45" i="132"/>
  <c r="CX44" i="132"/>
  <c r="BM47" i="132"/>
  <c r="BN46" i="132"/>
  <c r="DA45" i="132"/>
  <c r="DC45" i="132"/>
  <c r="DS22" i="132"/>
  <c r="DU22" i="132" s="1"/>
  <c r="DW22" i="132"/>
  <c r="EA22" i="132" s="1"/>
  <c r="DX22" i="132"/>
  <c r="BY51" i="132"/>
  <c r="BZ50" i="132"/>
  <c r="CE51" i="132"/>
  <c r="CN47" i="132"/>
  <c r="CI47" i="132"/>
  <c r="CM47" i="132"/>
  <c r="DM22" i="132"/>
  <c r="ET34" i="132"/>
  <c r="DO22" i="132"/>
  <c r="EX23" i="132"/>
  <c r="FC20" i="132"/>
  <c r="EJ21" i="132"/>
  <c r="EE21" i="132"/>
  <c r="EI21" i="132"/>
  <c r="EU14" i="132"/>
  <c r="DI22" i="132"/>
  <c r="DJ21" i="132"/>
  <c r="FA10" i="132"/>
  <c r="FB9" i="132"/>
  <c r="Q47" i="132" l="1"/>
  <c r="R46" i="132"/>
  <c r="W47" i="132"/>
  <c r="AF48" i="132"/>
  <c r="AA48" i="132"/>
  <c r="AE48" i="132"/>
  <c r="AG48" i="132" s="1"/>
  <c r="AR50" i="132"/>
  <c r="AM50" i="132"/>
  <c r="AQ50" i="132"/>
  <c r="AS50" i="132" s="1"/>
  <c r="CO47" i="132"/>
  <c r="AY49" i="132"/>
  <c r="BD49" i="132"/>
  <c r="BC49" i="132"/>
  <c r="DY22" i="132"/>
  <c r="CZ46" i="132"/>
  <c r="CY46" i="132"/>
  <c r="DA46" i="132" s="1"/>
  <c r="CU46" i="132"/>
  <c r="DV21" i="132"/>
  <c r="BK48" i="132"/>
  <c r="BP48" i="132"/>
  <c r="BO48" i="132"/>
  <c r="CB52" i="132"/>
  <c r="BW52" i="132"/>
  <c r="CA52" i="132"/>
  <c r="CK47" i="132"/>
  <c r="CL46" i="132"/>
  <c r="CQ47" i="132"/>
  <c r="EK21" i="132"/>
  <c r="FA22" i="132"/>
  <c r="DL23" i="132"/>
  <c r="DG23" i="132"/>
  <c r="DK23" i="132"/>
  <c r="DM23" i="132" s="1"/>
  <c r="EV16" i="132"/>
  <c r="FB22" i="132"/>
  <c r="DS23" i="132"/>
  <c r="DX23" i="132"/>
  <c r="DW23" i="132"/>
  <c r="EY25" i="132"/>
  <c r="EZ23" i="132"/>
  <c r="EG21" i="132"/>
  <c r="EH20" i="132"/>
  <c r="ET35" i="132"/>
  <c r="EM21" i="132"/>
  <c r="BE49" i="132" l="1"/>
  <c r="O48" i="132"/>
  <c r="T48" i="132"/>
  <c r="S48" i="132"/>
  <c r="U48" i="132" s="1"/>
  <c r="AC48" i="132"/>
  <c r="AD47" i="132"/>
  <c r="AI48" i="132"/>
  <c r="AO50" i="132"/>
  <c r="AP49" i="132"/>
  <c r="DC46" i="132"/>
  <c r="CU47" i="132" s="1"/>
  <c r="CW47" i="132" s="1"/>
  <c r="AU50" i="132"/>
  <c r="CZ47" i="132"/>
  <c r="BA49" i="132"/>
  <c r="BB48" i="132"/>
  <c r="BQ48" i="132"/>
  <c r="BG49" i="132"/>
  <c r="BS48" i="132"/>
  <c r="CX45" i="132"/>
  <c r="CW46" i="132"/>
  <c r="BM48" i="132"/>
  <c r="BN47" i="132"/>
  <c r="CC52" i="132"/>
  <c r="BY52" i="132"/>
  <c r="BZ51" i="132"/>
  <c r="CE52" i="132"/>
  <c r="CN48" i="132"/>
  <c r="CI48" i="132"/>
  <c r="CM48" i="132"/>
  <c r="DY23" i="132"/>
  <c r="ET36" i="132"/>
  <c r="DU23" i="132"/>
  <c r="DV22" i="132"/>
  <c r="DI23" i="132"/>
  <c r="DJ22" i="132"/>
  <c r="FC21" i="132"/>
  <c r="EJ22" i="132"/>
  <c r="EE22" i="132"/>
  <c r="EI22" i="132"/>
  <c r="EA23" i="132"/>
  <c r="DO23" i="132"/>
  <c r="EX24" i="132"/>
  <c r="EU15" i="132"/>
  <c r="FB10" i="132"/>
  <c r="FC9" i="132"/>
  <c r="Q48" i="132" l="1"/>
  <c r="R47" i="132"/>
  <c r="CY47" i="132"/>
  <c r="DA47" i="132" s="1"/>
  <c r="W48" i="132"/>
  <c r="AA49" i="132"/>
  <c r="AF49" i="132"/>
  <c r="AE49" i="132"/>
  <c r="AG49" i="132" s="1"/>
  <c r="DC47" i="132"/>
  <c r="CY48" i="132" s="1"/>
  <c r="AM51" i="132"/>
  <c r="AR51" i="132"/>
  <c r="AQ51" i="132"/>
  <c r="AS51" i="132" s="1"/>
  <c r="CX46" i="132"/>
  <c r="BD50" i="132"/>
  <c r="AY50" i="132"/>
  <c r="BC50" i="132"/>
  <c r="BE50" i="132" s="1"/>
  <c r="CO48" i="132"/>
  <c r="BK49" i="132"/>
  <c r="BP49" i="132"/>
  <c r="BO49" i="132"/>
  <c r="BQ49" i="132" s="1"/>
  <c r="CB53" i="132"/>
  <c r="BW53" i="132"/>
  <c r="CA53" i="132"/>
  <c r="CC53" i="132" s="1"/>
  <c r="CK48" i="132"/>
  <c r="CL47" i="132"/>
  <c r="CQ48" i="132"/>
  <c r="EK22" i="132"/>
  <c r="FA23" i="132"/>
  <c r="DL24" i="132"/>
  <c r="DG24" i="132"/>
  <c r="DK24" i="132"/>
  <c r="EY26" i="132"/>
  <c r="ET37" i="132"/>
  <c r="FB23" i="132"/>
  <c r="DX24" i="132"/>
  <c r="DS24" i="132"/>
  <c r="DW24" i="132"/>
  <c r="EA24" i="132" s="1"/>
  <c r="EM22" i="132"/>
  <c r="EG22" i="132"/>
  <c r="EH21" i="132"/>
  <c r="EV17" i="132"/>
  <c r="EZ24" i="132"/>
  <c r="T49" i="132" l="1"/>
  <c r="O49" i="132"/>
  <c r="S49" i="132"/>
  <c r="U49" i="132" s="1"/>
  <c r="CZ48" i="132"/>
  <c r="DA48" i="132" s="1"/>
  <c r="CU48" i="132"/>
  <c r="CW48" i="132" s="1"/>
  <c r="AC49" i="132"/>
  <c r="AD48" i="132"/>
  <c r="AI49" i="132"/>
  <c r="AO51" i="132"/>
  <c r="AP50" i="132"/>
  <c r="AU51" i="132"/>
  <c r="BA50" i="132"/>
  <c r="BB49" i="132"/>
  <c r="BG50" i="132"/>
  <c r="BS49" i="132"/>
  <c r="BM49" i="132"/>
  <c r="BN48" i="132"/>
  <c r="BY53" i="132"/>
  <c r="BZ52" i="132"/>
  <c r="CE53" i="132"/>
  <c r="CN49" i="132"/>
  <c r="CI49" i="132"/>
  <c r="CM49" i="132"/>
  <c r="DC48" i="132"/>
  <c r="DM24" i="132"/>
  <c r="EY27" i="132"/>
  <c r="EU16" i="132"/>
  <c r="DI24" i="132"/>
  <c r="DJ23" i="132"/>
  <c r="DO24" i="132"/>
  <c r="ET38" i="132"/>
  <c r="EZ25" i="132"/>
  <c r="FC22" i="132"/>
  <c r="EJ23" i="132"/>
  <c r="EE23" i="132"/>
  <c r="EI23" i="132"/>
  <c r="EX25" i="132"/>
  <c r="DU24" i="132"/>
  <c r="DV23" i="132"/>
  <c r="FB24" i="132"/>
  <c r="DX25" i="132"/>
  <c r="DS25" i="132"/>
  <c r="DW25" i="132"/>
  <c r="DY24" i="132"/>
  <c r="FC10" i="132"/>
  <c r="CX47" i="132" l="1"/>
  <c r="Q49" i="132"/>
  <c r="R48" i="132"/>
  <c r="W49" i="132"/>
  <c r="AA50" i="132"/>
  <c r="AF50" i="132"/>
  <c r="AE50" i="132"/>
  <c r="AG50" i="132" s="1"/>
  <c r="AM52" i="132"/>
  <c r="AR52" i="132"/>
  <c r="AQ52" i="132"/>
  <c r="AS52" i="132" s="1"/>
  <c r="BD51" i="132"/>
  <c r="AY51" i="132"/>
  <c r="BC51" i="132"/>
  <c r="CO49" i="132"/>
  <c r="BP50" i="132"/>
  <c r="BK50" i="132"/>
  <c r="BO50" i="132"/>
  <c r="CB54" i="132"/>
  <c r="BW54" i="132"/>
  <c r="CA54" i="132"/>
  <c r="CK49" i="132"/>
  <c r="CL48" i="132"/>
  <c r="CQ49" i="132"/>
  <c r="CZ49" i="132"/>
  <c r="CU49" i="132"/>
  <c r="CY49" i="132"/>
  <c r="EX26" i="132"/>
  <c r="DY25" i="132"/>
  <c r="EK23" i="132"/>
  <c r="ET39" i="132"/>
  <c r="FA24" i="132"/>
  <c r="DL25" i="132"/>
  <c r="DG25" i="132"/>
  <c r="DK25" i="132"/>
  <c r="EV18" i="132"/>
  <c r="DV24" i="132"/>
  <c r="DU25" i="132"/>
  <c r="EA25" i="132"/>
  <c r="EG23" i="132"/>
  <c r="EH22" i="132"/>
  <c r="EM23" i="132"/>
  <c r="BE51" i="132" l="1"/>
  <c r="O50" i="132"/>
  <c r="T50" i="132"/>
  <c r="S50" i="132"/>
  <c r="BQ50" i="132"/>
  <c r="AC50" i="132"/>
  <c r="AD49" i="132"/>
  <c r="AI50" i="132"/>
  <c r="CC54" i="132"/>
  <c r="AU52" i="132"/>
  <c r="AO52" i="132"/>
  <c r="AP51" i="132"/>
  <c r="BA51" i="132"/>
  <c r="BB50" i="132"/>
  <c r="BG51" i="132"/>
  <c r="BM50" i="132"/>
  <c r="BN49" i="132"/>
  <c r="DA49" i="132"/>
  <c r="BS50" i="132"/>
  <c r="BY54" i="132"/>
  <c r="BZ53" i="132"/>
  <c r="CE54" i="132"/>
  <c r="CN50" i="132"/>
  <c r="CI50" i="132"/>
  <c r="CM50" i="132"/>
  <c r="CW49" i="132"/>
  <c r="CX48" i="132"/>
  <c r="DC49" i="132"/>
  <c r="DM25" i="132"/>
  <c r="DO25" i="132"/>
  <c r="FC23" i="132"/>
  <c r="EJ24" i="132"/>
  <c r="EE24" i="132"/>
  <c r="EI24" i="132"/>
  <c r="EK24" i="132" s="1"/>
  <c r="DI25" i="132"/>
  <c r="DJ24" i="132"/>
  <c r="EY28" i="132"/>
  <c r="EU17" i="132"/>
  <c r="EZ26" i="132"/>
  <c r="ET40" i="132"/>
  <c r="FB25" i="132"/>
  <c r="DS26" i="132"/>
  <c r="DX26" i="132"/>
  <c r="DW26" i="132"/>
  <c r="U50" i="132" l="1"/>
  <c r="Q50" i="132"/>
  <c r="R49" i="132"/>
  <c r="W50" i="132"/>
  <c r="AA51" i="132"/>
  <c r="AF51" i="132"/>
  <c r="AE51" i="132"/>
  <c r="AG51" i="132" s="1"/>
  <c r="AR53" i="132"/>
  <c r="AM53" i="132"/>
  <c r="AQ53" i="132"/>
  <c r="AS53" i="132" s="1"/>
  <c r="BD52" i="132"/>
  <c r="AY52" i="132"/>
  <c r="BC52" i="132"/>
  <c r="CO50" i="132"/>
  <c r="BP51" i="132"/>
  <c r="BK51" i="132"/>
  <c r="BO51" i="132"/>
  <c r="CB55" i="132"/>
  <c r="BW55" i="132"/>
  <c r="CA55" i="132"/>
  <c r="CK50" i="132"/>
  <c r="CL49" i="132"/>
  <c r="CQ50" i="132"/>
  <c r="CU50" i="132"/>
  <c r="CZ50" i="132"/>
  <c r="CY50" i="132"/>
  <c r="DY26" i="132"/>
  <c r="EM24" i="132"/>
  <c r="ET41" i="132"/>
  <c r="EX27" i="132"/>
  <c r="EV19" i="132"/>
  <c r="DU26" i="132"/>
  <c r="DV25" i="132"/>
  <c r="EA26" i="132"/>
  <c r="EG24" i="132"/>
  <c r="EH23" i="132"/>
  <c r="FA25" i="132"/>
  <c r="DL26" i="132"/>
  <c r="DG26" i="132"/>
  <c r="DK26" i="132"/>
  <c r="T51" i="132" l="1"/>
  <c r="O51" i="132"/>
  <c r="S51" i="132"/>
  <c r="U51" i="132" s="1"/>
  <c r="BE52" i="132"/>
  <c r="BQ51" i="132"/>
  <c r="AC51" i="132"/>
  <c r="AD50" i="132"/>
  <c r="AI51" i="132"/>
  <c r="AO53" i="132"/>
  <c r="AP52" i="132"/>
  <c r="CC55" i="132"/>
  <c r="AU53" i="132"/>
  <c r="BA52" i="132"/>
  <c r="BB51" i="132"/>
  <c r="BG52" i="132"/>
  <c r="BM51" i="132"/>
  <c r="BN50" i="132"/>
  <c r="DA50" i="132"/>
  <c r="BS51" i="132"/>
  <c r="BY55" i="132"/>
  <c r="BZ54" i="132"/>
  <c r="CE55" i="132"/>
  <c r="CI51" i="132"/>
  <c r="CN51" i="132"/>
  <c r="CM51" i="132"/>
  <c r="DM26" i="132"/>
  <c r="CW50" i="132"/>
  <c r="CX49" i="132"/>
  <c r="DC50" i="132"/>
  <c r="DO26" i="132"/>
  <c r="EY29" i="132"/>
  <c r="FC24" i="132"/>
  <c r="EE25" i="132"/>
  <c r="EJ25" i="132"/>
  <c r="EI25" i="132"/>
  <c r="EX28" i="132"/>
  <c r="DJ25" i="132"/>
  <c r="DI26" i="132"/>
  <c r="ET42" i="132"/>
  <c r="EU18" i="132"/>
  <c r="FB26" i="132"/>
  <c r="DS27" i="132"/>
  <c r="DX27" i="132"/>
  <c r="DW27" i="132"/>
  <c r="DY27" i="132" s="1"/>
  <c r="EZ27" i="132"/>
  <c r="CO51" i="132" l="1"/>
  <c r="Q51" i="132"/>
  <c r="R50" i="132"/>
  <c r="W51" i="132"/>
  <c r="AA52" i="132"/>
  <c r="AF52" i="132"/>
  <c r="AE52" i="132"/>
  <c r="AG52" i="132" s="1"/>
  <c r="AM54" i="132"/>
  <c r="AR54" i="132"/>
  <c r="AQ54" i="132"/>
  <c r="AS54" i="132" s="1"/>
  <c r="BD53" i="132"/>
  <c r="AY53" i="132"/>
  <c r="BC53" i="132"/>
  <c r="BK52" i="132"/>
  <c r="BP52" i="132"/>
  <c r="BO52" i="132"/>
  <c r="EK25" i="132"/>
  <c r="BW56" i="132"/>
  <c r="CB56" i="132"/>
  <c r="CA56" i="132"/>
  <c r="CC56" i="132" s="1"/>
  <c r="CK51" i="132"/>
  <c r="CL50" i="132"/>
  <c r="CQ51" i="132"/>
  <c r="CZ51" i="132"/>
  <c r="CU51" i="132"/>
  <c r="CY51" i="132"/>
  <c r="EA27" i="132"/>
  <c r="DU27" i="132"/>
  <c r="DV26" i="132"/>
  <c r="ET43" i="132"/>
  <c r="EM25" i="132"/>
  <c r="EG25" i="132"/>
  <c r="EH24" i="132"/>
  <c r="EV20" i="132"/>
  <c r="FA26" i="132"/>
  <c r="DG27" i="132"/>
  <c r="DL27" i="132"/>
  <c r="DK27" i="132"/>
  <c r="O52" i="132" l="1"/>
  <c r="T52" i="132"/>
  <c r="S52" i="132"/>
  <c r="U52" i="132" s="1"/>
  <c r="BE53" i="132"/>
  <c r="AC52" i="132"/>
  <c r="AD51" i="132"/>
  <c r="BQ52" i="132"/>
  <c r="AI52" i="132"/>
  <c r="AO54" i="132"/>
  <c r="AP53" i="132"/>
  <c r="AU54" i="132"/>
  <c r="BA53" i="132"/>
  <c r="BB52" i="132"/>
  <c r="BG53" i="132"/>
  <c r="DA51" i="132"/>
  <c r="BM52" i="132"/>
  <c r="BN51" i="132"/>
  <c r="BS52" i="132"/>
  <c r="BY56" i="132"/>
  <c r="BZ55" i="132"/>
  <c r="CE56" i="132"/>
  <c r="CN52" i="132"/>
  <c r="CI52" i="132"/>
  <c r="CM52" i="132"/>
  <c r="CW51" i="132"/>
  <c r="CX50" i="132"/>
  <c r="DC51" i="132"/>
  <c r="EU19" i="132"/>
  <c r="EY30" i="132"/>
  <c r="ET44" i="132"/>
  <c r="DO27" i="132"/>
  <c r="DM27" i="132"/>
  <c r="EZ28" i="132"/>
  <c r="FC25" i="132"/>
  <c r="EE26" i="132"/>
  <c r="EJ26" i="132"/>
  <c r="EI26" i="132"/>
  <c r="DI27" i="132"/>
  <c r="DJ26" i="132"/>
  <c r="EX29" i="132"/>
  <c r="FB27" i="132"/>
  <c r="DX28" i="132"/>
  <c r="DS28" i="132"/>
  <c r="DW28" i="132"/>
  <c r="EA28" i="132" s="1"/>
  <c r="Q52" i="132" l="1"/>
  <c r="R51" i="132"/>
  <c r="W52" i="132"/>
  <c r="AF53" i="132"/>
  <c r="AA53" i="132"/>
  <c r="AE53" i="132"/>
  <c r="AG53" i="132" s="1"/>
  <c r="AR55" i="132"/>
  <c r="AM55" i="132"/>
  <c r="AQ55" i="132"/>
  <c r="AS55" i="132" s="1"/>
  <c r="BD54" i="132"/>
  <c r="AY54" i="132"/>
  <c r="BC54" i="132"/>
  <c r="CO52" i="132"/>
  <c r="BP53" i="132"/>
  <c r="BK53" i="132"/>
  <c r="BO53" i="132"/>
  <c r="CB57" i="132"/>
  <c r="BW57" i="132"/>
  <c r="CA57" i="132"/>
  <c r="CK52" i="132"/>
  <c r="CL51" i="132"/>
  <c r="CQ52" i="132"/>
  <c r="CU52" i="132"/>
  <c r="CZ52" i="132"/>
  <c r="CY52" i="132"/>
  <c r="EX30" i="132"/>
  <c r="ET45" i="132"/>
  <c r="EH25" i="132"/>
  <c r="EG26" i="132"/>
  <c r="EK26" i="132"/>
  <c r="FB28" i="132"/>
  <c r="DS29" i="132"/>
  <c r="DV28" i="132" s="1"/>
  <c r="DX29" i="132"/>
  <c r="DW29" i="132"/>
  <c r="DY29" i="132" s="1"/>
  <c r="DY28" i="132"/>
  <c r="DU28" i="132"/>
  <c r="DV27" i="132"/>
  <c r="EM26" i="132"/>
  <c r="FA27" i="132"/>
  <c r="DG28" i="132"/>
  <c r="DL28" i="132"/>
  <c r="DK28" i="132"/>
  <c r="O53" i="132" l="1"/>
  <c r="T53" i="132"/>
  <c r="S53" i="132"/>
  <c r="U53" i="132" s="1"/>
  <c r="BE54" i="132"/>
  <c r="AC53" i="132"/>
  <c r="AD52" i="132"/>
  <c r="BQ53" i="132"/>
  <c r="AI53" i="132"/>
  <c r="CC57" i="132"/>
  <c r="AO55" i="132"/>
  <c r="AP54" i="132"/>
  <c r="AU55" i="132"/>
  <c r="BA54" i="132"/>
  <c r="BB53" i="132"/>
  <c r="BG54" i="132"/>
  <c r="BM53" i="132"/>
  <c r="BN52" i="132"/>
  <c r="DA52" i="132"/>
  <c r="BS53" i="132"/>
  <c r="BY57" i="132"/>
  <c r="BZ56" i="132"/>
  <c r="CE57" i="132"/>
  <c r="CI53" i="132"/>
  <c r="CN53" i="132"/>
  <c r="CM53" i="132"/>
  <c r="CW52" i="132"/>
  <c r="CX51" i="132"/>
  <c r="DC52" i="132"/>
  <c r="DM28" i="132"/>
  <c r="EW18" i="132"/>
  <c r="EV21" i="132"/>
  <c r="ET46" i="132"/>
  <c r="EY31" i="132"/>
  <c r="DJ27" i="132"/>
  <c r="DI28" i="132"/>
  <c r="DO28" i="132"/>
  <c r="DU29" i="132"/>
  <c r="FC26" i="132"/>
  <c r="EE27" i="132"/>
  <c r="EJ27" i="132"/>
  <c r="EI27" i="132"/>
  <c r="EA29" i="132"/>
  <c r="EU20" i="132"/>
  <c r="EZ29" i="132"/>
  <c r="CO53" i="132" l="1"/>
  <c r="Q53" i="132"/>
  <c r="R52" i="132"/>
  <c r="W53" i="132"/>
  <c r="AA54" i="132"/>
  <c r="AF54" i="132"/>
  <c r="AE54" i="132"/>
  <c r="AG54" i="132" s="1"/>
  <c r="AR56" i="132"/>
  <c r="AM56" i="132"/>
  <c r="AQ56" i="132"/>
  <c r="AS56" i="132" s="1"/>
  <c r="BD55" i="132"/>
  <c r="AY55" i="132"/>
  <c r="BC55" i="132"/>
  <c r="BK54" i="132"/>
  <c r="BP54" i="132"/>
  <c r="BO54" i="132"/>
  <c r="CB58" i="132"/>
  <c r="BW58" i="132"/>
  <c r="CA58" i="132"/>
  <c r="CQ53" i="132"/>
  <c r="CK53" i="132"/>
  <c r="CL52" i="132"/>
  <c r="CU53" i="132"/>
  <c r="CZ53" i="132"/>
  <c r="CY53" i="132"/>
  <c r="EK27" i="132"/>
  <c r="FB29" i="132"/>
  <c r="DX30" i="132"/>
  <c r="DS30" i="132"/>
  <c r="DW30" i="132"/>
  <c r="FA28" i="132"/>
  <c r="DL29" i="132"/>
  <c r="DG29" i="132"/>
  <c r="DK29" i="132"/>
  <c r="EM27" i="132"/>
  <c r="EG27" i="132"/>
  <c r="EH26" i="132"/>
  <c r="ET47" i="132"/>
  <c r="EX31" i="132"/>
  <c r="T54" i="132" l="1"/>
  <c r="O54" i="132"/>
  <c r="S54" i="132"/>
  <c r="U54" i="132" s="1"/>
  <c r="BE55" i="132"/>
  <c r="AC54" i="132"/>
  <c r="AD53" i="132"/>
  <c r="BQ54" i="132"/>
  <c r="AI54" i="132"/>
  <c r="AO56" i="132"/>
  <c r="AP55" i="132"/>
  <c r="CC58" i="132"/>
  <c r="AU56" i="132"/>
  <c r="BA55" i="132"/>
  <c r="BB54" i="132"/>
  <c r="DM29" i="132"/>
  <c r="BG55" i="132"/>
  <c r="BM54" i="132"/>
  <c r="BN53" i="132"/>
  <c r="DA53" i="132"/>
  <c r="BS54" i="132"/>
  <c r="BY58" i="132"/>
  <c r="BZ57" i="132"/>
  <c r="CE58" i="132"/>
  <c r="DY30" i="132"/>
  <c r="CI54" i="132"/>
  <c r="CN54" i="132"/>
  <c r="CM54" i="132"/>
  <c r="CO54" i="132" s="1"/>
  <c r="CW53" i="132"/>
  <c r="CX52" i="132"/>
  <c r="DC53" i="132"/>
  <c r="EW19" i="132"/>
  <c r="EV22" i="132"/>
  <c r="EZ30" i="132"/>
  <c r="DO29" i="132"/>
  <c r="EY32" i="132"/>
  <c r="ET48" i="132"/>
  <c r="EA30" i="132"/>
  <c r="DI29" i="132"/>
  <c r="DJ28" i="132"/>
  <c r="FC27" i="132"/>
  <c r="EE28" i="132"/>
  <c r="EJ28" i="132"/>
  <c r="EI28" i="132"/>
  <c r="EK28" i="132" s="1"/>
  <c r="DU30" i="132"/>
  <c r="DV29" i="132"/>
  <c r="Q54" i="132" l="1"/>
  <c r="R53" i="132"/>
  <c r="W54" i="132"/>
  <c r="AA55" i="132"/>
  <c r="AF55" i="132"/>
  <c r="AE55" i="132"/>
  <c r="AG55" i="132" s="1"/>
  <c r="AR57" i="132"/>
  <c r="AM57" i="132"/>
  <c r="AQ57" i="132"/>
  <c r="AS57" i="132" s="1"/>
  <c r="BD56" i="132"/>
  <c r="AY56" i="132"/>
  <c r="BC56" i="132"/>
  <c r="BK55" i="132"/>
  <c r="BP55" i="132"/>
  <c r="BO55" i="132"/>
  <c r="CA59" i="132"/>
  <c r="CB59" i="132"/>
  <c r="BW59" i="132"/>
  <c r="CK54" i="132"/>
  <c r="CL53" i="132"/>
  <c r="CQ54" i="132"/>
  <c r="CU54" i="132"/>
  <c r="CZ54" i="132"/>
  <c r="CY54" i="132"/>
  <c r="EU21" i="132"/>
  <c r="ET49" i="132"/>
  <c r="FA29" i="132"/>
  <c r="DL30" i="132"/>
  <c r="DG30" i="132"/>
  <c r="DK30" i="132"/>
  <c r="EM28" i="132"/>
  <c r="EG28" i="132"/>
  <c r="EH27" i="132"/>
  <c r="EX32" i="132"/>
  <c r="FB30" i="132"/>
  <c r="DS31" i="132"/>
  <c r="DX31" i="132"/>
  <c r="DW31" i="132"/>
  <c r="O55" i="132" l="1"/>
  <c r="T55" i="132"/>
  <c r="S55" i="132"/>
  <c r="U55" i="132" s="1"/>
  <c r="BE56" i="132"/>
  <c r="AC55" i="132"/>
  <c r="AD54" i="132"/>
  <c r="BQ55" i="132"/>
  <c r="AI55" i="132"/>
  <c r="AO57" i="132"/>
  <c r="AP56" i="132"/>
  <c r="AU57" i="132"/>
  <c r="BA56" i="132"/>
  <c r="BB55" i="132"/>
  <c r="DM30" i="132"/>
  <c r="BG56" i="132"/>
  <c r="BM55" i="132"/>
  <c r="BN54" i="132"/>
  <c r="DY31" i="132"/>
  <c r="DA54" i="132"/>
  <c r="BS55" i="132"/>
  <c r="CC59" i="132"/>
  <c r="BY59" i="132"/>
  <c r="BZ58" i="132"/>
  <c r="CE59" i="132"/>
  <c r="CN55" i="132"/>
  <c r="CI55" i="132"/>
  <c r="CM55" i="132"/>
  <c r="CW54" i="132"/>
  <c r="CX53" i="132"/>
  <c r="DC54" i="132"/>
  <c r="EW20" i="132"/>
  <c r="EV23" i="132"/>
  <c r="FC28" i="132"/>
  <c r="EJ29" i="132"/>
  <c r="EE29" i="132"/>
  <c r="EI29" i="132"/>
  <c r="EZ31" i="132"/>
  <c r="DO30" i="132"/>
  <c r="DI30" i="132"/>
  <c r="DJ29" i="132"/>
  <c r="EY33" i="132"/>
  <c r="ET50" i="132"/>
  <c r="EA31" i="132"/>
  <c r="DU31" i="132"/>
  <c r="DV30" i="132"/>
  <c r="Q55" i="132" l="1"/>
  <c r="R54" i="132"/>
  <c r="EK29" i="132"/>
  <c r="W55" i="132"/>
  <c r="AA56" i="132"/>
  <c r="AF56" i="132"/>
  <c r="AE56" i="132"/>
  <c r="AG56" i="132" s="1"/>
  <c r="AM58" i="132"/>
  <c r="AQ58" i="132"/>
  <c r="AS58" i="132" s="1"/>
  <c r="AR58" i="132"/>
  <c r="AY57" i="132"/>
  <c r="BD57" i="132"/>
  <c r="BC57" i="132"/>
  <c r="BK56" i="132"/>
  <c r="BP56" i="132"/>
  <c r="BO56" i="132"/>
  <c r="CO55" i="132"/>
  <c r="CB60" i="132"/>
  <c r="BW60" i="132"/>
  <c r="CA60" i="132"/>
  <c r="CK55" i="132"/>
  <c r="CL54" i="132"/>
  <c r="CQ55" i="132"/>
  <c r="CZ55" i="132"/>
  <c r="CU55" i="132"/>
  <c r="CY55" i="132"/>
  <c r="EU22" i="132"/>
  <c r="FB31" i="132"/>
  <c r="DX32" i="132"/>
  <c r="DS32" i="132"/>
  <c r="DW32" i="132"/>
  <c r="ET51" i="132"/>
  <c r="EG29" i="132"/>
  <c r="EH28" i="132"/>
  <c r="FA30" i="132"/>
  <c r="DL31" i="132"/>
  <c r="DG31" i="132"/>
  <c r="DK31" i="132"/>
  <c r="EM29" i="132"/>
  <c r="EX33" i="132"/>
  <c r="BE57" i="132" l="1"/>
  <c r="T56" i="132"/>
  <c r="O56" i="132"/>
  <c r="S56" i="132"/>
  <c r="U56" i="132" s="1"/>
  <c r="AC56" i="132"/>
  <c r="AD55" i="132"/>
  <c r="BQ56" i="132"/>
  <c r="AI56" i="132"/>
  <c r="CC60" i="132"/>
  <c r="AO58" i="132"/>
  <c r="AP57" i="132"/>
  <c r="AU58" i="132"/>
  <c r="BA57" i="132"/>
  <c r="BB56" i="132"/>
  <c r="BG57" i="132"/>
  <c r="DA55" i="132"/>
  <c r="BM56" i="132"/>
  <c r="BN55" i="132"/>
  <c r="BS56" i="132"/>
  <c r="BY60" i="132"/>
  <c r="BZ59" i="132"/>
  <c r="CE60" i="132"/>
  <c r="CN56" i="132"/>
  <c r="CI56" i="132"/>
  <c r="CM56" i="132"/>
  <c r="DY32" i="132"/>
  <c r="CW55" i="132"/>
  <c r="CX54" i="132"/>
  <c r="DC55" i="132"/>
  <c r="DM31" i="132"/>
  <c r="EW21" i="132"/>
  <c r="EV24" i="132"/>
  <c r="ET52" i="132"/>
  <c r="EA32" i="132"/>
  <c r="DU32" i="132"/>
  <c r="DV31" i="132"/>
  <c r="EY34" i="132"/>
  <c r="DI31" i="132"/>
  <c r="DJ30" i="132"/>
  <c r="EZ32" i="132"/>
  <c r="DO31" i="132"/>
  <c r="FC29" i="132"/>
  <c r="EJ30" i="132"/>
  <c r="EE30" i="132"/>
  <c r="EI30" i="132"/>
  <c r="Q56" i="132" l="1"/>
  <c r="R55" i="132"/>
  <c r="W56" i="132"/>
  <c r="AF57" i="132"/>
  <c r="AA57" i="132"/>
  <c r="AE57" i="132"/>
  <c r="AG57" i="132" s="1"/>
  <c r="AR59" i="132"/>
  <c r="AM59" i="132"/>
  <c r="AQ59" i="132"/>
  <c r="AS59" i="132" s="1"/>
  <c r="BD58" i="132"/>
  <c r="AY58" i="132"/>
  <c r="BC58" i="132"/>
  <c r="CO56" i="132"/>
  <c r="BP57" i="132"/>
  <c r="BK57" i="132"/>
  <c r="BO57" i="132"/>
  <c r="BW61" i="132"/>
  <c r="CB61" i="132"/>
  <c r="CA61" i="132"/>
  <c r="CC61" i="132" s="1"/>
  <c r="CK56" i="132"/>
  <c r="CL55" i="132"/>
  <c r="CQ56" i="132"/>
  <c r="CU56" i="132"/>
  <c r="CZ56" i="132"/>
  <c r="CY56" i="132"/>
  <c r="EK30" i="132"/>
  <c r="EW22" i="132"/>
  <c r="EU23" i="132"/>
  <c r="EY35" i="132"/>
  <c r="EG30" i="132"/>
  <c r="EH29" i="132"/>
  <c r="EM30" i="132"/>
  <c r="EX34" i="132"/>
  <c r="ET53" i="132"/>
  <c r="FA31" i="132"/>
  <c r="DG32" i="132"/>
  <c r="DL32" i="132"/>
  <c r="DK32" i="132"/>
  <c r="FB32" i="132"/>
  <c r="DS33" i="132"/>
  <c r="DX33" i="132"/>
  <c r="DW33" i="132"/>
  <c r="DY33" i="132" s="1"/>
  <c r="O57" i="132" l="1"/>
  <c r="T57" i="132"/>
  <c r="S57" i="132"/>
  <c r="U57" i="132" s="1"/>
  <c r="BE58" i="132"/>
  <c r="AC57" i="132"/>
  <c r="AD56" i="132"/>
  <c r="BQ57" i="132"/>
  <c r="AI57" i="132"/>
  <c r="AO59" i="132"/>
  <c r="AP58" i="132"/>
  <c r="AU59" i="132"/>
  <c r="BA58" i="132"/>
  <c r="BB57" i="132"/>
  <c r="BG58" i="132"/>
  <c r="BM57" i="132"/>
  <c r="BN56" i="132"/>
  <c r="DA56" i="132"/>
  <c r="BS57" i="132"/>
  <c r="BY61" i="132"/>
  <c r="BZ60" i="132"/>
  <c r="CE61" i="132"/>
  <c r="CI57" i="132"/>
  <c r="CN57" i="132"/>
  <c r="CM57" i="132"/>
  <c r="CW56" i="132"/>
  <c r="CX55" i="132"/>
  <c r="DC56" i="132"/>
  <c r="DM32" i="132"/>
  <c r="EV25" i="132"/>
  <c r="DO32" i="132"/>
  <c r="FC30" i="132"/>
  <c r="EE31" i="132"/>
  <c r="EJ31" i="132"/>
  <c r="EI31" i="132"/>
  <c r="DI32" i="132"/>
  <c r="DJ31" i="132"/>
  <c r="ET54" i="132"/>
  <c r="EA33" i="132"/>
  <c r="DU33" i="132"/>
  <c r="DV32" i="132"/>
  <c r="EZ33" i="132"/>
  <c r="Q57" i="132" l="1"/>
  <c r="R56" i="132"/>
  <c r="CO57" i="132"/>
  <c r="W57" i="132"/>
  <c r="AF58" i="132"/>
  <c r="AA58" i="132"/>
  <c r="AE58" i="132"/>
  <c r="AG58" i="132" s="1"/>
  <c r="AR60" i="132"/>
  <c r="AM60" i="132"/>
  <c r="AQ60" i="132"/>
  <c r="AS60" i="132" s="1"/>
  <c r="BD59" i="132"/>
  <c r="AY59" i="132"/>
  <c r="BC59" i="132"/>
  <c r="BP58" i="132"/>
  <c r="BK58" i="132"/>
  <c r="BO58" i="132"/>
  <c r="BW62" i="132"/>
  <c r="CB62" i="132"/>
  <c r="CA62" i="132"/>
  <c r="CQ57" i="132"/>
  <c r="CK57" i="132"/>
  <c r="CL56" i="132"/>
  <c r="CZ57" i="132"/>
  <c r="CU57" i="132"/>
  <c r="CY57" i="132"/>
  <c r="EW24" i="132"/>
  <c r="EW23" i="132"/>
  <c r="EU24" i="132"/>
  <c r="EZ34" i="132"/>
  <c r="EG31" i="132"/>
  <c r="EH30" i="132"/>
  <c r="ET55" i="132"/>
  <c r="EX35" i="132"/>
  <c r="EK31" i="132"/>
  <c r="FA32" i="132"/>
  <c r="DL33" i="132"/>
  <c r="DG33" i="132"/>
  <c r="DK33" i="132"/>
  <c r="FB33" i="132"/>
  <c r="DX34" i="132"/>
  <c r="DS34" i="132"/>
  <c r="DW34" i="132"/>
  <c r="EM31" i="132"/>
  <c r="EY36" i="132"/>
  <c r="DM33" i="132" l="1"/>
  <c r="O58" i="132"/>
  <c r="T58" i="132"/>
  <c r="S58" i="132"/>
  <c r="BE59" i="132"/>
  <c r="AC58" i="132"/>
  <c r="AD57" i="132"/>
  <c r="BQ58" i="132"/>
  <c r="AI58" i="132"/>
  <c r="AO60" i="132"/>
  <c r="AP59" i="132"/>
  <c r="CC62" i="132"/>
  <c r="AU60" i="132"/>
  <c r="BA59" i="132"/>
  <c r="BB58" i="132"/>
  <c r="BG59" i="132"/>
  <c r="BM58" i="132"/>
  <c r="BN57" i="132"/>
  <c r="DA57" i="132"/>
  <c r="BS58" i="132"/>
  <c r="CE62" i="132"/>
  <c r="BY62" i="132"/>
  <c r="BZ61" i="132"/>
  <c r="CN58" i="132"/>
  <c r="CI58" i="132"/>
  <c r="CM58" i="132"/>
  <c r="CW57" i="132"/>
  <c r="CX56" i="132"/>
  <c r="DC57" i="132"/>
  <c r="DY34" i="132"/>
  <c r="EV26" i="132"/>
  <c r="EA34" i="132"/>
  <c r="DO33" i="132"/>
  <c r="ET56" i="132"/>
  <c r="DU34" i="132"/>
  <c r="DV33" i="132"/>
  <c r="FC31" i="132"/>
  <c r="EE32" i="132"/>
  <c r="EJ32" i="132"/>
  <c r="EI32" i="132"/>
  <c r="DI33" i="132"/>
  <c r="DJ32" i="132"/>
  <c r="U58" i="132" l="1"/>
  <c r="Q58" i="132"/>
  <c r="R57" i="132"/>
  <c r="W58" i="132"/>
  <c r="AF59" i="132"/>
  <c r="AA59" i="132"/>
  <c r="AE59" i="132"/>
  <c r="AG59" i="132" s="1"/>
  <c r="AM61" i="132"/>
  <c r="AR61" i="132"/>
  <c r="AQ61" i="132"/>
  <c r="AS61" i="132" s="1"/>
  <c r="EK32" i="132"/>
  <c r="CO58" i="132"/>
  <c r="BD60" i="132"/>
  <c r="AY60" i="132"/>
  <c r="BC60" i="132"/>
  <c r="BE60" i="132" s="1"/>
  <c r="BK59" i="132"/>
  <c r="BP59" i="132"/>
  <c r="BO59" i="132"/>
  <c r="BQ59" i="132" s="1"/>
  <c r="CB63" i="132"/>
  <c r="BW63" i="132"/>
  <c r="CA63" i="132"/>
  <c r="CC63" i="132" s="1"/>
  <c r="CK58" i="132"/>
  <c r="CL57" i="132"/>
  <c r="CQ58" i="132"/>
  <c r="CZ58" i="132"/>
  <c r="CU58" i="132"/>
  <c r="CY58" i="132"/>
  <c r="EU25" i="132"/>
  <c r="EY37" i="132"/>
  <c r="EG32" i="132"/>
  <c r="EH31" i="132"/>
  <c r="FA33" i="132"/>
  <c r="DG34" i="132"/>
  <c r="DL34" i="132"/>
  <c r="DK34" i="132"/>
  <c r="EX36" i="132"/>
  <c r="EZ35" i="132"/>
  <c r="ET57" i="132"/>
  <c r="EM32" i="132"/>
  <c r="FB34" i="132"/>
  <c r="DS35" i="132"/>
  <c r="DX35" i="132"/>
  <c r="DW35" i="132"/>
  <c r="T59" i="132" l="1"/>
  <c r="O59" i="132"/>
  <c r="S59" i="132"/>
  <c r="U59" i="132" s="1"/>
  <c r="AC59" i="132"/>
  <c r="AD58" i="132"/>
  <c r="AI59" i="132"/>
  <c r="AO61" i="132"/>
  <c r="AP60" i="132"/>
  <c r="AU61" i="132"/>
  <c r="BG60" i="132"/>
  <c r="BA60" i="132"/>
  <c r="BB59" i="132"/>
  <c r="BM59" i="132"/>
  <c r="BN58" i="132"/>
  <c r="DA58" i="132"/>
  <c r="BS59" i="132"/>
  <c r="BY63" i="132"/>
  <c r="BZ62" i="132"/>
  <c r="CE63" i="132"/>
  <c r="CN59" i="132"/>
  <c r="CI59" i="132"/>
  <c r="CM59" i="132"/>
  <c r="CW58" i="132"/>
  <c r="CX57" i="132"/>
  <c r="DC58" i="132"/>
  <c r="DY35" i="132"/>
  <c r="EW25" i="132"/>
  <c r="EV27" i="132"/>
  <c r="ET58" i="132"/>
  <c r="DI34" i="132"/>
  <c r="DJ33" i="132"/>
  <c r="DU35" i="132"/>
  <c r="DV34" i="132"/>
  <c r="EA35" i="132"/>
  <c r="DM34" i="132"/>
  <c r="FC32" i="132"/>
  <c r="EJ33" i="132"/>
  <c r="EE33" i="132"/>
  <c r="EI33" i="132"/>
  <c r="DO34" i="132"/>
  <c r="Q59" i="132" l="1"/>
  <c r="R58" i="132"/>
  <c r="W59" i="132"/>
  <c r="AF60" i="132"/>
  <c r="AA60" i="132"/>
  <c r="AE60" i="132"/>
  <c r="AG60" i="132" s="1"/>
  <c r="EK33" i="132"/>
  <c r="AM62" i="132"/>
  <c r="AR62" i="132"/>
  <c r="AQ62" i="132"/>
  <c r="AS62" i="132" s="1"/>
  <c r="CO59" i="132"/>
  <c r="BD61" i="132"/>
  <c r="AY61" i="132"/>
  <c r="BC61" i="132"/>
  <c r="BK60" i="132"/>
  <c r="BP60" i="132"/>
  <c r="BO60" i="132"/>
  <c r="BQ60" i="132" s="1"/>
  <c r="BW64" i="132"/>
  <c r="CB64" i="132"/>
  <c r="CA64" i="132"/>
  <c r="CC64" i="132" s="1"/>
  <c r="CK59" i="132"/>
  <c r="CL58" i="132"/>
  <c r="CQ59" i="132"/>
  <c r="CZ59" i="132"/>
  <c r="CU59" i="132"/>
  <c r="CY59" i="132"/>
  <c r="EU26" i="132"/>
  <c r="EG33" i="132"/>
  <c r="EH32" i="132"/>
  <c r="EY38" i="132"/>
  <c r="FB35" i="132"/>
  <c r="DS36" i="132"/>
  <c r="DX36" i="132"/>
  <c r="DW36" i="132"/>
  <c r="EM33" i="132"/>
  <c r="ET59" i="132"/>
  <c r="EX37" i="132"/>
  <c r="FA34" i="132"/>
  <c r="DG35" i="132"/>
  <c r="DL35" i="132"/>
  <c r="DK35" i="132"/>
  <c r="EZ36" i="132"/>
  <c r="BE61" i="132" l="1"/>
  <c r="O60" i="132"/>
  <c r="T60" i="132"/>
  <c r="S60" i="132"/>
  <c r="U60" i="132" s="1"/>
  <c r="AC60" i="132"/>
  <c r="AD59" i="132"/>
  <c r="AI60" i="132"/>
  <c r="AO62" i="132"/>
  <c r="AP61" i="132"/>
  <c r="AU62" i="132"/>
  <c r="BA61" i="132"/>
  <c r="BB60" i="132"/>
  <c r="BG61" i="132"/>
  <c r="BM60" i="132"/>
  <c r="BN59" i="132"/>
  <c r="DA59" i="132"/>
  <c r="BS60" i="132"/>
  <c r="BY64" i="132"/>
  <c r="BZ63" i="132"/>
  <c r="CE64" i="132"/>
  <c r="CI60" i="132"/>
  <c r="CN60" i="132"/>
  <c r="CM60" i="132"/>
  <c r="CW59" i="132"/>
  <c r="CX58" i="132"/>
  <c r="DC59" i="132"/>
  <c r="DY36" i="132"/>
  <c r="EW26" i="132"/>
  <c r="EV28" i="132"/>
  <c r="DM35" i="132"/>
  <c r="EA36" i="132"/>
  <c r="DI35" i="132"/>
  <c r="DJ34" i="132"/>
  <c r="DU36" i="132"/>
  <c r="DV35" i="132"/>
  <c r="ET60" i="132"/>
  <c r="DO35" i="132"/>
  <c r="FC33" i="132"/>
  <c r="EE34" i="132"/>
  <c r="EJ34" i="132"/>
  <c r="EI34" i="132"/>
  <c r="Q60" i="132" l="1"/>
  <c r="R59" i="132"/>
  <c r="W60" i="132"/>
  <c r="AF61" i="132"/>
  <c r="AA61" i="132"/>
  <c r="AE61" i="132"/>
  <c r="AG61" i="132" s="1"/>
  <c r="AM63" i="132"/>
  <c r="AR63" i="132"/>
  <c r="AQ63" i="132"/>
  <c r="AS63" i="132" s="1"/>
  <c r="AY62" i="132"/>
  <c r="BD62" i="132"/>
  <c r="BC62" i="132"/>
  <c r="BK61" i="132"/>
  <c r="BP61" i="132"/>
  <c r="BO61" i="132"/>
  <c r="CB65" i="132"/>
  <c r="BW65" i="132"/>
  <c r="CA65" i="132"/>
  <c r="CK60" i="132"/>
  <c r="CL59" i="132"/>
  <c r="CO60" i="132"/>
  <c r="CQ60" i="132"/>
  <c r="CZ60" i="132"/>
  <c r="CU60" i="132"/>
  <c r="CY60" i="132"/>
  <c r="EK34" i="132"/>
  <c r="EU27" i="132"/>
  <c r="EX38" i="132"/>
  <c r="EY39" i="132"/>
  <c r="EM34" i="132"/>
  <c r="EZ37" i="132"/>
  <c r="EH33" i="132"/>
  <c r="EG34" i="132"/>
  <c r="FA35" i="132"/>
  <c r="DL36" i="132"/>
  <c r="DG36" i="132"/>
  <c r="DK36" i="132"/>
  <c r="DO36" i="132" s="1"/>
  <c r="FB36" i="132"/>
  <c r="DX37" i="132"/>
  <c r="DS37" i="132"/>
  <c r="DW37" i="132"/>
  <c r="T61" i="132" l="1"/>
  <c r="O61" i="132"/>
  <c r="S61" i="132"/>
  <c r="U61" i="132" s="1"/>
  <c r="BE62" i="132"/>
  <c r="AC61" i="132"/>
  <c r="AD60" i="132"/>
  <c r="BQ61" i="132"/>
  <c r="AI61" i="132"/>
  <c r="AO63" i="132"/>
  <c r="AP62" i="132"/>
  <c r="CC65" i="132"/>
  <c r="AU63" i="132"/>
  <c r="BA62" i="132"/>
  <c r="BB61" i="132"/>
  <c r="BG62" i="132"/>
  <c r="DA60" i="132"/>
  <c r="BS61" i="132"/>
  <c r="BM61" i="132"/>
  <c r="BN60" i="132"/>
  <c r="BY65" i="132"/>
  <c r="BZ64" i="132"/>
  <c r="CE65" i="132"/>
  <c r="CN61" i="132"/>
  <c r="CI61" i="132"/>
  <c r="CM61" i="132"/>
  <c r="CW60" i="132"/>
  <c r="CX59" i="132"/>
  <c r="DY37" i="132"/>
  <c r="DC60" i="132"/>
  <c r="EW27" i="132"/>
  <c r="EV29" i="132"/>
  <c r="DI36" i="132"/>
  <c r="DJ35" i="132"/>
  <c r="FA36" i="132"/>
  <c r="DG37" i="132"/>
  <c r="DL37" i="132"/>
  <c r="DK37" i="132"/>
  <c r="FC34" i="132"/>
  <c r="EJ35" i="132"/>
  <c r="EE35" i="132"/>
  <c r="EI35" i="132"/>
  <c r="EA37" i="132"/>
  <c r="DU37" i="132"/>
  <c r="DV36" i="132"/>
  <c r="DM36" i="132"/>
  <c r="Q61" i="132" l="1"/>
  <c r="R60" i="132"/>
  <c r="W61" i="132"/>
  <c r="AA62" i="132"/>
  <c r="AF62" i="132"/>
  <c r="AE62" i="132"/>
  <c r="AG62" i="132" s="1"/>
  <c r="ET61" i="132"/>
  <c r="AM64" i="132"/>
  <c r="AR64" i="132"/>
  <c r="AQ64" i="132"/>
  <c r="AS64" i="132" s="1"/>
  <c r="BD63" i="132"/>
  <c r="AY63" i="132"/>
  <c r="BC63" i="132"/>
  <c r="CO61" i="132"/>
  <c r="BK62" i="132"/>
  <c r="BP62" i="132"/>
  <c r="BO62" i="132"/>
  <c r="BQ62" i="132" s="1"/>
  <c r="DM37" i="132"/>
  <c r="BW66" i="132"/>
  <c r="CB66" i="132"/>
  <c r="CA66" i="132"/>
  <c r="CC66" i="132" s="1"/>
  <c r="CK61" i="132"/>
  <c r="CL60" i="132"/>
  <c r="CQ61" i="132"/>
  <c r="CZ61" i="132"/>
  <c r="CU61" i="132"/>
  <c r="CY61" i="132"/>
  <c r="EU28" i="132"/>
  <c r="DI37" i="132"/>
  <c r="FB37" i="132"/>
  <c r="DX38" i="132"/>
  <c r="DS38" i="132"/>
  <c r="DW38" i="132"/>
  <c r="EX39" i="132"/>
  <c r="EZ38" i="132"/>
  <c r="DJ36" i="132"/>
  <c r="EK35" i="132"/>
  <c r="EY40" i="132"/>
  <c r="EM35" i="132"/>
  <c r="DO37" i="132"/>
  <c r="EG35" i="132"/>
  <c r="EH34" i="132"/>
  <c r="T62" i="132" l="1"/>
  <c r="O62" i="132"/>
  <c r="S62" i="132"/>
  <c r="U62" i="132" s="1"/>
  <c r="BE63" i="132"/>
  <c r="AC62" i="132"/>
  <c r="AD61" i="132"/>
  <c r="AI62" i="132"/>
  <c r="AO64" i="132"/>
  <c r="AP63" i="132"/>
  <c r="AU64" i="132"/>
  <c r="BA63" i="132"/>
  <c r="BB62" i="132"/>
  <c r="BG63" i="132"/>
  <c r="DA61" i="132"/>
  <c r="BM62" i="132"/>
  <c r="BN61" i="132"/>
  <c r="BS62" i="132"/>
  <c r="BY66" i="132"/>
  <c r="BZ65" i="132"/>
  <c r="CE66" i="132"/>
  <c r="CN62" i="132"/>
  <c r="CI62" i="132"/>
  <c r="CM62" i="132"/>
  <c r="CW61" i="132"/>
  <c r="CX60" i="132"/>
  <c r="DC61" i="132"/>
  <c r="DY38" i="132"/>
  <c r="EW28" i="132"/>
  <c r="EV30" i="132"/>
  <c r="DU38" i="132"/>
  <c r="DV37" i="132"/>
  <c r="EA38" i="132"/>
  <c r="FC35" i="132"/>
  <c r="EJ36" i="132"/>
  <c r="EE36" i="132"/>
  <c r="EI36" i="132"/>
  <c r="FA37" i="132"/>
  <c r="DG38" i="132"/>
  <c r="DL38" i="132"/>
  <c r="DK38" i="132"/>
  <c r="DM38" i="132" s="1"/>
  <c r="Q62" i="132" l="1"/>
  <c r="R61" i="132"/>
  <c r="W62" i="132"/>
  <c r="AA63" i="132"/>
  <c r="AF63" i="132"/>
  <c r="AE63" i="132"/>
  <c r="AG63" i="132" s="1"/>
  <c r="ET62" i="132"/>
  <c r="AR65" i="132"/>
  <c r="AM65" i="132"/>
  <c r="AQ65" i="132"/>
  <c r="AS65" i="132" s="1"/>
  <c r="AY64" i="132"/>
  <c r="BD64" i="132"/>
  <c r="BC64" i="132"/>
  <c r="CO62" i="132"/>
  <c r="BP63" i="132"/>
  <c r="BK63" i="132"/>
  <c r="BO63" i="132"/>
  <c r="BQ63" i="132" s="1"/>
  <c r="CB67" i="132"/>
  <c r="BW67" i="132"/>
  <c r="CA67" i="132"/>
  <c r="CK62" i="132"/>
  <c r="CL61" i="132"/>
  <c r="CQ62" i="132"/>
  <c r="CU62" i="132"/>
  <c r="CZ62" i="132"/>
  <c r="CY62" i="132"/>
  <c r="EU29" i="132"/>
  <c r="EK36" i="132"/>
  <c r="EZ39" i="132"/>
  <c r="EX40" i="132"/>
  <c r="EM36" i="132"/>
  <c r="EY41" i="132"/>
  <c r="FB38" i="132"/>
  <c r="DX39" i="132"/>
  <c r="DS39" i="132"/>
  <c r="DW39" i="132"/>
  <c r="DO38" i="132"/>
  <c r="DI38" i="132"/>
  <c r="DJ37" i="132"/>
  <c r="EG36" i="132"/>
  <c r="EH35" i="132"/>
  <c r="BE64" i="132" l="1"/>
  <c r="T63" i="132"/>
  <c r="O63" i="132"/>
  <c r="S63" i="132"/>
  <c r="U63" i="132" s="1"/>
  <c r="AC63" i="132"/>
  <c r="AD62" i="132"/>
  <c r="AI63" i="132"/>
  <c r="AO65" i="132"/>
  <c r="AP64" i="132"/>
  <c r="CC67" i="132"/>
  <c r="AU65" i="132"/>
  <c r="BA64" i="132"/>
  <c r="BB63" i="132"/>
  <c r="BG64" i="132"/>
  <c r="BM63" i="132"/>
  <c r="BN62" i="132"/>
  <c r="DA62" i="132"/>
  <c r="BS63" i="132"/>
  <c r="BY67" i="132"/>
  <c r="BZ66" i="132"/>
  <c r="CE67" i="132"/>
  <c r="CN63" i="132"/>
  <c r="CI63" i="132"/>
  <c r="CM63" i="132"/>
  <c r="CW62" i="132"/>
  <c r="CX61" i="132"/>
  <c r="DC62" i="132"/>
  <c r="EW29" i="132"/>
  <c r="EV31" i="132"/>
  <c r="DY39" i="132"/>
  <c r="FC36" i="132"/>
  <c r="EJ37" i="132"/>
  <c r="EE37" i="132"/>
  <c r="EI37" i="132"/>
  <c r="EY42" i="132"/>
  <c r="EA39" i="132"/>
  <c r="FA38" i="132"/>
  <c r="DG39" i="132"/>
  <c r="DL39" i="132"/>
  <c r="DK39" i="132"/>
  <c r="DU39" i="132"/>
  <c r="DV38" i="132"/>
  <c r="Q63" i="132" l="1"/>
  <c r="R62" i="132"/>
  <c r="W63" i="132"/>
  <c r="AF64" i="132"/>
  <c r="AA64" i="132"/>
  <c r="AE64" i="132"/>
  <c r="AG64" i="132" s="1"/>
  <c r="ET63" i="132"/>
  <c r="AM66" i="132"/>
  <c r="AR66" i="132"/>
  <c r="AQ66" i="132"/>
  <c r="AS66" i="132" s="1"/>
  <c r="AY65" i="132"/>
  <c r="BD65" i="132"/>
  <c r="BC65" i="132"/>
  <c r="CO63" i="132"/>
  <c r="BP64" i="132"/>
  <c r="BK64" i="132"/>
  <c r="BO64" i="132"/>
  <c r="BQ64" i="132" s="1"/>
  <c r="BW68" i="132"/>
  <c r="CB68" i="132"/>
  <c r="CA68" i="132"/>
  <c r="CC68" i="132" s="1"/>
  <c r="CK63" i="132"/>
  <c r="CL62" i="132"/>
  <c r="CQ63" i="132"/>
  <c r="CZ63" i="132"/>
  <c r="CU63" i="132"/>
  <c r="CY63" i="132"/>
  <c r="EK37" i="132"/>
  <c r="EU30" i="132"/>
  <c r="DM39" i="132"/>
  <c r="FB39" i="132"/>
  <c r="DS40" i="132"/>
  <c r="DX40" i="132"/>
  <c r="DW40" i="132"/>
  <c r="DO39" i="132"/>
  <c r="DI39" i="132"/>
  <c r="DJ38" i="132"/>
  <c r="EM37" i="132"/>
  <c r="EZ40" i="132"/>
  <c r="EG37" i="132"/>
  <c r="EH36" i="132"/>
  <c r="EX41" i="132"/>
  <c r="BE65" i="132" l="1"/>
  <c r="O64" i="132"/>
  <c r="T64" i="132"/>
  <c r="S64" i="132"/>
  <c r="U64" i="132" s="1"/>
  <c r="AC64" i="132"/>
  <c r="AD63" i="132"/>
  <c r="AI64" i="132"/>
  <c r="AU66" i="132"/>
  <c r="AO66" i="132"/>
  <c r="AP65" i="132"/>
  <c r="BA65" i="132"/>
  <c r="BB64" i="132"/>
  <c r="BG65" i="132"/>
  <c r="BM64" i="132"/>
  <c r="BN63" i="132"/>
  <c r="DA63" i="132"/>
  <c r="BS64" i="132"/>
  <c r="BY68" i="132"/>
  <c r="BZ67" i="132"/>
  <c r="CE68" i="132"/>
  <c r="CN64" i="132"/>
  <c r="CI64" i="132"/>
  <c r="CM64" i="132"/>
  <c r="CW63" i="132"/>
  <c r="CX62" i="132"/>
  <c r="DY40" i="132"/>
  <c r="DC63" i="132"/>
  <c r="EW30" i="132"/>
  <c r="EV32" i="132"/>
  <c r="FA39" i="132"/>
  <c r="DL40" i="132"/>
  <c r="DG40" i="132"/>
  <c r="DK40" i="132"/>
  <c r="FC37" i="132"/>
  <c r="EE38" i="132"/>
  <c r="EJ38" i="132"/>
  <c r="EI38" i="132"/>
  <c r="DU40" i="132"/>
  <c r="DV39" i="132"/>
  <c r="EY43" i="132"/>
  <c r="EA40" i="132"/>
  <c r="Q64" i="132" l="1"/>
  <c r="R63" i="132"/>
  <c r="W64" i="132"/>
  <c r="AF65" i="132"/>
  <c r="AA65" i="132"/>
  <c r="AE65" i="132"/>
  <c r="AG65" i="132" s="1"/>
  <c r="ET64" i="132"/>
  <c r="EK38" i="132"/>
  <c r="AM67" i="132"/>
  <c r="AR67" i="132"/>
  <c r="AQ67" i="132"/>
  <c r="AS67" i="132" s="1"/>
  <c r="AY66" i="132"/>
  <c r="BD66" i="132"/>
  <c r="BC66" i="132"/>
  <c r="BE66" i="132" s="1"/>
  <c r="CO64" i="132"/>
  <c r="BP65" i="132"/>
  <c r="BK65" i="132"/>
  <c r="BO65" i="132"/>
  <c r="BQ65" i="132" s="1"/>
  <c r="CB69" i="132"/>
  <c r="BW69" i="132"/>
  <c r="CA69" i="132"/>
  <c r="CC69" i="132" s="1"/>
  <c r="CK64" i="132"/>
  <c r="CL63" i="132"/>
  <c r="CQ64" i="132"/>
  <c r="CZ64" i="132"/>
  <c r="CU64" i="132"/>
  <c r="CY64" i="132"/>
  <c r="DM40" i="132"/>
  <c r="EU31" i="132"/>
  <c r="DS41" i="132"/>
  <c r="FB40" i="132"/>
  <c r="DX41" i="132"/>
  <c r="DW41" i="132"/>
  <c r="DY41" i="132" s="1"/>
  <c r="EZ41" i="132"/>
  <c r="EX42" i="132"/>
  <c r="DO40" i="132"/>
  <c r="EM38" i="132"/>
  <c r="DI40" i="132"/>
  <c r="DJ39" i="132"/>
  <c r="EG38" i="132"/>
  <c r="EH37" i="132"/>
  <c r="O65" i="132" l="1"/>
  <c r="T65" i="132"/>
  <c r="S65" i="132"/>
  <c r="U65" i="132" s="1"/>
  <c r="AC65" i="132"/>
  <c r="AD64" i="132"/>
  <c r="AI65" i="132"/>
  <c r="AO67" i="132"/>
  <c r="AP66" i="132"/>
  <c r="AU67" i="132"/>
  <c r="BA66" i="132"/>
  <c r="BB65" i="132"/>
  <c r="BG66" i="132"/>
  <c r="BM65" i="132"/>
  <c r="BN64" i="132"/>
  <c r="DA64" i="132"/>
  <c r="BS65" i="132"/>
  <c r="BY69" i="132"/>
  <c r="BZ68" i="132"/>
  <c r="CE69" i="132"/>
  <c r="CN65" i="132"/>
  <c r="CI65" i="132"/>
  <c r="CM65" i="132"/>
  <c r="CW64" i="132"/>
  <c r="CX63" i="132"/>
  <c r="DC64" i="132"/>
  <c r="EW31" i="132"/>
  <c r="EV33" i="132"/>
  <c r="EY44" i="132"/>
  <c r="EA41" i="132"/>
  <c r="FA40" i="132"/>
  <c r="DG41" i="132"/>
  <c r="DL41" i="132"/>
  <c r="DK41" i="132"/>
  <c r="FC38" i="132"/>
  <c r="EE39" i="132"/>
  <c r="EJ39" i="132"/>
  <c r="EI39" i="132"/>
  <c r="DU41" i="132"/>
  <c r="DV40" i="132"/>
  <c r="Q65" i="132" l="1"/>
  <c r="R64" i="132"/>
  <c r="W65" i="132"/>
  <c r="AF66" i="132"/>
  <c r="AA66" i="132"/>
  <c r="AE66" i="132"/>
  <c r="AG66" i="132" s="1"/>
  <c r="ET65" i="132"/>
  <c r="AR68" i="132"/>
  <c r="AM68" i="132"/>
  <c r="AQ68" i="132"/>
  <c r="AS68" i="132" s="1"/>
  <c r="BD67" i="132"/>
  <c r="AY67" i="132"/>
  <c r="BC67" i="132"/>
  <c r="CO65" i="132"/>
  <c r="BP66" i="132"/>
  <c r="BK66" i="132"/>
  <c r="BO66" i="132"/>
  <c r="BQ66" i="132" s="1"/>
  <c r="CB70" i="132"/>
  <c r="BW70" i="132"/>
  <c r="CA70" i="132"/>
  <c r="CK65" i="132"/>
  <c r="CL64" i="132"/>
  <c r="CQ65" i="132"/>
  <c r="CZ65" i="132"/>
  <c r="CU65" i="132"/>
  <c r="CY65" i="132"/>
  <c r="EU32" i="132"/>
  <c r="EG39" i="132"/>
  <c r="EH38" i="132"/>
  <c r="FB41" i="132"/>
  <c r="DS42" i="132"/>
  <c r="DX42" i="132"/>
  <c r="DW42" i="132"/>
  <c r="DI41" i="132"/>
  <c r="DJ40" i="132"/>
  <c r="EX43" i="132"/>
  <c r="EZ42" i="132"/>
  <c r="EK39" i="132"/>
  <c r="DM41" i="132"/>
  <c r="EM39" i="132"/>
  <c r="DO41" i="132"/>
  <c r="T66" i="132" l="1"/>
  <c r="O66" i="132"/>
  <c r="S66" i="132"/>
  <c r="U66" i="132" s="1"/>
  <c r="BE67" i="132"/>
  <c r="AC66" i="132"/>
  <c r="AD65" i="132"/>
  <c r="AI66" i="132"/>
  <c r="AO68" i="132"/>
  <c r="AP67" i="132"/>
  <c r="CC70" i="132"/>
  <c r="AU68" i="132"/>
  <c r="BA67" i="132"/>
  <c r="BB66" i="132"/>
  <c r="BG67" i="132"/>
  <c r="BM66" i="132"/>
  <c r="BN65" i="132"/>
  <c r="DY42" i="132"/>
  <c r="DA65" i="132"/>
  <c r="BS66" i="132"/>
  <c r="BY70" i="132"/>
  <c r="BZ69" i="132"/>
  <c r="CE70" i="132"/>
  <c r="CI66" i="132"/>
  <c r="CN66" i="132"/>
  <c r="CM66" i="132"/>
  <c r="CW65" i="132"/>
  <c r="CX64" i="132"/>
  <c r="DC65" i="132"/>
  <c r="EW32" i="132"/>
  <c r="EV34" i="132"/>
  <c r="EZ43" i="132"/>
  <c r="FC39" i="132"/>
  <c r="EJ40" i="132"/>
  <c r="EE40" i="132"/>
  <c r="EI40" i="132"/>
  <c r="EK40" i="132" s="1"/>
  <c r="EY45" i="132"/>
  <c r="EA42" i="132"/>
  <c r="FA41" i="132"/>
  <c r="DG42" i="132"/>
  <c r="DL42" i="132"/>
  <c r="DK42" i="132"/>
  <c r="DV42" i="132"/>
  <c r="DU42" i="132"/>
  <c r="DU43" i="132"/>
  <c r="DV41" i="132"/>
  <c r="CO66" i="132" l="1"/>
  <c r="Q66" i="132"/>
  <c r="R65" i="132"/>
  <c r="W66" i="132"/>
  <c r="AA67" i="132"/>
  <c r="AF67" i="132"/>
  <c r="AE67" i="132"/>
  <c r="AG67" i="132" s="1"/>
  <c r="ET66" i="132"/>
  <c r="AM69" i="132"/>
  <c r="AR69" i="132"/>
  <c r="AQ69" i="132"/>
  <c r="AS69" i="132" s="1"/>
  <c r="BD68" i="132"/>
  <c r="AY68" i="132"/>
  <c r="BC68" i="132"/>
  <c r="BP67" i="132"/>
  <c r="BK67" i="132"/>
  <c r="BO67" i="132"/>
  <c r="BW71" i="132"/>
  <c r="CB71" i="132"/>
  <c r="CA71" i="132"/>
  <c r="CK66" i="132"/>
  <c r="CL65" i="132"/>
  <c r="CQ66" i="132"/>
  <c r="CU66" i="132"/>
  <c r="CZ66" i="132"/>
  <c r="CY66" i="132"/>
  <c r="DM42" i="132"/>
  <c r="EU33" i="132"/>
  <c r="DO42" i="132"/>
  <c r="EG40" i="132"/>
  <c r="EH39" i="132"/>
  <c r="EX44" i="132"/>
  <c r="FB42" i="132"/>
  <c r="DX43" i="132"/>
  <c r="DS43" i="132"/>
  <c r="DW43" i="132"/>
  <c r="EM40" i="132"/>
  <c r="DI42" i="132"/>
  <c r="DJ42" i="132"/>
  <c r="DI43" i="132"/>
  <c r="DJ41" i="132"/>
  <c r="T67" i="132" l="1"/>
  <c r="O67" i="132"/>
  <c r="S67" i="132"/>
  <c r="U67" i="132" s="1"/>
  <c r="BE68" i="132"/>
  <c r="BQ67" i="132"/>
  <c r="AC67" i="132"/>
  <c r="AD66" i="132"/>
  <c r="AI67" i="132"/>
  <c r="AU69" i="132"/>
  <c r="CC71" i="132"/>
  <c r="AO69" i="132"/>
  <c r="AP68" i="132"/>
  <c r="BA68" i="132"/>
  <c r="BB67" i="132"/>
  <c r="BG68" i="132"/>
  <c r="BM67" i="132"/>
  <c r="BN66" i="132"/>
  <c r="DA66" i="132"/>
  <c r="BS67" i="132"/>
  <c r="BY71" i="132"/>
  <c r="BZ70" i="132"/>
  <c r="CE71" i="132"/>
  <c r="CN67" i="132"/>
  <c r="CI67" i="132"/>
  <c r="CM67" i="132"/>
  <c r="CW66" i="132"/>
  <c r="CX65" i="132"/>
  <c r="DC66" i="132"/>
  <c r="DY43" i="132"/>
  <c r="EW33" i="132"/>
  <c r="EV35" i="132"/>
  <c r="EA43" i="132"/>
  <c r="FA42" i="132"/>
  <c r="DL43" i="132"/>
  <c r="DG43" i="132"/>
  <c r="DK43" i="132"/>
  <c r="EZ44" i="132"/>
  <c r="FC40" i="132"/>
  <c r="EJ41" i="132"/>
  <c r="EE41" i="132"/>
  <c r="EI41" i="132"/>
  <c r="EY46" i="132"/>
  <c r="Q67" i="132" l="1"/>
  <c r="R66" i="132"/>
  <c r="W67" i="132"/>
  <c r="AA68" i="132"/>
  <c r="AF68" i="132"/>
  <c r="AE68" i="132"/>
  <c r="AG68" i="132" s="1"/>
  <c r="ET67" i="132"/>
  <c r="AM70" i="132"/>
  <c r="AR70" i="132"/>
  <c r="AQ70" i="132"/>
  <c r="AS70" i="132" s="1"/>
  <c r="BD69" i="132"/>
  <c r="AY69" i="132"/>
  <c r="BC69" i="132"/>
  <c r="CO67" i="132"/>
  <c r="BK68" i="132"/>
  <c r="BP68" i="132"/>
  <c r="BO68" i="132"/>
  <c r="BQ68" i="132" s="1"/>
  <c r="CB72" i="132"/>
  <c r="BW72" i="132"/>
  <c r="CA72" i="132"/>
  <c r="EK41" i="132"/>
  <c r="CK67" i="132"/>
  <c r="CL66" i="132"/>
  <c r="CQ67" i="132"/>
  <c r="CZ67" i="132"/>
  <c r="CU67" i="132"/>
  <c r="CY67" i="132"/>
  <c r="DM43" i="132"/>
  <c r="EU34" i="132"/>
  <c r="DO43" i="132"/>
  <c r="EG41" i="132"/>
  <c r="EH40" i="132"/>
  <c r="EX45" i="132"/>
  <c r="EM41" i="132"/>
  <c r="FB43" i="132"/>
  <c r="DX44" i="132"/>
  <c r="DS44" i="132"/>
  <c r="DW44" i="132"/>
  <c r="T68" i="132" l="1"/>
  <c r="O68" i="132"/>
  <c r="S68" i="132"/>
  <c r="U68" i="132" s="1"/>
  <c r="BE69" i="132"/>
  <c r="AC68" i="132"/>
  <c r="AD67" i="132"/>
  <c r="AI68" i="132"/>
  <c r="CC72" i="132"/>
  <c r="AO70" i="132"/>
  <c r="AP69" i="132"/>
  <c r="AU70" i="132"/>
  <c r="BA69" i="132"/>
  <c r="BB68" i="132"/>
  <c r="DY44" i="132"/>
  <c r="BG69" i="132"/>
  <c r="DA67" i="132"/>
  <c r="BM68" i="132"/>
  <c r="BN67" i="132"/>
  <c r="BS68" i="132"/>
  <c r="BY72" i="132"/>
  <c r="BZ71" i="132"/>
  <c r="CE72" i="132"/>
  <c r="CI68" i="132"/>
  <c r="CN68" i="132"/>
  <c r="CM68" i="132"/>
  <c r="CW67" i="132"/>
  <c r="CX66" i="132"/>
  <c r="DC67" i="132"/>
  <c r="EW34" i="132"/>
  <c r="EV36" i="132"/>
  <c r="EZ45" i="132"/>
  <c r="FA43" i="132"/>
  <c r="DG44" i="132"/>
  <c r="DL44" i="132"/>
  <c r="DK44" i="132"/>
  <c r="FC41" i="132"/>
  <c r="EJ42" i="132"/>
  <c r="EE42" i="132"/>
  <c r="EI42" i="132"/>
  <c r="EM42" i="132" s="1"/>
  <c r="EA44" i="132"/>
  <c r="DU44" i="132"/>
  <c r="DV43" i="132"/>
  <c r="EY47" i="132"/>
  <c r="CO68" i="132" l="1"/>
  <c r="Q68" i="132"/>
  <c r="R67" i="132"/>
  <c r="W68" i="132"/>
  <c r="AA69" i="132"/>
  <c r="AF69" i="132"/>
  <c r="AE69" i="132"/>
  <c r="AG69" i="132" s="1"/>
  <c r="ET68" i="132"/>
  <c r="AR71" i="132"/>
  <c r="AM71" i="132"/>
  <c r="AQ71" i="132"/>
  <c r="AS71" i="132" s="1"/>
  <c r="AY70" i="132"/>
  <c r="BD70" i="132"/>
  <c r="BC70" i="132"/>
  <c r="DM44" i="132"/>
  <c r="BK69" i="132"/>
  <c r="BP69" i="132"/>
  <c r="BO69" i="132"/>
  <c r="BQ69" i="132" s="1"/>
  <c r="CB73" i="132"/>
  <c r="BW73" i="132"/>
  <c r="CA73" i="132"/>
  <c r="CK68" i="132"/>
  <c r="CL67" i="132"/>
  <c r="CQ68" i="132"/>
  <c r="CZ68" i="132"/>
  <c r="CU68" i="132"/>
  <c r="CY68" i="132"/>
  <c r="EU35" i="132"/>
  <c r="FC42" i="132"/>
  <c r="EE43" i="132"/>
  <c r="EJ43" i="132"/>
  <c r="EI43" i="132"/>
  <c r="EX46" i="132"/>
  <c r="DO44" i="132"/>
  <c r="DI44" i="132"/>
  <c r="DJ43" i="132"/>
  <c r="EK42" i="132"/>
  <c r="FB44" i="132"/>
  <c r="DS45" i="132"/>
  <c r="DX45" i="132"/>
  <c r="DW45" i="132"/>
  <c r="EH42" i="132"/>
  <c r="EG42" i="132"/>
  <c r="EG43" i="132"/>
  <c r="EH41" i="132"/>
  <c r="BE70" i="132" l="1"/>
  <c r="T69" i="132"/>
  <c r="O69" i="132"/>
  <c r="S69" i="132"/>
  <c r="U69" i="132" s="1"/>
  <c r="AI69" i="132"/>
  <c r="AC69" i="132"/>
  <c r="AD68" i="132"/>
  <c r="AO71" i="132"/>
  <c r="AP70" i="132"/>
  <c r="CC73" i="132"/>
  <c r="AU71" i="132"/>
  <c r="BA70" i="132"/>
  <c r="BB69" i="132"/>
  <c r="BG70" i="132"/>
  <c r="BM69" i="132"/>
  <c r="BN68" i="132"/>
  <c r="DA68" i="132"/>
  <c r="BS69" i="132"/>
  <c r="BY73" i="132"/>
  <c r="BZ72" i="132"/>
  <c r="CE73" i="132"/>
  <c r="CI69" i="132"/>
  <c r="CN69" i="132"/>
  <c r="CM69" i="132"/>
  <c r="CO69" i="132" s="1"/>
  <c r="CW68" i="132"/>
  <c r="CX67" i="132"/>
  <c r="DC68" i="132"/>
  <c r="EK43" i="132"/>
  <c r="EW35" i="132"/>
  <c r="EV37" i="132"/>
  <c r="DY45" i="132"/>
  <c r="EX47" i="132"/>
  <c r="EA45" i="132"/>
  <c r="FA44" i="132"/>
  <c r="DG45" i="132"/>
  <c r="DL45" i="132"/>
  <c r="DK45" i="132"/>
  <c r="EM43" i="132"/>
  <c r="DU45" i="132"/>
  <c r="DV44" i="132"/>
  <c r="EZ46" i="132"/>
  <c r="EY48" i="132"/>
  <c r="Q69" i="132" l="1"/>
  <c r="R68" i="132"/>
  <c r="DM45" i="132"/>
  <c r="W69" i="132"/>
  <c r="AA70" i="132"/>
  <c r="AF70" i="132"/>
  <c r="AE70" i="132"/>
  <c r="AG70" i="132" s="1"/>
  <c r="ET69" i="132"/>
  <c r="AR72" i="132"/>
  <c r="AM72" i="132"/>
  <c r="AQ72" i="132"/>
  <c r="AS72" i="132" s="1"/>
  <c r="BD71" i="132"/>
  <c r="AY71" i="132"/>
  <c r="BC71" i="132"/>
  <c r="BK70" i="132"/>
  <c r="BP70" i="132"/>
  <c r="BO70" i="132"/>
  <c r="BQ70" i="132" s="1"/>
  <c r="CB74" i="132"/>
  <c r="BW74" i="132"/>
  <c r="CA74" i="132"/>
  <c r="CK69" i="132"/>
  <c r="CL68" i="132"/>
  <c r="CQ69" i="132"/>
  <c r="CZ69" i="132"/>
  <c r="CU69" i="132"/>
  <c r="CY69" i="132"/>
  <c r="EU36" i="132"/>
  <c r="DO45" i="132"/>
  <c r="FB45" i="132"/>
  <c r="DS46" i="132"/>
  <c r="DX46" i="132"/>
  <c r="DW46" i="132"/>
  <c r="DI45" i="132"/>
  <c r="DJ44" i="132"/>
  <c r="FC43" i="132"/>
  <c r="EJ44" i="132"/>
  <c r="EE44" i="132"/>
  <c r="EI44" i="132"/>
  <c r="BE71" i="132" l="1"/>
  <c r="T70" i="132"/>
  <c r="O70" i="132"/>
  <c r="S70" i="132"/>
  <c r="U70" i="132" s="1"/>
  <c r="AC70" i="132"/>
  <c r="AD69" i="132"/>
  <c r="EK44" i="132"/>
  <c r="AI70" i="132"/>
  <c r="AO72" i="132"/>
  <c r="AP71" i="132"/>
  <c r="CC74" i="132"/>
  <c r="AU72" i="132"/>
  <c r="BA71" i="132"/>
  <c r="BB70" i="132"/>
  <c r="BG71" i="132"/>
  <c r="BM70" i="132"/>
  <c r="BN69" i="132"/>
  <c r="DA69" i="132"/>
  <c r="BS70" i="132"/>
  <c r="BY74" i="132"/>
  <c r="BZ73" i="132"/>
  <c r="DY46" i="132"/>
  <c r="CE74" i="132"/>
  <c r="CI70" i="132"/>
  <c r="CN70" i="132"/>
  <c r="CM70" i="132"/>
  <c r="CO70" i="132" s="1"/>
  <c r="CW69" i="132"/>
  <c r="CX68" i="132"/>
  <c r="DC69" i="132"/>
  <c r="EW36" i="132"/>
  <c r="EV38" i="132"/>
  <c r="FA45" i="132"/>
  <c r="DL46" i="132"/>
  <c r="DG46" i="132"/>
  <c r="DK46" i="132"/>
  <c r="EG44" i="132"/>
  <c r="EH43" i="132"/>
  <c r="EX48" i="132"/>
  <c r="EA46" i="132"/>
  <c r="EY49" i="132"/>
  <c r="EM44" i="132"/>
  <c r="DU46" i="132"/>
  <c r="DV45" i="132"/>
  <c r="EZ47" i="132"/>
  <c r="Q70" i="132" l="1"/>
  <c r="R69" i="132"/>
  <c r="W70" i="132"/>
  <c r="AA71" i="132"/>
  <c r="AF71" i="132"/>
  <c r="AE71" i="132"/>
  <c r="AG71" i="132" s="1"/>
  <c r="ET70" i="132"/>
  <c r="AR73" i="132"/>
  <c r="AM73" i="132"/>
  <c r="AQ73" i="132"/>
  <c r="AS73" i="132" s="1"/>
  <c r="BD72" i="132"/>
  <c r="AY72" i="132"/>
  <c r="BC72" i="132"/>
  <c r="BP71" i="132"/>
  <c r="BK71" i="132"/>
  <c r="BO71" i="132"/>
  <c r="CB75" i="132"/>
  <c r="BW75" i="132"/>
  <c r="CA75" i="132"/>
  <c r="DM46" i="132"/>
  <c r="CK70" i="132"/>
  <c r="CL69" i="132"/>
  <c r="CQ70" i="132"/>
  <c r="CZ70" i="132"/>
  <c r="CU70" i="132"/>
  <c r="CY70" i="132"/>
  <c r="EU37" i="132"/>
  <c r="DO46" i="132"/>
  <c r="FC44" i="132"/>
  <c r="EE45" i="132"/>
  <c r="EJ45" i="132"/>
  <c r="EI45" i="132"/>
  <c r="FB46" i="132"/>
  <c r="DX47" i="132"/>
  <c r="DS47" i="132"/>
  <c r="DW47" i="132"/>
  <c r="DI46" i="132"/>
  <c r="DJ45" i="132"/>
  <c r="T71" i="132" l="1"/>
  <c r="O71" i="132"/>
  <c r="S71" i="132"/>
  <c r="U71" i="132" s="1"/>
  <c r="BE72" i="132"/>
  <c r="BQ71" i="132"/>
  <c r="AC71" i="132"/>
  <c r="AD70" i="132"/>
  <c r="AI71" i="132"/>
  <c r="AO73" i="132"/>
  <c r="AP72" i="132"/>
  <c r="CC75" i="132"/>
  <c r="AU73" i="132"/>
  <c r="BA72" i="132"/>
  <c r="BB71" i="132"/>
  <c r="BG72" i="132"/>
  <c r="BM71" i="132"/>
  <c r="BN70" i="132"/>
  <c r="DA70" i="132"/>
  <c r="BS71" i="132"/>
  <c r="BY75" i="132"/>
  <c r="BZ74" i="132"/>
  <c r="DY47" i="132"/>
  <c r="CE75" i="132"/>
  <c r="CI71" i="132"/>
  <c r="CN71" i="132"/>
  <c r="CM71" i="132"/>
  <c r="CO71" i="132" s="1"/>
  <c r="CW70" i="132"/>
  <c r="CX69" i="132"/>
  <c r="DC70" i="132"/>
  <c r="EW37" i="132"/>
  <c r="EV39" i="132"/>
  <c r="EG45" i="132"/>
  <c r="EH44" i="132"/>
  <c r="EZ48" i="132"/>
  <c r="EA47" i="132"/>
  <c r="DU47" i="132"/>
  <c r="DV46" i="132"/>
  <c r="EK45" i="132"/>
  <c r="EX49" i="132"/>
  <c r="FA46" i="132"/>
  <c r="DG47" i="132"/>
  <c r="DL47" i="132"/>
  <c r="DK47" i="132"/>
  <c r="EY50" i="132"/>
  <c r="EM45" i="132"/>
  <c r="Q71" i="132" l="1"/>
  <c r="R70" i="132"/>
  <c r="W71" i="132"/>
  <c r="AF72" i="132"/>
  <c r="AA72" i="132"/>
  <c r="AE72" i="132"/>
  <c r="AG72" i="132" s="1"/>
  <c r="ET71" i="132"/>
  <c r="AR74" i="132"/>
  <c r="AM74" i="132"/>
  <c r="AQ74" i="132"/>
  <c r="AS74" i="132" s="1"/>
  <c r="BD73" i="132"/>
  <c r="AY73" i="132"/>
  <c r="BC73" i="132"/>
  <c r="DM47" i="132"/>
  <c r="BK72" i="132"/>
  <c r="BP72" i="132"/>
  <c r="BO72" i="132"/>
  <c r="BQ72" i="132" s="1"/>
  <c r="BW76" i="132"/>
  <c r="CB76" i="132"/>
  <c r="CA76" i="132"/>
  <c r="CC76" i="132" s="1"/>
  <c r="CK71" i="132"/>
  <c r="CL70" i="132"/>
  <c r="CQ71" i="132"/>
  <c r="CU71" i="132"/>
  <c r="CZ71" i="132"/>
  <c r="CY71" i="132"/>
  <c r="EU38" i="132"/>
  <c r="FB47" i="132"/>
  <c r="DS48" i="132"/>
  <c r="DX48" i="132"/>
  <c r="DW48" i="132"/>
  <c r="EZ49" i="132"/>
  <c r="DO47" i="132"/>
  <c r="DI47" i="132"/>
  <c r="DJ46" i="132"/>
  <c r="FC45" i="132"/>
  <c r="EJ46" i="132"/>
  <c r="EE46" i="132"/>
  <c r="EI46" i="132"/>
  <c r="O72" i="132" l="1"/>
  <c r="T72" i="132"/>
  <c r="S72" i="132"/>
  <c r="BE73" i="132"/>
  <c r="AC72" i="132"/>
  <c r="AD71" i="132"/>
  <c r="AI72" i="132"/>
  <c r="AO74" i="132"/>
  <c r="AP73" i="132"/>
  <c r="DY48" i="132"/>
  <c r="AU74" i="132"/>
  <c r="BA73" i="132"/>
  <c r="BB72" i="132"/>
  <c r="EK46" i="132"/>
  <c r="BG73" i="132"/>
  <c r="BM72" i="132"/>
  <c r="BN71" i="132"/>
  <c r="DA71" i="132"/>
  <c r="BS72" i="132"/>
  <c r="BY76" i="132"/>
  <c r="BZ75" i="132"/>
  <c r="CE76" i="132"/>
  <c r="CN72" i="132"/>
  <c r="CI72" i="132"/>
  <c r="CM72" i="132"/>
  <c r="CW71" i="132"/>
  <c r="CX70" i="132"/>
  <c r="DC71" i="132"/>
  <c r="EW38" i="132"/>
  <c r="EV40" i="132"/>
  <c r="EM46" i="132"/>
  <c r="DU48" i="132"/>
  <c r="DV47" i="132"/>
  <c r="FA47" i="132"/>
  <c r="DG48" i="132"/>
  <c r="DL48" i="132"/>
  <c r="DK48" i="132"/>
  <c r="EA48" i="132"/>
  <c r="EG46" i="132"/>
  <c r="EH45" i="132"/>
  <c r="EX50" i="132"/>
  <c r="EY51" i="132"/>
  <c r="U72" i="132" l="1"/>
  <c r="CO72" i="132"/>
  <c r="Q72" i="132"/>
  <c r="R71" i="132"/>
  <c r="W72" i="132"/>
  <c r="AA73" i="132"/>
  <c r="AF73" i="132"/>
  <c r="AE73" i="132"/>
  <c r="AG73" i="132" s="1"/>
  <c r="ET72" i="132"/>
  <c r="AM75" i="132"/>
  <c r="AR75" i="132"/>
  <c r="AQ75" i="132"/>
  <c r="AS75" i="132" s="1"/>
  <c r="DM48" i="132"/>
  <c r="BD74" i="132"/>
  <c r="AY74" i="132"/>
  <c r="BC74" i="132"/>
  <c r="BE74" i="132" s="1"/>
  <c r="BK73" i="132"/>
  <c r="BP73" i="132"/>
  <c r="BO73" i="132"/>
  <c r="BQ73" i="132" s="1"/>
  <c r="BW77" i="132"/>
  <c r="CB77" i="132"/>
  <c r="CA77" i="132"/>
  <c r="CC77" i="132" s="1"/>
  <c r="CK72" i="132"/>
  <c r="CL71" i="132"/>
  <c r="CQ72" i="132"/>
  <c r="CZ72" i="132"/>
  <c r="CU72" i="132"/>
  <c r="CY72" i="132"/>
  <c r="EU39" i="132"/>
  <c r="EZ50" i="132"/>
  <c r="FB48" i="132"/>
  <c r="DS49" i="132"/>
  <c r="DX49" i="132"/>
  <c r="DW49" i="132"/>
  <c r="DO48" i="132"/>
  <c r="DI48" i="132"/>
  <c r="DJ47" i="132"/>
  <c r="FC46" i="132"/>
  <c r="EJ47" i="132"/>
  <c r="EE47" i="132"/>
  <c r="EI47" i="132"/>
  <c r="T73" i="132" l="1"/>
  <c r="O73" i="132"/>
  <c r="S73" i="132"/>
  <c r="U73" i="132" s="1"/>
  <c r="AC73" i="132"/>
  <c r="AD72" i="132"/>
  <c r="AI73" i="132"/>
  <c r="AO75" i="132"/>
  <c r="AP74" i="132"/>
  <c r="AU75" i="132"/>
  <c r="BA74" i="132"/>
  <c r="BB73" i="132"/>
  <c r="BG74" i="132"/>
  <c r="BS73" i="132"/>
  <c r="DA72" i="132"/>
  <c r="BM73" i="132"/>
  <c r="BN72" i="132"/>
  <c r="BY77" i="132"/>
  <c r="BZ76" i="132"/>
  <c r="CE77" i="132"/>
  <c r="CI73" i="132"/>
  <c r="CN73" i="132"/>
  <c r="CM73" i="132"/>
  <c r="CO73" i="132" s="1"/>
  <c r="CW72" i="132"/>
  <c r="CX71" i="132"/>
  <c r="DC72" i="132"/>
  <c r="EW39" i="132"/>
  <c r="EV41" i="132"/>
  <c r="DY49" i="132"/>
  <c r="EK47" i="132"/>
  <c r="EG47" i="132"/>
  <c r="EH46" i="132"/>
  <c r="EY52" i="132"/>
  <c r="EX51" i="132"/>
  <c r="FA48" i="132"/>
  <c r="DG49" i="132"/>
  <c r="DL49" i="132"/>
  <c r="DK49" i="132"/>
  <c r="EA49" i="132"/>
  <c r="DU49" i="132"/>
  <c r="DV48" i="132"/>
  <c r="EM47" i="132"/>
  <c r="DM49" i="132" l="1"/>
  <c r="Q73" i="132"/>
  <c r="R72" i="132"/>
  <c r="W73" i="132"/>
  <c r="AF74" i="132"/>
  <c r="AA74" i="132"/>
  <c r="AE74" i="132"/>
  <c r="AG74" i="132" s="1"/>
  <c r="ET73" i="132"/>
  <c r="AR76" i="132"/>
  <c r="AM76" i="132"/>
  <c r="AQ76" i="132"/>
  <c r="AS76" i="132" s="1"/>
  <c r="BD75" i="132"/>
  <c r="AY75" i="132"/>
  <c r="BC75" i="132"/>
  <c r="BP74" i="132"/>
  <c r="BK74" i="132"/>
  <c r="BO74" i="132"/>
  <c r="CB78" i="132"/>
  <c r="BW78" i="132"/>
  <c r="CA78" i="132"/>
  <c r="CK73" i="132"/>
  <c r="CL72" i="132"/>
  <c r="CQ73" i="132"/>
  <c r="CZ73" i="132"/>
  <c r="CU73" i="132"/>
  <c r="CY73" i="132"/>
  <c r="EU40" i="132"/>
  <c r="FB49" i="132"/>
  <c r="DS50" i="132"/>
  <c r="DX50" i="132"/>
  <c r="DW50" i="132"/>
  <c r="DI49" i="132"/>
  <c r="DJ48" i="132"/>
  <c r="EZ51" i="132"/>
  <c r="FC47" i="132"/>
  <c r="EE48" i="132"/>
  <c r="EJ48" i="132"/>
  <c r="EI48" i="132"/>
  <c r="DO49" i="132"/>
  <c r="EY53" i="132"/>
  <c r="O74" i="132" l="1"/>
  <c r="T74" i="132"/>
  <c r="S74" i="132"/>
  <c r="U74" i="132" s="1"/>
  <c r="BE75" i="132"/>
  <c r="AC74" i="132"/>
  <c r="AD73" i="132"/>
  <c r="BQ74" i="132"/>
  <c r="AI74" i="132"/>
  <c r="AO76" i="132"/>
  <c r="AP75" i="132"/>
  <c r="CC78" i="132"/>
  <c r="AU76" i="132"/>
  <c r="BA75" i="132"/>
  <c r="BB74" i="132"/>
  <c r="BG75" i="132"/>
  <c r="BM74" i="132"/>
  <c r="BN73" i="132"/>
  <c r="DA73" i="132"/>
  <c r="BS74" i="132"/>
  <c r="BY78" i="132"/>
  <c r="BZ77" i="132"/>
  <c r="CE78" i="132"/>
  <c r="CN74" i="132"/>
  <c r="CI74" i="132"/>
  <c r="CM74" i="132"/>
  <c r="DY50" i="132"/>
  <c r="CW73" i="132"/>
  <c r="CX72" i="132"/>
  <c r="DC73" i="132"/>
  <c r="EW40" i="132"/>
  <c r="EV42" i="132"/>
  <c r="EK48" i="132"/>
  <c r="DL50" i="132"/>
  <c r="FA49" i="132"/>
  <c r="DG50" i="132"/>
  <c r="DK50" i="132"/>
  <c r="EM48" i="132"/>
  <c r="EA50" i="132"/>
  <c r="EG48" i="132"/>
  <c r="EH47" i="132"/>
  <c r="DU50" i="132"/>
  <c r="DV49" i="132"/>
  <c r="EZ52" i="132"/>
  <c r="EX52" i="132"/>
  <c r="Q74" i="132" l="1"/>
  <c r="R73" i="132"/>
  <c r="W74" i="132"/>
  <c r="AF75" i="132"/>
  <c r="AA75" i="132"/>
  <c r="AE75" i="132"/>
  <c r="AG75" i="132" s="1"/>
  <c r="ET74" i="132"/>
  <c r="AR77" i="132"/>
  <c r="AM77" i="132"/>
  <c r="AQ77" i="132"/>
  <c r="AS77" i="132" s="1"/>
  <c r="BD76" i="132"/>
  <c r="AY76" i="132"/>
  <c r="BC76" i="132"/>
  <c r="CO74" i="132"/>
  <c r="DM50" i="132"/>
  <c r="BP75" i="132"/>
  <c r="BK75" i="132"/>
  <c r="BO75" i="132"/>
  <c r="BQ75" i="132" s="1"/>
  <c r="CB79" i="132"/>
  <c r="BW79" i="132"/>
  <c r="CA79" i="132"/>
  <c r="CC79" i="132" s="1"/>
  <c r="CK74" i="132"/>
  <c r="CL73" i="132"/>
  <c r="CQ74" i="132"/>
  <c r="CZ74" i="132"/>
  <c r="CU74" i="132"/>
  <c r="CY74" i="132"/>
  <c r="EU41" i="132"/>
  <c r="EY54" i="132"/>
  <c r="DO50" i="132"/>
  <c r="DI50" i="132"/>
  <c r="DJ49" i="132"/>
  <c r="FB50" i="132"/>
  <c r="DS51" i="132"/>
  <c r="DX51" i="132"/>
  <c r="DW51" i="132"/>
  <c r="EA51" i="132" s="1"/>
  <c r="FC48" i="132"/>
  <c r="EE49" i="132"/>
  <c r="EJ49" i="132"/>
  <c r="EI49" i="132"/>
  <c r="T75" i="132" l="1"/>
  <c r="O75" i="132"/>
  <c r="S75" i="132"/>
  <c r="U75" i="132" s="1"/>
  <c r="BE76" i="132"/>
  <c r="AC75" i="132"/>
  <c r="AD74" i="132"/>
  <c r="AI75" i="132"/>
  <c r="AO77" i="132"/>
  <c r="AP76" i="132"/>
  <c r="AU77" i="132"/>
  <c r="BA76" i="132"/>
  <c r="BB75" i="132"/>
  <c r="BG76" i="132"/>
  <c r="EK49" i="132"/>
  <c r="BM75" i="132"/>
  <c r="BN74" i="132"/>
  <c r="DA74" i="132"/>
  <c r="BS75" i="132"/>
  <c r="BY79" i="132"/>
  <c r="BZ78" i="132"/>
  <c r="CE79" i="132"/>
  <c r="CI75" i="132"/>
  <c r="CN75" i="132"/>
  <c r="CM75" i="132"/>
  <c r="CW74" i="132"/>
  <c r="CX73" i="132"/>
  <c r="DC74" i="132"/>
  <c r="EW41" i="132"/>
  <c r="EV43" i="132"/>
  <c r="DU51" i="132"/>
  <c r="DV50" i="132"/>
  <c r="FB51" i="132"/>
  <c r="DS52" i="132"/>
  <c r="DX52" i="132"/>
  <c r="DW52" i="132"/>
  <c r="EA52" i="132" s="1"/>
  <c r="EX53" i="132"/>
  <c r="EZ53" i="132"/>
  <c r="EG49" i="132"/>
  <c r="EH48" i="132"/>
  <c r="FA50" i="132"/>
  <c r="DL51" i="132"/>
  <c r="DG51" i="132"/>
  <c r="DK51" i="132"/>
  <c r="DO51" i="132" s="1"/>
  <c r="EM49" i="132"/>
  <c r="DY51" i="132"/>
  <c r="Q75" i="132" l="1"/>
  <c r="R74" i="132"/>
  <c r="CO75" i="132"/>
  <c r="W75" i="132"/>
  <c r="AF76" i="132"/>
  <c r="AA76" i="132"/>
  <c r="AE76" i="132"/>
  <c r="AG76" i="132" s="1"/>
  <c r="ET75" i="132"/>
  <c r="AM78" i="132"/>
  <c r="AR78" i="132"/>
  <c r="AQ78" i="132"/>
  <c r="AS78" i="132" s="1"/>
  <c r="BD77" i="132"/>
  <c r="AY77" i="132"/>
  <c r="BC77" i="132"/>
  <c r="BP76" i="132"/>
  <c r="BK76" i="132"/>
  <c r="BO76" i="132"/>
  <c r="CB80" i="132"/>
  <c r="BW80" i="132"/>
  <c r="CA80" i="132"/>
  <c r="CK75" i="132"/>
  <c r="CL74" i="132"/>
  <c r="CQ75" i="132"/>
  <c r="CZ75" i="132"/>
  <c r="CU75" i="132"/>
  <c r="CY75" i="132"/>
  <c r="EU42" i="132"/>
  <c r="DI51" i="132"/>
  <c r="DJ50" i="132"/>
  <c r="FB52" i="132"/>
  <c r="DX53" i="132"/>
  <c r="DS53" i="132"/>
  <c r="DV52" i="132" s="1"/>
  <c r="DW53" i="132"/>
  <c r="DU52" i="132"/>
  <c r="EY55" i="132"/>
  <c r="FA51" i="132"/>
  <c r="DL52" i="132"/>
  <c r="DG52" i="132"/>
  <c r="DJ51" i="132" s="1"/>
  <c r="DK52" i="132"/>
  <c r="EJ50" i="132"/>
  <c r="FC49" i="132"/>
  <c r="EE50" i="132"/>
  <c r="EI50" i="132"/>
  <c r="EK50" i="132" s="1"/>
  <c r="DV51" i="132"/>
  <c r="DM51" i="132"/>
  <c r="DY52" i="132"/>
  <c r="BE77" i="132" l="1"/>
  <c r="T76" i="132"/>
  <c r="O76" i="132"/>
  <c r="S76" i="132"/>
  <c r="U76" i="132" s="1"/>
  <c r="AC76" i="132"/>
  <c r="AD75" i="132"/>
  <c r="BQ76" i="132"/>
  <c r="DM52" i="132"/>
  <c r="AI76" i="132"/>
  <c r="DY53" i="132"/>
  <c r="AO78" i="132"/>
  <c r="AP77" i="132"/>
  <c r="CC80" i="132"/>
  <c r="AU78" i="132"/>
  <c r="BA77" i="132"/>
  <c r="BB76" i="132"/>
  <c r="BG77" i="132"/>
  <c r="BM76" i="132"/>
  <c r="BN75" i="132"/>
  <c r="DA75" i="132"/>
  <c r="BS76" i="132"/>
  <c r="BY80" i="132"/>
  <c r="BZ79" i="132"/>
  <c r="CE80" i="132"/>
  <c r="CN76" i="132"/>
  <c r="CI76" i="132"/>
  <c r="CM76" i="132"/>
  <c r="CW75" i="132"/>
  <c r="CX74" i="132"/>
  <c r="DC75" i="132"/>
  <c r="EW42" i="132"/>
  <c r="EV44" i="132"/>
  <c r="EZ54" i="132"/>
  <c r="EA53" i="132"/>
  <c r="EM50" i="132"/>
  <c r="DU53" i="132"/>
  <c r="DO52" i="132"/>
  <c r="EX54" i="132"/>
  <c r="DI52" i="132"/>
  <c r="EG50" i="132"/>
  <c r="EH49" i="132"/>
  <c r="Q76" i="132" l="1"/>
  <c r="R75" i="132"/>
  <c r="W76" i="132"/>
  <c r="AA77" i="132"/>
  <c r="AF77" i="132"/>
  <c r="AE77" i="132"/>
  <c r="AG77" i="132" s="1"/>
  <c r="ET76" i="132"/>
  <c r="AM79" i="132"/>
  <c r="AR79" i="132"/>
  <c r="AQ79" i="132"/>
  <c r="AS79" i="132" s="1"/>
  <c r="CO76" i="132"/>
  <c r="BD78" i="132"/>
  <c r="AY78" i="132"/>
  <c r="BC78" i="132"/>
  <c r="BP77" i="132"/>
  <c r="BK77" i="132"/>
  <c r="BO77" i="132"/>
  <c r="BQ77" i="132" s="1"/>
  <c r="BW81" i="132"/>
  <c r="CB81" i="132"/>
  <c r="CA81" i="132"/>
  <c r="CC81" i="132" s="1"/>
  <c r="CK76" i="132"/>
  <c r="CL75" i="132"/>
  <c r="CQ76" i="132"/>
  <c r="CZ76" i="132"/>
  <c r="CU76" i="132"/>
  <c r="CY76" i="132"/>
  <c r="EU43" i="132"/>
  <c r="EY56" i="132"/>
  <c r="FA52" i="132"/>
  <c r="DL53" i="132"/>
  <c r="DG53" i="132"/>
  <c r="DK53" i="132"/>
  <c r="DO53" i="132" s="1"/>
  <c r="FB53" i="132"/>
  <c r="DX54" i="132"/>
  <c r="DS54" i="132"/>
  <c r="DW54" i="132"/>
  <c r="FC50" i="132"/>
  <c r="EE51" i="132"/>
  <c r="EJ51" i="132"/>
  <c r="EI51" i="132"/>
  <c r="BE78" i="132" l="1"/>
  <c r="O77" i="132"/>
  <c r="T77" i="132"/>
  <c r="S77" i="132"/>
  <c r="U77" i="132" s="1"/>
  <c r="DY54" i="132"/>
  <c r="AC77" i="132"/>
  <c r="AD76" i="132"/>
  <c r="AI77" i="132"/>
  <c r="AO79" i="132"/>
  <c r="AP78" i="132"/>
  <c r="AU79" i="132"/>
  <c r="BA78" i="132"/>
  <c r="BB77" i="132"/>
  <c r="BG78" i="132"/>
  <c r="EK51" i="132"/>
  <c r="BM77" i="132"/>
  <c r="BN76" i="132"/>
  <c r="DA76" i="132"/>
  <c r="BS77" i="132"/>
  <c r="BY81" i="132"/>
  <c r="BZ80" i="132"/>
  <c r="CE81" i="132"/>
  <c r="CN77" i="132"/>
  <c r="CI77" i="132"/>
  <c r="CM77" i="132"/>
  <c r="CW76" i="132"/>
  <c r="CX75" i="132"/>
  <c r="DC76" i="132"/>
  <c r="EW43" i="132"/>
  <c r="EV45" i="132"/>
  <c r="DU54" i="132"/>
  <c r="DV53" i="132"/>
  <c r="DI53" i="132"/>
  <c r="DJ52" i="132"/>
  <c r="FA53" i="132"/>
  <c r="DL54" i="132"/>
  <c r="DG54" i="132"/>
  <c r="DJ53" i="132" s="1"/>
  <c r="DK54" i="132"/>
  <c r="EZ55" i="132"/>
  <c r="EX55" i="132"/>
  <c r="EA54" i="132"/>
  <c r="EM51" i="132"/>
  <c r="EG51" i="132"/>
  <c r="EH50" i="132"/>
  <c r="DM53" i="132"/>
  <c r="Q77" i="132" l="1"/>
  <c r="R76" i="132"/>
  <c r="CO77" i="132"/>
  <c r="W77" i="132"/>
  <c r="AA78" i="132"/>
  <c r="AF78" i="132"/>
  <c r="AE78" i="132"/>
  <c r="AG78" i="132" s="1"/>
  <c r="ET77" i="132"/>
  <c r="AM80" i="132"/>
  <c r="AR80" i="132"/>
  <c r="AQ80" i="132"/>
  <c r="AS80" i="132" s="1"/>
  <c r="DM54" i="132"/>
  <c r="AY79" i="132"/>
  <c r="BD79" i="132"/>
  <c r="BC79" i="132"/>
  <c r="BP78" i="132"/>
  <c r="BK78" i="132"/>
  <c r="BO78" i="132"/>
  <c r="BQ78" i="132" s="1"/>
  <c r="CB82" i="132"/>
  <c r="BW82" i="132"/>
  <c r="CA82" i="132"/>
  <c r="CK77" i="132"/>
  <c r="CL76" i="132"/>
  <c r="CQ77" i="132"/>
  <c r="CZ77" i="132"/>
  <c r="CU77" i="132"/>
  <c r="CY77" i="132"/>
  <c r="EU44" i="132"/>
  <c r="FC51" i="132"/>
  <c r="EJ52" i="132"/>
  <c r="EE52" i="132"/>
  <c r="EI52" i="132"/>
  <c r="EY57" i="132"/>
  <c r="FB54" i="132"/>
  <c r="DX55" i="132"/>
  <c r="DS55" i="132"/>
  <c r="DW55" i="132"/>
  <c r="DO54" i="132"/>
  <c r="DI54" i="132"/>
  <c r="EZ56" i="132"/>
  <c r="T78" i="132" l="1"/>
  <c r="O78" i="132"/>
  <c r="S78" i="132"/>
  <c r="U78" i="132" s="1"/>
  <c r="BE79" i="132"/>
  <c r="AC78" i="132"/>
  <c r="AD77" i="132"/>
  <c r="AI78" i="132"/>
  <c r="CC82" i="132"/>
  <c r="AO80" i="132"/>
  <c r="AP79" i="132"/>
  <c r="AU80" i="132"/>
  <c r="BA79" i="132"/>
  <c r="BB78" i="132"/>
  <c r="BG79" i="132"/>
  <c r="BM78" i="132"/>
  <c r="BN77" i="132"/>
  <c r="DY55" i="132"/>
  <c r="DA77" i="132"/>
  <c r="BS78" i="132"/>
  <c r="CE82" i="132"/>
  <c r="BY82" i="132"/>
  <c r="BZ81" i="132"/>
  <c r="CI78" i="132"/>
  <c r="CN78" i="132"/>
  <c r="CM78" i="132"/>
  <c r="CW77" i="132"/>
  <c r="CX76" i="132"/>
  <c r="DC77" i="132"/>
  <c r="EK52" i="132"/>
  <c r="EW44" i="132"/>
  <c r="EV46" i="132"/>
  <c r="FA54" i="132"/>
  <c r="DL55" i="132"/>
  <c r="DG55" i="132"/>
  <c r="DK55" i="132"/>
  <c r="EA55" i="132"/>
  <c r="DU55" i="132"/>
  <c r="DV54" i="132"/>
  <c r="EZ57" i="132"/>
  <c r="EX56" i="132"/>
  <c r="EM52" i="132"/>
  <c r="EG52" i="132"/>
  <c r="EH51" i="132"/>
  <c r="CO78" i="132" l="1"/>
  <c r="Q78" i="132"/>
  <c r="R77" i="132"/>
  <c r="W78" i="132"/>
  <c r="AA79" i="132"/>
  <c r="AF79" i="132"/>
  <c r="AE79" i="132"/>
  <c r="AG79" i="132" s="1"/>
  <c r="ET78" i="132"/>
  <c r="AM81" i="132"/>
  <c r="AR81" i="132"/>
  <c r="AQ81" i="132"/>
  <c r="AS81" i="132" s="1"/>
  <c r="BD80" i="132"/>
  <c r="AY80" i="132"/>
  <c r="BC80" i="132"/>
  <c r="BK79" i="132"/>
  <c r="BP79" i="132"/>
  <c r="BO79" i="132"/>
  <c r="BQ79" i="132" s="1"/>
  <c r="BW83" i="132"/>
  <c r="CB83" i="132"/>
  <c r="CA83" i="132"/>
  <c r="DM55" i="132"/>
  <c r="CQ78" i="132"/>
  <c r="CK78" i="132"/>
  <c r="CL77" i="132"/>
  <c r="CZ78" i="132"/>
  <c r="CU78" i="132"/>
  <c r="CY78" i="132"/>
  <c r="EU45" i="132"/>
  <c r="EY58" i="132"/>
  <c r="DO55" i="132"/>
  <c r="DI55" i="132"/>
  <c r="DJ54" i="132"/>
  <c r="FB55" i="132"/>
  <c r="DS56" i="132"/>
  <c r="DX56" i="132"/>
  <c r="DW56" i="132"/>
  <c r="DY56" i="132" s="1"/>
  <c r="FC52" i="132"/>
  <c r="EJ53" i="132"/>
  <c r="EE53" i="132"/>
  <c r="EI53" i="132"/>
  <c r="T79" i="132" l="1"/>
  <c r="O79" i="132"/>
  <c r="S79" i="132"/>
  <c r="U79" i="132" s="1"/>
  <c r="BE80" i="132"/>
  <c r="AC79" i="132"/>
  <c r="AD78" i="132"/>
  <c r="AI79" i="132"/>
  <c r="AO81" i="132"/>
  <c r="AP80" i="132"/>
  <c r="CC83" i="132"/>
  <c r="AU81" i="132"/>
  <c r="BA80" i="132"/>
  <c r="BB79" i="132"/>
  <c r="BG80" i="132"/>
  <c r="DA78" i="132"/>
  <c r="BM79" i="132"/>
  <c r="BN78" i="132"/>
  <c r="BS79" i="132"/>
  <c r="BY83" i="132"/>
  <c r="BZ82" i="132"/>
  <c r="CE83" i="132"/>
  <c r="CN79" i="132"/>
  <c r="CI79" i="132"/>
  <c r="CM79" i="132"/>
  <c r="CW78" i="132"/>
  <c r="CX77" i="132"/>
  <c r="DC78" i="132"/>
  <c r="EW45" i="132"/>
  <c r="EV47" i="132"/>
  <c r="EK53" i="132"/>
  <c r="EA56" i="132"/>
  <c r="EX57" i="132"/>
  <c r="EM53" i="132"/>
  <c r="EZ58" i="132"/>
  <c r="FA55" i="132"/>
  <c r="DL56" i="132"/>
  <c r="DG56" i="132"/>
  <c r="DK56" i="132"/>
  <c r="EG53" i="132"/>
  <c r="EH52" i="132"/>
  <c r="DU56" i="132"/>
  <c r="DV55" i="132"/>
  <c r="DM56" i="132" l="1"/>
  <c r="Q79" i="132"/>
  <c r="R78" i="132"/>
  <c r="W79" i="132"/>
  <c r="AA80" i="132"/>
  <c r="AF80" i="132"/>
  <c r="AE80" i="132"/>
  <c r="AG80" i="132" s="1"/>
  <c r="ET79" i="132"/>
  <c r="AM82" i="132"/>
  <c r="AR82" i="132"/>
  <c r="AQ82" i="132"/>
  <c r="AS82" i="132" s="1"/>
  <c r="CO79" i="132"/>
  <c r="BD81" i="132"/>
  <c r="AY81" i="132"/>
  <c r="BC81" i="132"/>
  <c r="BK80" i="132"/>
  <c r="BP80" i="132"/>
  <c r="BO80" i="132"/>
  <c r="BQ80" i="132" s="1"/>
  <c r="CB84" i="132"/>
  <c r="BW84" i="132"/>
  <c r="CA84" i="132"/>
  <c r="CK79" i="132"/>
  <c r="CL78" i="132"/>
  <c r="CQ79" i="132"/>
  <c r="CZ79" i="132"/>
  <c r="CU79" i="132"/>
  <c r="CY79" i="132"/>
  <c r="EU46" i="132"/>
  <c r="DO56" i="132"/>
  <c r="DI56" i="132"/>
  <c r="DJ55" i="132"/>
  <c r="FC53" i="132"/>
  <c r="EJ54" i="132"/>
  <c r="EE54" i="132"/>
  <c r="EI54" i="132"/>
  <c r="EY59" i="132"/>
  <c r="FB56" i="132"/>
  <c r="DX57" i="132"/>
  <c r="DS57" i="132"/>
  <c r="DW57" i="132"/>
  <c r="BE81" i="132" l="1"/>
  <c r="T80" i="132"/>
  <c r="O80" i="132"/>
  <c r="S80" i="132"/>
  <c r="U80" i="132" s="1"/>
  <c r="AC80" i="132"/>
  <c r="AD79" i="132"/>
  <c r="AI80" i="132"/>
  <c r="CC84" i="132"/>
  <c r="AO82" i="132"/>
  <c r="AP81" i="132"/>
  <c r="AU82" i="132"/>
  <c r="BA81" i="132"/>
  <c r="BB80" i="132"/>
  <c r="DY57" i="132"/>
  <c r="BG81" i="132"/>
  <c r="BM80" i="132"/>
  <c r="BN79" i="132"/>
  <c r="DA79" i="132"/>
  <c r="BS80" i="132"/>
  <c r="BY84" i="132"/>
  <c r="BZ83" i="132"/>
  <c r="CE84" i="132"/>
  <c r="CI80" i="132"/>
  <c r="CN80" i="132"/>
  <c r="CM80" i="132"/>
  <c r="CW79" i="132"/>
  <c r="CX78" i="132"/>
  <c r="DC79" i="132"/>
  <c r="EK54" i="132"/>
  <c r="EW46" i="132"/>
  <c r="EV48" i="132"/>
  <c r="EY60" i="132"/>
  <c r="EA57" i="132"/>
  <c r="EZ59" i="132"/>
  <c r="FA56" i="132"/>
  <c r="DL57" i="132"/>
  <c r="DG57" i="132"/>
  <c r="DK57" i="132"/>
  <c r="EG54" i="132"/>
  <c r="EH53" i="132"/>
  <c r="DU57" i="132"/>
  <c r="DV56" i="132"/>
  <c r="EX58" i="132"/>
  <c r="EM54" i="132"/>
  <c r="Q80" i="132" l="1"/>
  <c r="R79" i="132"/>
  <c r="CO80" i="132"/>
  <c r="W80" i="132"/>
  <c r="AF81" i="132"/>
  <c r="AA81" i="132"/>
  <c r="AE81" i="132"/>
  <c r="AG81" i="132" s="1"/>
  <c r="ET80" i="132"/>
  <c r="AR83" i="132"/>
  <c r="AM83" i="132"/>
  <c r="AQ83" i="132"/>
  <c r="AS83" i="132" s="1"/>
  <c r="BD82" i="132"/>
  <c r="AY82" i="132"/>
  <c r="BC82" i="132"/>
  <c r="BE82" i="132" s="1"/>
  <c r="BK81" i="132"/>
  <c r="BP81" i="132"/>
  <c r="BO81" i="132"/>
  <c r="BQ81" i="132" s="1"/>
  <c r="CB85" i="132"/>
  <c r="BW85" i="132"/>
  <c r="CA85" i="132"/>
  <c r="CK80" i="132"/>
  <c r="CL79" i="132"/>
  <c r="CQ80" i="132"/>
  <c r="CZ80" i="132"/>
  <c r="CU80" i="132"/>
  <c r="CY80" i="132"/>
  <c r="EU47" i="132"/>
  <c r="FC54" i="132"/>
  <c r="EE55" i="132"/>
  <c r="EJ55" i="132"/>
  <c r="EI55" i="132"/>
  <c r="FB57" i="132"/>
  <c r="DX58" i="132"/>
  <c r="DS58" i="132"/>
  <c r="DW58" i="132"/>
  <c r="DM57" i="132"/>
  <c r="DO57" i="132"/>
  <c r="DI57" i="132"/>
  <c r="DJ56" i="132"/>
  <c r="O81" i="132" l="1"/>
  <c r="T81" i="132"/>
  <c r="S81" i="132"/>
  <c r="U81" i="132" s="1"/>
  <c r="AC81" i="132"/>
  <c r="AD80" i="132"/>
  <c r="AI81" i="132"/>
  <c r="AO83" i="132"/>
  <c r="AP82" i="132"/>
  <c r="CC85" i="132"/>
  <c r="AU83" i="132"/>
  <c r="BA82" i="132"/>
  <c r="BB81" i="132"/>
  <c r="BG82" i="132"/>
  <c r="BM81" i="132"/>
  <c r="BN80" i="132"/>
  <c r="DA80" i="132"/>
  <c r="BS81" i="132"/>
  <c r="BY85" i="132"/>
  <c r="BZ84" i="132"/>
  <c r="CE85" i="132"/>
  <c r="CI81" i="132"/>
  <c r="CN81" i="132"/>
  <c r="CM81" i="132"/>
  <c r="CO81" i="132" s="1"/>
  <c r="CW80" i="132"/>
  <c r="CX79" i="132"/>
  <c r="DC80" i="132"/>
  <c r="DY58" i="132"/>
  <c r="EK55" i="132"/>
  <c r="EW47" i="132"/>
  <c r="EV49" i="132"/>
  <c r="EX59" i="132"/>
  <c r="EA58" i="132"/>
  <c r="EM55" i="132"/>
  <c r="EY61" i="132"/>
  <c r="FA57" i="132"/>
  <c r="DL58" i="132"/>
  <c r="DG58" i="132"/>
  <c r="DK58" i="132"/>
  <c r="DU58" i="132"/>
  <c r="DV57" i="132"/>
  <c r="EZ60" i="132"/>
  <c r="EG55" i="132"/>
  <c r="EH54" i="132"/>
  <c r="Q81" i="132" l="1"/>
  <c r="R80" i="132"/>
  <c r="W81" i="132"/>
  <c r="AA82" i="132"/>
  <c r="AF82" i="132"/>
  <c r="AE82" i="132"/>
  <c r="AG82" i="132" s="1"/>
  <c r="ET81" i="132"/>
  <c r="AR84" i="132"/>
  <c r="AM84" i="132"/>
  <c r="AQ84" i="132"/>
  <c r="AS84" i="132" s="1"/>
  <c r="BD83" i="132"/>
  <c r="AY83" i="132"/>
  <c r="BC83" i="132"/>
  <c r="BP82" i="132"/>
  <c r="BK82" i="132"/>
  <c r="BO82" i="132"/>
  <c r="CB86" i="132"/>
  <c r="BW86" i="132"/>
  <c r="CA86" i="132"/>
  <c r="CQ81" i="132"/>
  <c r="CK81" i="132"/>
  <c r="CL80" i="132"/>
  <c r="CU81" i="132"/>
  <c r="CZ81" i="132"/>
  <c r="CY81" i="132"/>
  <c r="EU48" i="132"/>
  <c r="FC55" i="132"/>
  <c r="EE56" i="132"/>
  <c r="EJ56" i="132"/>
  <c r="EI56" i="132"/>
  <c r="FB58" i="132"/>
  <c r="DX59" i="132"/>
  <c r="DS59" i="132"/>
  <c r="DW59" i="132"/>
  <c r="DI58" i="132"/>
  <c r="DJ57" i="132"/>
  <c r="DM58" i="132"/>
  <c r="DO58" i="132"/>
  <c r="O82" i="132" l="1"/>
  <c r="T82" i="132"/>
  <c r="S82" i="132"/>
  <c r="BE83" i="132"/>
  <c r="BQ82" i="132"/>
  <c r="AC82" i="132"/>
  <c r="AD81" i="132"/>
  <c r="AI82" i="132"/>
  <c r="AO84" i="132"/>
  <c r="AP83" i="132"/>
  <c r="CC86" i="132"/>
  <c r="AU84" i="132"/>
  <c r="BA83" i="132"/>
  <c r="BB82" i="132"/>
  <c r="DY59" i="132"/>
  <c r="BG83" i="132"/>
  <c r="BM82" i="132"/>
  <c r="BN81" i="132"/>
  <c r="DA81" i="132"/>
  <c r="BS82" i="132"/>
  <c r="BY86" i="132"/>
  <c r="BZ85" i="132"/>
  <c r="CE86" i="132"/>
  <c r="CI82" i="132"/>
  <c r="CN82" i="132"/>
  <c r="CM82" i="132"/>
  <c r="CO82" i="132" s="1"/>
  <c r="CW81" i="132"/>
  <c r="CX80" i="132"/>
  <c r="DC81" i="132"/>
  <c r="EK56" i="132"/>
  <c r="EW48" i="132"/>
  <c r="EV50" i="132"/>
  <c r="EM56" i="132"/>
  <c r="EX60" i="132"/>
  <c r="EG56" i="132"/>
  <c r="EH55" i="132"/>
  <c r="EY62" i="132"/>
  <c r="DU59" i="132"/>
  <c r="DV58" i="132"/>
  <c r="EA59" i="132"/>
  <c r="FA58" i="132"/>
  <c r="DL59" i="132"/>
  <c r="DG59" i="132"/>
  <c r="DK59" i="132"/>
  <c r="DM59" i="132" s="1"/>
  <c r="EZ61" i="132"/>
  <c r="U82" i="132" l="1"/>
  <c r="Q82" i="132"/>
  <c r="R81" i="132"/>
  <c r="W82" i="132"/>
  <c r="AF83" i="132"/>
  <c r="AA83" i="132"/>
  <c r="AE83" i="132"/>
  <c r="AG83" i="132" s="1"/>
  <c r="ET82" i="132"/>
  <c r="AM85" i="132"/>
  <c r="AR85" i="132"/>
  <c r="AQ85" i="132"/>
  <c r="AS85" i="132" s="1"/>
  <c r="BD84" i="132"/>
  <c r="AY84" i="132"/>
  <c r="BC84" i="132"/>
  <c r="BK83" i="132"/>
  <c r="BP83" i="132"/>
  <c r="BO83" i="132"/>
  <c r="BQ83" i="132" s="1"/>
  <c r="CB87" i="132"/>
  <c r="BW87" i="132"/>
  <c r="CA87" i="132"/>
  <c r="CK82" i="132"/>
  <c r="CL81" i="132"/>
  <c r="CQ82" i="132"/>
  <c r="CU82" i="132"/>
  <c r="CZ82" i="132"/>
  <c r="CY82" i="132"/>
  <c r="EU49" i="132"/>
  <c r="FB59" i="132"/>
  <c r="DX60" i="132"/>
  <c r="DS60" i="132"/>
  <c r="DW60" i="132"/>
  <c r="DO59" i="132"/>
  <c r="EY63" i="132"/>
  <c r="DI59" i="132"/>
  <c r="DJ58" i="132"/>
  <c r="FC56" i="132"/>
  <c r="EJ57" i="132"/>
  <c r="EE57" i="132"/>
  <c r="EI57" i="132"/>
  <c r="T83" i="132" l="1"/>
  <c r="O83" i="132"/>
  <c r="S83" i="132"/>
  <c r="U83" i="132" s="1"/>
  <c r="BE84" i="132"/>
  <c r="AC83" i="132"/>
  <c r="AD82" i="132"/>
  <c r="AI83" i="132"/>
  <c r="AO85" i="132"/>
  <c r="AP84" i="132"/>
  <c r="CC87" i="132"/>
  <c r="AU85" i="132"/>
  <c r="BA84" i="132"/>
  <c r="BB83" i="132"/>
  <c r="BG84" i="132"/>
  <c r="BM83" i="132"/>
  <c r="BN82" i="132"/>
  <c r="DA82" i="132"/>
  <c r="BS83" i="132"/>
  <c r="BY87" i="132"/>
  <c r="BZ86" i="132"/>
  <c r="CE87" i="132"/>
  <c r="CN83" i="132"/>
  <c r="CI83" i="132"/>
  <c r="CM83" i="132"/>
  <c r="DC82" i="132"/>
  <c r="CW82" i="132"/>
  <c r="CX81" i="132"/>
  <c r="EK57" i="132"/>
  <c r="DY60" i="132"/>
  <c r="EW49" i="132"/>
  <c r="EV51" i="132"/>
  <c r="EU50" i="132"/>
  <c r="EX61" i="132"/>
  <c r="EA60" i="132"/>
  <c r="DU60" i="132"/>
  <c r="DV59" i="132"/>
  <c r="EM57" i="132"/>
  <c r="EZ62" i="132"/>
  <c r="EG57" i="132"/>
  <c r="EH56" i="132"/>
  <c r="FA59" i="132"/>
  <c r="DL60" i="132"/>
  <c r="DG60" i="132"/>
  <c r="DK60" i="132"/>
  <c r="DM60" i="132" s="1"/>
  <c r="Q83" i="132" l="1"/>
  <c r="R82" i="132"/>
  <c r="W83" i="132"/>
  <c r="AF84" i="132"/>
  <c r="AA84" i="132"/>
  <c r="AE84" i="132"/>
  <c r="AG84" i="132" s="1"/>
  <c r="ET83" i="132"/>
  <c r="AR86" i="132"/>
  <c r="AM86" i="132"/>
  <c r="AQ86" i="132"/>
  <c r="AS86" i="132" s="1"/>
  <c r="BD85" i="132"/>
  <c r="AY85" i="132"/>
  <c r="BC85" i="132"/>
  <c r="CO83" i="132"/>
  <c r="BK84" i="132"/>
  <c r="BP84" i="132"/>
  <c r="BO84" i="132"/>
  <c r="BQ84" i="132" s="1"/>
  <c r="BW88" i="132"/>
  <c r="CB88" i="132"/>
  <c r="CA88" i="132"/>
  <c r="CC88" i="132" s="1"/>
  <c r="CK83" i="132"/>
  <c r="CL82" i="132"/>
  <c r="CQ83" i="132"/>
  <c r="CZ83" i="132"/>
  <c r="CU83" i="132"/>
  <c r="CY83" i="132"/>
  <c r="DI60" i="132"/>
  <c r="DJ59" i="132"/>
  <c r="DO60" i="132"/>
  <c r="EY64" i="132"/>
  <c r="FC57" i="132"/>
  <c r="EE58" i="132"/>
  <c r="EJ58" i="132"/>
  <c r="EI58" i="132"/>
  <c r="EK58" i="132" s="1"/>
  <c r="FB60" i="132"/>
  <c r="DS61" i="132"/>
  <c r="DX61" i="132"/>
  <c r="DW61" i="132"/>
  <c r="O84" i="132" l="1"/>
  <c r="T84" i="132"/>
  <c r="S84" i="132"/>
  <c r="BE85" i="132"/>
  <c r="AC84" i="132"/>
  <c r="AD83" i="132"/>
  <c r="AI84" i="132"/>
  <c r="AO86" i="132"/>
  <c r="AP85" i="132"/>
  <c r="AU86" i="132"/>
  <c r="BA85" i="132"/>
  <c r="BB84" i="132"/>
  <c r="BG85" i="132"/>
  <c r="BM84" i="132"/>
  <c r="BN83" i="132"/>
  <c r="DA83" i="132"/>
  <c r="BS84" i="132"/>
  <c r="BY88" i="132"/>
  <c r="BZ87" i="132"/>
  <c r="CE88" i="132"/>
  <c r="CN84" i="132"/>
  <c r="CI84" i="132"/>
  <c r="CM84" i="132"/>
  <c r="CW83" i="132"/>
  <c r="CX82" i="132"/>
  <c r="DC83" i="132"/>
  <c r="EW50" i="132"/>
  <c r="EV52" i="132"/>
  <c r="EU51" i="132"/>
  <c r="DY61" i="132"/>
  <c r="EZ63" i="132"/>
  <c r="EX62" i="132"/>
  <c r="EA61" i="132"/>
  <c r="DU61" i="132"/>
  <c r="DV60" i="132"/>
  <c r="EM58" i="132"/>
  <c r="EG58" i="132"/>
  <c r="EH57" i="132"/>
  <c r="FA60" i="132"/>
  <c r="DG61" i="132"/>
  <c r="DL61" i="132"/>
  <c r="DK61" i="132"/>
  <c r="DM61" i="132" s="1"/>
  <c r="U84" i="132" l="1"/>
  <c r="Q84" i="132"/>
  <c r="R83" i="132"/>
  <c r="W84" i="132"/>
  <c r="AF85" i="132"/>
  <c r="AA85" i="132"/>
  <c r="AE85" i="132"/>
  <c r="AG85" i="132" s="1"/>
  <c r="ET84" i="132"/>
  <c r="AR87" i="132"/>
  <c r="AM87" i="132"/>
  <c r="AQ87" i="132"/>
  <c r="AS87" i="132" s="1"/>
  <c r="CO84" i="132"/>
  <c r="BD86" i="132"/>
  <c r="AY86" i="132"/>
  <c r="BC86" i="132"/>
  <c r="BE86" i="132" s="1"/>
  <c r="BK85" i="132"/>
  <c r="BP85" i="132"/>
  <c r="BO85" i="132"/>
  <c r="BQ85" i="132" s="1"/>
  <c r="BW89" i="132"/>
  <c r="CB89" i="132"/>
  <c r="CA89" i="132"/>
  <c r="CC89" i="132" s="1"/>
  <c r="CK84" i="132"/>
  <c r="CL83" i="132"/>
  <c r="CQ84" i="132"/>
  <c r="CZ84" i="132"/>
  <c r="CU84" i="132"/>
  <c r="CY84" i="132"/>
  <c r="DO61" i="132"/>
  <c r="FC58" i="132"/>
  <c r="EE59" i="132"/>
  <c r="EJ59" i="132"/>
  <c r="EI59" i="132"/>
  <c r="FB61" i="132"/>
  <c r="DX62" i="132"/>
  <c r="DS62" i="132"/>
  <c r="DW62" i="132"/>
  <c r="DY62" i="132" s="1"/>
  <c r="EY65" i="132"/>
  <c r="DI61" i="132"/>
  <c r="DJ60" i="132"/>
  <c r="T85" i="132" l="1"/>
  <c r="O85" i="132"/>
  <c r="S85" i="132"/>
  <c r="U85" i="132" s="1"/>
  <c r="AC85" i="132"/>
  <c r="AD84" i="132"/>
  <c r="AI85" i="132"/>
  <c r="AO87" i="132"/>
  <c r="AP86" i="132"/>
  <c r="AU87" i="132"/>
  <c r="BA86" i="132"/>
  <c r="BB85" i="132"/>
  <c r="BG86" i="132"/>
  <c r="BS85" i="132"/>
  <c r="DA84" i="132"/>
  <c r="BM85" i="132"/>
  <c r="BN84" i="132"/>
  <c r="BY89" i="132"/>
  <c r="BZ88" i="132"/>
  <c r="CE89" i="132"/>
  <c r="CN85" i="132"/>
  <c r="CI85" i="132"/>
  <c r="CM85" i="132"/>
  <c r="EK59" i="132"/>
  <c r="CW84" i="132"/>
  <c r="CX83" i="132"/>
  <c r="DC84" i="132"/>
  <c r="EW51" i="132"/>
  <c r="EV53" i="132"/>
  <c r="EU52" i="132"/>
  <c r="EM59" i="132"/>
  <c r="EZ64" i="132"/>
  <c r="EG59" i="132"/>
  <c r="EH58" i="132"/>
  <c r="DU62" i="132"/>
  <c r="DV61" i="132"/>
  <c r="EA62" i="132"/>
  <c r="FA61" i="132"/>
  <c r="DL62" i="132"/>
  <c r="DG62" i="132"/>
  <c r="DK62" i="132"/>
  <c r="EX63" i="132"/>
  <c r="Q85" i="132" l="1"/>
  <c r="R84" i="132"/>
  <c r="W85" i="132"/>
  <c r="AF86" i="132"/>
  <c r="AA86" i="132"/>
  <c r="AE86" i="132"/>
  <c r="AG86" i="132" s="1"/>
  <c r="ET85" i="132"/>
  <c r="AR88" i="132"/>
  <c r="AM88" i="132"/>
  <c r="AQ88" i="132"/>
  <c r="AS88" i="132" s="1"/>
  <c r="AY87" i="132"/>
  <c r="BD87" i="132"/>
  <c r="BC87" i="132"/>
  <c r="CO85" i="132"/>
  <c r="BP86" i="132"/>
  <c r="BK86" i="132"/>
  <c r="BO86" i="132"/>
  <c r="BQ86" i="132" s="1"/>
  <c r="CB90" i="132"/>
  <c r="BW90" i="132"/>
  <c r="CA90" i="132"/>
  <c r="CK85" i="132"/>
  <c r="CL84" i="132"/>
  <c r="CQ85" i="132"/>
  <c r="CZ85" i="132"/>
  <c r="CU85" i="132"/>
  <c r="CY85" i="132"/>
  <c r="EU53" i="132"/>
  <c r="DI62" i="132"/>
  <c r="DJ61" i="132"/>
  <c r="FC59" i="132"/>
  <c r="EJ60" i="132"/>
  <c r="EE60" i="132"/>
  <c r="EI60" i="132"/>
  <c r="FB62" i="132"/>
  <c r="DX63" i="132"/>
  <c r="DS63" i="132"/>
  <c r="DW63" i="132"/>
  <c r="EY66" i="132"/>
  <c r="DM62" i="132"/>
  <c r="DO62" i="132"/>
  <c r="BE87" i="132" l="1"/>
  <c r="T86" i="132"/>
  <c r="O86" i="132"/>
  <c r="S86" i="132"/>
  <c r="U86" i="132" s="1"/>
  <c r="AC86" i="132"/>
  <c r="AD85" i="132"/>
  <c r="AI86" i="132"/>
  <c r="AO88" i="132"/>
  <c r="AP87" i="132"/>
  <c r="CC90" i="132"/>
  <c r="AU88" i="132"/>
  <c r="BA87" i="132"/>
  <c r="BB86" i="132"/>
  <c r="BG87" i="132"/>
  <c r="BM86" i="132"/>
  <c r="BN85" i="132"/>
  <c r="DA85" i="132"/>
  <c r="BS86" i="132"/>
  <c r="BY90" i="132"/>
  <c r="BZ89" i="132"/>
  <c r="CE90" i="132"/>
  <c r="CN86" i="132"/>
  <c r="CI86" i="132"/>
  <c r="CM86" i="132"/>
  <c r="CW85" i="132"/>
  <c r="CX84" i="132"/>
  <c r="DC85" i="132"/>
  <c r="EW52" i="132"/>
  <c r="EV54" i="132"/>
  <c r="DY63" i="132"/>
  <c r="EA63" i="132"/>
  <c r="EY67" i="132"/>
  <c r="FA62" i="132"/>
  <c r="DL63" i="132"/>
  <c r="DG63" i="132"/>
  <c r="DK63" i="132"/>
  <c r="DM63" i="132" s="1"/>
  <c r="EX64" i="132"/>
  <c r="DU63" i="132"/>
  <c r="DV62" i="132"/>
  <c r="EK60" i="132"/>
  <c r="EZ65" i="132"/>
  <c r="EM60" i="132"/>
  <c r="EG60" i="132"/>
  <c r="EH59" i="132"/>
  <c r="Q86" i="132" l="1"/>
  <c r="R85" i="132"/>
  <c r="W86" i="132"/>
  <c r="AF87" i="132"/>
  <c r="AA87" i="132"/>
  <c r="AE87" i="132"/>
  <c r="AG87" i="132" s="1"/>
  <c r="ET86" i="132"/>
  <c r="AR89" i="132"/>
  <c r="AM89" i="132"/>
  <c r="AQ89" i="132"/>
  <c r="AS89" i="132" s="1"/>
  <c r="AY88" i="132"/>
  <c r="BD88" i="132"/>
  <c r="BC88" i="132"/>
  <c r="CO86" i="132"/>
  <c r="BK87" i="132"/>
  <c r="BP87" i="132"/>
  <c r="BO87" i="132"/>
  <c r="BQ87" i="132" s="1"/>
  <c r="CB91" i="132"/>
  <c r="BW91" i="132"/>
  <c r="CA91" i="132"/>
  <c r="CK86" i="132"/>
  <c r="CL85" i="132"/>
  <c r="CQ86" i="132"/>
  <c r="CZ86" i="132"/>
  <c r="CU86" i="132"/>
  <c r="CY86" i="132"/>
  <c r="EV55" i="132"/>
  <c r="EU54" i="132"/>
  <c r="DO63" i="132"/>
  <c r="FC60" i="132"/>
  <c r="EE61" i="132"/>
  <c r="EJ61" i="132"/>
  <c r="EI61" i="132"/>
  <c r="EK61" i="132" s="1"/>
  <c r="DI63" i="132"/>
  <c r="DJ62" i="132"/>
  <c r="FB63" i="132"/>
  <c r="DX64" i="132"/>
  <c r="DS64" i="132"/>
  <c r="DW64" i="132"/>
  <c r="BE88" i="132" l="1"/>
  <c r="O87" i="132"/>
  <c r="T87" i="132"/>
  <c r="S87" i="132"/>
  <c r="U87" i="132" s="1"/>
  <c r="AC87" i="132"/>
  <c r="AD86" i="132"/>
  <c r="AI87" i="132"/>
  <c r="AO89" i="132"/>
  <c r="AP88" i="132"/>
  <c r="CC91" i="132"/>
  <c r="AU89" i="132"/>
  <c r="BA88" i="132"/>
  <c r="BB87" i="132"/>
  <c r="BG88" i="132"/>
  <c r="BM87" i="132"/>
  <c r="BN86" i="132"/>
  <c r="DA86" i="132"/>
  <c r="BS87" i="132"/>
  <c r="BY91" i="132"/>
  <c r="BZ90" i="132"/>
  <c r="CE91" i="132"/>
  <c r="CI87" i="132"/>
  <c r="CN87" i="132"/>
  <c r="CM87" i="132"/>
  <c r="CO87" i="132" s="1"/>
  <c r="CW86" i="132"/>
  <c r="CX85" i="132"/>
  <c r="DY64" i="132"/>
  <c r="DC86" i="132"/>
  <c r="EW53" i="132"/>
  <c r="FA63" i="132"/>
  <c r="DG64" i="132"/>
  <c r="DL64" i="132"/>
  <c r="DK64" i="132"/>
  <c r="EG61" i="132"/>
  <c r="EH60" i="132"/>
  <c r="EY68" i="132"/>
  <c r="EZ66" i="132"/>
  <c r="EA64" i="132"/>
  <c r="EM61" i="132"/>
  <c r="DU64" i="132"/>
  <c r="DV63" i="132"/>
  <c r="EX65" i="132"/>
  <c r="W87" i="132" l="1"/>
  <c r="Q87" i="132"/>
  <c r="R86" i="132"/>
  <c r="AA88" i="132"/>
  <c r="AF88" i="132"/>
  <c r="AE88" i="132"/>
  <c r="AG88" i="132" s="1"/>
  <c r="ET87" i="132"/>
  <c r="AM90" i="132"/>
  <c r="AR90" i="132"/>
  <c r="AQ90" i="132"/>
  <c r="AS90" i="132" s="1"/>
  <c r="BD89" i="132"/>
  <c r="AY89" i="132"/>
  <c r="BC89" i="132"/>
  <c r="BP88" i="132"/>
  <c r="BK88" i="132"/>
  <c r="BO88" i="132"/>
  <c r="CB92" i="132"/>
  <c r="BW92" i="132"/>
  <c r="CA92" i="132"/>
  <c r="CK87" i="132"/>
  <c r="CL86" i="132"/>
  <c r="CQ87" i="132"/>
  <c r="CZ87" i="132"/>
  <c r="CU87" i="132"/>
  <c r="CY87" i="132"/>
  <c r="EV56" i="132"/>
  <c r="EU55" i="132"/>
  <c r="DO64" i="132"/>
  <c r="DM64" i="132"/>
  <c r="FB64" i="132"/>
  <c r="DS65" i="132"/>
  <c r="DX65" i="132"/>
  <c r="DW65" i="132"/>
  <c r="FC61" i="132"/>
  <c r="EJ62" i="132"/>
  <c r="EE62" i="132"/>
  <c r="EI62" i="132"/>
  <c r="DI64" i="132"/>
  <c r="DJ63" i="132"/>
  <c r="BE89" i="132" l="1"/>
  <c r="O88" i="132"/>
  <c r="T88" i="132"/>
  <c r="S88" i="132"/>
  <c r="BQ88" i="132"/>
  <c r="AC88" i="132"/>
  <c r="AD87" i="132"/>
  <c r="AI88" i="132"/>
  <c r="AU90" i="132"/>
  <c r="CC92" i="132"/>
  <c r="AO90" i="132"/>
  <c r="AP89" i="132"/>
  <c r="BA89" i="132"/>
  <c r="BB88" i="132"/>
  <c r="BG89" i="132"/>
  <c r="BM88" i="132"/>
  <c r="BN87" i="132"/>
  <c r="DA87" i="132"/>
  <c r="BS88" i="132"/>
  <c r="BY92" i="132"/>
  <c r="BZ91" i="132"/>
  <c r="CE92" i="132"/>
  <c r="CN88" i="132"/>
  <c r="CI88" i="132"/>
  <c r="CM88" i="132"/>
  <c r="CW87" i="132"/>
  <c r="CX86" i="132"/>
  <c r="DC87" i="132"/>
  <c r="EK62" i="132"/>
  <c r="EU56" i="132"/>
  <c r="EW54" i="132"/>
  <c r="FA64" i="132"/>
  <c r="DG65" i="132"/>
  <c r="DL65" i="132"/>
  <c r="DK65" i="132"/>
  <c r="EZ67" i="132"/>
  <c r="EM62" i="132"/>
  <c r="EG62" i="132"/>
  <c r="EH61" i="132"/>
  <c r="EY69" i="132"/>
  <c r="DY65" i="132"/>
  <c r="DU65" i="132"/>
  <c r="DV64" i="132"/>
  <c r="EA65" i="132"/>
  <c r="EX66" i="132"/>
  <c r="U88" i="132" l="1"/>
  <c r="Q88" i="132"/>
  <c r="R87" i="132"/>
  <c r="W88" i="132"/>
  <c r="AF89" i="132"/>
  <c r="AA89" i="132"/>
  <c r="AE89" i="132"/>
  <c r="AG89" i="132" s="1"/>
  <c r="ET88" i="132"/>
  <c r="AM91" i="132"/>
  <c r="AR91" i="132"/>
  <c r="AQ91" i="132"/>
  <c r="AS91" i="132" s="1"/>
  <c r="BD90" i="132"/>
  <c r="AY90" i="132"/>
  <c r="BC90" i="132"/>
  <c r="CO88" i="132"/>
  <c r="DM65" i="132"/>
  <c r="BK89" i="132"/>
  <c r="BP89" i="132"/>
  <c r="BO89" i="132"/>
  <c r="BQ89" i="132" s="1"/>
  <c r="BW93" i="132"/>
  <c r="CB93" i="132"/>
  <c r="CA93" i="132"/>
  <c r="CC93" i="132" s="1"/>
  <c r="CK88" i="132"/>
  <c r="CL87" i="132"/>
  <c r="CQ88" i="132"/>
  <c r="CZ88" i="132"/>
  <c r="CU88" i="132"/>
  <c r="CY88" i="132"/>
  <c r="EV57" i="132"/>
  <c r="FC62" i="132"/>
  <c r="EE63" i="132"/>
  <c r="EJ63" i="132"/>
  <c r="EI63" i="132"/>
  <c r="EK63" i="132" s="1"/>
  <c r="EZ68" i="132"/>
  <c r="DO65" i="132"/>
  <c r="FB65" i="132"/>
  <c r="DS66" i="132"/>
  <c r="DX66" i="132"/>
  <c r="DW66" i="132"/>
  <c r="DJ64" i="132"/>
  <c r="DI65" i="132"/>
  <c r="T89" i="132" l="1"/>
  <c r="O89" i="132"/>
  <c r="S89" i="132"/>
  <c r="U89" i="132" s="1"/>
  <c r="BE90" i="132"/>
  <c r="AC89" i="132"/>
  <c r="AD88" i="132"/>
  <c r="AI89" i="132"/>
  <c r="AO91" i="132"/>
  <c r="AP90" i="132"/>
  <c r="AU91" i="132"/>
  <c r="BA90" i="132"/>
  <c r="BB89" i="132"/>
  <c r="BG90" i="132"/>
  <c r="BM89" i="132"/>
  <c r="BN88" i="132"/>
  <c r="DA88" i="132"/>
  <c r="BS89" i="132"/>
  <c r="BY93" i="132"/>
  <c r="BZ92" i="132"/>
  <c r="CE93" i="132"/>
  <c r="CI89" i="132"/>
  <c r="CN89" i="132"/>
  <c r="CM89" i="132"/>
  <c r="CO89" i="132" s="1"/>
  <c r="CW88" i="132"/>
  <c r="CX87" i="132"/>
  <c r="DC88" i="132"/>
  <c r="DY66" i="132"/>
  <c r="EW55" i="132"/>
  <c r="EZ69" i="132"/>
  <c r="EX67" i="132"/>
  <c r="EM63" i="132"/>
  <c r="FA65" i="132"/>
  <c r="DL66" i="132"/>
  <c r="DG66" i="132"/>
  <c r="DK66" i="132"/>
  <c r="DU66" i="132"/>
  <c r="DV65" i="132"/>
  <c r="EA66" i="132"/>
  <c r="EY70" i="132"/>
  <c r="EG63" i="132"/>
  <c r="EH62" i="132"/>
  <c r="Q89" i="132" l="1"/>
  <c r="R88" i="132"/>
  <c r="W89" i="132"/>
  <c r="AA90" i="132"/>
  <c r="AF90" i="132"/>
  <c r="AE90" i="132"/>
  <c r="AG90" i="132" s="1"/>
  <c r="ET89" i="132"/>
  <c r="AM92" i="132"/>
  <c r="AR92" i="132"/>
  <c r="AQ92" i="132"/>
  <c r="AS92" i="132" s="1"/>
  <c r="BD91" i="132"/>
  <c r="AY91" i="132"/>
  <c r="BC91" i="132"/>
  <c r="BP90" i="132"/>
  <c r="BK90" i="132"/>
  <c r="BO90" i="132"/>
  <c r="CB94" i="132"/>
  <c r="BW94" i="132"/>
  <c r="CA94" i="132"/>
  <c r="CQ89" i="132"/>
  <c r="CK89" i="132"/>
  <c r="CL88" i="132"/>
  <c r="CZ89" i="132"/>
  <c r="CU89" i="132"/>
  <c r="CY89" i="132"/>
  <c r="EU57" i="132"/>
  <c r="EV58" i="132"/>
  <c r="DM66" i="132"/>
  <c r="DO66" i="132"/>
  <c r="FB66" i="132"/>
  <c r="DS67" i="132"/>
  <c r="DX67" i="132"/>
  <c r="DW67" i="132"/>
  <c r="DI66" i="132"/>
  <c r="DJ65" i="132"/>
  <c r="FC63" i="132"/>
  <c r="EJ64" i="132"/>
  <c r="EE64" i="132"/>
  <c r="EI64" i="132"/>
  <c r="T90" i="132" l="1"/>
  <c r="O90" i="132"/>
  <c r="S90" i="132"/>
  <c r="U90" i="132" s="1"/>
  <c r="BE91" i="132"/>
  <c r="BQ90" i="132"/>
  <c r="AC90" i="132"/>
  <c r="AD89" i="132"/>
  <c r="EK64" i="132"/>
  <c r="AI90" i="132"/>
  <c r="AO92" i="132"/>
  <c r="AP91" i="132"/>
  <c r="CC94" i="132"/>
  <c r="AU92" i="132"/>
  <c r="BA91" i="132"/>
  <c r="BB90" i="132"/>
  <c r="DY67" i="132"/>
  <c r="BG91" i="132"/>
  <c r="BM90" i="132"/>
  <c r="BN89" i="132"/>
  <c r="DA89" i="132"/>
  <c r="BS90" i="132"/>
  <c r="BY94" i="132"/>
  <c r="BZ93" i="132"/>
  <c r="CE94" i="132"/>
  <c r="CN90" i="132"/>
  <c r="CI90" i="132"/>
  <c r="CM90" i="132"/>
  <c r="CO90" i="132" s="1"/>
  <c r="CW89" i="132"/>
  <c r="CX88" i="132"/>
  <c r="DC89" i="132"/>
  <c r="EW56" i="132"/>
  <c r="EU58" i="132"/>
  <c r="DU67" i="132"/>
  <c r="DV66" i="132"/>
  <c r="EA67" i="132"/>
  <c r="EM64" i="132"/>
  <c r="EX68" i="132"/>
  <c r="EZ70" i="132"/>
  <c r="EG64" i="132"/>
  <c r="EH63" i="132"/>
  <c r="FA66" i="132"/>
  <c r="DL67" i="132"/>
  <c r="DG67" i="132"/>
  <c r="DK67" i="132"/>
  <c r="EY71" i="132"/>
  <c r="Q90" i="132" l="1"/>
  <c r="R89" i="132"/>
  <c r="W90" i="132"/>
  <c r="AA91" i="132"/>
  <c r="AF91" i="132"/>
  <c r="AE91" i="132"/>
  <c r="AG91" i="132" s="1"/>
  <c r="ET90" i="132"/>
  <c r="AR93" i="132"/>
  <c r="AM93" i="132"/>
  <c r="AQ93" i="132"/>
  <c r="AS93" i="132" s="1"/>
  <c r="BD92" i="132"/>
  <c r="AY92" i="132"/>
  <c r="BC92" i="132"/>
  <c r="BP91" i="132"/>
  <c r="BK91" i="132"/>
  <c r="BO91" i="132"/>
  <c r="BW95" i="132"/>
  <c r="CB95" i="132"/>
  <c r="CA95" i="132"/>
  <c r="CK90" i="132"/>
  <c r="CL89" i="132"/>
  <c r="DM67" i="132"/>
  <c r="CQ90" i="132"/>
  <c r="CU90" i="132"/>
  <c r="CZ90" i="132"/>
  <c r="CY90" i="132"/>
  <c r="DA90" i="132" s="1"/>
  <c r="EV59" i="132"/>
  <c r="FC64" i="132"/>
  <c r="EE65" i="132"/>
  <c r="EJ65" i="132"/>
  <c r="EI65" i="132"/>
  <c r="EM65" i="132" s="1"/>
  <c r="FB67" i="132"/>
  <c r="DX68" i="132"/>
  <c r="DS68" i="132"/>
  <c r="DW68" i="132"/>
  <c r="DO67" i="132"/>
  <c r="DI67" i="132"/>
  <c r="DJ66" i="132"/>
  <c r="T91" i="132" l="1"/>
  <c r="S91" i="132"/>
  <c r="U91" i="132" s="1"/>
  <c r="O91" i="132"/>
  <c r="BE92" i="132"/>
  <c r="BQ91" i="132"/>
  <c r="AC91" i="132"/>
  <c r="AD90" i="132"/>
  <c r="AI91" i="132"/>
  <c r="AO93" i="132"/>
  <c r="AP92" i="132"/>
  <c r="CC95" i="132"/>
  <c r="AU93" i="132"/>
  <c r="BA92" i="132"/>
  <c r="BB91" i="132"/>
  <c r="BG92" i="132"/>
  <c r="BM91" i="132"/>
  <c r="BN90" i="132"/>
  <c r="BS91" i="132"/>
  <c r="BY95" i="132"/>
  <c r="BZ94" i="132"/>
  <c r="CE95" i="132"/>
  <c r="CN91" i="132"/>
  <c r="CI91" i="132"/>
  <c r="CM91" i="132"/>
  <c r="CW90" i="132"/>
  <c r="CX89" i="132"/>
  <c r="DC90" i="132"/>
  <c r="EW57" i="132"/>
  <c r="EU59" i="132"/>
  <c r="DY68" i="132"/>
  <c r="EG65" i="132"/>
  <c r="EH64" i="132"/>
  <c r="FA67" i="132"/>
  <c r="DG68" i="132"/>
  <c r="DL68" i="132"/>
  <c r="DK68" i="132"/>
  <c r="EX69" i="132"/>
  <c r="EZ71" i="132"/>
  <c r="EA68" i="132"/>
  <c r="EY72" i="132"/>
  <c r="FC65" i="132"/>
  <c r="EJ66" i="132"/>
  <c r="EE66" i="132"/>
  <c r="EI66" i="132"/>
  <c r="DU68" i="132"/>
  <c r="DV67" i="132"/>
  <c r="EK65" i="132"/>
  <c r="Q91" i="132" l="1"/>
  <c r="R90" i="132"/>
  <c r="DM68" i="132"/>
  <c r="W91" i="132"/>
  <c r="AA92" i="132"/>
  <c r="AF92" i="132"/>
  <c r="AE92" i="132"/>
  <c r="AG92" i="132" s="1"/>
  <c r="ET91" i="132"/>
  <c r="AM94" i="132"/>
  <c r="AR94" i="132"/>
  <c r="AQ94" i="132"/>
  <c r="AS94" i="132" s="1"/>
  <c r="AY93" i="132"/>
  <c r="BD93" i="132"/>
  <c r="BC93" i="132"/>
  <c r="BE93" i="132" s="1"/>
  <c r="CO91" i="132"/>
  <c r="BK92" i="132"/>
  <c r="BP92" i="132"/>
  <c r="BO92" i="132"/>
  <c r="BQ92" i="132" s="1"/>
  <c r="BW96" i="132"/>
  <c r="CB96" i="132"/>
  <c r="CA96" i="132"/>
  <c r="CC96" i="132" s="1"/>
  <c r="CK91" i="132"/>
  <c r="CL90" i="132"/>
  <c r="CQ91" i="132"/>
  <c r="CZ91" i="132"/>
  <c r="CU91" i="132"/>
  <c r="CY91" i="132"/>
  <c r="EK66" i="132"/>
  <c r="EV60" i="132"/>
  <c r="EM66" i="132"/>
  <c r="DO68" i="132"/>
  <c r="DI68" i="132"/>
  <c r="DJ67" i="132"/>
  <c r="FB68" i="132"/>
  <c r="DX69" i="132"/>
  <c r="DS69" i="132"/>
  <c r="DW69" i="132"/>
  <c r="EG66" i="132"/>
  <c r="EH65" i="132"/>
  <c r="EX70" i="132"/>
  <c r="T92" i="132" l="1"/>
  <c r="O92" i="132"/>
  <c r="S92" i="132"/>
  <c r="U92" i="132" s="1"/>
  <c r="AC92" i="132"/>
  <c r="AD91" i="132"/>
  <c r="AI92" i="132"/>
  <c r="AO94" i="132"/>
  <c r="AP93" i="132"/>
  <c r="AU94" i="132"/>
  <c r="BG93" i="132"/>
  <c r="BA93" i="132"/>
  <c r="BB92" i="132"/>
  <c r="BM92" i="132"/>
  <c r="BN91" i="132"/>
  <c r="DA91" i="132"/>
  <c r="BS92" i="132"/>
  <c r="BY96" i="132"/>
  <c r="BZ95" i="132"/>
  <c r="CE96" i="132"/>
  <c r="CN92" i="132"/>
  <c r="CI92" i="132"/>
  <c r="CM92" i="132"/>
  <c r="CW91" i="132"/>
  <c r="CX90" i="132"/>
  <c r="DC91" i="132"/>
  <c r="EW58" i="132"/>
  <c r="EU60" i="132"/>
  <c r="DU69" i="132"/>
  <c r="DV68" i="132"/>
  <c r="FC66" i="132"/>
  <c r="EE67" i="132"/>
  <c r="EJ67" i="132"/>
  <c r="EI67" i="132"/>
  <c r="EK67" i="132" s="1"/>
  <c r="EY73" i="132"/>
  <c r="DY69" i="132"/>
  <c r="FA68" i="132"/>
  <c r="DL69" i="132"/>
  <c r="DG69" i="132"/>
  <c r="DK69" i="132"/>
  <c r="EZ72" i="132"/>
  <c r="EA69" i="132"/>
  <c r="Q92" i="132" l="1"/>
  <c r="R91" i="132"/>
  <c r="W92" i="132"/>
  <c r="AF93" i="132"/>
  <c r="AA93" i="132"/>
  <c r="AE93" i="132"/>
  <c r="AG93" i="132" s="1"/>
  <c r="ET92" i="132"/>
  <c r="AR95" i="132"/>
  <c r="AM95" i="132"/>
  <c r="AQ95" i="132"/>
  <c r="AS95" i="132" s="1"/>
  <c r="CO92" i="132"/>
  <c r="AY94" i="132"/>
  <c r="BD94" i="132"/>
  <c r="BC94" i="132"/>
  <c r="BE94" i="132" s="1"/>
  <c r="BK93" i="132"/>
  <c r="BP93" i="132"/>
  <c r="BO93" i="132"/>
  <c r="BQ93" i="132" s="1"/>
  <c r="CB97" i="132"/>
  <c r="BW97" i="132"/>
  <c r="CA97" i="132"/>
  <c r="CK92" i="132"/>
  <c r="CL91" i="132"/>
  <c r="CQ92" i="132"/>
  <c r="CZ92" i="132"/>
  <c r="CU92" i="132"/>
  <c r="CY92" i="132"/>
  <c r="EV61" i="132"/>
  <c r="DM69" i="132"/>
  <c r="DO69" i="132"/>
  <c r="DI69" i="132"/>
  <c r="DJ68" i="132"/>
  <c r="EG67" i="132"/>
  <c r="EH66" i="132"/>
  <c r="FB69" i="132"/>
  <c r="DS70" i="132"/>
  <c r="DX70" i="132"/>
  <c r="DW70" i="132"/>
  <c r="EM67" i="132"/>
  <c r="EX71" i="132"/>
  <c r="DY70" i="132" l="1"/>
  <c r="O93" i="132"/>
  <c r="T93" i="132"/>
  <c r="S93" i="132"/>
  <c r="U93" i="132" s="1"/>
  <c r="AC93" i="132"/>
  <c r="AD92" i="132"/>
  <c r="AI93" i="132"/>
  <c r="AO95" i="132"/>
  <c r="AP94" i="132"/>
  <c r="CC97" i="132"/>
  <c r="AU95" i="132"/>
  <c r="BA94" i="132"/>
  <c r="BB93" i="132"/>
  <c r="BG94" i="132"/>
  <c r="BM93" i="132"/>
  <c r="BN92" i="132"/>
  <c r="DA92" i="132"/>
  <c r="BS93" i="132"/>
  <c r="BY97" i="132"/>
  <c r="BZ96" i="132"/>
  <c r="CE97" i="132"/>
  <c r="CI93" i="132"/>
  <c r="CN93" i="132"/>
  <c r="CM93" i="132"/>
  <c r="CO93" i="132" s="1"/>
  <c r="CW92" i="132"/>
  <c r="CX91" i="132"/>
  <c r="DC92" i="132"/>
  <c r="EW59" i="132"/>
  <c r="EU61" i="132"/>
  <c r="EY74" i="132"/>
  <c r="FA69" i="132"/>
  <c r="DL70" i="132"/>
  <c r="DG70" i="132"/>
  <c r="DK70" i="132"/>
  <c r="FC67" i="132"/>
  <c r="EE68" i="132"/>
  <c r="EJ68" i="132"/>
  <c r="EI68" i="132"/>
  <c r="EK68" i="132" s="1"/>
  <c r="EZ73" i="132"/>
  <c r="EA70" i="132"/>
  <c r="DU70" i="132"/>
  <c r="DV69" i="132"/>
  <c r="Q93" i="132" l="1"/>
  <c r="R92" i="132"/>
  <c r="W93" i="132"/>
  <c r="AF94" i="132"/>
  <c r="AA94" i="132"/>
  <c r="AE94" i="132"/>
  <c r="AG94" i="132" s="1"/>
  <c r="ET93" i="132"/>
  <c r="AM96" i="132"/>
  <c r="AR96" i="132"/>
  <c r="AQ96" i="132"/>
  <c r="AS96" i="132" s="1"/>
  <c r="AY95" i="132"/>
  <c r="BD95" i="132"/>
  <c r="BC95" i="132"/>
  <c r="BK94" i="132"/>
  <c r="BP94" i="132"/>
  <c r="BO94" i="132"/>
  <c r="BQ94" i="132" s="1"/>
  <c r="CB98" i="132"/>
  <c r="BW98" i="132"/>
  <c r="CA98" i="132"/>
  <c r="CQ93" i="132"/>
  <c r="CK93" i="132"/>
  <c r="CL92" i="132"/>
  <c r="CZ93" i="132"/>
  <c r="CU93" i="132"/>
  <c r="CY93" i="132"/>
  <c r="EV62" i="132"/>
  <c r="DM70" i="132"/>
  <c r="EX72" i="132"/>
  <c r="EG68" i="132"/>
  <c r="EH67" i="132"/>
  <c r="FB70" i="132"/>
  <c r="DS71" i="132"/>
  <c r="DX71" i="132"/>
  <c r="DW71" i="132"/>
  <c r="DY71" i="132" s="1"/>
  <c r="DO70" i="132"/>
  <c r="EM68" i="132"/>
  <c r="DI70" i="132"/>
  <c r="DJ69" i="132"/>
  <c r="BE95" i="132" l="1"/>
  <c r="O94" i="132"/>
  <c r="T94" i="132"/>
  <c r="S94" i="132"/>
  <c r="U94" i="132" s="1"/>
  <c r="AC94" i="132"/>
  <c r="AD93" i="132"/>
  <c r="AI94" i="132"/>
  <c r="AO96" i="132"/>
  <c r="AP95" i="132"/>
  <c r="CC98" i="132"/>
  <c r="AU96" i="132"/>
  <c r="BA95" i="132"/>
  <c r="BB94" i="132"/>
  <c r="BG95" i="132"/>
  <c r="BM94" i="132"/>
  <c r="BN93" i="132"/>
  <c r="DA93" i="132"/>
  <c r="BS94" i="132"/>
  <c r="BY98" i="132"/>
  <c r="BZ97" i="132"/>
  <c r="CE98" i="132"/>
  <c r="CN94" i="132"/>
  <c r="CI94" i="132"/>
  <c r="CM94" i="132"/>
  <c r="CW93" i="132"/>
  <c r="CX92" i="132"/>
  <c r="DC93" i="132"/>
  <c r="EW60" i="132"/>
  <c r="EU62" i="132"/>
  <c r="DU71" i="132"/>
  <c r="DV70" i="132"/>
  <c r="EZ74" i="132"/>
  <c r="FA70" i="132"/>
  <c r="DL71" i="132"/>
  <c r="DG71" i="132"/>
  <c r="DK71" i="132"/>
  <c r="FC68" i="132"/>
  <c r="EE69" i="132"/>
  <c r="EJ69" i="132"/>
  <c r="EI69" i="132"/>
  <c r="EY75" i="132"/>
  <c r="EA71" i="132"/>
  <c r="Q94" i="132" l="1"/>
  <c r="R93" i="132"/>
  <c r="W94" i="132"/>
  <c r="AA95" i="132"/>
  <c r="AF95" i="132"/>
  <c r="AE95" i="132"/>
  <c r="AG95" i="132" s="1"/>
  <c r="ET94" i="132"/>
  <c r="AM97" i="132"/>
  <c r="AR97" i="132"/>
  <c r="AQ97" i="132"/>
  <c r="AS97" i="132" s="1"/>
  <c r="AY96" i="132"/>
  <c r="BD96" i="132"/>
  <c r="BC96" i="132"/>
  <c r="CO94" i="132"/>
  <c r="BP95" i="132"/>
  <c r="BK95" i="132"/>
  <c r="BO95" i="132"/>
  <c r="BQ95" i="132" s="1"/>
  <c r="CB99" i="132"/>
  <c r="BW99" i="132"/>
  <c r="CA99" i="132"/>
  <c r="CK94" i="132"/>
  <c r="CL93" i="132"/>
  <c r="CQ94" i="132"/>
  <c r="CU94" i="132"/>
  <c r="CZ94" i="132"/>
  <c r="CY94" i="132"/>
  <c r="DM71" i="132"/>
  <c r="EW61" i="132"/>
  <c r="EV63" i="132"/>
  <c r="EK69" i="132"/>
  <c r="EZ75" i="132"/>
  <c r="DI71" i="132"/>
  <c r="DJ70" i="132"/>
  <c r="FB71" i="132"/>
  <c r="DS72" i="132"/>
  <c r="DX72" i="132"/>
  <c r="DW72" i="132"/>
  <c r="EA72" i="132" s="1"/>
  <c r="EM69" i="132"/>
  <c r="DO71" i="132"/>
  <c r="EX73" i="132"/>
  <c r="EG69" i="132"/>
  <c r="EH68" i="132"/>
  <c r="BE96" i="132" l="1"/>
  <c r="T95" i="132"/>
  <c r="O95" i="132"/>
  <c r="S95" i="132"/>
  <c r="U95" i="132" s="1"/>
  <c r="AC95" i="132"/>
  <c r="AD94" i="132"/>
  <c r="AI95" i="132"/>
  <c r="CC99" i="132"/>
  <c r="AO97" i="132"/>
  <c r="AP96" i="132"/>
  <c r="AU97" i="132"/>
  <c r="BA96" i="132"/>
  <c r="BB95" i="132"/>
  <c r="BG96" i="132"/>
  <c r="BM95" i="132"/>
  <c r="BN94" i="132"/>
  <c r="DA94" i="132"/>
  <c r="BS95" i="132"/>
  <c r="BY99" i="132"/>
  <c r="BZ98" i="132"/>
  <c r="CE99" i="132"/>
  <c r="CN95" i="132"/>
  <c r="CI95" i="132"/>
  <c r="CM95" i="132"/>
  <c r="DC94" i="132"/>
  <c r="CW94" i="132"/>
  <c r="CX93" i="132"/>
  <c r="EU63" i="132"/>
  <c r="FB72" i="132"/>
  <c r="DS73" i="132"/>
  <c r="DV72" i="132" s="1"/>
  <c r="DX73" i="132"/>
  <c r="DW73" i="132"/>
  <c r="FA71" i="132"/>
  <c r="DL72" i="132"/>
  <c r="DG72" i="132"/>
  <c r="DK72" i="132"/>
  <c r="DO72" i="132" s="1"/>
  <c r="EX74" i="132"/>
  <c r="EY76" i="132"/>
  <c r="DU72" i="132"/>
  <c r="DV71" i="132"/>
  <c r="FC69" i="132"/>
  <c r="EE70" i="132"/>
  <c r="EJ70" i="132"/>
  <c r="EI70" i="132"/>
  <c r="EM70" i="132" s="1"/>
  <c r="DY72" i="132"/>
  <c r="Q95" i="132" l="1"/>
  <c r="R94" i="132"/>
  <c r="W95" i="132"/>
  <c r="AF96" i="132"/>
  <c r="AA96" i="132"/>
  <c r="AE96" i="132"/>
  <c r="AG96" i="132" s="1"/>
  <c r="ET95" i="132"/>
  <c r="AR98" i="132"/>
  <c r="AM98" i="132"/>
  <c r="AQ98" i="132"/>
  <c r="AS98" i="132" s="1"/>
  <c r="BD97" i="132"/>
  <c r="AY97" i="132"/>
  <c r="BC97" i="132"/>
  <c r="CO95" i="132"/>
  <c r="BK96" i="132"/>
  <c r="BP96" i="132"/>
  <c r="BO96" i="132"/>
  <c r="BQ96" i="132" s="1"/>
  <c r="CB100" i="132"/>
  <c r="BW100" i="132"/>
  <c r="CA100" i="132"/>
  <c r="CK95" i="132"/>
  <c r="CL94" i="132"/>
  <c r="CQ95" i="132"/>
  <c r="CZ95" i="132"/>
  <c r="CU95" i="132"/>
  <c r="CY95" i="132"/>
  <c r="DY73" i="132"/>
  <c r="EW62" i="132"/>
  <c r="EV64" i="132"/>
  <c r="FC70" i="132"/>
  <c r="EE71" i="132"/>
  <c r="EH70" i="132" s="1"/>
  <c r="EJ71" i="132"/>
  <c r="EI71" i="132"/>
  <c r="DI72" i="132"/>
  <c r="DJ71" i="132"/>
  <c r="FA72" i="132"/>
  <c r="DL73" i="132"/>
  <c r="DG73" i="132"/>
  <c r="DK73" i="132"/>
  <c r="DO73" i="132" s="1"/>
  <c r="EA73" i="132"/>
  <c r="DU73" i="132"/>
  <c r="EG70" i="132"/>
  <c r="EH69" i="132"/>
  <c r="EK70" i="132"/>
  <c r="EZ76" i="132"/>
  <c r="DM72" i="132"/>
  <c r="T96" i="132" l="1"/>
  <c r="O96" i="132"/>
  <c r="S96" i="132"/>
  <c r="U96" i="132" s="1"/>
  <c r="BE97" i="132"/>
  <c r="AC96" i="132"/>
  <c r="AD95" i="132"/>
  <c r="AI96" i="132"/>
  <c r="AO98" i="132"/>
  <c r="AP97" i="132"/>
  <c r="CC100" i="132"/>
  <c r="AU98" i="132"/>
  <c r="BA97" i="132"/>
  <c r="BB96" i="132"/>
  <c r="BG97" i="132"/>
  <c r="BM96" i="132"/>
  <c r="BN95" i="132"/>
  <c r="DA95" i="132"/>
  <c r="BS96" i="132"/>
  <c r="BY100" i="132"/>
  <c r="BZ99" i="132"/>
  <c r="CE100" i="132"/>
  <c r="CI96" i="132"/>
  <c r="CN96" i="132"/>
  <c r="CM96" i="132"/>
  <c r="CW95" i="132"/>
  <c r="CX94" i="132"/>
  <c r="DC95" i="132"/>
  <c r="EK71" i="132"/>
  <c r="EU64" i="132"/>
  <c r="EY77" i="132"/>
  <c r="DI73" i="132"/>
  <c r="EX75" i="132"/>
  <c r="EM71" i="132"/>
  <c r="DJ72" i="132"/>
  <c r="FA73" i="132"/>
  <c r="DG74" i="132"/>
  <c r="DJ73" i="132" s="1"/>
  <c r="DL74" i="132"/>
  <c r="DK74" i="132"/>
  <c r="FB73" i="132"/>
  <c r="DX74" i="132"/>
  <c r="DS74" i="132"/>
  <c r="DW74" i="132"/>
  <c r="EG71" i="132"/>
  <c r="DM73" i="132"/>
  <c r="DY74" i="132" l="1"/>
  <c r="Q96" i="132"/>
  <c r="R95" i="132"/>
  <c r="CO96" i="132"/>
  <c r="W96" i="132"/>
  <c r="AA97" i="132"/>
  <c r="AF97" i="132"/>
  <c r="AE97" i="132"/>
  <c r="AG97" i="132" s="1"/>
  <c r="ET96" i="132"/>
  <c r="AR99" i="132"/>
  <c r="AM99" i="132"/>
  <c r="AQ99" i="132"/>
  <c r="BD98" i="132"/>
  <c r="AY98" i="132"/>
  <c r="BC98" i="132"/>
  <c r="BE98" i="132" s="1"/>
  <c r="BK97" i="132"/>
  <c r="BP97" i="132"/>
  <c r="BO97" i="132"/>
  <c r="BQ97" i="132" s="1"/>
  <c r="CB101" i="132"/>
  <c r="BW101" i="132"/>
  <c r="CA101" i="132"/>
  <c r="CK96" i="132"/>
  <c r="CL95" i="132"/>
  <c r="CQ96" i="132"/>
  <c r="CZ96" i="132"/>
  <c r="CU96" i="132"/>
  <c r="CY96" i="132"/>
  <c r="EW63" i="132"/>
  <c r="EV65" i="132"/>
  <c r="DM74" i="132"/>
  <c r="EY78" i="132"/>
  <c r="EA74" i="132"/>
  <c r="EZ77" i="132"/>
  <c r="DO74" i="132"/>
  <c r="DI74" i="132"/>
  <c r="FC71" i="132"/>
  <c r="EE72" i="132"/>
  <c r="EJ72" i="132"/>
  <c r="EI72" i="132"/>
  <c r="DU74" i="132"/>
  <c r="DV73" i="132"/>
  <c r="T97" i="132" l="1"/>
  <c r="O97" i="132"/>
  <c r="S97" i="132"/>
  <c r="U97" i="132" s="1"/>
  <c r="AS99" i="132"/>
  <c r="AC97" i="132"/>
  <c r="AD96" i="132"/>
  <c r="AI97" i="132"/>
  <c r="AO99" i="132"/>
  <c r="AP98" i="132"/>
  <c r="CC101" i="132"/>
  <c r="AU99" i="132"/>
  <c r="BA98" i="132"/>
  <c r="BB97" i="132"/>
  <c r="BG98" i="132"/>
  <c r="BS97" i="132"/>
  <c r="DA96" i="132"/>
  <c r="BM97" i="132"/>
  <c r="BN96" i="132"/>
  <c r="BY101" i="132"/>
  <c r="BZ100" i="132"/>
  <c r="CE101" i="132"/>
  <c r="CN97" i="132"/>
  <c r="CI97" i="132"/>
  <c r="CM97" i="132"/>
  <c r="CW96" i="132"/>
  <c r="CX95" i="132"/>
  <c r="DC96" i="132"/>
  <c r="EU65" i="132"/>
  <c r="EK72" i="132"/>
  <c r="FA74" i="132"/>
  <c r="DL75" i="132"/>
  <c r="DG75" i="132"/>
  <c r="DK75" i="132"/>
  <c r="DO75" i="132" s="1"/>
  <c r="EG72" i="132"/>
  <c r="EH71" i="132"/>
  <c r="EM72" i="132"/>
  <c r="FB74" i="132"/>
  <c r="DX75" i="132"/>
  <c r="DS75" i="132"/>
  <c r="DW75" i="132"/>
  <c r="EX76" i="132"/>
  <c r="Q97" i="132" l="1"/>
  <c r="R96" i="132"/>
  <c r="W97" i="132"/>
  <c r="AA98" i="132"/>
  <c r="AF98" i="132"/>
  <c r="AE98" i="132"/>
  <c r="AG98" i="132" s="1"/>
  <c r="ET97" i="132"/>
  <c r="AR100" i="132"/>
  <c r="AM100" i="132"/>
  <c r="AQ100" i="132"/>
  <c r="AS100" i="132" s="1"/>
  <c r="CO97" i="132"/>
  <c r="AY99" i="132"/>
  <c r="BD99" i="132"/>
  <c r="BC99" i="132"/>
  <c r="BE99" i="132" s="1"/>
  <c r="BK98" i="132"/>
  <c r="BP98" i="132"/>
  <c r="BO98" i="132"/>
  <c r="BQ98" i="132" s="1"/>
  <c r="CB102" i="132"/>
  <c r="BW102" i="132"/>
  <c r="CA102" i="132"/>
  <c r="CK97" i="132"/>
  <c r="CL96" i="132"/>
  <c r="CQ97" i="132"/>
  <c r="CZ97" i="132"/>
  <c r="CU97" i="132"/>
  <c r="CY97" i="132"/>
  <c r="EW64" i="132"/>
  <c r="EV66" i="132"/>
  <c r="DY75" i="132"/>
  <c r="DI75" i="132"/>
  <c r="DJ74" i="132"/>
  <c r="EY79" i="132"/>
  <c r="EZ78" i="132"/>
  <c r="FA75" i="132"/>
  <c r="DG76" i="132"/>
  <c r="DJ75" i="132" s="1"/>
  <c r="DL76" i="132"/>
  <c r="DK76" i="132"/>
  <c r="FC72" i="132"/>
  <c r="EJ73" i="132"/>
  <c r="EE73" i="132"/>
  <c r="EI73" i="132"/>
  <c r="EA75" i="132"/>
  <c r="DU75" i="132"/>
  <c r="DV74" i="132"/>
  <c r="DM75" i="132"/>
  <c r="T98" i="132" l="1"/>
  <c r="O98" i="132"/>
  <c r="S98" i="132"/>
  <c r="U98" i="132" s="1"/>
  <c r="AC98" i="132"/>
  <c r="AD97" i="132"/>
  <c r="AI98" i="132"/>
  <c r="AO100" i="132"/>
  <c r="AP99" i="132"/>
  <c r="CC102" i="132"/>
  <c r="DM76" i="132"/>
  <c r="AU100" i="132"/>
  <c r="BA99" i="132"/>
  <c r="BB98" i="132"/>
  <c r="BG99" i="132"/>
  <c r="BM98" i="132"/>
  <c r="BN97" i="132"/>
  <c r="DA97" i="132"/>
  <c r="BS98" i="132"/>
  <c r="BY102" i="132"/>
  <c r="BZ101" i="132"/>
  <c r="CE102" i="132"/>
  <c r="CI98" i="132"/>
  <c r="CN98" i="132"/>
  <c r="CM98" i="132"/>
  <c r="CW97" i="132"/>
  <c r="CX96" i="132"/>
  <c r="DC97" i="132"/>
  <c r="EU66" i="132"/>
  <c r="EK73" i="132"/>
  <c r="EM73" i="132"/>
  <c r="FB75" i="132"/>
  <c r="DS76" i="132"/>
  <c r="DX76" i="132"/>
  <c r="DW76" i="132"/>
  <c r="DY76" i="132" s="1"/>
  <c r="EX77" i="132"/>
  <c r="EG73" i="132"/>
  <c r="EH72" i="132"/>
  <c r="DO76" i="132"/>
  <c r="DI76" i="132"/>
  <c r="Q98" i="132" l="1"/>
  <c r="R97" i="132"/>
  <c r="CO98" i="132"/>
  <c r="W98" i="132"/>
  <c r="AA99" i="132"/>
  <c r="AF99" i="132"/>
  <c r="AE99" i="132"/>
  <c r="AG99" i="132" s="1"/>
  <c r="ET98" i="132"/>
  <c r="AR101" i="132"/>
  <c r="AM101" i="132"/>
  <c r="AQ101" i="132"/>
  <c r="AS101" i="132" s="1"/>
  <c r="BD100" i="132"/>
  <c r="AY100" i="132"/>
  <c r="BC100" i="132"/>
  <c r="BP99" i="132"/>
  <c r="BK99" i="132"/>
  <c r="BO99" i="132"/>
  <c r="CB103" i="132"/>
  <c r="BW103" i="132"/>
  <c r="CA103" i="132"/>
  <c r="CK98" i="132"/>
  <c r="CL97" i="132"/>
  <c r="CQ98" i="132"/>
  <c r="CZ98" i="132"/>
  <c r="CU98" i="132"/>
  <c r="CY98" i="132"/>
  <c r="EW65" i="132"/>
  <c r="EV67" i="132"/>
  <c r="EA76" i="132"/>
  <c r="DU76" i="132"/>
  <c r="DV75" i="132"/>
  <c r="EY80" i="132"/>
  <c r="EZ79" i="132"/>
  <c r="FC73" i="132"/>
  <c r="EE74" i="132"/>
  <c r="EJ74" i="132"/>
  <c r="EI74" i="132"/>
  <c r="FA76" i="132"/>
  <c r="DL77" i="132"/>
  <c r="DG77" i="132"/>
  <c r="DK77" i="132"/>
  <c r="EK74" i="132" l="1"/>
  <c r="BE100" i="132"/>
  <c r="O99" i="132"/>
  <c r="T99" i="132"/>
  <c r="S99" i="132"/>
  <c r="BQ99" i="132"/>
  <c r="AC99" i="132"/>
  <c r="AD98" i="132"/>
  <c r="AI99" i="132"/>
  <c r="AO101" i="132"/>
  <c r="AP100" i="132"/>
  <c r="CC103" i="132"/>
  <c r="AU101" i="132"/>
  <c r="BA100" i="132"/>
  <c r="BB99" i="132"/>
  <c r="BG100" i="132"/>
  <c r="BM99" i="132"/>
  <c r="BN98" i="132"/>
  <c r="DA98" i="132"/>
  <c r="BS99" i="132"/>
  <c r="BY103" i="132"/>
  <c r="BZ102" i="132"/>
  <c r="CE103" i="132"/>
  <c r="CN99" i="132"/>
  <c r="CI99" i="132"/>
  <c r="CM99" i="132"/>
  <c r="CW98" i="132"/>
  <c r="CX97" i="132"/>
  <c r="DM77" i="132"/>
  <c r="DC98" i="132"/>
  <c r="EV68" i="132"/>
  <c r="EU67" i="132"/>
  <c r="DO77" i="132"/>
  <c r="FB76" i="132"/>
  <c r="DX77" i="132"/>
  <c r="DS77" i="132"/>
  <c r="DW77" i="132"/>
  <c r="DI77" i="132"/>
  <c r="DJ76" i="132"/>
  <c r="EM74" i="132"/>
  <c r="EG74" i="132"/>
  <c r="EH73" i="132"/>
  <c r="EZ80" i="132"/>
  <c r="EX78" i="132"/>
  <c r="U99" i="132" l="1"/>
  <c r="W99" i="132"/>
  <c r="Q99" i="132"/>
  <c r="R98" i="132"/>
  <c r="AA100" i="132"/>
  <c r="AF100" i="132"/>
  <c r="AE100" i="132"/>
  <c r="AG100" i="132" s="1"/>
  <c r="ET99" i="132"/>
  <c r="AR102" i="132"/>
  <c r="AM102" i="132"/>
  <c r="AQ102" i="132"/>
  <c r="AS102" i="132" s="1"/>
  <c r="BD101" i="132"/>
  <c r="AY101" i="132"/>
  <c r="BC101" i="132"/>
  <c r="CO99" i="132"/>
  <c r="BK100" i="132"/>
  <c r="BP100" i="132"/>
  <c r="BO100" i="132"/>
  <c r="BQ100" i="132" s="1"/>
  <c r="CB104" i="132"/>
  <c r="BW104" i="132"/>
  <c r="CA104" i="132"/>
  <c r="CK99" i="132"/>
  <c r="CL98" i="132"/>
  <c r="CQ99" i="132"/>
  <c r="CU99" i="132"/>
  <c r="CZ99" i="132"/>
  <c r="CY99" i="132"/>
  <c r="EW66" i="132"/>
  <c r="DY77" i="132"/>
  <c r="EA77" i="132"/>
  <c r="FC74" i="132"/>
  <c r="EE75" i="132"/>
  <c r="EJ75" i="132"/>
  <c r="EI75" i="132"/>
  <c r="DU77" i="132"/>
  <c r="DV76" i="132"/>
  <c r="FA77" i="132"/>
  <c r="DG78" i="132"/>
  <c r="DL78" i="132"/>
  <c r="DK78" i="132"/>
  <c r="EY81" i="132"/>
  <c r="BE101" i="132" l="1"/>
  <c r="O100" i="132"/>
  <c r="T100" i="132"/>
  <c r="S100" i="132"/>
  <c r="U100" i="132" s="1"/>
  <c r="AC100" i="132"/>
  <c r="AD99" i="132"/>
  <c r="AI100" i="132"/>
  <c r="AO102" i="132"/>
  <c r="AP101" i="132"/>
  <c r="CC104" i="132"/>
  <c r="AU102" i="132"/>
  <c r="BA101" i="132"/>
  <c r="BB100" i="132"/>
  <c r="BG101" i="132"/>
  <c r="BM100" i="132"/>
  <c r="BN99" i="132"/>
  <c r="DA99" i="132"/>
  <c r="BS100" i="132"/>
  <c r="BY104" i="132"/>
  <c r="BZ103" i="132"/>
  <c r="CE104" i="132"/>
  <c r="CN100" i="132"/>
  <c r="CI100" i="132"/>
  <c r="CM100" i="132"/>
  <c r="EK75" i="132"/>
  <c r="CW99" i="132"/>
  <c r="CX98" i="132"/>
  <c r="DC99" i="132"/>
  <c r="DM78" i="132"/>
  <c r="EV69" i="132"/>
  <c r="EU68" i="132"/>
  <c r="EX79" i="132"/>
  <c r="EG75" i="132"/>
  <c r="EH74" i="132"/>
  <c r="EM75" i="132"/>
  <c r="DO78" i="132"/>
  <c r="FB77" i="132"/>
  <c r="DX78" i="132"/>
  <c r="DS78" i="132"/>
  <c r="DW78" i="132"/>
  <c r="EZ81" i="132"/>
  <c r="DI78" i="132"/>
  <c r="DJ77" i="132"/>
  <c r="Q100" i="132" l="1"/>
  <c r="R99" i="132"/>
  <c r="W100" i="132"/>
  <c r="AA101" i="132"/>
  <c r="AF101" i="132"/>
  <c r="AE101" i="132"/>
  <c r="AG101" i="132" s="1"/>
  <c r="ET100" i="132"/>
  <c r="DY78" i="132"/>
  <c r="AM103" i="132"/>
  <c r="AR103" i="132"/>
  <c r="AQ103" i="132"/>
  <c r="AS103" i="132" s="1"/>
  <c r="BD102" i="132"/>
  <c r="AY102" i="132"/>
  <c r="BC102" i="132"/>
  <c r="BE102" i="132" s="1"/>
  <c r="CO100" i="132"/>
  <c r="BP101" i="132"/>
  <c r="BK101" i="132"/>
  <c r="BO101" i="132"/>
  <c r="BQ101" i="132" s="1"/>
  <c r="BW105" i="132"/>
  <c r="CB105" i="132"/>
  <c r="CA105" i="132"/>
  <c r="CC105" i="132" s="1"/>
  <c r="CK100" i="132"/>
  <c r="CL99" i="132"/>
  <c r="CQ100" i="132"/>
  <c r="CZ100" i="132"/>
  <c r="CU100" i="132"/>
  <c r="CY100" i="132"/>
  <c r="EW67" i="132"/>
  <c r="FC75" i="132"/>
  <c r="EJ76" i="132"/>
  <c r="EE76" i="132"/>
  <c r="EI76" i="132"/>
  <c r="EY82" i="132"/>
  <c r="EA78" i="132"/>
  <c r="FA78" i="132"/>
  <c r="DL79" i="132"/>
  <c r="DG79" i="132"/>
  <c r="DK79" i="132"/>
  <c r="DU78" i="132"/>
  <c r="DV77" i="132"/>
  <c r="DM79" i="132" l="1"/>
  <c r="T101" i="132"/>
  <c r="O101" i="132"/>
  <c r="S101" i="132"/>
  <c r="U101" i="132" s="1"/>
  <c r="AC101" i="132"/>
  <c r="AD100" i="132"/>
  <c r="AI101" i="132"/>
  <c r="AO103" i="132"/>
  <c r="AP102" i="132"/>
  <c r="AU103" i="132"/>
  <c r="BA102" i="132"/>
  <c r="BB101" i="132"/>
  <c r="BG102" i="132"/>
  <c r="BM101" i="132"/>
  <c r="BN100" i="132"/>
  <c r="DA100" i="132"/>
  <c r="BS101" i="132"/>
  <c r="BY105" i="132"/>
  <c r="BZ104" i="132"/>
  <c r="CE105" i="132"/>
  <c r="EK76" i="132"/>
  <c r="CI101" i="132"/>
  <c r="CN101" i="132"/>
  <c r="CM101" i="132"/>
  <c r="CO101" i="132" s="1"/>
  <c r="CW100" i="132"/>
  <c r="CX99" i="132"/>
  <c r="DC100" i="132"/>
  <c r="EV70" i="132"/>
  <c r="EU69" i="132"/>
  <c r="EM76" i="132"/>
  <c r="EX80" i="132"/>
  <c r="EG76" i="132"/>
  <c r="EH75" i="132"/>
  <c r="EY83" i="132"/>
  <c r="DO79" i="132"/>
  <c r="DI79" i="132"/>
  <c r="DJ78" i="132"/>
  <c r="EZ82" i="132"/>
  <c r="FB78" i="132"/>
  <c r="DX79" i="132"/>
  <c r="DS79" i="132"/>
  <c r="DW79" i="132"/>
  <c r="Q101" i="132" l="1"/>
  <c r="R100" i="132"/>
  <c r="W101" i="132"/>
  <c r="AF102" i="132"/>
  <c r="AA102" i="132"/>
  <c r="AE102" i="132"/>
  <c r="AG102" i="132" s="1"/>
  <c r="ET101" i="132"/>
  <c r="AM104" i="132"/>
  <c r="AR104" i="132"/>
  <c r="AQ104" i="132"/>
  <c r="AS104" i="132" s="1"/>
  <c r="BD103" i="132"/>
  <c r="AY103" i="132"/>
  <c r="BC103" i="132"/>
  <c r="BP102" i="132"/>
  <c r="BK102" i="132"/>
  <c r="BO102" i="132"/>
  <c r="BW106" i="132"/>
  <c r="CB106" i="132"/>
  <c r="CA106" i="132"/>
  <c r="CK101" i="132"/>
  <c r="CL100" i="132"/>
  <c r="CQ101" i="132"/>
  <c r="CZ101" i="132"/>
  <c r="CU101" i="132"/>
  <c r="CY101" i="132"/>
  <c r="EW68" i="132"/>
  <c r="DY79" i="132"/>
  <c r="DU79" i="132"/>
  <c r="DV78" i="132"/>
  <c r="EA79" i="132"/>
  <c r="FC76" i="132"/>
  <c r="EJ77" i="132"/>
  <c r="EE77" i="132"/>
  <c r="EI77" i="132"/>
  <c r="FA79" i="132"/>
  <c r="DG80" i="132"/>
  <c r="DL80" i="132"/>
  <c r="DK80" i="132"/>
  <c r="DM80" i="132" s="1"/>
  <c r="O102" i="132" l="1"/>
  <c r="T102" i="132"/>
  <c r="S102" i="132"/>
  <c r="U102" i="132" s="1"/>
  <c r="BE103" i="132"/>
  <c r="AC102" i="132"/>
  <c r="AD101" i="132"/>
  <c r="BQ102" i="132"/>
  <c r="AI102" i="132"/>
  <c r="AO104" i="132"/>
  <c r="AP103" i="132"/>
  <c r="CC106" i="132"/>
  <c r="AU104" i="132"/>
  <c r="BA103" i="132"/>
  <c r="BB102" i="132"/>
  <c r="BG103" i="132"/>
  <c r="BM102" i="132"/>
  <c r="BN101" i="132"/>
  <c r="DA101" i="132"/>
  <c r="BS102" i="132"/>
  <c r="BY106" i="132"/>
  <c r="BZ105" i="132"/>
  <c r="CE106" i="132"/>
  <c r="CI102" i="132"/>
  <c r="CN102" i="132"/>
  <c r="CM102" i="132"/>
  <c r="CW101" i="132"/>
  <c r="CX100" i="132"/>
  <c r="DC101" i="132"/>
  <c r="EK77" i="132"/>
  <c r="EV71" i="132"/>
  <c r="EU70" i="132"/>
  <c r="EG77" i="132"/>
  <c r="EH76" i="132"/>
  <c r="EZ83" i="132"/>
  <c r="FB79" i="132"/>
  <c r="DS80" i="132"/>
  <c r="DX80" i="132"/>
  <c r="DW80" i="132"/>
  <c r="DY80" i="132" s="1"/>
  <c r="EY84" i="132"/>
  <c r="EM77" i="132"/>
  <c r="EX81" i="132"/>
  <c r="DO80" i="132"/>
  <c r="DI80" i="132"/>
  <c r="DJ79" i="132"/>
  <c r="CO102" i="132" l="1"/>
  <c r="Q102" i="132"/>
  <c r="R101" i="132"/>
  <c r="W102" i="132"/>
  <c r="AA103" i="132"/>
  <c r="AF103" i="132"/>
  <c r="AE103" i="132"/>
  <c r="AG103" i="132" s="1"/>
  <c r="ET102" i="132"/>
  <c r="AR105" i="132"/>
  <c r="AM105" i="132"/>
  <c r="AQ105" i="132"/>
  <c r="AS105" i="132" s="1"/>
  <c r="BD104" i="132"/>
  <c r="AY104" i="132"/>
  <c r="BC104" i="132"/>
  <c r="BK103" i="132"/>
  <c r="BP103" i="132"/>
  <c r="BO103" i="132"/>
  <c r="BQ103" i="132" s="1"/>
  <c r="BW107" i="132"/>
  <c r="CB107" i="132"/>
  <c r="CA107" i="132"/>
  <c r="CK102" i="132"/>
  <c r="CL101" i="132"/>
  <c r="CQ102" i="132"/>
  <c r="CU102" i="132"/>
  <c r="CZ102" i="132"/>
  <c r="CY102" i="132"/>
  <c r="EW69" i="132"/>
  <c r="FC77" i="132"/>
  <c r="EJ78" i="132"/>
  <c r="EE78" i="132"/>
  <c r="EI78" i="132"/>
  <c r="DU80" i="132"/>
  <c r="DV79" i="132"/>
  <c r="FA80" i="132"/>
  <c r="DL81" i="132"/>
  <c r="DG81" i="132"/>
  <c r="DK81" i="132"/>
  <c r="EA80" i="132"/>
  <c r="T103" i="132" l="1"/>
  <c r="O103" i="132"/>
  <c r="S103" i="132"/>
  <c r="U103" i="132" s="1"/>
  <c r="BE104" i="132"/>
  <c r="DM81" i="132"/>
  <c r="AC103" i="132"/>
  <c r="AD102" i="132"/>
  <c r="AI103" i="132"/>
  <c r="AO105" i="132"/>
  <c r="AP104" i="132"/>
  <c r="CC107" i="132"/>
  <c r="AU105" i="132"/>
  <c r="BA104" i="132"/>
  <c r="BB103" i="132"/>
  <c r="BG104" i="132"/>
  <c r="BM103" i="132"/>
  <c r="BN102" i="132"/>
  <c r="DA102" i="132"/>
  <c r="BS103" i="132"/>
  <c r="BY107" i="132"/>
  <c r="BZ106" i="132"/>
  <c r="CE107" i="132"/>
  <c r="CN103" i="132"/>
  <c r="CI103" i="132"/>
  <c r="CM103" i="132"/>
  <c r="CW102" i="132"/>
  <c r="CX101" i="132"/>
  <c r="EK78" i="132"/>
  <c r="DC102" i="132"/>
  <c r="EV72" i="132"/>
  <c r="EU71" i="132"/>
  <c r="DI81" i="132"/>
  <c r="DJ80" i="132"/>
  <c r="DO81" i="132"/>
  <c r="EG78" i="132"/>
  <c r="EH77" i="132"/>
  <c r="EY85" i="132"/>
  <c r="FB80" i="132"/>
  <c r="DX81" i="132"/>
  <c r="DS81" i="132"/>
  <c r="DW81" i="132"/>
  <c r="EM78" i="132"/>
  <c r="EZ84" i="132"/>
  <c r="EX82" i="132"/>
  <c r="Q103" i="132" l="1"/>
  <c r="R102" i="132"/>
  <c r="W103" i="132"/>
  <c r="AA104" i="132"/>
  <c r="AF104" i="132"/>
  <c r="AE104" i="132"/>
  <c r="AG104" i="132" s="1"/>
  <c r="ET103" i="132"/>
  <c r="AR106" i="132"/>
  <c r="AQ106" i="132"/>
  <c r="AS106" i="132" s="1"/>
  <c r="AM106" i="132"/>
  <c r="CO103" i="132"/>
  <c r="BD105" i="132"/>
  <c r="AY105" i="132"/>
  <c r="BC105" i="132"/>
  <c r="BE105" i="132" s="1"/>
  <c r="BK104" i="132"/>
  <c r="BP104" i="132"/>
  <c r="BO104" i="132"/>
  <c r="BQ104" i="132" s="1"/>
  <c r="CB108" i="132"/>
  <c r="BW108" i="132"/>
  <c r="CA108" i="132"/>
  <c r="CK103" i="132"/>
  <c r="CL102" i="132"/>
  <c r="CQ103" i="132"/>
  <c r="CZ103" i="132"/>
  <c r="CU103" i="132"/>
  <c r="CY103" i="132"/>
  <c r="DY81" i="132"/>
  <c r="EW70" i="132"/>
  <c r="EZ85" i="132"/>
  <c r="EA81" i="132"/>
  <c r="FA81" i="132"/>
  <c r="DG82" i="132"/>
  <c r="DL82" i="132"/>
  <c r="DK82" i="132"/>
  <c r="DM82" i="132" s="1"/>
  <c r="FC78" i="132"/>
  <c r="EJ79" i="132"/>
  <c r="EE79" i="132"/>
  <c r="EI79" i="132"/>
  <c r="DU81" i="132"/>
  <c r="DV80" i="132"/>
  <c r="T104" i="132" l="1"/>
  <c r="O104" i="132"/>
  <c r="S104" i="132"/>
  <c r="U104" i="132" s="1"/>
  <c r="AC104" i="132"/>
  <c r="AD103" i="132"/>
  <c r="AI104" i="132"/>
  <c r="AO106" i="132"/>
  <c r="AP105" i="132"/>
  <c r="CC108" i="132"/>
  <c r="AU106" i="132"/>
  <c r="BA105" i="132"/>
  <c r="BB104" i="132"/>
  <c r="BG105" i="132"/>
  <c r="BM104" i="132"/>
  <c r="BN103" i="132"/>
  <c r="DA103" i="132"/>
  <c r="BS104" i="132"/>
  <c r="BY108" i="132"/>
  <c r="BZ107" i="132"/>
  <c r="CE108" i="132"/>
  <c r="CN104" i="132"/>
  <c r="CI104" i="132"/>
  <c r="CM104" i="132"/>
  <c r="CW103" i="132"/>
  <c r="CX102" i="132"/>
  <c r="DC103" i="132"/>
  <c r="EV73" i="132"/>
  <c r="EU72" i="132"/>
  <c r="FB81" i="132"/>
  <c r="DS82" i="132"/>
  <c r="DX82" i="132"/>
  <c r="DW82" i="132"/>
  <c r="EX83" i="132"/>
  <c r="DO82" i="132"/>
  <c r="EK79" i="132"/>
  <c r="EM79" i="132"/>
  <c r="DI82" i="132"/>
  <c r="DJ81" i="132"/>
  <c r="EG79" i="132"/>
  <c r="EH78" i="132"/>
  <c r="EY86" i="132"/>
  <c r="Q104" i="132" l="1"/>
  <c r="R103" i="132"/>
  <c r="W104" i="132"/>
  <c r="AF105" i="132"/>
  <c r="AA105" i="132"/>
  <c r="AE105" i="132"/>
  <c r="AG105" i="132" s="1"/>
  <c r="ET104" i="132"/>
  <c r="AM107" i="132"/>
  <c r="AR107" i="132"/>
  <c r="AQ107" i="132"/>
  <c r="AS107" i="132" s="1"/>
  <c r="AY106" i="132"/>
  <c r="BD106" i="132"/>
  <c r="BC106" i="132"/>
  <c r="CO104" i="132"/>
  <c r="BP105" i="132"/>
  <c r="BK105" i="132"/>
  <c r="BO105" i="132"/>
  <c r="BQ105" i="132" s="1"/>
  <c r="CB109" i="132"/>
  <c r="BW109" i="132"/>
  <c r="CA109" i="132"/>
  <c r="CK104" i="132"/>
  <c r="CL103" i="132"/>
  <c r="CQ104" i="132"/>
  <c r="CU104" i="132"/>
  <c r="CZ104" i="132"/>
  <c r="CY104" i="132"/>
  <c r="DY82" i="132"/>
  <c r="EW71" i="132"/>
  <c r="EA82" i="132"/>
  <c r="DU82" i="132"/>
  <c r="DV81" i="132"/>
  <c r="FA82" i="132"/>
  <c r="DL83" i="132"/>
  <c r="DG83" i="132"/>
  <c r="DK83" i="132"/>
  <c r="FC79" i="132"/>
  <c r="EE80" i="132"/>
  <c r="EJ80" i="132"/>
  <c r="EI80" i="132"/>
  <c r="EZ86" i="132"/>
  <c r="BE106" i="132" l="1"/>
  <c r="T105" i="132"/>
  <c r="O105" i="132"/>
  <c r="S105" i="132"/>
  <c r="U105" i="132" s="1"/>
  <c r="AC105" i="132"/>
  <c r="AD104" i="132"/>
  <c r="AI105" i="132"/>
  <c r="CC109" i="132"/>
  <c r="AO107" i="132"/>
  <c r="AP106" i="132"/>
  <c r="EK80" i="132"/>
  <c r="AU107" i="132"/>
  <c r="BA106" i="132"/>
  <c r="BB105" i="132"/>
  <c r="BG106" i="132"/>
  <c r="BM105" i="132"/>
  <c r="BN104" i="132"/>
  <c r="DA104" i="132"/>
  <c r="BS105" i="132"/>
  <c r="BY109" i="132"/>
  <c r="BZ108" i="132"/>
  <c r="CE109" i="132"/>
  <c r="CI105" i="132"/>
  <c r="CN105" i="132"/>
  <c r="CM105" i="132"/>
  <c r="CW104" i="132"/>
  <c r="CX103" i="132"/>
  <c r="DC104" i="132"/>
  <c r="EV74" i="132"/>
  <c r="EU73" i="132"/>
  <c r="DM83" i="132"/>
  <c r="EY87" i="132"/>
  <c r="FB82" i="132"/>
  <c r="DS83" i="132"/>
  <c r="DX83" i="132"/>
  <c r="DW83" i="132"/>
  <c r="DO83" i="132"/>
  <c r="DI83" i="132"/>
  <c r="DJ82" i="132"/>
  <c r="EX84" i="132"/>
  <c r="EM80" i="132"/>
  <c r="EG80" i="132"/>
  <c r="EH79" i="132"/>
  <c r="Q105" i="132" l="1"/>
  <c r="R104" i="132"/>
  <c r="CO105" i="132"/>
  <c r="W105" i="132"/>
  <c r="AF106" i="132"/>
  <c r="AA106" i="132"/>
  <c r="AE106" i="132"/>
  <c r="AG106" i="132" s="1"/>
  <c r="ET105" i="132"/>
  <c r="AM108" i="132"/>
  <c r="AR108" i="132"/>
  <c r="AQ108" i="132"/>
  <c r="AS108" i="132" s="1"/>
  <c r="BD107" i="132"/>
  <c r="AY107" i="132"/>
  <c r="BC107" i="132"/>
  <c r="BE107" i="132" s="1"/>
  <c r="BK106" i="132"/>
  <c r="BP106" i="132"/>
  <c r="BO106" i="132"/>
  <c r="BQ106" i="132" s="1"/>
  <c r="BW110" i="132"/>
  <c r="CB110" i="132"/>
  <c r="CA110" i="132"/>
  <c r="CK105" i="132"/>
  <c r="CL104" i="132"/>
  <c r="CQ105" i="132"/>
  <c r="CU105" i="132"/>
  <c r="CZ105" i="132"/>
  <c r="CY105" i="132"/>
  <c r="DY83" i="132"/>
  <c r="EW72" i="132"/>
  <c r="EA83" i="132"/>
  <c r="FC80" i="132"/>
  <c r="EE81" i="132"/>
  <c r="EJ81" i="132"/>
  <c r="EI81" i="132"/>
  <c r="DU83" i="132"/>
  <c r="DV82" i="132"/>
  <c r="FA83" i="132"/>
  <c r="DL84" i="132"/>
  <c r="DG84" i="132"/>
  <c r="DK84" i="132"/>
  <c r="EZ87" i="132"/>
  <c r="O106" i="132" l="1"/>
  <c r="T106" i="132"/>
  <c r="S106" i="132"/>
  <c r="AC106" i="132"/>
  <c r="AD105" i="132"/>
  <c r="DM84" i="132"/>
  <c r="AI106" i="132"/>
  <c r="AU108" i="132"/>
  <c r="CC110" i="132"/>
  <c r="AO108" i="132"/>
  <c r="AP107" i="132"/>
  <c r="BA107" i="132"/>
  <c r="BB106" i="132"/>
  <c r="EK81" i="132"/>
  <c r="BG107" i="132"/>
  <c r="BM106" i="132"/>
  <c r="BN105" i="132"/>
  <c r="DA105" i="132"/>
  <c r="BS106" i="132"/>
  <c r="BY110" i="132"/>
  <c r="BZ109" i="132"/>
  <c r="CE110" i="132"/>
  <c r="CI106" i="132"/>
  <c r="CN106" i="132"/>
  <c r="CM106" i="132"/>
  <c r="CO106" i="132" s="1"/>
  <c r="CW105" i="132"/>
  <c r="CX104" i="132"/>
  <c r="DC105" i="132"/>
  <c r="EV75" i="132"/>
  <c r="EU74" i="132"/>
  <c r="FB83" i="132"/>
  <c r="DS84" i="132"/>
  <c r="DX84" i="132"/>
  <c r="DW84" i="132"/>
  <c r="EG81" i="132"/>
  <c r="EH80" i="132"/>
  <c r="DO84" i="132"/>
  <c r="DI84" i="132"/>
  <c r="DJ83" i="132"/>
  <c r="EY88" i="132"/>
  <c r="EM81" i="132"/>
  <c r="EX85" i="132"/>
  <c r="U106" i="132" l="1"/>
  <c r="Q106" i="132"/>
  <c r="R105" i="132"/>
  <c r="W106" i="132"/>
  <c r="AF107" i="132"/>
  <c r="AA107" i="132"/>
  <c r="AE107" i="132"/>
  <c r="ET106" i="132"/>
  <c r="AM109" i="132"/>
  <c r="AR109" i="132"/>
  <c r="AQ109" i="132"/>
  <c r="AS109" i="132" s="1"/>
  <c r="AY108" i="132"/>
  <c r="BD108" i="132"/>
  <c r="BC108" i="132"/>
  <c r="BE108" i="132" s="1"/>
  <c r="BK107" i="132"/>
  <c r="BP107" i="132"/>
  <c r="BO107" i="132"/>
  <c r="BQ107" i="132" s="1"/>
  <c r="BW111" i="132"/>
  <c r="CB111" i="132"/>
  <c r="CA111" i="132"/>
  <c r="CK106" i="132"/>
  <c r="CL105" i="132"/>
  <c r="CQ106" i="132"/>
  <c r="CU106" i="132"/>
  <c r="CZ106" i="132"/>
  <c r="CY106" i="132"/>
  <c r="EW73" i="132"/>
  <c r="FA84" i="132"/>
  <c r="DL85" i="132"/>
  <c r="DG85" i="132"/>
  <c r="DK85" i="132"/>
  <c r="EZ88" i="132"/>
  <c r="DU84" i="132"/>
  <c r="DV83" i="132"/>
  <c r="DY84" i="132"/>
  <c r="FC81" i="132"/>
  <c r="EE82" i="132"/>
  <c r="EJ82" i="132"/>
  <c r="EI82" i="132"/>
  <c r="EA84" i="132"/>
  <c r="T107" i="132" l="1"/>
  <c r="O107" i="132"/>
  <c r="S107" i="132"/>
  <c r="U107" i="132" s="1"/>
  <c r="AG107" i="132"/>
  <c r="AC107" i="132"/>
  <c r="AD106" i="132"/>
  <c r="AI107" i="132"/>
  <c r="AU109" i="132"/>
  <c r="CC111" i="132"/>
  <c r="AO109" i="132"/>
  <c r="AP108" i="132"/>
  <c r="BA108" i="132"/>
  <c r="BB107" i="132"/>
  <c r="BG108" i="132"/>
  <c r="BM107" i="132"/>
  <c r="BN106" i="132"/>
  <c r="DM85" i="132"/>
  <c r="DA106" i="132"/>
  <c r="BS107" i="132"/>
  <c r="BY111" i="132"/>
  <c r="BZ110" i="132"/>
  <c r="CE111" i="132"/>
  <c r="CI107" i="132"/>
  <c r="CN107" i="132"/>
  <c r="CM107" i="132"/>
  <c r="DC106" i="132"/>
  <c r="EK82" i="132"/>
  <c r="CW106" i="132"/>
  <c r="CX105" i="132"/>
  <c r="EV76" i="132"/>
  <c r="EU76" i="132"/>
  <c r="EU75" i="132"/>
  <c r="EG82" i="132"/>
  <c r="EH81" i="132"/>
  <c r="DO85" i="132"/>
  <c r="EM82" i="132"/>
  <c r="DI85" i="132"/>
  <c r="DJ84" i="132"/>
  <c r="EY89" i="132"/>
  <c r="EX86" i="132"/>
  <c r="FB84" i="132"/>
  <c r="DX85" i="132"/>
  <c r="DS85" i="132"/>
  <c r="DW85" i="132"/>
  <c r="CO107" i="132" l="1"/>
  <c r="Q107" i="132"/>
  <c r="R106" i="132"/>
  <c r="W107" i="132"/>
  <c r="AF108" i="132"/>
  <c r="AA108" i="132"/>
  <c r="AE108" i="132"/>
  <c r="AG108" i="132" s="1"/>
  <c r="ET107" i="132"/>
  <c r="AM110" i="132"/>
  <c r="AR110" i="132"/>
  <c r="AQ110" i="132"/>
  <c r="AS110" i="132" s="1"/>
  <c r="BD109" i="132"/>
  <c r="AY109" i="132"/>
  <c r="BC109" i="132"/>
  <c r="BK108" i="132"/>
  <c r="BP108" i="132"/>
  <c r="BO108" i="132"/>
  <c r="BQ108" i="132" s="1"/>
  <c r="CB112" i="132"/>
  <c r="BW112" i="132"/>
  <c r="CA112" i="132"/>
  <c r="CK107" i="132"/>
  <c r="CL106" i="132"/>
  <c r="CQ107" i="132"/>
  <c r="CZ107" i="132"/>
  <c r="CU107" i="132"/>
  <c r="CY107" i="132"/>
  <c r="EV77" i="132"/>
  <c r="EW74" i="132"/>
  <c r="DY85" i="132"/>
  <c r="EX87" i="132"/>
  <c r="DU85" i="132"/>
  <c r="DV84" i="132"/>
  <c r="EZ89" i="132"/>
  <c r="FC82" i="132"/>
  <c r="EE83" i="132"/>
  <c r="EJ83" i="132"/>
  <c r="EI83" i="132"/>
  <c r="EM83" i="132" s="1"/>
  <c r="EA85" i="132"/>
  <c r="FA85" i="132"/>
  <c r="DL86" i="132"/>
  <c r="DG86" i="132"/>
  <c r="DK86" i="132"/>
  <c r="O108" i="132" l="1"/>
  <c r="T108" i="132"/>
  <c r="S108" i="132"/>
  <c r="BE109" i="132"/>
  <c r="AC108" i="132"/>
  <c r="AD107" i="132"/>
  <c r="AI108" i="132"/>
  <c r="AO110" i="132"/>
  <c r="AP109" i="132"/>
  <c r="CC112" i="132"/>
  <c r="AU110" i="132"/>
  <c r="BA109" i="132"/>
  <c r="BB108" i="132"/>
  <c r="BG109" i="132"/>
  <c r="BM108" i="132"/>
  <c r="BN107" i="132"/>
  <c r="DA107" i="132"/>
  <c r="BS108" i="132"/>
  <c r="BY112" i="132"/>
  <c r="BZ111" i="132"/>
  <c r="CE112" i="132"/>
  <c r="CN108" i="132"/>
  <c r="CI108" i="132"/>
  <c r="CM108" i="132"/>
  <c r="CW107" i="132"/>
  <c r="CX106" i="132"/>
  <c r="DC107" i="132"/>
  <c r="DM86" i="132"/>
  <c r="EG83" i="132"/>
  <c r="EH82" i="132"/>
  <c r="DO86" i="132"/>
  <c r="DI86" i="132"/>
  <c r="DJ85" i="132"/>
  <c r="EY90" i="132"/>
  <c r="FC83" i="132"/>
  <c r="EJ84" i="132"/>
  <c r="EE84" i="132"/>
  <c r="EH83" i="132" s="1"/>
  <c r="EI84" i="132"/>
  <c r="FB85" i="132"/>
  <c r="DX86" i="132"/>
  <c r="DS86" i="132"/>
  <c r="DW86" i="132"/>
  <c r="EK83" i="132"/>
  <c r="U108" i="132" l="1"/>
  <c r="W108" i="132"/>
  <c r="Q108" i="132"/>
  <c r="R107" i="132"/>
  <c r="AF109" i="132"/>
  <c r="AA109" i="132"/>
  <c r="AE109" i="132"/>
  <c r="AG109" i="132" s="1"/>
  <c r="ET108" i="132"/>
  <c r="AM111" i="132"/>
  <c r="AR111" i="132"/>
  <c r="AQ111" i="132"/>
  <c r="AS111" i="132" s="1"/>
  <c r="AY110" i="132"/>
  <c r="BD110" i="132"/>
  <c r="BC110" i="132"/>
  <c r="BE110" i="132" s="1"/>
  <c r="CO108" i="132"/>
  <c r="BK109" i="132"/>
  <c r="BP109" i="132"/>
  <c r="BO109" i="132"/>
  <c r="BQ109" i="132" s="1"/>
  <c r="BW113" i="132"/>
  <c r="CB113" i="132"/>
  <c r="CA113" i="132"/>
  <c r="CC113" i="132" s="1"/>
  <c r="CK108" i="132"/>
  <c r="CL107" i="132"/>
  <c r="CQ108" i="132"/>
  <c r="CU108" i="132"/>
  <c r="CZ108" i="132"/>
  <c r="CY108" i="132"/>
  <c r="DY86" i="132"/>
  <c r="EK84" i="132"/>
  <c r="EV78" i="132"/>
  <c r="EW75" i="132"/>
  <c r="EU77" i="132"/>
  <c r="DU86" i="132"/>
  <c r="DV85" i="132"/>
  <c r="EM84" i="132"/>
  <c r="EA86" i="132"/>
  <c r="FA86" i="132"/>
  <c r="DL87" i="132"/>
  <c r="DG87" i="132"/>
  <c r="DK87" i="132"/>
  <c r="DO87" i="132" s="1"/>
  <c r="EZ90" i="132"/>
  <c r="EX88" i="132"/>
  <c r="EG84" i="132"/>
  <c r="T109" i="132" l="1"/>
  <c r="O109" i="132"/>
  <c r="S109" i="132"/>
  <c r="U109" i="132" s="1"/>
  <c r="AC109" i="132"/>
  <c r="AD108" i="132"/>
  <c r="AI109" i="132"/>
  <c r="AO111" i="132"/>
  <c r="AP110" i="132"/>
  <c r="AU111" i="132"/>
  <c r="BA110" i="132"/>
  <c r="BB109" i="132"/>
  <c r="BG110" i="132"/>
  <c r="BM109" i="132"/>
  <c r="BN108" i="132"/>
  <c r="DA108" i="132"/>
  <c r="BS109" i="132"/>
  <c r="BY113" i="132"/>
  <c r="BZ112" i="132"/>
  <c r="CE113" i="132"/>
  <c r="CN109" i="132"/>
  <c r="CI109" i="132"/>
  <c r="CM109" i="132"/>
  <c r="CW108" i="132"/>
  <c r="CX107" i="132"/>
  <c r="DC108" i="132"/>
  <c r="FA87" i="132"/>
  <c r="DG88" i="132"/>
  <c r="DJ87" i="132" s="1"/>
  <c r="DL88" i="132"/>
  <c r="DK88" i="132"/>
  <c r="DI87" i="132"/>
  <c r="DJ86" i="132"/>
  <c r="FB86" i="132"/>
  <c r="DX87" i="132"/>
  <c r="DS87" i="132"/>
  <c r="DW87" i="132"/>
  <c r="FC84" i="132"/>
  <c r="EJ85" i="132"/>
  <c r="EE85" i="132"/>
  <c r="EI85" i="132"/>
  <c r="EY91" i="132"/>
  <c r="DM87" i="132"/>
  <c r="Q109" i="132" l="1"/>
  <c r="R108" i="132"/>
  <c r="W109" i="132"/>
  <c r="AA110" i="132"/>
  <c r="AF110" i="132"/>
  <c r="AE110" i="132"/>
  <c r="AG110" i="132" s="1"/>
  <c r="ET109" i="132"/>
  <c r="AR112" i="132"/>
  <c r="AM112" i="132"/>
  <c r="AQ112" i="132"/>
  <c r="AS112" i="132" s="1"/>
  <c r="AY111" i="132"/>
  <c r="BD111" i="132"/>
  <c r="BC111" i="132"/>
  <c r="CO109" i="132"/>
  <c r="BK110" i="132"/>
  <c r="BP110" i="132"/>
  <c r="BO110" i="132"/>
  <c r="BQ110" i="132" s="1"/>
  <c r="BW114" i="132"/>
  <c r="CB114" i="132"/>
  <c r="CA114" i="132"/>
  <c r="CC114" i="132" s="1"/>
  <c r="CK109" i="132"/>
  <c r="CL108" i="132"/>
  <c r="CQ109" i="132"/>
  <c r="CU109" i="132"/>
  <c r="CZ109" i="132"/>
  <c r="CY109" i="132"/>
  <c r="DM88" i="132"/>
  <c r="EV79" i="132"/>
  <c r="EW76" i="132"/>
  <c r="EU78" i="132"/>
  <c r="DY87" i="132"/>
  <c r="EK85" i="132"/>
  <c r="EY92" i="132"/>
  <c r="DO88" i="132"/>
  <c r="EX89" i="132"/>
  <c r="EM85" i="132"/>
  <c r="EG85" i="132"/>
  <c r="EH84" i="132"/>
  <c r="EZ91" i="132"/>
  <c r="EA87" i="132"/>
  <c r="DI88" i="132"/>
  <c r="DU87" i="132"/>
  <c r="DV86" i="132"/>
  <c r="BE111" i="132" l="1"/>
  <c r="T110" i="132"/>
  <c r="O110" i="132"/>
  <c r="S110" i="132"/>
  <c r="U110" i="132" s="1"/>
  <c r="AC110" i="132"/>
  <c r="AD109" i="132"/>
  <c r="AI110" i="132"/>
  <c r="AO112" i="132"/>
  <c r="AP111" i="132"/>
  <c r="AU112" i="132"/>
  <c r="BA111" i="132"/>
  <c r="BB110" i="132"/>
  <c r="BG111" i="132"/>
  <c r="BM110" i="132"/>
  <c r="BN109" i="132"/>
  <c r="DA109" i="132"/>
  <c r="BS110" i="132"/>
  <c r="BY114" i="132"/>
  <c r="BZ113" i="132"/>
  <c r="CE114" i="132"/>
  <c r="CI110" i="132"/>
  <c r="CN110" i="132"/>
  <c r="CM110" i="132"/>
  <c r="CO110" i="132" s="1"/>
  <c r="CW109" i="132"/>
  <c r="CX108" i="132"/>
  <c r="DC109" i="132"/>
  <c r="EU79" i="132"/>
  <c r="FA88" i="132"/>
  <c r="DL89" i="132"/>
  <c r="DG89" i="132"/>
  <c r="DK89" i="132"/>
  <c r="FB87" i="132"/>
  <c r="DS88" i="132"/>
  <c r="DX88" i="132"/>
  <c r="DW88" i="132"/>
  <c r="EA88" i="132" s="1"/>
  <c r="FC85" i="132"/>
  <c r="EE86" i="132"/>
  <c r="EJ86" i="132"/>
  <c r="EI86" i="132"/>
  <c r="Q110" i="132" l="1"/>
  <c r="R109" i="132"/>
  <c r="W110" i="132"/>
  <c r="AA111" i="132"/>
  <c r="AF111" i="132"/>
  <c r="AE111" i="132"/>
  <c r="AG111" i="132" s="1"/>
  <c r="ET110" i="132"/>
  <c r="AM113" i="132"/>
  <c r="AR113" i="132"/>
  <c r="AQ113" i="132"/>
  <c r="AS113" i="132" s="1"/>
  <c r="BD112" i="132"/>
  <c r="AY112" i="132"/>
  <c r="BC112" i="132"/>
  <c r="BP111" i="132"/>
  <c r="BK111" i="132"/>
  <c r="BO111" i="132"/>
  <c r="BW115" i="132"/>
  <c r="CB115" i="132"/>
  <c r="CA115" i="132"/>
  <c r="CK110" i="132"/>
  <c r="CL109" i="132"/>
  <c r="CQ110" i="132"/>
  <c r="CZ110" i="132"/>
  <c r="CU110" i="132"/>
  <c r="CY110" i="132"/>
  <c r="DM89" i="132"/>
  <c r="EU80" i="132"/>
  <c r="EW77" i="132"/>
  <c r="EK86" i="132"/>
  <c r="EY93" i="132"/>
  <c r="DU88" i="132"/>
  <c r="DV87" i="132"/>
  <c r="EX90" i="132"/>
  <c r="EZ92" i="132"/>
  <c r="DI89" i="132"/>
  <c r="DJ88" i="132"/>
  <c r="EM86" i="132"/>
  <c r="DO89" i="132"/>
  <c r="EG86" i="132"/>
  <c r="EH85" i="132"/>
  <c r="FB88" i="132"/>
  <c r="DX89" i="132"/>
  <c r="DS89" i="132"/>
  <c r="DW89" i="132"/>
  <c r="DY89" i="132" s="1"/>
  <c r="DY88" i="132"/>
  <c r="T111" i="132" l="1"/>
  <c r="O111" i="132"/>
  <c r="S111" i="132"/>
  <c r="U111" i="132" s="1"/>
  <c r="BE112" i="132"/>
  <c r="BQ111" i="132"/>
  <c r="AC111" i="132"/>
  <c r="AD110" i="132"/>
  <c r="AI111" i="132"/>
  <c r="AO113" i="132"/>
  <c r="AP112" i="132"/>
  <c r="AU113" i="132"/>
  <c r="BA112" i="132"/>
  <c r="BB111" i="132"/>
  <c r="BG112" i="132"/>
  <c r="BM111" i="132"/>
  <c r="BN110" i="132"/>
  <c r="CC115" i="132"/>
  <c r="DA110" i="132"/>
  <c r="BS111" i="132"/>
  <c r="CE115" i="132"/>
  <c r="BY115" i="132"/>
  <c r="BZ114" i="132"/>
  <c r="CI111" i="132"/>
  <c r="CN111" i="132"/>
  <c r="CM111" i="132"/>
  <c r="CW110" i="132"/>
  <c r="CX109" i="132"/>
  <c r="DC110" i="132"/>
  <c r="EV81" i="132"/>
  <c r="EV80" i="132"/>
  <c r="EX91" i="132"/>
  <c r="DU89" i="132"/>
  <c r="EA89" i="132"/>
  <c r="DV88" i="132"/>
  <c r="FA89" i="132"/>
  <c r="DL90" i="132"/>
  <c r="DG90" i="132"/>
  <c r="DK90" i="132"/>
  <c r="FC86" i="132"/>
  <c r="EJ87" i="132"/>
  <c r="EE87" i="132"/>
  <c r="EI87" i="132"/>
  <c r="CO111" i="132" l="1"/>
  <c r="Q111" i="132"/>
  <c r="R110" i="132"/>
  <c r="W111" i="132"/>
  <c r="AA112" i="132"/>
  <c r="AF112" i="132"/>
  <c r="AE112" i="132"/>
  <c r="AG112" i="132" s="1"/>
  <c r="ET111" i="132"/>
  <c r="AR114" i="132"/>
  <c r="AM114" i="132"/>
  <c r="AQ114" i="132"/>
  <c r="AS114" i="132" s="1"/>
  <c r="BD113" i="132"/>
  <c r="AY113" i="132"/>
  <c r="BC113" i="132"/>
  <c r="BP112" i="132"/>
  <c r="BK112" i="132"/>
  <c r="BO112" i="132"/>
  <c r="CB116" i="132"/>
  <c r="BW116" i="132"/>
  <c r="CA116" i="132"/>
  <c r="CK111" i="132"/>
  <c r="CL110" i="132"/>
  <c r="CQ111" i="132"/>
  <c r="CU111" i="132"/>
  <c r="CZ111" i="132"/>
  <c r="CY111" i="132"/>
  <c r="EW78" i="132"/>
  <c r="EK87" i="132"/>
  <c r="EM87" i="132"/>
  <c r="EG87" i="132"/>
  <c r="EH86" i="132"/>
  <c r="DI90" i="132"/>
  <c r="DJ89" i="132"/>
  <c r="FB89" i="132"/>
  <c r="DS90" i="132"/>
  <c r="DX90" i="132"/>
  <c r="DW90" i="132"/>
  <c r="DM90" i="132"/>
  <c r="EZ93" i="132"/>
  <c r="DO90" i="132"/>
  <c r="EY94" i="132"/>
  <c r="O112" i="132" l="1"/>
  <c r="T112" i="132"/>
  <c r="S112" i="132"/>
  <c r="U112" i="132" s="1"/>
  <c r="BE113" i="132"/>
  <c r="BQ112" i="132"/>
  <c r="AC112" i="132"/>
  <c r="AD111" i="132"/>
  <c r="AI112" i="132"/>
  <c r="AO114" i="132"/>
  <c r="AP113" i="132"/>
  <c r="CC116" i="132"/>
  <c r="AU114" i="132"/>
  <c r="BA113" i="132"/>
  <c r="BB112" i="132"/>
  <c r="BG113" i="132"/>
  <c r="BM112" i="132"/>
  <c r="BN111" i="132"/>
  <c r="DA111" i="132"/>
  <c r="BS112" i="132"/>
  <c r="BY116" i="132"/>
  <c r="BZ115" i="132"/>
  <c r="CE116" i="132"/>
  <c r="CI112" i="132"/>
  <c r="CN112" i="132"/>
  <c r="CM112" i="132"/>
  <c r="CW111" i="132"/>
  <c r="CX110" i="132"/>
  <c r="DC111" i="132"/>
  <c r="DY90" i="132"/>
  <c r="EU81" i="132"/>
  <c r="EV82" i="132"/>
  <c r="DU90" i="132"/>
  <c r="DV89" i="132"/>
  <c r="FA90" i="132"/>
  <c r="DG91" i="132"/>
  <c r="DL91" i="132"/>
  <c r="DK91" i="132"/>
  <c r="FC87" i="132"/>
  <c r="EJ88" i="132"/>
  <c r="EE88" i="132"/>
  <c r="EI88" i="132"/>
  <c r="EA90" i="132"/>
  <c r="EX92" i="132"/>
  <c r="CO112" i="132" l="1"/>
  <c r="Q112" i="132"/>
  <c r="R111" i="132"/>
  <c r="W112" i="132"/>
  <c r="AA113" i="132"/>
  <c r="AF113" i="132"/>
  <c r="AE113" i="132"/>
  <c r="AG113" i="132" s="1"/>
  <c r="ET112" i="132"/>
  <c r="AM115" i="132"/>
  <c r="AR115" i="132"/>
  <c r="AQ115" i="132"/>
  <c r="AS115" i="132" s="1"/>
  <c r="BD114" i="132"/>
  <c r="AY114" i="132"/>
  <c r="BC114" i="132"/>
  <c r="BP113" i="132"/>
  <c r="BK113" i="132"/>
  <c r="BO113" i="132"/>
  <c r="BW117" i="132"/>
  <c r="CB117" i="132"/>
  <c r="CA117" i="132"/>
  <c r="CK112" i="132"/>
  <c r="CL111" i="132"/>
  <c r="CQ112" i="132"/>
  <c r="CU112" i="132"/>
  <c r="CZ112" i="132"/>
  <c r="CY112" i="132"/>
  <c r="EK88" i="132"/>
  <c r="DM91" i="132"/>
  <c r="EW79" i="132"/>
  <c r="EU82" i="132"/>
  <c r="DO91" i="132"/>
  <c r="EM88" i="132"/>
  <c r="FB90" i="132"/>
  <c r="DX91" i="132"/>
  <c r="DS91" i="132"/>
  <c r="DW91" i="132"/>
  <c r="DY91" i="132" s="1"/>
  <c r="EG88" i="132"/>
  <c r="EH87" i="132"/>
  <c r="DI91" i="132"/>
  <c r="DJ90" i="132"/>
  <c r="EY95" i="132"/>
  <c r="EZ94" i="132"/>
  <c r="T113" i="132" l="1"/>
  <c r="O113" i="132"/>
  <c r="S113" i="132"/>
  <c r="U113" i="132" s="1"/>
  <c r="BE114" i="132"/>
  <c r="BQ113" i="132"/>
  <c r="AC113" i="132"/>
  <c r="AD112" i="132"/>
  <c r="AI113" i="132"/>
  <c r="AO115" i="132"/>
  <c r="AP114" i="132"/>
  <c r="CC117" i="132"/>
  <c r="AU115" i="132"/>
  <c r="BA114" i="132"/>
  <c r="BB113" i="132"/>
  <c r="BG114" i="132"/>
  <c r="BM113" i="132"/>
  <c r="BN112" i="132"/>
  <c r="DA112" i="132"/>
  <c r="BS113" i="132"/>
  <c r="CE117" i="132"/>
  <c r="BY117" i="132"/>
  <c r="BZ116" i="132"/>
  <c r="CN113" i="132"/>
  <c r="CI113" i="132"/>
  <c r="CM113" i="132"/>
  <c r="CW112" i="132"/>
  <c r="CX111" i="132"/>
  <c r="DC112" i="132"/>
  <c r="EV83" i="132"/>
  <c r="EA91" i="132"/>
  <c r="EX93" i="132"/>
  <c r="FC88" i="132"/>
  <c r="EJ89" i="132"/>
  <c r="EE89" i="132"/>
  <c r="EI89" i="132"/>
  <c r="DU91" i="132"/>
  <c r="DV90" i="132"/>
  <c r="FA91" i="132"/>
  <c r="DG92" i="132"/>
  <c r="DL92" i="132"/>
  <c r="DK92" i="132"/>
  <c r="Q113" i="132" l="1"/>
  <c r="R112" i="132"/>
  <c r="W113" i="132"/>
  <c r="AF114" i="132"/>
  <c r="AA114" i="132"/>
  <c r="AE114" i="132"/>
  <c r="AG114" i="132" s="1"/>
  <c r="ET113" i="132"/>
  <c r="AR116" i="132"/>
  <c r="AM116" i="132"/>
  <c r="AQ116" i="132"/>
  <c r="AS116" i="132" s="1"/>
  <c r="BD115" i="132"/>
  <c r="AY115" i="132"/>
  <c r="BC115" i="132"/>
  <c r="CO113" i="132"/>
  <c r="BK114" i="132"/>
  <c r="BP114" i="132"/>
  <c r="BO114" i="132"/>
  <c r="BQ114" i="132" s="1"/>
  <c r="BW118" i="132"/>
  <c r="CB118" i="132"/>
  <c r="CA118" i="132"/>
  <c r="CC118" i="132" s="1"/>
  <c r="CK113" i="132"/>
  <c r="CL112" i="132"/>
  <c r="CQ113" i="132"/>
  <c r="CU113" i="132"/>
  <c r="CZ113" i="132"/>
  <c r="CY113" i="132"/>
  <c r="DM92" i="132"/>
  <c r="EW80" i="132"/>
  <c r="EU83" i="132"/>
  <c r="EK89" i="132"/>
  <c r="EM89" i="132"/>
  <c r="DO92" i="132"/>
  <c r="EY96" i="132"/>
  <c r="DI92" i="132"/>
  <c r="DJ91" i="132"/>
  <c r="EG89" i="132"/>
  <c r="EH88" i="132"/>
  <c r="FB91" i="132"/>
  <c r="DS92" i="132"/>
  <c r="DX92" i="132"/>
  <c r="DW92" i="132"/>
  <c r="EZ95" i="132"/>
  <c r="T114" i="132" l="1"/>
  <c r="O114" i="132"/>
  <c r="S114" i="132"/>
  <c r="U114" i="132" s="1"/>
  <c r="BE115" i="132"/>
  <c r="AC114" i="132"/>
  <c r="AD113" i="132"/>
  <c r="AI114" i="132"/>
  <c r="AO116" i="132"/>
  <c r="AP115" i="132"/>
  <c r="AU116" i="132"/>
  <c r="BA115" i="132"/>
  <c r="BB114" i="132"/>
  <c r="BG115" i="132"/>
  <c r="BM114" i="132"/>
  <c r="BN113" i="132"/>
  <c r="DA113" i="132"/>
  <c r="BS114" i="132"/>
  <c r="CE118" i="132"/>
  <c r="BY118" i="132"/>
  <c r="BZ117" i="132"/>
  <c r="CI114" i="132"/>
  <c r="CN114" i="132"/>
  <c r="CM114" i="132"/>
  <c r="CO114" i="132" s="1"/>
  <c r="CW113" i="132"/>
  <c r="CX112" i="132"/>
  <c r="DC113" i="132"/>
  <c r="DY92" i="132"/>
  <c r="EV84" i="132"/>
  <c r="EA92" i="132"/>
  <c r="FA92" i="132"/>
  <c r="DG93" i="132"/>
  <c r="DL93" i="132"/>
  <c r="DK93" i="132"/>
  <c r="DO93" i="132" s="1"/>
  <c r="EX94" i="132"/>
  <c r="DU92" i="132"/>
  <c r="DV91" i="132"/>
  <c r="FC89" i="132"/>
  <c r="EJ90" i="132"/>
  <c r="EE90" i="132"/>
  <c r="EI90" i="132"/>
  <c r="Q114" i="132" l="1"/>
  <c r="R113" i="132"/>
  <c r="W114" i="132"/>
  <c r="AA115" i="132"/>
  <c r="AF115" i="132"/>
  <c r="AE115" i="132"/>
  <c r="AG115" i="132" s="1"/>
  <c r="ET114" i="132"/>
  <c r="AR117" i="132"/>
  <c r="AM117" i="132"/>
  <c r="AQ117" i="132"/>
  <c r="AS117" i="132" s="1"/>
  <c r="BD116" i="132"/>
  <c r="AY116" i="132"/>
  <c r="BC116" i="132"/>
  <c r="BK115" i="132"/>
  <c r="BP115" i="132"/>
  <c r="BO115" i="132"/>
  <c r="BQ115" i="132" s="1"/>
  <c r="CB119" i="132"/>
  <c r="BW119" i="132"/>
  <c r="CA119" i="132"/>
  <c r="CQ114" i="132"/>
  <c r="CK114" i="132"/>
  <c r="CL113" i="132"/>
  <c r="CZ114" i="132"/>
  <c r="CU114" i="132"/>
  <c r="CY114" i="132"/>
  <c r="EW81" i="132"/>
  <c r="EU84" i="132"/>
  <c r="EK90" i="132"/>
  <c r="FA93" i="132"/>
  <c r="DG94" i="132"/>
  <c r="DL94" i="132"/>
  <c r="DK94" i="132"/>
  <c r="EY97" i="132"/>
  <c r="EZ96" i="132"/>
  <c r="EG90" i="132"/>
  <c r="EH89" i="132"/>
  <c r="FB92" i="132"/>
  <c r="DX93" i="132"/>
  <c r="DS93" i="132"/>
  <c r="DW93" i="132"/>
  <c r="EA93" i="132" s="1"/>
  <c r="DI93" i="132"/>
  <c r="DJ92" i="132"/>
  <c r="EM90" i="132"/>
  <c r="DM93" i="132"/>
  <c r="O115" i="132" l="1"/>
  <c r="T115" i="132"/>
  <c r="S115" i="132"/>
  <c r="BE116" i="132"/>
  <c r="AC115" i="132"/>
  <c r="AD114" i="132"/>
  <c r="AI115" i="132"/>
  <c r="AU117" i="132"/>
  <c r="AO117" i="132"/>
  <c r="AP116" i="132"/>
  <c r="CC119" i="132"/>
  <c r="BA116" i="132"/>
  <c r="BB115" i="132"/>
  <c r="DM94" i="132"/>
  <c r="BG116" i="132"/>
  <c r="BM115" i="132"/>
  <c r="BN114" i="132"/>
  <c r="DA114" i="132"/>
  <c r="BS115" i="132"/>
  <c r="BY119" i="132"/>
  <c r="BZ118" i="132"/>
  <c r="CE119" i="132"/>
  <c r="CI115" i="132"/>
  <c r="CN115" i="132"/>
  <c r="CM115" i="132"/>
  <c r="CW114" i="132"/>
  <c r="CX113" i="132"/>
  <c r="DC114" i="132"/>
  <c r="EV85" i="132"/>
  <c r="DU93" i="132"/>
  <c r="DV92" i="132"/>
  <c r="DI94" i="132"/>
  <c r="DJ93" i="132"/>
  <c r="FB93" i="132"/>
  <c r="DX94" i="132"/>
  <c r="DS94" i="132"/>
  <c r="DV93" i="132" s="1"/>
  <c r="DW94" i="132"/>
  <c r="DO94" i="132"/>
  <c r="FC90" i="132"/>
  <c r="EJ91" i="132"/>
  <c r="EE91" i="132"/>
  <c r="EI91" i="132"/>
  <c r="DY93" i="132"/>
  <c r="EX95" i="132"/>
  <c r="CO115" i="132" l="1"/>
  <c r="U115" i="132"/>
  <c r="Q115" i="132"/>
  <c r="R114" i="132"/>
  <c r="W115" i="132"/>
  <c r="AF116" i="132"/>
  <c r="AA116" i="132"/>
  <c r="AE116" i="132"/>
  <c r="AG116" i="132" s="1"/>
  <c r="ET115" i="132"/>
  <c r="AM118" i="132"/>
  <c r="AR118" i="132"/>
  <c r="AQ118" i="132"/>
  <c r="AS118" i="132" s="1"/>
  <c r="AY117" i="132"/>
  <c r="BD117" i="132"/>
  <c r="BC117" i="132"/>
  <c r="BE117" i="132" s="1"/>
  <c r="BP116" i="132"/>
  <c r="BK116" i="132"/>
  <c r="BO116" i="132"/>
  <c r="DY94" i="132"/>
  <c r="BW120" i="132"/>
  <c r="CB120" i="132"/>
  <c r="CA120" i="132"/>
  <c r="CC120" i="132" s="1"/>
  <c r="CK115" i="132"/>
  <c r="CL114" i="132"/>
  <c r="CQ115" i="132"/>
  <c r="CZ115" i="132"/>
  <c r="CU115" i="132"/>
  <c r="CY115" i="132"/>
  <c r="EW82" i="132"/>
  <c r="EU85" i="132"/>
  <c r="EA94" i="132"/>
  <c r="EZ97" i="132"/>
  <c r="EK91" i="132"/>
  <c r="EG91" i="132"/>
  <c r="EH90" i="132"/>
  <c r="DU94" i="132"/>
  <c r="EY98" i="132"/>
  <c r="EM91" i="132"/>
  <c r="FA94" i="132"/>
  <c r="DL95" i="132"/>
  <c r="DG95" i="132"/>
  <c r="DK95" i="132"/>
  <c r="DM95" i="132" s="1"/>
  <c r="O116" i="132" l="1"/>
  <c r="T116" i="132"/>
  <c r="S116" i="132"/>
  <c r="U116" i="132" s="1"/>
  <c r="AC116" i="132"/>
  <c r="AD115" i="132"/>
  <c r="BQ116" i="132"/>
  <c r="AI116" i="132"/>
  <c r="AO118" i="132"/>
  <c r="AP117" i="132"/>
  <c r="AU118" i="132"/>
  <c r="BA117" i="132"/>
  <c r="BB116" i="132"/>
  <c r="BG117" i="132"/>
  <c r="BM116" i="132"/>
  <c r="BN115" i="132"/>
  <c r="DA115" i="132"/>
  <c r="BS116" i="132"/>
  <c r="BY120" i="132"/>
  <c r="BZ119" i="132"/>
  <c r="CE120" i="132"/>
  <c r="CI116" i="132"/>
  <c r="CN116" i="132"/>
  <c r="CM116" i="132"/>
  <c r="CO116" i="132" s="1"/>
  <c r="CW115" i="132"/>
  <c r="CX114" i="132"/>
  <c r="DC115" i="132"/>
  <c r="EV86" i="132"/>
  <c r="DI95" i="132"/>
  <c r="DJ94" i="132"/>
  <c r="DO95" i="132"/>
  <c r="FC91" i="132"/>
  <c r="EE92" i="132"/>
  <c r="EJ92" i="132"/>
  <c r="EI92" i="132"/>
  <c r="EK92" i="132" s="1"/>
  <c r="FB94" i="132"/>
  <c r="DS95" i="132"/>
  <c r="DX95" i="132"/>
  <c r="DW95" i="132"/>
  <c r="EX96" i="132"/>
  <c r="EZ98" i="132"/>
  <c r="EY99" i="132"/>
  <c r="Q116" i="132" l="1"/>
  <c r="R115" i="132"/>
  <c r="W116" i="132"/>
  <c r="AF117" i="132"/>
  <c r="AA117" i="132"/>
  <c r="AE117" i="132"/>
  <c r="AG117" i="132" s="1"/>
  <c r="ET116" i="132"/>
  <c r="DY95" i="132"/>
  <c r="AM119" i="132"/>
  <c r="AR119" i="132"/>
  <c r="AQ119" i="132"/>
  <c r="AS119" i="132" s="1"/>
  <c r="AY118" i="132"/>
  <c r="BD118" i="132"/>
  <c r="BC118" i="132"/>
  <c r="BE118" i="132" s="1"/>
  <c r="BP117" i="132"/>
  <c r="BK117" i="132"/>
  <c r="BO117" i="132"/>
  <c r="BQ117" i="132" s="1"/>
  <c r="BW121" i="132"/>
  <c r="CB121" i="132"/>
  <c r="CA121" i="132"/>
  <c r="CK116" i="132"/>
  <c r="CL115" i="132"/>
  <c r="CQ116" i="132"/>
  <c r="CZ116" i="132"/>
  <c r="CU116" i="132"/>
  <c r="CY116" i="132"/>
  <c r="EW83" i="132"/>
  <c r="EU86" i="132"/>
  <c r="EA95" i="132"/>
  <c r="DW96" i="132" s="1"/>
  <c r="DU95" i="132"/>
  <c r="DV94" i="132"/>
  <c r="FA95" i="132"/>
  <c r="DL96" i="132"/>
  <c r="DG96" i="132"/>
  <c r="DK96" i="132"/>
  <c r="DM96" i="132" s="1"/>
  <c r="EM92" i="132"/>
  <c r="EG92" i="132"/>
  <c r="EH91" i="132"/>
  <c r="O117" i="132" l="1"/>
  <c r="T117" i="132"/>
  <c r="S117" i="132"/>
  <c r="U117" i="132" s="1"/>
  <c r="AC117" i="132"/>
  <c r="AD116" i="132"/>
  <c r="AI117" i="132"/>
  <c r="AO119" i="132"/>
  <c r="AP118" i="132"/>
  <c r="CC121" i="132"/>
  <c r="AU119" i="132"/>
  <c r="BA118" i="132"/>
  <c r="BB117" i="132"/>
  <c r="DS96" i="132"/>
  <c r="DV95" i="132" s="1"/>
  <c r="BG118" i="132"/>
  <c r="BM117" i="132"/>
  <c r="BN116" i="132"/>
  <c r="DA116" i="132"/>
  <c r="BS117" i="132"/>
  <c r="BY121" i="132"/>
  <c r="BZ120" i="132"/>
  <c r="CE121" i="132"/>
  <c r="CI117" i="132"/>
  <c r="CN117" i="132"/>
  <c r="CM117" i="132"/>
  <c r="FB95" i="132"/>
  <c r="DX96" i="132"/>
  <c r="DY96" i="132" s="1"/>
  <c r="CW116" i="132"/>
  <c r="CX115" i="132"/>
  <c r="DC116" i="132"/>
  <c r="EV87" i="132"/>
  <c r="DO96" i="132"/>
  <c r="EX97" i="132"/>
  <c r="EZ99" i="132"/>
  <c r="EY100" i="132"/>
  <c r="FC92" i="132"/>
  <c r="EJ93" i="132"/>
  <c r="EE93" i="132"/>
  <c r="EI93" i="132"/>
  <c r="EA96" i="132"/>
  <c r="DI96" i="132"/>
  <c r="DJ95" i="132"/>
  <c r="Q117" i="132" l="1"/>
  <c r="R116" i="132"/>
  <c r="CO117" i="132"/>
  <c r="W117" i="132"/>
  <c r="AF118" i="132"/>
  <c r="AA118" i="132"/>
  <c r="AE118" i="132"/>
  <c r="AG118" i="132" s="1"/>
  <c r="ET117" i="132"/>
  <c r="DU96" i="132"/>
  <c r="AR120" i="132"/>
  <c r="AM120" i="132"/>
  <c r="AQ120" i="132"/>
  <c r="BD119" i="132"/>
  <c r="AY119" i="132"/>
  <c r="BC119" i="132"/>
  <c r="BE119" i="132" s="1"/>
  <c r="BK118" i="132"/>
  <c r="BP118" i="132"/>
  <c r="BO118" i="132"/>
  <c r="BQ118" i="132" s="1"/>
  <c r="EK93" i="132"/>
  <c r="CB122" i="132"/>
  <c r="BW122" i="132"/>
  <c r="CA122" i="132"/>
  <c r="CC122" i="132" s="1"/>
  <c r="CK117" i="132"/>
  <c r="CL116" i="132"/>
  <c r="CQ117" i="132"/>
  <c r="CZ117" i="132"/>
  <c r="CU117" i="132"/>
  <c r="CY117" i="132"/>
  <c r="EW84" i="132"/>
  <c r="EU87" i="132"/>
  <c r="EG93" i="132"/>
  <c r="EH92" i="132"/>
  <c r="FB96" i="132"/>
  <c r="DX97" i="132"/>
  <c r="DS97" i="132"/>
  <c r="DW97" i="132"/>
  <c r="EM93" i="132"/>
  <c r="FA96" i="132"/>
  <c r="DL97" i="132"/>
  <c r="DG97" i="132"/>
  <c r="DK97" i="132"/>
  <c r="T118" i="132" l="1"/>
  <c r="O118" i="132"/>
  <c r="S118" i="132"/>
  <c r="U118" i="132" s="1"/>
  <c r="DY97" i="132"/>
  <c r="AS120" i="132"/>
  <c r="AC118" i="132"/>
  <c r="AD117" i="132"/>
  <c r="AI118" i="132"/>
  <c r="AO120" i="132"/>
  <c r="AP119" i="132"/>
  <c r="AU120" i="132"/>
  <c r="BA119" i="132"/>
  <c r="BB118" i="132"/>
  <c r="BG119" i="132"/>
  <c r="DA117" i="132"/>
  <c r="BM118" i="132"/>
  <c r="BN117" i="132"/>
  <c r="BS118" i="132"/>
  <c r="BY122" i="132"/>
  <c r="BZ121" i="132"/>
  <c r="CE122" i="132"/>
  <c r="CI118" i="132"/>
  <c r="CN118" i="132"/>
  <c r="CM118" i="132"/>
  <c r="CW117" i="132"/>
  <c r="CX116" i="132"/>
  <c r="DC117" i="132"/>
  <c r="EV88" i="132"/>
  <c r="DM97" i="132"/>
  <c r="EY101" i="132"/>
  <c r="DU97" i="132"/>
  <c r="DV96" i="132"/>
  <c r="DI97" i="132"/>
  <c r="DJ96" i="132"/>
  <c r="FC93" i="132"/>
  <c r="EE94" i="132"/>
  <c r="EJ94" i="132"/>
  <c r="EI94" i="132"/>
  <c r="EM94" i="132" s="1"/>
  <c r="EZ100" i="132"/>
  <c r="EA97" i="132"/>
  <c r="EX98" i="132"/>
  <c r="DO97" i="132"/>
  <c r="Q118" i="132" l="1"/>
  <c r="R117" i="132"/>
  <c r="CO118" i="132"/>
  <c r="W118" i="132"/>
  <c r="AA119" i="132"/>
  <c r="AF119" i="132"/>
  <c r="AE119" i="132"/>
  <c r="AG119" i="132" s="1"/>
  <c r="ET118" i="132"/>
  <c r="AM121" i="132"/>
  <c r="AR121" i="132"/>
  <c r="AQ121" i="132"/>
  <c r="AS121" i="132" s="1"/>
  <c r="AY120" i="132"/>
  <c r="BD120" i="132"/>
  <c r="BC120" i="132"/>
  <c r="BE120" i="132" s="1"/>
  <c r="BK119" i="132"/>
  <c r="BP119" i="132"/>
  <c r="BO119" i="132"/>
  <c r="BQ119" i="132" s="1"/>
  <c r="CB123" i="132"/>
  <c r="BW123" i="132"/>
  <c r="CA123" i="132"/>
  <c r="CK118" i="132"/>
  <c r="CL117" i="132"/>
  <c r="CQ118" i="132"/>
  <c r="CU118" i="132"/>
  <c r="CZ118" i="132"/>
  <c r="CY118" i="132"/>
  <c r="EW85" i="132"/>
  <c r="EU88" i="132"/>
  <c r="FB97" i="132"/>
  <c r="DX98" i="132"/>
  <c r="DS98" i="132"/>
  <c r="DW98" i="132"/>
  <c r="FA97" i="132"/>
  <c r="DG98" i="132"/>
  <c r="DL98" i="132"/>
  <c r="DK98" i="132"/>
  <c r="FC94" i="132"/>
  <c r="EJ95" i="132"/>
  <c r="EE95" i="132"/>
  <c r="EI95" i="132"/>
  <c r="EG94" i="132"/>
  <c r="EH93" i="132"/>
  <c r="EK94" i="132"/>
  <c r="T119" i="132" l="1"/>
  <c r="O119" i="132"/>
  <c r="S119" i="132"/>
  <c r="U119" i="132" s="1"/>
  <c r="AC119" i="132"/>
  <c r="AD118" i="132"/>
  <c r="AI119" i="132"/>
  <c r="AO121" i="132"/>
  <c r="AP120" i="132"/>
  <c r="CC123" i="132"/>
  <c r="AU121" i="132"/>
  <c r="EK95" i="132"/>
  <c r="BA120" i="132"/>
  <c r="BB119" i="132"/>
  <c r="BG120" i="132"/>
  <c r="BM119" i="132"/>
  <c r="BN118" i="132"/>
  <c r="DY98" i="132"/>
  <c r="DA118" i="132"/>
  <c r="BS119" i="132"/>
  <c r="BY123" i="132"/>
  <c r="BZ122" i="132"/>
  <c r="CE123" i="132"/>
  <c r="CN119" i="132"/>
  <c r="CI119" i="132"/>
  <c r="CM119" i="132"/>
  <c r="CW118" i="132"/>
  <c r="CX117" i="132"/>
  <c r="DC118" i="132"/>
  <c r="DM98" i="132"/>
  <c r="EV89" i="132"/>
  <c r="DU98" i="132"/>
  <c r="DV97" i="132"/>
  <c r="DO98" i="132"/>
  <c r="EG95" i="132"/>
  <c r="EX99" i="132"/>
  <c r="EA98" i="132"/>
  <c r="EM95" i="132"/>
  <c r="DI98" i="132"/>
  <c r="DJ97" i="132"/>
  <c r="EY102" i="132"/>
  <c r="EZ101" i="132"/>
  <c r="EH94" i="132"/>
  <c r="Q119" i="132" l="1"/>
  <c r="R118" i="132"/>
  <c r="CO119" i="132"/>
  <c r="W119" i="132"/>
  <c r="AF120" i="132"/>
  <c r="AA120" i="132"/>
  <c r="AE120" i="132"/>
  <c r="AG120" i="132" s="1"/>
  <c r="ET119" i="132"/>
  <c r="AR122" i="132"/>
  <c r="AM122" i="132"/>
  <c r="AQ122" i="132"/>
  <c r="AS122" i="132" s="1"/>
  <c r="AY121" i="132"/>
  <c r="BD121" i="132"/>
  <c r="BC121" i="132"/>
  <c r="BE121" i="132" s="1"/>
  <c r="BP120" i="132"/>
  <c r="BK120" i="132"/>
  <c r="BO120" i="132"/>
  <c r="BW124" i="132"/>
  <c r="CB124" i="132"/>
  <c r="CA124" i="132"/>
  <c r="CK119" i="132"/>
  <c r="CL118" i="132"/>
  <c r="CQ119" i="132"/>
  <c r="CU119" i="132"/>
  <c r="CZ119" i="132"/>
  <c r="CY119" i="132"/>
  <c r="EW86" i="132"/>
  <c r="EU89" i="132"/>
  <c r="EW87" i="132"/>
  <c r="FB98" i="132"/>
  <c r="DX99" i="132"/>
  <c r="DS99" i="132"/>
  <c r="DW99" i="132"/>
  <c r="FC95" i="132"/>
  <c r="EE96" i="132"/>
  <c r="EJ96" i="132"/>
  <c r="EI96" i="132"/>
  <c r="FA98" i="132"/>
  <c r="DL99" i="132"/>
  <c r="DG99" i="132"/>
  <c r="DK99" i="132"/>
  <c r="O120" i="132" l="1"/>
  <c r="T120" i="132"/>
  <c r="S120" i="132"/>
  <c r="U120" i="132" s="1"/>
  <c r="AC120" i="132"/>
  <c r="AD119" i="132"/>
  <c r="BQ120" i="132"/>
  <c r="AI120" i="132"/>
  <c r="AO122" i="132"/>
  <c r="AP121" i="132"/>
  <c r="CC124" i="132"/>
  <c r="AU122" i="132"/>
  <c r="BA121" i="132"/>
  <c r="BB120" i="132"/>
  <c r="BG121" i="132"/>
  <c r="BM120" i="132"/>
  <c r="BN119" i="132"/>
  <c r="DA119" i="132"/>
  <c r="BS120" i="132"/>
  <c r="CE124" i="132"/>
  <c r="BY124" i="132"/>
  <c r="BZ123" i="132"/>
  <c r="CN120" i="132"/>
  <c r="CI120" i="132"/>
  <c r="CM120" i="132"/>
  <c r="CW119" i="132"/>
  <c r="CX118" i="132"/>
  <c r="DC119" i="132"/>
  <c r="EK96" i="132"/>
  <c r="DM99" i="132"/>
  <c r="DY99" i="132"/>
  <c r="EV90" i="132"/>
  <c r="DO99" i="132"/>
  <c r="DI99" i="132"/>
  <c r="DJ98" i="132"/>
  <c r="EY103" i="132"/>
  <c r="EX100" i="132"/>
  <c r="EM96" i="132"/>
  <c r="EA99" i="132"/>
  <c r="EG96" i="132"/>
  <c r="EH95" i="132"/>
  <c r="DU99" i="132"/>
  <c r="DV98" i="132"/>
  <c r="EZ102" i="132"/>
  <c r="Q120" i="132" l="1"/>
  <c r="R119" i="132"/>
  <c r="W120" i="132"/>
  <c r="AF121" i="132"/>
  <c r="AA121" i="132"/>
  <c r="AE121" i="132"/>
  <c r="AG121" i="132" s="1"/>
  <c r="ET120" i="132"/>
  <c r="AR123" i="132"/>
  <c r="AM123" i="132"/>
  <c r="AQ123" i="132"/>
  <c r="AS123" i="132" s="1"/>
  <c r="CO120" i="132"/>
  <c r="AY122" i="132"/>
  <c r="BD122" i="132"/>
  <c r="BC122" i="132"/>
  <c r="BE122" i="132" s="1"/>
  <c r="BP121" i="132"/>
  <c r="BK121" i="132"/>
  <c r="BO121" i="132"/>
  <c r="BQ121" i="132" s="1"/>
  <c r="BW125" i="132"/>
  <c r="CB125" i="132"/>
  <c r="CA125" i="132"/>
  <c r="CC125" i="132" s="1"/>
  <c r="CK120" i="132"/>
  <c r="CL119" i="132"/>
  <c r="CQ120" i="132"/>
  <c r="CU120" i="132"/>
  <c r="CZ120" i="132"/>
  <c r="CY120" i="132"/>
  <c r="EU90" i="132"/>
  <c r="EX101" i="132"/>
  <c r="FB99" i="132"/>
  <c r="DX100" i="132"/>
  <c r="DS100" i="132"/>
  <c r="DW100" i="132"/>
  <c r="DY100" i="132" s="1"/>
  <c r="FC96" i="132"/>
  <c r="EJ97" i="132"/>
  <c r="EE97" i="132"/>
  <c r="EI97" i="132"/>
  <c r="FA99" i="132"/>
  <c r="DG100" i="132"/>
  <c r="DL100" i="132"/>
  <c r="DK100" i="132"/>
  <c r="O121" i="132" l="1"/>
  <c r="T121" i="132"/>
  <c r="S121" i="132"/>
  <c r="EK97" i="132"/>
  <c r="AC121" i="132"/>
  <c r="AD120" i="132"/>
  <c r="AI121" i="132"/>
  <c r="AO123" i="132"/>
  <c r="AP122" i="132"/>
  <c r="AU123" i="132"/>
  <c r="BG122" i="132"/>
  <c r="BA122" i="132"/>
  <c r="BB121" i="132"/>
  <c r="BM121" i="132"/>
  <c r="BN120" i="132"/>
  <c r="DA120" i="132"/>
  <c r="BS121" i="132"/>
  <c r="BY125" i="132"/>
  <c r="BZ124" i="132"/>
  <c r="CE125" i="132"/>
  <c r="CI121" i="132"/>
  <c r="CN121" i="132"/>
  <c r="CM121" i="132"/>
  <c r="CO121" i="132" s="1"/>
  <c r="CW120" i="132"/>
  <c r="CX119" i="132"/>
  <c r="DC120" i="132"/>
  <c r="DM100" i="132"/>
  <c r="EW88" i="132"/>
  <c r="EV91" i="132"/>
  <c r="EA100" i="132"/>
  <c r="EM97" i="132"/>
  <c r="EY104" i="132"/>
  <c r="EG97" i="132"/>
  <c r="EH96" i="132"/>
  <c r="DO100" i="132"/>
  <c r="DU100" i="132"/>
  <c r="DV99" i="132"/>
  <c r="EZ103" i="132"/>
  <c r="DI100" i="132"/>
  <c r="DJ99" i="132"/>
  <c r="U121" i="132" l="1"/>
  <c r="Q121" i="132"/>
  <c r="R120" i="132"/>
  <c r="W121" i="132"/>
  <c r="AF122" i="132"/>
  <c r="AA122" i="132"/>
  <c r="AE122" i="132"/>
  <c r="AG122" i="132" s="1"/>
  <c r="ET121" i="132"/>
  <c r="AR124" i="132"/>
  <c r="AM124" i="132"/>
  <c r="AQ124" i="132"/>
  <c r="AS124" i="132" s="1"/>
  <c r="BD123" i="132"/>
  <c r="AY123" i="132"/>
  <c r="BC123" i="132"/>
  <c r="BK122" i="132"/>
  <c r="BP122" i="132"/>
  <c r="BO122" i="132"/>
  <c r="BQ122" i="132" s="1"/>
  <c r="BW126" i="132"/>
  <c r="CB126" i="132"/>
  <c r="CA126" i="132"/>
  <c r="CK121" i="132"/>
  <c r="CL120" i="132"/>
  <c r="CQ121" i="132"/>
  <c r="CZ121" i="132"/>
  <c r="CU121" i="132"/>
  <c r="CY121" i="132"/>
  <c r="EU91" i="132"/>
  <c r="FA100" i="132"/>
  <c r="DG101" i="132"/>
  <c r="DL101" i="132"/>
  <c r="DK101" i="132"/>
  <c r="EY105" i="132"/>
  <c r="EX102" i="132"/>
  <c r="FB100" i="132"/>
  <c r="DX101" i="132"/>
  <c r="DS101" i="132"/>
  <c r="DW101" i="132"/>
  <c r="FC97" i="132"/>
  <c r="EE98" i="132"/>
  <c r="EJ98" i="132"/>
  <c r="EI98" i="132"/>
  <c r="EM98" i="132" s="1"/>
  <c r="O122" i="132" l="1"/>
  <c r="T122" i="132"/>
  <c r="S122" i="132"/>
  <c r="U122" i="132" s="1"/>
  <c r="BE123" i="132"/>
  <c r="AC122" i="132"/>
  <c r="AD121" i="132"/>
  <c r="AI122" i="132"/>
  <c r="AO124" i="132"/>
  <c r="AP123" i="132"/>
  <c r="CC126" i="132"/>
  <c r="AU124" i="132"/>
  <c r="BA123" i="132"/>
  <c r="BB122" i="132"/>
  <c r="BG123" i="132"/>
  <c r="BM122" i="132"/>
  <c r="BN121" i="132"/>
  <c r="DA121" i="132"/>
  <c r="BS122" i="132"/>
  <c r="BY126" i="132"/>
  <c r="BZ125" i="132"/>
  <c r="CE126" i="132"/>
  <c r="CI122" i="132"/>
  <c r="CN122" i="132"/>
  <c r="CM122" i="132"/>
  <c r="CW121" i="132"/>
  <c r="CX120" i="132"/>
  <c r="DC121" i="132"/>
  <c r="EW89" i="132"/>
  <c r="EV92" i="132"/>
  <c r="DM101" i="132"/>
  <c r="EZ104" i="132"/>
  <c r="DI101" i="132"/>
  <c r="DJ100" i="132"/>
  <c r="DY101" i="132"/>
  <c r="EA101" i="132"/>
  <c r="DO101" i="132"/>
  <c r="FC98" i="132"/>
  <c r="EE99" i="132"/>
  <c r="EJ99" i="132"/>
  <c r="EI99" i="132"/>
  <c r="EG98" i="132"/>
  <c r="EH97" i="132"/>
  <c r="EK98" i="132"/>
  <c r="DU101" i="132"/>
  <c r="DV100" i="132"/>
  <c r="Q122" i="132" l="1"/>
  <c r="R121" i="132"/>
  <c r="CO122" i="132"/>
  <c r="W122" i="132"/>
  <c r="AA123" i="132"/>
  <c r="AF123" i="132"/>
  <c r="AE123" i="132"/>
  <c r="AG123" i="132" s="1"/>
  <c r="ET122" i="132"/>
  <c r="AM125" i="132"/>
  <c r="AR125" i="132"/>
  <c r="AQ125" i="132"/>
  <c r="AS125" i="132" s="1"/>
  <c r="BD124" i="132"/>
  <c r="AY124" i="132"/>
  <c r="BC124" i="132"/>
  <c r="BE124" i="132" s="1"/>
  <c r="BP123" i="132"/>
  <c r="BK123" i="132"/>
  <c r="BO123" i="132"/>
  <c r="BW127" i="132"/>
  <c r="CB127" i="132"/>
  <c r="CA127" i="132"/>
  <c r="CK122" i="132"/>
  <c r="CL121" i="132"/>
  <c r="CQ122" i="132"/>
  <c r="CU122" i="132"/>
  <c r="CZ122" i="132"/>
  <c r="CY122" i="132"/>
  <c r="EU92" i="132"/>
  <c r="FA101" i="132"/>
  <c r="DG102" i="132"/>
  <c r="DL102" i="132"/>
  <c r="DK102" i="132"/>
  <c r="DM102" i="132" s="1"/>
  <c r="FB101" i="132"/>
  <c r="DS102" i="132"/>
  <c r="DX102" i="132"/>
  <c r="DW102" i="132"/>
  <c r="EX103" i="132"/>
  <c r="EG99" i="132"/>
  <c r="EY106" i="132"/>
  <c r="EH98" i="132"/>
  <c r="EK99" i="132"/>
  <c r="EM99" i="132"/>
  <c r="T123" i="132" l="1"/>
  <c r="O123" i="132"/>
  <c r="S123" i="132"/>
  <c r="U123" i="132" s="1"/>
  <c r="BQ123" i="132"/>
  <c r="AC123" i="132"/>
  <c r="AD122" i="132"/>
  <c r="AI123" i="132"/>
  <c r="AO125" i="132"/>
  <c r="AP124" i="132"/>
  <c r="CC127" i="132"/>
  <c r="AU125" i="132"/>
  <c r="BA124" i="132"/>
  <c r="BB123" i="132"/>
  <c r="BG124" i="132"/>
  <c r="BM123" i="132"/>
  <c r="BN122" i="132"/>
  <c r="DA122" i="132"/>
  <c r="BS123" i="132"/>
  <c r="BY127" i="132"/>
  <c r="BZ126" i="132"/>
  <c r="CE127" i="132"/>
  <c r="CI123" i="132"/>
  <c r="CN123" i="132"/>
  <c r="CM123" i="132"/>
  <c r="CW122" i="132"/>
  <c r="CX121" i="132"/>
  <c r="DC122" i="132"/>
  <c r="EW90" i="132"/>
  <c r="EV93" i="132"/>
  <c r="DY102" i="132"/>
  <c r="FC99" i="132"/>
  <c r="EE100" i="132"/>
  <c r="EJ100" i="132"/>
  <c r="EI100" i="132"/>
  <c r="EM100" i="132" s="1"/>
  <c r="DO102" i="132"/>
  <c r="EA102" i="132"/>
  <c r="DU102" i="132"/>
  <c r="DV101" i="132"/>
  <c r="EZ105" i="132"/>
  <c r="DI102" i="132"/>
  <c r="DJ101" i="132"/>
  <c r="Q123" i="132" l="1"/>
  <c r="R122" i="132"/>
  <c r="CO123" i="132"/>
  <c r="W123" i="132"/>
  <c r="AA124" i="132"/>
  <c r="AF124" i="132"/>
  <c r="AE124" i="132"/>
  <c r="AG124" i="132" s="1"/>
  <c r="ET123" i="132"/>
  <c r="AR126" i="132"/>
  <c r="AM126" i="132"/>
  <c r="AQ126" i="132"/>
  <c r="AS126" i="132" s="1"/>
  <c r="AY125" i="132"/>
  <c r="BD125" i="132"/>
  <c r="BC125" i="132"/>
  <c r="BE125" i="132" s="1"/>
  <c r="BK124" i="132"/>
  <c r="BP124" i="132"/>
  <c r="BO124" i="132"/>
  <c r="BQ124" i="132" s="1"/>
  <c r="BW128" i="132"/>
  <c r="CB128" i="132"/>
  <c r="CA128" i="132"/>
  <c r="CQ123" i="132"/>
  <c r="CK123" i="132"/>
  <c r="CL122" i="132"/>
  <c r="CU123" i="132"/>
  <c r="CZ123" i="132"/>
  <c r="CY123" i="132"/>
  <c r="EU93" i="132"/>
  <c r="FB102" i="132"/>
  <c r="DX103" i="132"/>
  <c r="DS103" i="132"/>
  <c r="DW103" i="132"/>
  <c r="FC100" i="132"/>
  <c r="EJ101" i="132"/>
  <c r="EE101" i="132"/>
  <c r="EI101" i="132"/>
  <c r="EG100" i="132"/>
  <c r="EH99" i="132"/>
  <c r="EY107" i="132"/>
  <c r="FA102" i="132"/>
  <c r="DG103" i="132"/>
  <c r="DL103" i="132"/>
  <c r="DK103" i="132"/>
  <c r="EX104" i="132"/>
  <c r="EK100" i="132"/>
  <c r="T124" i="132" l="1"/>
  <c r="O124" i="132"/>
  <c r="S124" i="132"/>
  <c r="U124" i="132" s="1"/>
  <c r="AC124" i="132"/>
  <c r="AD123" i="132"/>
  <c r="AI124" i="132"/>
  <c r="AO126" i="132"/>
  <c r="AP125" i="132"/>
  <c r="CC128" i="132"/>
  <c r="AU126" i="132"/>
  <c r="BA125" i="132"/>
  <c r="BB124" i="132"/>
  <c r="BG125" i="132"/>
  <c r="BM124" i="132"/>
  <c r="BN123" i="132"/>
  <c r="DA123" i="132"/>
  <c r="BS124" i="132"/>
  <c r="CE128" i="132"/>
  <c r="BY128" i="132"/>
  <c r="BZ127" i="132"/>
  <c r="DY103" i="132"/>
  <c r="CN124" i="132"/>
  <c r="CI124" i="132"/>
  <c r="CM124" i="132"/>
  <c r="CW123" i="132"/>
  <c r="CX122" i="132"/>
  <c r="DC123" i="132"/>
  <c r="DM103" i="132"/>
  <c r="EK101" i="132"/>
  <c r="EW91" i="132"/>
  <c r="EV94" i="132"/>
  <c r="EG101" i="132"/>
  <c r="EA103" i="132"/>
  <c r="EM101" i="132"/>
  <c r="EZ106" i="132"/>
  <c r="DU103" i="132"/>
  <c r="DV102" i="132"/>
  <c r="DO103" i="132"/>
  <c r="DI103" i="132"/>
  <c r="DJ102" i="132"/>
  <c r="EH100" i="132"/>
  <c r="Q124" i="132" l="1"/>
  <c r="R123" i="132"/>
  <c r="CO124" i="132"/>
  <c r="W124" i="132"/>
  <c r="AA125" i="132"/>
  <c r="AF125" i="132"/>
  <c r="AE125" i="132"/>
  <c r="AG125" i="132" s="1"/>
  <c r="ET124" i="132"/>
  <c r="AM127" i="132"/>
  <c r="AR127" i="132"/>
  <c r="AQ127" i="132"/>
  <c r="AS127" i="132" s="1"/>
  <c r="BD126" i="132"/>
  <c r="AY126" i="132"/>
  <c r="BC126" i="132"/>
  <c r="BE126" i="132" s="1"/>
  <c r="BK125" i="132"/>
  <c r="BP125" i="132"/>
  <c r="BO125" i="132"/>
  <c r="BQ125" i="132" s="1"/>
  <c r="CB129" i="132"/>
  <c r="BW129" i="132"/>
  <c r="CA129" i="132"/>
  <c r="CK124" i="132"/>
  <c r="CL123" i="132"/>
  <c r="CQ124" i="132"/>
  <c r="CU124" i="132"/>
  <c r="CZ124" i="132"/>
  <c r="CY124" i="132"/>
  <c r="EU94" i="132"/>
  <c r="FC101" i="132"/>
  <c r="EE102" i="132"/>
  <c r="EJ102" i="132"/>
  <c r="EI102" i="132"/>
  <c r="EX105" i="132"/>
  <c r="FA103" i="132"/>
  <c r="DG104" i="132"/>
  <c r="DL104" i="132"/>
  <c r="DK104" i="132"/>
  <c r="DO104" i="132" s="1"/>
  <c r="FB103" i="132"/>
  <c r="DX104" i="132"/>
  <c r="DS104" i="132"/>
  <c r="DW104" i="132"/>
  <c r="EY108" i="132"/>
  <c r="T125" i="132" l="1"/>
  <c r="O125" i="132"/>
  <c r="S125" i="132"/>
  <c r="U125" i="132" s="1"/>
  <c r="AC125" i="132"/>
  <c r="AD124" i="132"/>
  <c r="AI125" i="132"/>
  <c r="AO127" i="132"/>
  <c r="AP126" i="132"/>
  <c r="CC129" i="132"/>
  <c r="AU127" i="132"/>
  <c r="BG126" i="132"/>
  <c r="BA126" i="132"/>
  <c r="BB125" i="132"/>
  <c r="BM125" i="132"/>
  <c r="BN124" i="132"/>
  <c r="DA124" i="132"/>
  <c r="BS125" i="132"/>
  <c r="BY129" i="132"/>
  <c r="BZ128" i="132"/>
  <c r="CE129" i="132"/>
  <c r="CI125" i="132"/>
  <c r="CN125" i="132"/>
  <c r="CM125" i="132"/>
  <c r="CO125" i="132" s="1"/>
  <c r="CW124" i="132"/>
  <c r="CX123" i="132"/>
  <c r="DC124" i="132"/>
  <c r="EK102" i="132"/>
  <c r="EW92" i="132"/>
  <c r="EV95" i="132"/>
  <c r="DY104" i="132"/>
  <c r="EY109" i="132"/>
  <c r="FA104" i="132"/>
  <c r="DG105" i="132"/>
  <c r="DL105" i="132"/>
  <c r="DK105" i="132"/>
  <c r="DM105" i="132" s="1"/>
  <c r="EA104" i="132"/>
  <c r="DI104" i="132"/>
  <c r="DJ103" i="132"/>
  <c r="EZ107" i="132"/>
  <c r="DU104" i="132"/>
  <c r="DV103" i="132"/>
  <c r="EM102" i="132"/>
  <c r="EG102" i="132"/>
  <c r="EH101" i="132"/>
  <c r="DM104" i="132"/>
  <c r="Q125" i="132" l="1"/>
  <c r="R124" i="132"/>
  <c r="W125" i="132"/>
  <c r="AF126" i="132"/>
  <c r="AA126" i="132"/>
  <c r="AE126" i="132"/>
  <c r="AG126" i="132" s="1"/>
  <c r="ET125" i="132"/>
  <c r="AR128" i="132"/>
  <c r="AM128" i="132"/>
  <c r="AQ128" i="132"/>
  <c r="AS128" i="132" s="1"/>
  <c r="BD127" i="132"/>
  <c r="AY127" i="132"/>
  <c r="BC127" i="132"/>
  <c r="BK126" i="132"/>
  <c r="BP126" i="132"/>
  <c r="BO126" i="132"/>
  <c r="BQ126" i="132" s="1"/>
  <c r="BW130" i="132"/>
  <c r="CB130" i="132"/>
  <c r="CA130" i="132"/>
  <c r="CK125" i="132"/>
  <c r="CL124" i="132"/>
  <c r="CQ125" i="132"/>
  <c r="CZ125" i="132"/>
  <c r="CU125" i="132"/>
  <c r="CY125" i="132"/>
  <c r="EU95" i="132"/>
  <c r="FB104" i="132"/>
  <c r="DX105" i="132"/>
  <c r="DS105" i="132"/>
  <c r="DW105" i="132"/>
  <c r="DI105" i="132"/>
  <c r="DO105" i="132"/>
  <c r="EX106" i="132"/>
  <c r="FC102" i="132"/>
  <c r="EJ103" i="132"/>
  <c r="EE103" i="132"/>
  <c r="EI103" i="132"/>
  <c r="DJ104" i="132"/>
  <c r="T126" i="132" l="1"/>
  <c r="O126" i="132"/>
  <c r="S126" i="132"/>
  <c r="U126" i="132" s="1"/>
  <c r="BE127" i="132"/>
  <c r="EK103" i="132"/>
  <c r="AC126" i="132"/>
  <c r="AD125" i="132"/>
  <c r="AI126" i="132"/>
  <c r="AO128" i="132"/>
  <c r="AP127" i="132"/>
  <c r="CC130" i="132"/>
  <c r="AU128" i="132"/>
  <c r="BA127" i="132"/>
  <c r="BB126" i="132"/>
  <c r="BG127" i="132"/>
  <c r="BM126" i="132"/>
  <c r="BN125" i="132"/>
  <c r="DA125" i="132"/>
  <c r="BS126" i="132"/>
  <c r="BY130" i="132"/>
  <c r="BZ129" i="132"/>
  <c r="CE130" i="132"/>
  <c r="DY105" i="132"/>
  <c r="CN126" i="132"/>
  <c r="CI126" i="132"/>
  <c r="CM126" i="132"/>
  <c r="CW125" i="132"/>
  <c r="CX124" i="132"/>
  <c r="DC125" i="132"/>
  <c r="EW93" i="132"/>
  <c r="EV96" i="132"/>
  <c r="EW94" i="132"/>
  <c r="EY110" i="132"/>
  <c r="DU105" i="132"/>
  <c r="DV104" i="132"/>
  <c r="EM103" i="132"/>
  <c r="EG103" i="132"/>
  <c r="EH102" i="132"/>
  <c r="EA105" i="132"/>
  <c r="EZ108" i="132"/>
  <c r="FA105" i="132"/>
  <c r="DG106" i="132"/>
  <c r="DL106" i="132"/>
  <c r="DK106" i="132"/>
  <c r="CO126" i="132" l="1"/>
  <c r="Q126" i="132"/>
  <c r="R125" i="132"/>
  <c r="W126" i="132"/>
  <c r="AF127" i="132"/>
  <c r="AA127" i="132"/>
  <c r="AE127" i="132"/>
  <c r="AG127" i="132" s="1"/>
  <c r="ET126" i="132"/>
  <c r="AR129" i="132"/>
  <c r="AM129" i="132"/>
  <c r="AQ129" i="132"/>
  <c r="AS129" i="132" s="1"/>
  <c r="BD128" i="132"/>
  <c r="AY128" i="132"/>
  <c r="BC128" i="132"/>
  <c r="BP127" i="132"/>
  <c r="BK127" i="132"/>
  <c r="BO127" i="132"/>
  <c r="BW131" i="132"/>
  <c r="CB131" i="132"/>
  <c r="CA131" i="132"/>
  <c r="CK126" i="132"/>
  <c r="CL125" i="132"/>
  <c r="CQ126" i="132"/>
  <c r="CU126" i="132"/>
  <c r="CZ126" i="132"/>
  <c r="CY126" i="132"/>
  <c r="DM106" i="132"/>
  <c r="EU96" i="132"/>
  <c r="DI106" i="132"/>
  <c r="DJ105" i="132"/>
  <c r="EX107" i="132"/>
  <c r="FB105" i="132"/>
  <c r="DX106" i="132"/>
  <c r="DS106" i="132"/>
  <c r="DW106" i="132"/>
  <c r="EZ109" i="132"/>
  <c r="DO106" i="132"/>
  <c r="FC103" i="132"/>
  <c r="EE104" i="132"/>
  <c r="EJ104" i="132"/>
  <c r="EI104" i="132"/>
  <c r="T127" i="132" l="1"/>
  <c r="O127" i="132"/>
  <c r="S127" i="132"/>
  <c r="U127" i="132" s="1"/>
  <c r="BE128" i="132"/>
  <c r="AC127" i="132"/>
  <c r="AD126" i="132"/>
  <c r="BQ127" i="132"/>
  <c r="AI127" i="132"/>
  <c r="AO129" i="132"/>
  <c r="AP128" i="132"/>
  <c r="CC131" i="132"/>
  <c r="AU129" i="132"/>
  <c r="BA128" i="132"/>
  <c r="BB127" i="132"/>
  <c r="BG128" i="132"/>
  <c r="BM127" i="132"/>
  <c r="BN126" i="132"/>
  <c r="DY106" i="132"/>
  <c r="DA126" i="132"/>
  <c r="BS127" i="132"/>
  <c r="BY131" i="132"/>
  <c r="BZ130" i="132"/>
  <c r="CE131" i="132"/>
  <c r="CI127" i="132"/>
  <c r="CN127" i="132"/>
  <c r="CM127" i="132"/>
  <c r="CO127" i="132" s="1"/>
  <c r="CW126" i="132"/>
  <c r="CX125" i="132"/>
  <c r="DC126" i="132"/>
  <c r="EV97" i="132"/>
  <c r="EK104" i="132"/>
  <c r="EA106" i="132"/>
  <c r="DU106" i="132"/>
  <c r="DV105" i="132"/>
  <c r="FA106" i="132"/>
  <c r="DL107" i="132"/>
  <c r="DG107" i="132"/>
  <c r="DK107" i="132"/>
  <c r="EX108" i="132"/>
  <c r="EY111" i="132"/>
  <c r="EM104" i="132"/>
  <c r="EG104" i="132"/>
  <c r="EH103" i="132"/>
  <c r="Q127" i="132" l="1"/>
  <c r="R126" i="132"/>
  <c r="W127" i="132"/>
  <c r="AF128" i="132"/>
  <c r="AA128" i="132"/>
  <c r="AE128" i="132"/>
  <c r="AG128" i="132" s="1"/>
  <c r="ET127" i="132"/>
  <c r="AR130" i="132"/>
  <c r="AM130" i="132"/>
  <c r="AQ130" i="132"/>
  <c r="AS130" i="132" s="1"/>
  <c r="BD129" i="132"/>
  <c r="AY129" i="132"/>
  <c r="BC129" i="132"/>
  <c r="BK128" i="132"/>
  <c r="BP128" i="132"/>
  <c r="BO128" i="132"/>
  <c r="BQ128" i="132" s="1"/>
  <c r="BW132" i="132"/>
  <c r="CB132" i="132"/>
  <c r="CA132" i="132"/>
  <c r="CK127" i="132"/>
  <c r="CL126" i="132"/>
  <c r="DM107" i="132"/>
  <c r="CQ127" i="132"/>
  <c r="CU127" i="132"/>
  <c r="CZ127" i="132"/>
  <c r="CY127" i="132"/>
  <c r="DA127" i="132" s="1"/>
  <c r="EW95" i="132"/>
  <c r="EU97" i="132"/>
  <c r="FC104" i="132"/>
  <c r="EE105" i="132"/>
  <c r="EJ105" i="132"/>
  <c r="EI105" i="132"/>
  <c r="FB106" i="132"/>
  <c r="DX107" i="132"/>
  <c r="DS107" i="132"/>
  <c r="DW107" i="132"/>
  <c r="DI107" i="132"/>
  <c r="DJ106" i="132"/>
  <c r="DO107" i="132"/>
  <c r="EZ110" i="132"/>
  <c r="T128" i="132" l="1"/>
  <c r="O128" i="132"/>
  <c r="S128" i="132"/>
  <c r="U128" i="132" s="1"/>
  <c r="BE129" i="132"/>
  <c r="AC128" i="132"/>
  <c r="AD127" i="132"/>
  <c r="AI128" i="132"/>
  <c r="AO130" i="132"/>
  <c r="AP129" i="132"/>
  <c r="CC132" i="132"/>
  <c r="AU130" i="132"/>
  <c r="BA129" i="132"/>
  <c r="BB128" i="132"/>
  <c r="BG129" i="132"/>
  <c r="BM128" i="132"/>
  <c r="BN127" i="132"/>
  <c r="BS128" i="132"/>
  <c r="BY132" i="132"/>
  <c r="BZ131" i="132"/>
  <c r="CE132" i="132"/>
  <c r="CN128" i="132"/>
  <c r="CI128" i="132"/>
  <c r="CM128" i="132"/>
  <c r="CW127" i="132"/>
  <c r="CX126" i="132"/>
  <c r="DC127" i="132"/>
  <c r="EK105" i="132"/>
  <c r="EV98" i="132"/>
  <c r="DU107" i="132"/>
  <c r="DV106" i="132"/>
  <c r="EM105" i="132"/>
  <c r="EX109" i="132"/>
  <c r="EG105" i="132"/>
  <c r="EH104" i="132"/>
  <c r="EY112" i="132"/>
  <c r="FA107" i="132"/>
  <c r="DG108" i="132"/>
  <c r="DL108" i="132"/>
  <c r="DK108" i="132"/>
  <c r="DY107" i="132"/>
  <c r="EA107" i="132"/>
  <c r="Q128" i="132" l="1"/>
  <c r="R127" i="132"/>
  <c r="W128" i="132"/>
  <c r="AF129" i="132"/>
  <c r="AA129" i="132"/>
  <c r="AE129" i="132"/>
  <c r="AG129" i="132" s="1"/>
  <c r="ET128" i="132"/>
  <c r="DM108" i="132"/>
  <c r="AR131" i="132"/>
  <c r="AM131" i="132"/>
  <c r="AQ131" i="132"/>
  <c r="AS131" i="132" s="1"/>
  <c r="BD130" i="132"/>
  <c r="AY130" i="132"/>
  <c r="BC130" i="132"/>
  <c r="BE130" i="132" s="1"/>
  <c r="CO128" i="132"/>
  <c r="BP129" i="132"/>
  <c r="BK129" i="132"/>
  <c r="BO129" i="132"/>
  <c r="BQ129" i="132" s="1"/>
  <c r="BW133" i="132"/>
  <c r="CB133" i="132"/>
  <c r="CA133" i="132"/>
  <c r="CC133" i="132" s="1"/>
  <c r="CK128" i="132"/>
  <c r="CL127" i="132"/>
  <c r="CQ128" i="132"/>
  <c r="CU128" i="132"/>
  <c r="CZ128" i="132"/>
  <c r="CY128" i="132"/>
  <c r="EV99" i="132"/>
  <c r="EW96" i="132"/>
  <c r="EU98" i="132"/>
  <c r="FB107" i="132"/>
  <c r="DS108" i="132"/>
  <c r="DX108" i="132"/>
  <c r="DW108" i="132"/>
  <c r="FC105" i="132"/>
  <c r="EE106" i="132"/>
  <c r="EJ106" i="132"/>
  <c r="EI106" i="132"/>
  <c r="EX110" i="132"/>
  <c r="EZ111" i="132"/>
  <c r="DO108" i="132"/>
  <c r="DI108" i="132"/>
  <c r="DJ107" i="132"/>
  <c r="T129" i="132" l="1"/>
  <c r="O129" i="132"/>
  <c r="S129" i="132"/>
  <c r="U129" i="132" s="1"/>
  <c r="AC129" i="132"/>
  <c r="AD128" i="132"/>
  <c r="AI129" i="132"/>
  <c r="AO131" i="132"/>
  <c r="AP130" i="132"/>
  <c r="AU131" i="132"/>
  <c r="BA130" i="132"/>
  <c r="BB129" i="132"/>
  <c r="DY108" i="132"/>
  <c r="BG130" i="132"/>
  <c r="BM129" i="132"/>
  <c r="BN128" i="132"/>
  <c r="DA128" i="132"/>
  <c r="BS129" i="132"/>
  <c r="BY133" i="132"/>
  <c r="BZ132" i="132"/>
  <c r="CE133" i="132"/>
  <c r="CI129" i="132"/>
  <c r="CN129" i="132"/>
  <c r="CM129" i="132"/>
  <c r="CO129" i="132" s="1"/>
  <c r="CW128" i="132"/>
  <c r="CX127" i="132"/>
  <c r="DC128" i="132"/>
  <c r="EK106" i="132"/>
  <c r="EA108" i="132"/>
  <c r="FA108" i="132"/>
  <c r="DG109" i="132"/>
  <c r="DL109" i="132"/>
  <c r="DK109" i="132"/>
  <c r="DU108" i="132"/>
  <c r="DV107" i="132"/>
  <c r="EG106" i="132"/>
  <c r="EH105" i="132"/>
  <c r="EY113" i="132"/>
  <c r="EM106" i="132"/>
  <c r="Q129" i="132" l="1"/>
  <c r="R128" i="132"/>
  <c r="W129" i="132"/>
  <c r="AA130" i="132"/>
  <c r="AF130" i="132"/>
  <c r="AE130" i="132"/>
  <c r="AG130" i="132" s="1"/>
  <c r="ET129" i="132"/>
  <c r="AM132" i="132"/>
  <c r="AR132" i="132"/>
  <c r="AQ132" i="132"/>
  <c r="AS132" i="132" s="1"/>
  <c r="BD131" i="132"/>
  <c r="AY131" i="132"/>
  <c r="BC131" i="132"/>
  <c r="BK130" i="132"/>
  <c r="BP130" i="132"/>
  <c r="BO130" i="132"/>
  <c r="BQ130" i="132" s="1"/>
  <c r="BW134" i="132"/>
  <c r="CB134" i="132"/>
  <c r="CA134" i="132"/>
  <c r="CK129" i="132"/>
  <c r="CL128" i="132"/>
  <c r="CQ129" i="132"/>
  <c r="CZ129" i="132"/>
  <c r="CU129" i="132"/>
  <c r="CY129" i="132"/>
  <c r="DM109" i="132"/>
  <c r="EW97" i="132"/>
  <c r="EV100" i="132"/>
  <c r="EU99" i="132"/>
  <c r="EX111" i="132"/>
  <c r="EZ112" i="132"/>
  <c r="DO109" i="132"/>
  <c r="FB108" i="132"/>
  <c r="DS109" i="132"/>
  <c r="DX109" i="132"/>
  <c r="DW109" i="132"/>
  <c r="FC106" i="132"/>
  <c r="EE107" i="132"/>
  <c r="EJ107" i="132"/>
  <c r="EI107" i="132"/>
  <c r="EK107" i="132" s="1"/>
  <c r="DI109" i="132"/>
  <c r="DJ108" i="132"/>
  <c r="O130" i="132" l="1"/>
  <c r="T130" i="132"/>
  <c r="S130" i="132"/>
  <c r="U130" i="132" s="1"/>
  <c r="BE131" i="132"/>
  <c r="AC130" i="132"/>
  <c r="AD129" i="132"/>
  <c r="AI130" i="132"/>
  <c r="AU132" i="132"/>
  <c r="AO132" i="132"/>
  <c r="AP131" i="132"/>
  <c r="BA131" i="132"/>
  <c r="BB130" i="132"/>
  <c r="CC134" i="132"/>
  <c r="BG131" i="132"/>
  <c r="BM130" i="132"/>
  <c r="BN129" i="132"/>
  <c r="DA129" i="132"/>
  <c r="BS130" i="132"/>
  <c r="BY134" i="132"/>
  <c r="BZ133" i="132"/>
  <c r="CE134" i="132"/>
  <c r="CN130" i="132"/>
  <c r="CI130" i="132"/>
  <c r="CM130" i="132"/>
  <c r="CW129" i="132"/>
  <c r="CX128" i="132"/>
  <c r="DC129" i="132"/>
  <c r="DY109" i="132"/>
  <c r="EY114" i="132"/>
  <c r="EG107" i="132"/>
  <c r="EH106" i="132"/>
  <c r="EA109" i="132"/>
  <c r="EM107" i="132"/>
  <c r="DU109" i="132"/>
  <c r="DV108" i="132"/>
  <c r="FA109" i="132"/>
  <c r="DL110" i="132"/>
  <c r="DG110" i="132"/>
  <c r="DK110" i="132"/>
  <c r="Q130" i="132" l="1"/>
  <c r="R129" i="132"/>
  <c r="CO130" i="132"/>
  <c r="W130" i="132"/>
  <c r="AF131" i="132"/>
  <c r="AA131" i="132"/>
  <c r="AE131" i="132"/>
  <c r="AG131" i="132" s="1"/>
  <c r="ET130" i="132"/>
  <c r="AR133" i="132"/>
  <c r="AM133" i="132"/>
  <c r="AQ133" i="132"/>
  <c r="AS133" i="132" s="1"/>
  <c r="AY132" i="132"/>
  <c r="BD132" i="132"/>
  <c r="BC132" i="132"/>
  <c r="BE132" i="132" s="1"/>
  <c r="DM110" i="132"/>
  <c r="BK131" i="132"/>
  <c r="BP131" i="132"/>
  <c r="BO131" i="132"/>
  <c r="BQ131" i="132" s="1"/>
  <c r="BW135" i="132"/>
  <c r="CB135" i="132"/>
  <c r="CA135" i="132"/>
  <c r="CC135" i="132" s="1"/>
  <c r="CK130" i="132"/>
  <c r="CL129" i="132"/>
  <c r="CQ130" i="132"/>
  <c r="CU130" i="132"/>
  <c r="CZ130" i="132"/>
  <c r="CY130" i="132"/>
  <c r="EW98" i="132"/>
  <c r="EV101" i="132"/>
  <c r="EU100" i="132"/>
  <c r="DO110" i="132"/>
  <c r="DI110" i="132"/>
  <c r="DJ109" i="132"/>
  <c r="EZ113" i="132"/>
  <c r="FC107" i="132"/>
  <c r="EE108" i="132"/>
  <c r="EJ108" i="132"/>
  <c r="EI108" i="132"/>
  <c r="EX112" i="132"/>
  <c r="FB109" i="132"/>
  <c r="DX110" i="132"/>
  <c r="DS110" i="132"/>
  <c r="DW110" i="132"/>
  <c r="O131" i="132" l="1"/>
  <c r="T131" i="132"/>
  <c r="S131" i="132"/>
  <c r="U131" i="132" s="1"/>
  <c r="AC131" i="132"/>
  <c r="AD130" i="132"/>
  <c r="AI131" i="132"/>
  <c r="AO133" i="132"/>
  <c r="AP132" i="132"/>
  <c r="AU133" i="132"/>
  <c r="BA132" i="132"/>
  <c r="BB131" i="132"/>
  <c r="BG132" i="132"/>
  <c r="BM131" i="132"/>
  <c r="BN130" i="132"/>
  <c r="DA130" i="132"/>
  <c r="BS131" i="132"/>
  <c r="BY135" i="132"/>
  <c r="BZ134" i="132"/>
  <c r="CE135" i="132"/>
  <c r="CN131" i="132"/>
  <c r="CI131" i="132"/>
  <c r="CM131" i="132"/>
  <c r="CW130" i="132"/>
  <c r="CX129" i="132"/>
  <c r="DC130" i="132"/>
  <c r="DY110" i="132"/>
  <c r="EK108" i="132"/>
  <c r="FA110" i="132"/>
  <c r="DL111" i="132"/>
  <c r="DG111" i="132"/>
  <c r="DK111" i="132"/>
  <c r="EG108" i="132"/>
  <c r="EH107" i="132"/>
  <c r="EA110" i="132"/>
  <c r="DU110" i="132"/>
  <c r="DV109" i="132"/>
  <c r="EM108" i="132"/>
  <c r="EY115" i="132"/>
  <c r="Q131" i="132" l="1"/>
  <c r="R130" i="132"/>
  <c r="W131" i="132"/>
  <c r="AA132" i="132"/>
  <c r="AF132" i="132"/>
  <c r="AE132" i="132"/>
  <c r="AG132" i="132" s="1"/>
  <c r="ET131" i="132"/>
  <c r="AR134" i="132"/>
  <c r="AM134" i="132"/>
  <c r="AQ134" i="132"/>
  <c r="AS134" i="132" s="1"/>
  <c r="CO131" i="132"/>
  <c r="AY133" i="132"/>
  <c r="BD133" i="132"/>
  <c r="BC133" i="132"/>
  <c r="BE133" i="132" s="1"/>
  <c r="BP132" i="132"/>
  <c r="BK132" i="132"/>
  <c r="BO132" i="132"/>
  <c r="BQ132" i="132" s="1"/>
  <c r="CB136" i="132"/>
  <c r="BW136" i="132"/>
  <c r="CA136" i="132"/>
  <c r="CK131" i="132"/>
  <c r="CL130" i="132"/>
  <c r="DM111" i="132"/>
  <c r="CQ131" i="132"/>
  <c r="CZ131" i="132"/>
  <c r="CU131" i="132"/>
  <c r="CY131" i="132"/>
  <c r="EW99" i="132"/>
  <c r="EV102" i="132"/>
  <c r="EU101" i="132"/>
  <c r="FB110" i="132"/>
  <c r="DX111" i="132"/>
  <c r="DS111" i="132"/>
  <c r="DW111" i="132"/>
  <c r="DO111" i="132"/>
  <c r="DI111" i="132"/>
  <c r="DJ110" i="132"/>
  <c r="EX113" i="132"/>
  <c r="FC108" i="132"/>
  <c r="EE109" i="132"/>
  <c r="EJ109" i="132"/>
  <c r="EI109" i="132"/>
  <c r="EZ114" i="132"/>
  <c r="O132" i="132" l="1"/>
  <c r="T132" i="132"/>
  <c r="S132" i="132"/>
  <c r="AC132" i="132"/>
  <c r="AD131" i="132"/>
  <c r="AI132" i="132"/>
  <c r="AO134" i="132"/>
  <c r="AP133" i="132"/>
  <c r="CC136" i="132"/>
  <c r="AU134" i="132"/>
  <c r="BG133" i="132"/>
  <c r="BA133" i="132"/>
  <c r="BB132" i="132"/>
  <c r="BM132" i="132"/>
  <c r="BN131" i="132"/>
  <c r="DA131" i="132"/>
  <c r="DY111" i="132"/>
  <c r="BS132" i="132"/>
  <c r="BY136" i="132"/>
  <c r="BZ135" i="132"/>
  <c r="CE136" i="132"/>
  <c r="CN132" i="132"/>
  <c r="CI132" i="132"/>
  <c r="CM132" i="132"/>
  <c r="CW131" i="132"/>
  <c r="CX130" i="132"/>
  <c r="DC131" i="132"/>
  <c r="FA111" i="132"/>
  <c r="DG112" i="132"/>
  <c r="DL112" i="132"/>
  <c r="DK112" i="132"/>
  <c r="EA111" i="132"/>
  <c r="EY116" i="132"/>
  <c r="DU111" i="132"/>
  <c r="DV110" i="132"/>
  <c r="EK109" i="132"/>
  <c r="EG109" i="132"/>
  <c r="EH108" i="132"/>
  <c r="EM109" i="132"/>
  <c r="U132" i="132" l="1"/>
  <c r="Q132" i="132"/>
  <c r="R131" i="132"/>
  <c r="CO132" i="132"/>
  <c r="W132" i="132"/>
  <c r="AA133" i="132"/>
  <c r="AF133" i="132"/>
  <c r="AE133" i="132"/>
  <c r="AG133" i="132" s="1"/>
  <c r="ET132" i="132"/>
  <c r="AM135" i="132"/>
  <c r="AR135" i="132"/>
  <c r="AQ135" i="132"/>
  <c r="AS135" i="132" s="1"/>
  <c r="BD134" i="132"/>
  <c r="AY134" i="132"/>
  <c r="BC134" i="132"/>
  <c r="BE134" i="132" s="1"/>
  <c r="BK133" i="132"/>
  <c r="BP133" i="132"/>
  <c r="BO133" i="132"/>
  <c r="BQ133" i="132" s="1"/>
  <c r="BW137" i="132"/>
  <c r="CB137" i="132"/>
  <c r="CA137" i="132"/>
  <c r="CK132" i="132"/>
  <c r="CL131" i="132"/>
  <c r="CQ132" i="132"/>
  <c r="CU132" i="132"/>
  <c r="CZ132" i="132"/>
  <c r="CY132" i="132"/>
  <c r="EW100" i="132"/>
  <c r="EV103" i="132"/>
  <c r="EU102" i="132"/>
  <c r="FC109" i="132"/>
  <c r="EJ110" i="132"/>
  <c r="EE110" i="132"/>
  <c r="EI110" i="132"/>
  <c r="DI112" i="132"/>
  <c r="DJ111" i="132"/>
  <c r="EZ115" i="132"/>
  <c r="FB111" i="132"/>
  <c r="DS112" i="132"/>
  <c r="DX112" i="132"/>
  <c r="DW112" i="132"/>
  <c r="DM112" i="132"/>
  <c r="DO112" i="132"/>
  <c r="EX114" i="132"/>
  <c r="O133" i="132" l="1"/>
  <c r="T133" i="132"/>
  <c r="S133" i="132"/>
  <c r="AC133" i="132"/>
  <c r="AD132" i="132"/>
  <c r="AI133" i="132"/>
  <c r="EK110" i="132"/>
  <c r="AO135" i="132"/>
  <c r="AP134" i="132"/>
  <c r="CC137" i="132"/>
  <c r="AU135" i="132"/>
  <c r="BA134" i="132"/>
  <c r="BB133" i="132"/>
  <c r="BG134" i="132"/>
  <c r="BM133" i="132"/>
  <c r="BN132" i="132"/>
  <c r="DA132" i="132"/>
  <c r="BS133" i="132"/>
  <c r="BY137" i="132"/>
  <c r="BZ136" i="132"/>
  <c r="CE137" i="132"/>
  <c r="CN133" i="132"/>
  <c r="CI133" i="132"/>
  <c r="CM133" i="132"/>
  <c r="CW132" i="132"/>
  <c r="CX131" i="132"/>
  <c r="DC132" i="132"/>
  <c r="DY112" i="132"/>
  <c r="EY117" i="132"/>
  <c r="EA112" i="132"/>
  <c r="DU112" i="132"/>
  <c r="DV111" i="132"/>
  <c r="EM110" i="132"/>
  <c r="EG110" i="132"/>
  <c r="EH109" i="132"/>
  <c r="FA112" i="132"/>
  <c r="DL113" i="132"/>
  <c r="DG113" i="132"/>
  <c r="DK113" i="132"/>
  <c r="U133" i="132" l="1"/>
  <c r="Q133" i="132"/>
  <c r="R132" i="132"/>
  <c r="W133" i="132"/>
  <c r="AA134" i="132"/>
  <c r="AF134" i="132"/>
  <c r="AE134" i="132"/>
  <c r="AG134" i="132" s="1"/>
  <c r="ET133" i="132"/>
  <c r="AR136" i="132"/>
  <c r="AM136" i="132"/>
  <c r="AQ136" i="132"/>
  <c r="AS136" i="132" s="1"/>
  <c r="DM113" i="132"/>
  <c r="AY135" i="132"/>
  <c r="BD135" i="132"/>
  <c r="BC135" i="132"/>
  <c r="BE135" i="132" s="1"/>
  <c r="CO133" i="132"/>
  <c r="BK134" i="132"/>
  <c r="BP134" i="132"/>
  <c r="BO134" i="132"/>
  <c r="BQ134" i="132" s="1"/>
  <c r="CB138" i="132"/>
  <c r="BW138" i="132"/>
  <c r="CA138" i="132"/>
  <c r="CC138" i="132" s="1"/>
  <c r="CK133" i="132"/>
  <c r="CL132" i="132"/>
  <c r="CQ133" i="132"/>
  <c r="CU133" i="132"/>
  <c r="CZ133" i="132"/>
  <c r="CY133" i="132"/>
  <c r="EV104" i="132"/>
  <c r="EW101" i="132"/>
  <c r="EU103" i="132"/>
  <c r="EX115" i="132"/>
  <c r="DO113" i="132"/>
  <c r="FB112" i="132"/>
  <c r="DX113" i="132"/>
  <c r="DS113" i="132"/>
  <c r="DW113" i="132"/>
  <c r="DI113" i="132"/>
  <c r="DJ112" i="132"/>
  <c r="FC110" i="132"/>
  <c r="EE111" i="132"/>
  <c r="EJ111" i="132"/>
  <c r="EI111" i="132"/>
  <c r="EM111" i="132" s="1"/>
  <c r="EZ116" i="132"/>
  <c r="T134" i="132" l="1"/>
  <c r="O134" i="132"/>
  <c r="S134" i="132"/>
  <c r="U134" i="132" s="1"/>
  <c r="AC134" i="132"/>
  <c r="AD133" i="132"/>
  <c r="AI134" i="132"/>
  <c r="AO136" i="132"/>
  <c r="AP135" i="132"/>
  <c r="AU136" i="132"/>
  <c r="BA135" i="132"/>
  <c r="BB134" i="132"/>
  <c r="BG135" i="132"/>
  <c r="BM134" i="132"/>
  <c r="BN133" i="132"/>
  <c r="BS134" i="132"/>
  <c r="BY138" i="132"/>
  <c r="BZ137" i="132"/>
  <c r="CE138" i="132"/>
  <c r="DA133" i="132"/>
  <c r="CI134" i="132"/>
  <c r="CN134" i="132"/>
  <c r="CM134" i="132"/>
  <c r="CO134" i="132" s="1"/>
  <c r="CW133" i="132"/>
  <c r="CX132" i="132"/>
  <c r="DC133" i="132"/>
  <c r="EV105" i="132"/>
  <c r="EV106" i="132"/>
  <c r="DY113" i="132"/>
  <c r="EY118" i="132"/>
  <c r="EG111" i="132"/>
  <c r="EH110" i="132"/>
  <c r="EA113" i="132"/>
  <c r="DU113" i="132"/>
  <c r="DV112" i="132"/>
  <c r="FC111" i="132"/>
  <c r="EE112" i="132"/>
  <c r="EJ112" i="132"/>
  <c r="EI112" i="132"/>
  <c r="FA113" i="132"/>
  <c r="DG114" i="132"/>
  <c r="DL114" i="132"/>
  <c r="DK114" i="132"/>
  <c r="EK111" i="132"/>
  <c r="Q134" i="132" l="1"/>
  <c r="R133" i="132"/>
  <c r="W134" i="132"/>
  <c r="AA135" i="132"/>
  <c r="AF135" i="132"/>
  <c r="AE135" i="132"/>
  <c r="AG135" i="132" s="1"/>
  <c r="ET134" i="132"/>
  <c r="EK112" i="132"/>
  <c r="AR137" i="132"/>
  <c r="AM137" i="132"/>
  <c r="AQ137" i="132"/>
  <c r="AS137" i="132" s="1"/>
  <c r="AY136" i="132"/>
  <c r="BD136" i="132"/>
  <c r="BC136" i="132"/>
  <c r="BE136" i="132" s="1"/>
  <c r="BP135" i="132"/>
  <c r="BK135" i="132"/>
  <c r="BO135" i="132"/>
  <c r="BQ135" i="132" s="1"/>
  <c r="CB139" i="132"/>
  <c r="BW139" i="132"/>
  <c r="CA139" i="132"/>
  <c r="CK134" i="132"/>
  <c r="CL133" i="132"/>
  <c r="CQ134" i="132"/>
  <c r="CU134" i="132"/>
  <c r="CZ134" i="132"/>
  <c r="CY134" i="132"/>
  <c r="EU104" i="132"/>
  <c r="EW102" i="132"/>
  <c r="DM114" i="132"/>
  <c r="EZ117" i="132"/>
  <c r="DO114" i="132"/>
  <c r="FB113" i="132"/>
  <c r="DS114" i="132"/>
  <c r="DX114" i="132"/>
  <c r="DW114" i="132"/>
  <c r="EG112" i="132"/>
  <c r="EX116" i="132"/>
  <c r="EH111" i="132"/>
  <c r="DI114" i="132"/>
  <c r="DJ113" i="132"/>
  <c r="EM112" i="132"/>
  <c r="T135" i="132" l="1"/>
  <c r="O135" i="132"/>
  <c r="S135" i="132"/>
  <c r="U135" i="132" s="1"/>
  <c r="AC135" i="132"/>
  <c r="AD134" i="132"/>
  <c r="AI135" i="132"/>
  <c r="AO137" i="132"/>
  <c r="AP136" i="132"/>
  <c r="AU137" i="132"/>
  <c r="CC139" i="132"/>
  <c r="BA136" i="132"/>
  <c r="BB135" i="132"/>
  <c r="BG136" i="132"/>
  <c r="BM135" i="132"/>
  <c r="BN134" i="132"/>
  <c r="DA134" i="132"/>
  <c r="BS135" i="132"/>
  <c r="BY139" i="132"/>
  <c r="BZ138" i="132"/>
  <c r="CE139" i="132"/>
  <c r="CI135" i="132"/>
  <c r="CN135" i="132"/>
  <c r="CM135" i="132"/>
  <c r="CO135" i="132" s="1"/>
  <c r="CW134" i="132"/>
  <c r="CX133" i="132"/>
  <c r="DC134" i="132"/>
  <c r="EU105" i="132"/>
  <c r="DY114" i="132"/>
  <c r="EX117" i="132"/>
  <c r="EY119" i="132"/>
  <c r="FA114" i="132"/>
  <c r="DL115" i="132"/>
  <c r="DG115" i="132"/>
  <c r="DK115" i="132"/>
  <c r="DM115" i="132" s="1"/>
  <c r="DU114" i="132"/>
  <c r="DV113" i="132"/>
  <c r="FC112" i="132"/>
  <c r="EE113" i="132"/>
  <c r="EJ113" i="132"/>
  <c r="EI113" i="132"/>
  <c r="EK113" i="132" s="1"/>
  <c r="EA114" i="132"/>
  <c r="Q135" i="132" l="1"/>
  <c r="R134" i="132"/>
  <c r="W135" i="132"/>
  <c r="AA136" i="132"/>
  <c r="AF136" i="132"/>
  <c r="AE136" i="132"/>
  <c r="AG136" i="132" s="1"/>
  <c r="ET135" i="132"/>
  <c r="AR138" i="132"/>
  <c r="AM138" i="132"/>
  <c r="AQ138" i="132"/>
  <c r="AS138" i="132" s="1"/>
  <c r="AY137" i="132"/>
  <c r="BD137" i="132"/>
  <c r="BC137" i="132"/>
  <c r="BE137" i="132" s="1"/>
  <c r="BP136" i="132"/>
  <c r="BK136" i="132"/>
  <c r="BO136" i="132"/>
  <c r="BW140" i="132"/>
  <c r="CB140" i="132"/>
  <c r="CA140" i="132"/>
  <c r="CQ135" i="132"/>
  <c r="CK135" i="132"/>
  <c r="CL134" i="132"/>
  <c r="CU135" i="132"/>
  <c r="CZ135" i="132"/>
  <c r="CY135" i="132"/>
  <c r="EV107" i="132"/>
  <c r="EW103" i="132"/>
  <c r="EM113" i="132"/>
  <c r="EG113" i="132"/>
  <c r="EH112" i="132"/>
  <c r="DO115" i="132"/>
  <c r="DI115" i="132"/>
  <c r="DJ114" i="132"/>
  <c r="EZ118" i="132"/>
  <c r="FB114" i="132"/>
  <c r="DX115" i="132"/>
  <c r="DS115" i="132"/>
  <c r="DW115" i="132"/>
  <c r="T136" i="132" l="1"/>
  <c r="O136" i="132"/>
  <c r="S136" i="132"/>
  <c r="U136" i="132" s="1"/>
  <c r="BQ136" i="132"/>
  <c r="AC136" i="132"/>
  <c r="AD135" i="132"/>
  <c r="AI136" i="132"/>
  <c r="AO138" i="132"/>
  <c r="AP137" i="132"/>
  <c r="CC140" i="132"/>
  <c r="AU138" i="132"/>
  <c r="BA137" i="132"/>
  <c r="BB136" i="132"/>
  <c r="BG137" i="132"/>
  <c r="BM136" i="132"/>
  <c r="BN135" i="132"/>
  <c r="DA135" i="132"/>
  <c r="BS136" i="132"/>
  <c r="BY140" i="132"/>
  <c r="BZ139" i="132"/>
  <c r="CE140" i="132"/>
  <c r="CN136" i="132"/>
  <c r="CI136" i="132"/>
  <c r="CM136" i="132"/>
  <c r="DC135" i="132"/>
  <c r="CW135" i="132"/>
  <c r="CX134" i="132"/>
  <c r="EW104" i="132"/>
  <c r="EV108" i="132"/>
  <c r="EU106" i="132"/>
  <c r="FC113" i="132"/>
  <c r="EJ114" i="132"/>
  <c r="EE114" i="132"/>
  <c r="EI114" i="132"/>
  <c r="DU115" i="132"/>
  <c r="DV114" i="132"/>
  <c r="EX118" i="132"/>
  <c r="EY120" i="132"/>
  <c r="DY115" i="132"/>
  <c r="EA115" i="132"/>
  <c r="FA115" i="132"/>
  <c r="DL116" i="132"/>
  <c r="DG116" i="132"/>
  <c r="DK116" i="132"/>
  <c r="Q136" i="132" l="1"/>
  <c r="R135" i="132"/>
  <c r="W136" i="132"/>
  <c r="AA137" i="132"/>
  <c r="AF137" i="132"/>
  <c r="AE137" i="132"/>
  <c r="AG137" i="132" s="1"/>
  <c r="ET136" i="132"/>
  <c r="AR139" i="132"/>
  <c r="AM139" i="132"/>
  <c r="AQ139" i="132"/>
  <c r="AS139" i="132" s="1"/>
  <c r="BD138" i="132"/>
  <c r="AY138" i="132"/>
  <c r="BC138" i="132"/>
  <c r="CO136" i="132"/>
  <c r="BK137" i="132"/>
  <c r="BP137" i="132"/>
  <c r="BO137" i="132"/>
  <c r="BQ137" i="132" s="1"/>
  <c r="BW141" i="132"/>
  <c r="CB141" i="132"/>
  <c r="CA141" i="132"/>
  <c r="CK136" i="132"/>
  <c r="CL135" i="132"/>
  <c r="CQ136" i="132"/>
  <c r="EK114" i="132"/>
  <c r="CZ136" i="132"/>
  <c r="CU136" i="132"/>
  <c r="CY136" i="132"/>
  <c r="DM116" i="132"/>
  <c r="DO116" i="132"/>
  <c r="EG114" i="132"/>
  <c r="EH113" i="132"/>
  <c r="EX119" i="132"/>
  <c r="DI116" i="132"/>
  <c r="DJ115" i="132"/>
  <c r="EM114" i="132"/>
  <c r="EZ119" i="132"/>
  <c r="FB115" i="132"/>
  <c r="DS116" i="132"/>
  <c r="DX116" i="132"/>
  <c r="DW116" i="132"/>
  <c r="DY116" i="132" s="1"/>
  <c r="CC141" i="132" l="1"/>
  <c r="O137" i="132"/>
  <c r="T137" i="132"/>
  <c r="S137" i="132"/>
  <c r="BE138" i="132"/>
  <c r="AC137" i="132"/>
  <c r="AD136" i="132"/>
  <c r="AI137" i="132"/>
  <c r="AO139" i="132"/>
  <c r="AP138" i="132"/>
  <c r="AU139" i="132"/>
  <c r="BG138" i="132"/>
  <c r="BA138" i="132"/>
  <c r="BB137" i="132"/>
  <c r="DA136" i="132"/>
  <c r="BM137" i="132"/>
  <c r="BN136" i="132"/>
  <c r="BS137" i="132"/>
  <c r="BY141" i="132"/>
  <c r="BZ140" i="132"/>
  <c r="CE141" i="132"/>
  <c r="CI137" i="132"/>
  <c r="CN137" i="132"/>
  <c r="CM137" i="132"/>
  <c r="DC136" i="132"/>
  <c r="CW136" i="132"/>
  <c r="CX135" i="132"/>
  <c r="EW105" i="132"/>
  <c r="EV109" i="132"/>
  <c r="EU107" i="132"/>
  <c r="DU116" i="132"/>
  <c r="DV115" i="132"/>
  <c r="EA116" i="132"/>
  <c r="FC114" i="132"/>
  <c r="EJ115" i="132"/>
  <c r="EE115" i="132"/>
  <c r="EI115" i="132"/>
  <c r="EY121" i="132"/>
  <c r="FA116" i="132"/>
  <c r="DG117" i="132"/>
  <c r="DL117" i="132"/>
  <c r="DK117" i="132"/>
  <c r="U137" i="132" l="1"/>
  <c r="Q137" i="132"/>
  <c r="R136" i="132"/>
  <c r="W137" i="132"/>
  <c r="CO137" i="132"/>
  <c r="AF138" i="132"/>
  <c r="AA138" i="132"/>
  <c r="AE138" i="132"/>
  <c r="AG138" i="132" s="1"/>
  <c r="ET137" i="132"/>
  <c r="AR140" i="132"/>
  <c r="AM140" i="132"/>
  <c r="AQ140" i="132"/>
  <c r="AS140" i="132" s="1"/>
  <c r="BD139" i="132"/>
  <c r="AY139" i="132"/>
  <c r="BC139" i="132"/>
  <c r="BE139" i="132" s="1"/>
  <c r="BP138" i="132"/>
  <c r="BK138" i="132"/>
  <c r="BO138" i="132"/>
  <c r="CB142" i="132"/>
  <c r="BW142" i="132"/>
  <c r="CA142" i="132"/>
  <c r="CK137" i="132"/>
  <c r="CL136" i="132"/>
  <c r="CQ137" i="132"/>
  <c r="CZ137" i="132"/>
  <c r="CU137" i="132"/>
  <c r="CY137" i="132"/>
  <c r="DM117" i="132"/>
  <c r="EK115" i="132"/>
  <c r="DO117" i="132"/>
  <c r="EM115" i="132"/>
  <c r="EX120" i="132"/>
  <c r="FB116" i="132"/>
  <c r="DS117" i="132"/>
  <c r="DX117" i="132"/>
  <c r="DW117" i="132"/>
  <c r="DY117" i="132" s="1"/>
  <c r="DI117" i="132"/>
  <c r="DJ116" i="132"/>
  <c r="EG115" i="132"/>
  <c r="EH114" i="132"/>
  <c r="EZ120" i="132"/>
  <c r="O138" i="132" l="1"/>
  <c r="T138" i="132"/>
  <c r="S138" i="132"/>
  <c r="U138" i="132" s="1"/>
  <c r="AC138" i="132"/>
  <c r="AD137" i="132"/>
  <c r="BQ138" i="132"/>
  <c r="AI138" i="132"/>
  <c r="AO140" i="132"/>
  <c r="AP139" i="132"/>
  <c r="CC142" i="132"/>
  <c r="AU140" i="132"/>
  <c r="BA139" i="132"/>
  <c r="BB138" i="132"/>
  <c r="BG139" i="132"/>
  <c r="BM138" i="132"/>
  <c r="BN137" i="132"/>
  <c r="DA137" i="132"/>
  <c r="BS138" i="132"/>
  <c r="BY142" i="132"/>
  <c r="BZ141" i="132"/>
  <c r="CE142" i="132"/>
  <c r="CI138" i="132"/>
  <c r="CN138" i="132"/>
  <c r="CM138" i="132"/>
  <c r="CW137" i="132"/>
  <c r="CX136" i="132"/>
  <c r="DC137" i="132"/>
  <c r="EW106" i="132"/>
  <c r="EV110" i="132"/>
  <c r="EU108" i="132"/>
  <c r="DU117" i="132"/>
  <c r="DV116" i="132"/>
  <c r="EY122" i="132"/>
  <c r="FC115" i="132"/>
  <c r="EE116" i="132"/>
  <c r="EJ116" i="132"/>
  <c r="EI116" i="132"/>
  <c r="EA117" i="132"/>
  <c r="FA117" i="132"/>
  <c r="DL118" i="132"/>
  <c r="DG118" i="132"/>
  <c r="DK118" i="132"/>
  <c r="Q138" i="132" l="1"/>
  <c r="R137" i="132"/>
  <c r="CO138" i="132"/>
  <c r="W138" i="132"/>
  <c r="AF139" i="132"/>
  <c r="AA139" i="132"/>
  <c r="AE139" i="132"/>
  <c r="AG139" i="132" s="1"/>
  <c r="ET138" i="132"/>
  <c r="AM141" i="132"/>
  <c r="AR141" i="132"/>
  <c r="AQ141" i="132"/>
  <c r="AS141" i="132" s="1"/>
  <c r="BD140" i="132"/>
  <c r="AY140" i="132"/>
  <c r="BC140" i="132"/>
  <c r="BE140" i="132" s="1"/>
  <c r="BK139" i="132"/>
  <c r="BP139" i="132"/>
  <c r="BO139" i="132"/>
  <c r="BQ139" i="132" s="1"/>
  <c r="CB143" i="132"/>
  <c r="BW143" i="132"/>
  <c r="CA143" i="132"/>
  <c r="EK116" i="132"/>
  <c r="CK138" i="132"/>
  <c r="CL137" i="132"/>
  <c r="CQ138" i="132"/>
  <c r="CU138" i="132"/>
  <c r="CZ138" i="132"/>
  <c r="CY138" i="132"/>
  <c r="DA138" i="132" s="1"/>
  <c r="DM118" i="132"/>
  <c r="DO118" i="132"/>
  <c r="EM116" i="132"/>
  <c r="EX121" i="132"/>
  <c r="DI118" i="132"/>
  <c r="DJ117" i="132"/>
  <c r="EZ121" i="132"/>
  <c r="EG116" i="132"/>
  <c r="EH115" i="132"/>
  <c r="FB117" i="132"/>
  <c r="DX118" i="132"/>
  <c r="DS118" i="132"/>
  <c r="DW118" i="132"/>
  <c r="T139" i="132" l="1"/>
  <c r="O139" i="132"/>
  <c r="S139" i="132"/>
  <c r="U139" i="132" s="1"/>
  <c r="AC139" i="132"/>
  <c r="AD138" i="132"/>
  <c r="AI139" i="132"/>
  <c r="AO141" i="132"/>
  <c r="AP140" i="132"/>
  <c r="CC143" i="132"/>
  <c r="AU141" i="132"/>
  <c r="BA140" i="132"/>
  <c r="BB139" i="132"/>
  <c r="BG140" i="132"/>
  <c r="DY118" i="132"/>
  <c r="BM139" i="132"/>
  <c r="BN138" i="132"/>
  <c r="BS139" i="132"/>
  <c r="BY143" i="132"/>
  <c r="BZ142" i="132"/>
  <c r="CE143" i="132"/>
  <c r="CN139" i="132"/>
  <c r="CI139" i="132"/>
  <c r="CM139" i="132"/>
  <c r="CW138" i="132"/>
  <c r="CX137" i="132"/>
  <c r="DC138" i="132"/>
  <c r="EW107" i="132"/>
  <c r="EV111" i="132"/>
  <c r="EU109" i="132"/>
  <c r="EW108" i="132"/>
  <c r="DU118" i="132"/>
  <c r="DV117" i="132"/>
  <c r="FC116" i="132"/>
  <c r="EE117" i="132"/>
  <c r="EJ117" i="132"/>
  <c r="EI117" i="132"/>
  <c r="EA118" i="132"/>
  <c r="FA118" i="132"/>
  <c r="DG119" i="132"/>
  <c r="DL119" i="132"/>
  <c r="DK119" i="132"/>
  <c r="DM119" i="132" s="1"/>
  <c r="EY123" i="132"/>
  <c r="Q139" i="132" l="1"/>
  <c r="R138" i="132"/>
  <c r="W139" i="132"/>
  <c r="AF140" i="132"/>
  <c r="AA140" i="132"/>
  <c r="AE140" i="132"/>
  <c r="AG140" i="132" s="1"/>
  <c r="ET139" i="132"/>
  <c r="AR142" i="132"/>
  <c r="AM142" i="132"/>
  <c r="AQ142" i="132"/>
  <c r="AS142" i="132" s="1"/>
  <c r="AY141" i="132"/>
  <c r="BD141" i="132"/>
  <c r="BC141" i="132"/>
  <c r="BE141" i="132" s="1"/>
  <c r="CO139" i="132"/>
  <c r="BP140" i="132"/>
  <c r="BK140" i="132"/>
  <c r="BO140" i="132"/>
  <c r="BQ140" i="132" s="1"/>
  <c r="BW144" i="132"/>
  <c r="CB144" i="132"/>
  <c r="CA144" i="132"/>
  <c r="CC144" i="132" s="1"/>
  <c r="CK139" i="132"/>
  <c r="CL138" i="132"/>
  <c r="CQ139" i="132"/>
  <c r="CZ139" i="132"/>
  <c r="CU139" i="132"/>
  <c r="CY139" i="132"/>
  <c r="EK117" i="132"/>
  <c r="EM117" i="132"/>
  <c r="FB118" i="132"/>
  <c r="DX119" i="132"/>
  <c r="DS119" i="132"/>
  <c r="DW119" i="132"/>
  <c r="EG117" i="132"/>
  <c r="EH116" i="132"/>
  <c r="DO119" i="132"/>
  <c r="EZ122" i="132"/>
  <c r="DI119" i="132"/>
  <c r="DJ118" i="132"/>
  <c r="EX122" i="132"/>
  <c r="O140" i="132" l="1"/>
  <c r="T140" i="132"/>
  <c r="S140" i="132"/>
  <c r="AC140" i="132"/>
  <c r="AD139" i="132"/>
  <c r="AI140" i="132"/>
  <c r="AO142" i="132"/>
  <c r="AP141" i="132"/>
  <c r="AU142" i="132"/>
  <c r="BA141" i="132"/>
  <c r="BB140" i="132"/>
  <c r="BG141" i="132"/>
  <c r="BM140" i="132"/>
  <c r="BN139" i="132"/>
  <c r="DA139" i="132"/>
  <c r="BS140" i="132"/>
  <c r="BY144" i="132"/>
  <c r="BZ143" i="132"/>
  <c r="CE144" i="132"/>
  <c r="CN140" i="132"/>
  <c r="CI140" i="132"/>
  <c r="CM140" i="132"/>
  <c r="CW139" i="132"/>
  <c r="CX138" i="132"/>
  <c r="DC139" i="132"/>
  <c r="DY119" i="132"/>
  <c r="EV112" i="132"/>
  <c r="EU110" i="132"/>
  <c r="FC117" i="132"/>
  <c r="EE118" i="132"/>
  <c r="EJ118" i="132"/>
  <c r="EI118" i="132"/>
  <c r="EK118" i="132" s="1"/>
  <c r="EY124" i="132"/>
  <c r="EA119" i="132"/>
  <c r="FA119" i="132"/>
  <c r="DG120" i="132"/>
  <c r="DL120" i="132"/>
  <c r="DK120" i="132"/>
  <c r="DU119" i="132"/>
  <c r="DV118" i="132"/>
  <c r="U140" i="132" l="1"/>
  <c r="Q140" i="132"/>
  <c r="R139" i="132"/>
  <c r="W140" i="132"/>
  <c r="AA141" i="132"/>
  <c r="AF141" i="132"/>
  <c r="AE141" i="132"/>
  <c r="AG141" i="132" s="1"/>
  <c r="ET140" i="132"/>
  <c r="AM143" i="132"/>
  <c r="AR143" i="132"/>
  <c r="AQ143" i="132"/>
  <c r="AS143" i="132" s="1"/>
  <c r="BD142" i="132"/>
  <c r="AY142" i="132"/>
  <c r="BC142" i="132"/>
  <c r="CO140" i="132"/>
  <c r="BP141" i="132"/>
  <c r="BK141" i="132"/>
  <c r="BO141" i="132"/>
  <c r="BQ141" i="132" s="1"/>
  <c r="CB145" i="132"/>
  <c r="BW145" i="132"/>
  <c r="CA145" i="132"/>
  <c r="CK140" i="132"/>
  <c r="CL139" i="132"/>
  <c r="CQ140" i="132"/>
  <c r="CZ140" i="132"/>
  <c r="CU140" i="132"/>
  <c r="CY140" i="132"/>
  <c r="EW109" i="132"/>
  <c r="DM120" i="132"/>
  <c r="EX123" i="132"/>
  <c r="FB119" i="132"/>
  <c r="DX120" i="132"/>
  <c r="DS120" i="132"/>
  <c r="DW120" i="132"/>
  <c r="DY120" i="132" s="1"/>
  <c r="EG118" i="132"/>
  <c r="EH117" i="132"/>
  <c r="EM118" i="132"/>
  <c r="DO120" i="132"/>
  <c r="DI120" i="132"/>
  <c r="DJ119" i="132"/>
  <c r="EZ123" i="132"/>
  <c r="O141" i="132" l="1"/>
  <c r="T141" i="132"/>
  <c r="S141" i="132"/>
  <c r="U141" i="132" s="1"/>
  <c r="BE142" i="132"/>
  <c r="AC141" i="132"/>
  <c r="AD140" i="132"/>
  <c r="AI141" i="132"/>
  <c r="CC145" i="132"/>
  <c r="AO143" i="132"/>
  <c r="AP142" i="132"/>
  <c r="AU143" i="132"/>
  <c r="BA142" i="132"/>
  <c r="BB141" i="132"/>
  <c r="BG142" i="132"/>
  <c r="BM141" i="132"/>
  <c r="BN140" i="132"/>
  <c r="DA140" i="132"/>
  <c r="BS141" i="132"/>
  <c r="BY145" i="132"/>
  <c r="BZ144" i="132"/>
  <c r="CE145" i="132"/>
  <c r="CI141" i="132"/>
  <c r="CN141" i="132"/>
  <c r="CM141" i="132"/>
  <c r="CW140" i="132"/>
  <c r="CX139" i="132"/>
  <c r="DC140" i="132"/>
  <c r="EV113" i="132"/>
  <c r="EU111" i="132"/>
  <c r="EA120" i="132"/>
  <c r="DU120" i="132"/>
  <c r="DV119" i="132"/>
  <c r="FA120" i="132"/>
  <c r="DL121" i="132"/>
  <c r="DG121" i="132"/>
  <c r="DK121" i="132"/>
  <c r="FC118" i="132"/>
  <c r="EJ119" i="132"/>
  <c r="EE119" i="132"/>
  <c r="EI119" i="132"/>
  <c r="EM119" i="132" s="1"/>
  <c r="EY125" i="132"/>
  <c r="Q141" i="132" l="1"/>
  <c r="R140" i="132"/>
  <c r="CO141" i="132"/>
  <c r="W141" i="132"/>
  <c r="AF142" i="132"/>
  <c r="AA142" i="132"/>
  <c r="AE142" i="132"/>
  <c r="AG142" i="132" s="1"/>
  <c r="ET141" i="132"/>
  <c r="AM144" i="132"/>
  <c r="AR144" i="132"/>
  <c r="AQ144" i="132"/>
  <c r="AS144" i="132" s="1"/>
  <c r="BD143" i="132"/>
  <c r="AY143" i="132"/>
  <c r="BC143" i="132"/>
  <c r="BE143" i="132" s="1"/>
  <c r="BK142" i="132"/>
  <c r="BP142" i="132"/>
  <c r="BO142" i="132"/>
  <c r="BQ142" i="132" s="1"/>
  <c r="BW146" i="132"/>
  <c r="CB146" i="132"/>
  <c r="CA146" i="132"/>
  <c r="CK141" i="132"/>
  <c r="CL140" i="132"/>
  <c r="DM121" i="132"/>
  <c r="CQ141" i="132"/>
  <c r="CZ141" i="132"/>
  <c r="CU141" i="132"/>
  <c r="CY141" i="132"/>
  <c r="EW110" i="132"/>
  <c r="FB120" i="132"/>
  <c r="DS121" i="132"/>
  <c r="DX121" i="132"/>
  <c r="DW121" i="132"/>
  <c r="DI121" i="132"/>
  <c r="DJ120" i="132"/>
  <c r="FC119" i="132"/>
  <c r="EJ120" i="132"/>
  <c r="EE120" i="132"/>
  <c r="EH119" i="132" s="1"/>
  <c r="EI120" i="132"/>
  <c r="EG119" i="132"/>
  <c r="EH118" i="132"/>
  <c r="EZ124" i="132"/>
  <c r="DO121" i="132"/>
  <c r="EX124" i="132"/>
  <c r="EK119" i="132"/>
  <c r="O142" i="132" l="1"/>
  <c r="T142" i="132"/>
  <c r="S142" i="132"/>
  <c r="AC142" i="132"/>
  <c r="AD141" i="132"/>
  <c r="AI142" i="132"/>
  <c r="AU144" i="132"/>
  <c r="DY121" i="132"/>
  <c r="CC146" i="132"/>
  <c r="AO144" i="132"/>
  <c r="AP143" i="132"/>
  <c r="BA143" i="132"/>
  <c r="BB142" i="132"/>
  <c r="BG143" i="132"/>
  <c r="DA141" i="132"/>
  <c r="BM142" i="132"/>
  <c r="BN141" i="132"/>
  <c r="EK120" i="132"/>
  <c r="BS142" i="132"/>
  <c r="BY146" i="132"/>
  <c r="BZ145" i="132"/>
  <c r="CE146" i="132"/>
  <c r="CI142" i="132"/>
  <c r="CN142" i="132"/>
  <c r="CM142" i="132"/>
  <c r="CW141" i="132"/>
  <c r="CX140" i="132"/>
  <c r="DC141" i="132"/>
  <c r="EV114" i="132"/>
  <c r="EU112" i="132"/>
  <c r="EA121" i="132"/>
  <c r="FA121" i="132"/>
  <c r="DG122" i="132"/>
  <c r="DL122" i="132"/>
  <c r="DK122" i="132"/>
  <c r="EM120" i="132"/>
  <c r="EG120" i="132"/>
  <c r="DU121" i="132"/>
  <c r="DV120" i="132"/>
  <c r="EY126" i="132"/>
  <c r="CO142" i="132" l="1"/>
  <c r="U142" i="132"/>
  <c r="Q142" i="132"/>
  <c r="R141" i="132"/>
  <c r="W142" i="132"/>
  <c r="AF143" i="132"/>
  <c r="AA143" i="132"/>
  <c r="AE143" i="132"/>
  <c r="AG143" i="132" s="1"/>
  <c r="ET142" i="132"/>
  <c r="AR145" i="132"/>
  <c r="AM145" i="132"/>
  <c r="AQ145" i="132"/>
  <c r="AS145" i="132" s="1"/>
  <c r="AY144" i="132"/>
  <c r="BD144" i="132"/>
  <c r="BC144" i="132"/>
  <c r="BE144" i="132" s="1"/>
  <c r="BP143" i="132"/>
  <c r="BK143" i="132"/>
  <c r="BO143" i="132"/>
  <c r="BW147" i="132"/>
  <c r="CB147" i="132"/>
  <c r="CA147" i="132"/>
  <c r="CK142" i="132"/>
  <c r="CL141" i="132"/>
  <c r="CQ142" i="132"/>
  <c r="CU142" i="132"/>
  <c r="CZ142" i="132"/>
  <c r="CY142" i="132"/>
  <c r="EW111" i="132"/>
  <c r="DM122" i="132"/>
  <c r="FC120" i="132"/>
  <c r="EJ121" i="132"/>
  <c r="EE121" i="132"/>
  <c r="EI121" i="132"/>
  <c r="EZ125" i="132"/>
  <c r="DO122" i="132"/>
  <c r="DI122" i="132"/>
  <c r="DJ121" i="132"/>
  <c r="EX125" i="132"/>
  <c r="FB121" i="132"/>
  <c r="DS122" i="132"/>
  <c r="DX122" i="132"/>
  <c r="DW122" i="132"/>
  <c r="O143" i="132" l="1"/>
  <c r="T143" i="132"/>
  <c r="S143" i="132"/>
  <c r="U143" i="132" s="1"/>
  <c r="AC143" i="132"/>
  <c r="AD142" i="132"/>
  <c r="BQ143" i="132"/>
  <c r="AI143" i="132"/>
  <c r="AO145" i="132"/>
  <c r="AP144" i="132"/>
  <c r="CC147" i="132"/>
  <c r="AU145" i="132"/>
  <c r="BA144" i="132"/>
  <c r="BB143" i="132"/>
  <c r="BG144" i="132"/>
  <c r="BM143" i="132"/>
  <c r="BN142" i="132"/>
  <c r="DA142" i="132"/>
  <c r="BS143" i="132"/>
  <c r="BY147" i="132"/>
  <c r="BZ146" i="132"/>
  <c r="CE147" i="132"/>
  <c r="CI143" i="132"/>
  <c r="CN143" i="132"/>
  <c r="CM143" i="132"/>
  <c r="EK121" i="132"/>
  <c r="CW142" i="132"/>
  <c r="CX141" i="132"/>
  <c r="DC142" i="132"/>
  <c r="DY122" i="132"/>
  <c r="EV116" i="132"/>
  <c r="EV115" i="132"/>
  <c r="EU113" i="132"/>
  <c r="FA122" i="132"/>
  <c r="DG123" i="132"/>
  <c r="DL123" i="132"/>
  <c r="DK123" i="132"/>
  <c r="EM121" i="132"/>
  <c r="EG121" i="132"/>
  <c r="EH120" i="132"/>
  <c r="EY127" i="132"/>
  <c r="EA122" i="132"/>
  <c r="DU122" i="132"/>
  <c r="DV121" i="132"/>
  <c r="Q143" i="132" l="1"/>
  <c r="R142" i="132"/>
  <c r="DM123" i="132"/>
  <c r="CO143" i="132"/>
  <c r="W143" i="132"/>
  <c r="AF144" i="132"/>
  <c r="AA144" i="132"/>
  <c r="AE144" i="132"/>
  <c r="AG144" i="132" s="1"/>
  <c r="ET143" i="132"/>
  <c r="AR146" i="132"/>
  <c r="AM146" i="132"/>
  <c r="AQ146" i="132"/>
  <c r="AY145" i="132"/>
  <c r="BD145" i="132"/>
  <c r="BC145" i="132"/>
  <c r="BE145" i="132" s="1"/>
  <c r="BP144" i="132"/>
  <c r="BK144" i="132"/>
  <c r="BO144" i="132"/>
  <c r="BW148" i="132"/>
  <c r="CB148" i="132"/>
  <c r="CA148" i="132"/>
  <c r="CK143" i="132"/>
  <c r="CL142" i="132"/>
  <c r="CQ143" i="132"/>
  <c r="CU143" i="132"/>
  <c r="CZ143" i="132"/>
  <c r="CY143" i="132"/>
  <c r="EW112" i="132"/>
  <c r="EZ126" i="132"/>
  <c r="DO123" i="132"/>
  <c r="FC121" i="132"/>
  <c r="EE122" i="132"/>
  <c r="EJ122" i="132"/>
  <c r="EI122" i="132"/>
  <c r="DI123" i="132"/>
  <c r="DJ122" i="132"/>
  <c r="FB122" i="132"/>
  <c r="DX123" i="132"/>
  <c r="DS123" i="132"/>
  <c r="DW123" i="132"/>
  <c r="EX126" i="132"/>
  <c r="O144" i="132" l="1"/>
  <c r="T144" i="132"/>
  <c r="S144" i="132"/>
  <c r="U144" i="132" s="1"/>
  <c r="AS146" i="132"/>
  <c r="AC144" i="132"/>
  <c r="AD143" i="132"/>
  <c r="BQ144" i="132"/>
  <c r="AI144" i="132"/>
  <c r="AO146" i="132"/>
  <c r="AP145" i="132"/>
  <c r="CC148" i="132"/>
  <c r="AU146" i="132"/>
  <c r="BA145" i="132"/>
  <c r="BB144" i="132"/>
  <c r="BG145" i="132"/>
  <c r="BM144" i="132"/>
  <c r="BN143" i="132"/>
  <c r="DA143" i="132"/>
  <c r="BS144" i="132"/>
  <c r="BY148" i="132"/>
  <c r="BZ147" i="132"/>
  <c r="CE148" i="132"/>
  <c r="CN144" i="132"/>
  <c r="CI144" i="132"/>
  <c r="CM144" i="132"/>
  <c r="CW143" i="132"/>
  <c r="CX142" i="132"/>
  <c r="DY123" i="132"/>
  <c r="DC143" i="132"/>
  <c r="EK122" i="132"/>
  <c r="EU114" i="132"/>
  <c r="EY128" i="132"/>
  <c r="EG122" i="132"/>
  <c r="EH121" i="132"/>
  <c r="EM122" i="132"/>
  <c r="DU123" i="132"/>
  <c r="DV122" i="132"/>
  <c r="FA123" i="132"/>
  <c r="DG124" i="132"/>
  <c r="DL124" i="132"/>
  <c r="DK124" i="132"/>
  <c r="EA123" i="132"/>
  <c r="Q144" i="132" l="1"/>
  <c r="R143" i="132"/>
  <c r="W144" i="132"/>
  <c r="AF145" i="132"/>
  <c r="AA145" i="132"/>
  <c r="AE145" i="132"/>
  <c r="AG145" i="132" s="1"/>
  <c r="ET144" i="132"/>
  <c r="AR147" i="132"/>
  <c r="AM147" i="132"/>
  <c r="AQ147" i="132"/>
  <c r="AS147" i="132" s="1"/>
  <c r="BD146" i="132"/>
  <c r="AY146" i="132"/>
  <c r="BC146" i="132"/>
  <c r="CO144" i="132"/>
  <c r="BP145" i="132"/>
  <c r="BK145" i="132"/>
  <c r="BO145" i="132"/>
  <c r="BQ145" i="132" s="1"/>
  <c r="BW149" i="132"/>
  <c r="CB149" i="132"/>
  <c r="CA149" i="132"/>
  <c r="CC149" i="132" s="1"/>
  <c r="CK144" i="132"/>
  <c r="CL143" i="132"/>
  <c r="CQ144" i="132"/>
  <c r="CZ144" i="132"/>
  <c r="CU144" i="132"/>
  <c r="CY144" i="132"/>
  <c r="DM124" i="132"/>
  <c r="EW113" i="132"/>
  <c r="EV117" i="132"/>
  <c r="EX127" i="132"/>
  <c r="FB123" i="132"/>
  <c r="DS124" i="132"/>
  <c r="DX124" i="132"/>
  <c r="DW124" i="132"/>
  <c r="EZ127" i="132"/>
  <c r="DO124" i="132"/>
  <c r="DI124" i="132"/>
  <c r="DJ123" i="132"/>
  <c r="FC122" i="132"/>
  <c r="EE123" i="132"/>
  <c r="EJ123" i="132"/>
  <c r="EI123" i="132"/>
  <c r="O145" i="132" l="1"/>
  <c r="T145" i="132"/>
  <c r="S145" i="132"/>
  <c r="U145" i="132" s="1"/>
  <c r="BE146" i="132"/>
  <c r="AC145" i="132"/>
  <c r="AD144" i="132"/>
  <c r="AI145" i="132"/>
  <c r="AO147" i="132"/>
  <c r="AP146" i="132"/>
  <c r="AU147" i="132"/>
  <c r="BA146" i="132"/>
  <c r="BB145" i="132"/>
  <c r="BG146" i="132"/>
  <c r="BM145" i="132"/>
  <c r="BN144" i="132"/>
  <c r="DY124" i="132"/>
  <c r="DA144" i="132"/>
  <c r="BS145" i="132"/>
  <c r="BY149" i="132"/>
  <c r="BZ148" i="132"/>
  <c r="CE149" i="132"/>
  <c r="CI145" i="132"/>
  <c r="CN145" i="132"/>
  <c r="CM145" i="132"/>
  <c r="CW144" i="132"/>
  <c r="CX143" i="132"/>
  <c r="DC144" i="132"/>
  <c r="EK123" i="132"/>
  <c r="EV118" i="132"/>
  <c r="EU115" i="132"/>
  <c r="EA124" i="132"/>
  <c r="DU124" i="132"/>
  <c r="DV123" i="132"/>
  <c r="EY129" i="132"/>
  <c r="EM123" i="132"/>
  <c r="FA124" i="132"/>
  <c r="DL125" i="132"/>
  <c r="DG125" i="132"/>
  <c r="DK125" i="132"/>
  <c r="DO125" i="132" s="1"/>
  <c r="EG123" i="132"/>
  <c r="EH122" i="132"/>
  <c r="Q145" i="132" l="1"/>
  <c r="R144" i="132"/>
  <c r="CO145" i="132"/>
  <c r="W145" i="132"/>
  <c r="AA146" i="132"/>
  <c r="AF146" i="132"/>
  <c r="AE146" i="132"/>
  <c r="AG146" i="132" s="1"/>
  <c r="ET145" i="132"/>
  <c r="AM148" i="132"/>
  <c r="AR148" i="132"/>
  <c r="AQ148" i="132"/>
  <c r="AS148" i="132" s="1"/>
  <c r="AY147" i="132"/>
  <c r="BD147" i="132"/>
  <c r="BC147" i="132"/>
  <c r="BE147" i="132" s="1"/>
  <c r="BP146" i="132"/>
  <c r="BK146" i="132"/>
  <c r="BO146" i="132"/>
  <c r="CB150" i="132"/>
  <c r="BW150" i="132"/>
  <c r="CA150" i="132"/>
  <c r="CK145" i="132"/>
  <c r="CL144" i="132"/>
  <c r="CQ145" i="132"/>
  <c r="CU145" i="132"/>
  <c r="CZ145" i="132"/>
  <c r="CY145" i="132"/>
  <c r="EU116" i="132"/>
  <c r="EW114" i="132"/>
  <c r="FA125" i="132"/>
  <c r="DG126" i="132"/>
  <c r="DJ125" i="132" s="1"/>
  <c r="DL126" i="132"/>
  <c r="DK126" i="132"/>
  <c r="FC123" i="132"/>
  <c r="EE124" i="132"/>
  <c r="EJ124" i="132"/>
  <c r="EI124" i="132"/>
  <c r="EZ128" i="132"/>
  <c r="EX128" i="132"/>
  <c r="FB124" i="132"/>
  <c r="DX125" i="132"/>
  <c r="DS125" i="132"/>
  <c r="DW125" i="132"/>
  <c r="DM125" i="132"/>
  <c r="DI125" i="132"/>
  <c r="DJ124" i="132"/>
  <c r="T146" i="132" l="1"/>
  <c r="O146" i="132"/>
  <c r="S146" i="132"/>
  <c r="U146" i="132" s="1"/>
  <c r="AC146" i="132"/>
  <c r="AD145" i="132"/>
  <c r="BQ146" i="132"/>
  <c r="AI146" i="132"/>
  <c r="AO148" i="132"/>
  <c r="AP147" i="132"/>
  <c r="DM126" i="132"/>
  <c r="CC150" i="132"/>
  <c r="AU148" i="132"/>
  <c r="BA147" i="132"/>
  <c r="BB146" i="132"/>
  <c r="BG147" i="132"/>
  <c r="BM146" i="132"/>
  <c r="BN145" i="132"/>
  <c r="BS146" i="132"/>
  <c r="BY150" i="132"/>
  <c r="BZ149" i="132"/>
  <c r="EK124" i="132"/>
  <c r="CE150" i="132"/>
  <c r="CN146" i="132"/>
  <c r="CI146" i="132"/>
  <c r="CM146" i="132"/>
  <c r="DA145" i="132"/>
  <c r="CW145" i="132"/>
  <c r="CX144" i="132"/>
  <c r="DC145" i="132"/>
  <c r="EV119" i="132"/>
  <c r="DY125" i="132"/>
  <c r="DO126" i="132"/>
  <c r="EY130" i="132"/>
  <c r="EM124" i="132"/>
  <c r="EG124" i="132"/>
  <c r="EH123" i="132"/>
  <c r="DI126" i="132"/>
  <c r="EA125" i="132"/>
  <c r="DU125" i="132"/>
  <c r="DV124" i="132"/>
  <c r="Q146" i="132" l="1"/>
  <c r="R145" i="132"/>
  <c r="W146" i="132"/>
  <c r="AF147" i="132"/>
  <c r="AA147" i="132"/>
  <c r="AE147" i="132"/>
  <c r="AG147" i="132" s="1"/>
  <c r="ET146" i="132"/>
  <c r="AR149" i="132"/>
  <c r="AM149" i="132"/>
  <c r="AQ149" i="132"/>
  <c r="AS149" i="132" s="1"/>
  <c r="AY148" i="132"/>
  <c r="BD148" i="132"/>
  <c r="BC148" i="132"/>
  <c r="CO146" i="132"/>
  <c r="BP147" i="132"/>
  <c r="BK147" i="132"/>
  <c r="BO147" i="132"/>
  <c r="BQ147" i="132" s="1"/>
  <c r="CB151" i="132"/>
  <c r="BW151" i="132"/>
  <c r="CA151" i="132"/>
  <c r="CK146" i="132"/>
  <c r="CL145" i="132"/>
  <c r="CQ146" i="132"/>
  <c r="CU146" i="132"/>
  <c r="CZ146" i="132"/>
  <c r="CY146" i="132"/>
  <c r="EU117" i="132"/>
  <c r="EW115" i="132"/>
  <c r="FA126" i="132"/>
  <c r="DL127" i="132"/>
  <c r="DG127" i="132"/>
  <c r="DK127" i="132"/>
  <c r="EZ129" i="132"/>
  <c r="FC124" i="132"/>
  <c r="EE125" i="132"/>
  <c r="EJ125" i="132"/>
  <c r="EI125" i="132"/>
  <c r="EK125" i="132" s="1"/>
  <c r="FB125" i="132"/>
  <c r="DS126" i="132"/>
  <c r="DX126" i="132"/>
  <c r="DW126" i="132"/>
  <c r="EX129" i="132"/>
  <c r="BE148" i="132" l="1"/>
  <c r="T147" i="132"/>
  <c r="O147" i="132"/>
  <c r="S147" i="132"/>
  <c r="U147" i="132" s="1"/>
  <c r="AC147" i="132"/>
  <c r="AD146" i="132"/>
  <c r="AI147" i="132"/>
  <c r="AO149" i="132"/>
  <c r="AP148" i="132"/>
  <c r="CC151" i="132"/>
  <c r="AU149" i="132"/>
  <c r="DY126" i="132"/>
  <c r="BA148" i="132"/>
  <c r="BB147" i="132"/>
  <c r="BG148" i="132"/>
  <c r="BM147" i="132"/>
  <c r="BN146" i="132"/>
  <c r="DA146" i="132"/>
  <c r="BS147" i="132"/>
  <c r="BY151" i="132"/>
  <c r="BZ150" i="132"/>
  <c r="CE151" i="132"/>
  <c r="CI147" i="132"/>
  <c r="CN147" i="132"/>
  <c r="CM147" i="132"/>
  <c r="CW146" i="132"/>
  <c r="CX145" i="132"/>
  <c r="DC146" i="132"/>
  <c r="DM127" i="132"/>
  <c r="EV120" i="132"/>
  <c r="DO127" i="132"/>
  <c r="EM125" i="132"/>
  <c r="DI127" i="132"/>
  <c r="DJ126" i="132"/>
  <c r="EG125" i="132"/>
  <c r="EH124" i="132"/>
  <c r="EA126" i="132"/>
  <c r="DU126" i="132"/>
  <c r="DV125" i="132"/>
  <c r="EY131" i="132"/>
  <c r="Q147" i="132" l="1"/>
  <c r="R146" i="132"/>
  <c r="CO147" i="132"/>
  <c r="W147" i="132"/>
  <c r="AA148" i="132"/>
  <c r="AF148" i="132"/>
  <c r="AE148" i="132"/>
  <c r="AG148" i="132" s="1"/>
  <c r="ET147" i="132"/>
  <c r="AR150" i="132"/>
  <c r="AM150" i="132"/>
  <c r="AQ150" i="132"/>
  <c r="AS150" i="132" s="1"/>
  <c r="AY149" i="132"/>
  <c r="BD149" i="132"/>
  <c r="BC149" i="132"/>
  <c r="BE149" i="132" s="1"/>
  <c r="BK148" i="132"/>
  <c r="BP148" i="132"/>
  <c r="BO148" i="132"/>
  <c r="BQ148" i="132" s="1"/>
  <c r="BW152" i="132"/>
  <c r="CB152" i="132"/>
  <c r="CA152" i="132"/>
  <c r="CK147" i="132"/>
  <c r="CL146" i="132"/>
  <c r="CQ147" i="132"/>
  <c r="CU147" i="132"/>
  <c r="CZ147" i="132"/>
  <c r="CY147" i="132"/>
  <c r="EW116" i="132"/>
  <c r="FA127" i="132"/>
  <c r="DG128" i="132"/>
  <c r="DL128" i="132"/>
  <c r="DK128" i="132"/>
  <c r="FB126" i="132"/>
  <c r="DX127" i="132"/>
  <c r="DS127" i="132"/>
  <c r="DW127" i="132"/>
  <c r="EZ130" i="132"/>
  <c r="EX130" i="132"/>
  <c r="FC125" i="132"/>
  <c r="EE126" i="132"/>
  <c r="EJ126" i="132"/>
  <c r="EI126" i="132"/>
  <c r="EK126" i="132" s="1"/>
  <c r="T148" i="132" l="1"/>
  <c r="O148" i="132"/>
  <c r="S148" i="132"/>
  <c r="U148" i="132" s="1"/>
  <c r="AC148" i="132"/>
  <c r="AD147" i="132"/>
  <c r="AI148" i="132"/>
  <c r="AO150" i="132"/>
  <c r="AP149" i="132"/>
  <c r="CC152" i="132"/>
  <c r="AU150" i="132"/>
  <c r="BA149" i="132"/>
  <c r="BB148" i="132"/>
  <c r="BG149" i="132"/>
  <c r="BM148" i="132"/>
  <c r="BN147" i="132"/>
  <c r="DA147" i="132"/>
  <c r="BS148" i="132"/>
  <c r="BY152" i="132"/>
  <c r="BZ151" i="132"/>
  <c r="DM128" i="132"/>
  <c r="CE152" i="132"/>
  <c r="CN148" i="132"/>
  <c r="CI148" i="132"/>
  <c r="CM148" i="132"/>
  <c r="DC147" i="132"/>
  <c r="CW147" i="132"/>
  <c r="CX146" i="132"/>
  <c r="EU118" i="132"/>
  <c r="EV121" i="132"/>
  <c r="DY127" i="132"/>
  <c r="EG126" i="132"/>
  <c r="EH125" i="132"/>
  <c r="EY132" i="132"/>
  <c r="DI128" i="132"/>
  <c r="DJ127" i="132"/>
  <c r="DU127" i="132"/>
  <c r="DV126" i="132"/>
  <c r="EZ131" i="132"/>
  <c r="EM126" i="132"/>
  <c r="EA127" i="132"/>
  <c r="DO128" i="132"/>
  <c r="Q148" i="132" l="1"/>
  <c r="R147" i="132"/>
  <c r="CO148" i="132"/>
  <c r="W148" i="132"/>
  <c r="AA149" i="132"/>
  <c r="AF149" i="132"/>
  <c r="AE149" i="132"/>
  <c r="AG149" i="132" s="1"/>
  <c r="ET148" i="132"/>
  <c r="AR151" i="132"/>
  <c r="AM151" i="132"/>
  <c r="AQ151" i="132"/>
  <c r="AS151" i="132" s="1"/>
  <c r="BD150" i="132"/>
  <c r="AY150" i="132"/>
  <c r="BC150" i="132"/>
  <c r="BE150" i="132" s="1"/>
  <c r="BK149" i="132"/>
  <c r="BP149" i="132"/>
  <c r="BO149" i="132"/>
  <c r="BQ149" i="132" s="1"/>
  <c r="CB153" i="132"/>
  <c r="BW153" i="132"/>
  <c r="CA153" i="132"/>
  <c r="CK148" i="132"/>
  <c r="CL147" i="132"/>
  <c r="CQ148" i="132"/>
  <c r="CU148" i="132"/>
  <c r="CZ148" i="132"/>
  <c r="CY148" i="132"/>
  <c r="EW117" i="132"/>
  <c r="FB127" i="132"/>
  <c r="DS128" i="132"/>
  <c r="DX128" i="132"/>
  <c r="DW128" i="132"/>
  <c r="FA128" i="132"/>
  <c r="DG129" i="132"/>
  <c r="DL129" i="132"/>
  <c r="DK129" i="132"/>
  <c r="FC126" i="132"/>
  <c r="EE127" i="132"/>
  <c r="EJ127" i="132"/>
  <c r="EI127" i="132"/>
  <c r="EX131" i="132"/>
  <c r="T149" i="132" l="1"/>
  <c r="O149" i="132"/>
  <c r="S149" i="132"/>
  <c r="U149" i="132" s="1"/>
  <c r="AC149" i="132"/>
  <c r="AD148" i="132"/>
  <c r="AI149" i="132"/>
  <c r="AO151" i="132"/>
  <c r="AP150" i="132"/>
  <c r="CC153" i="132"/>
  <c r="AU151" i="132"/>
  <c r="BA150" i="132"/>
  <c r="BB149" i="132"/>
  <c r="BG150" i="132"/>
  <c r="BM149" i="132"/>
  <c r="BN148" i="132"/>
  <c r="DA148" i="132"/>
  <c r="BS149" i="132"/>
  <c r="BY153" i="132"/>
  <c r="BZ152" i="132"/>
  <c r="CE153" i="132"/>
  <c r="CN149" i="132"/>
  <c r="CI149" i="132"/>
  <c r="CM149" i="132"/>
  <c r="CW148" i="132"/>
  <c r="CX147" i="132"/>
  <c r="DC148" i="132"/>
  <c r="EK127" i="132"/>
  <c r="DM129" i="132"/>
  <c r="DY128" i="132"/>
  <c r="EU119" i="132"/>
  <c r="EV122" i="132"/>
  <c r="DO129" i="132"/>
  <c r="EZ132" i="132"/>
  <c r="DI129" i="132"/>
  <c r="DJ128" i="132"/>
  <c r="EA128" i="132"/>
  <c r="DU128" i="132"/>
  <c r="DV127" i="132"/>
  <c r="EG127" i="132"/>
  <c r="EH126" i="132"/>
  <c r="EY133" i="132"/>
  <c r="EM127" i="132"/>
  <c r="Q149" i="132" l="1"/>
  <c r="R148" i="132"/>
  <c r="W149" i="132"/>
  <c r="AF150" i="132"/>
  <c r="AA150" i="132"/>
  <c r="AE150" i="132"/>
  <c r="AG150" i="132" s="1"/>
  <c r="ET149" i="132"/>
  <c r="AR152" i="132"/>
  <c r="AM152" i="132"/>
  <c r="AQ152" i="132"/>
  <c r="AS152" i="132" s="1"/>
  <c r="AY151" i="132"/>
  <c r="BD151" i="132"/>
  <c r="BC151" i="132"/>
  <c r="BE151" i="132" s="1"/>
  <c r="CO149" i="132"/>
  <c r="BP150" i="132"/>
  <c r="BK150" i="132"/>
  <c r="BO150" i="132"/>
  <c r="BQ150" i="132" s="1"/>
  <c r="BW154" i="132"/>
  <c r="CB154" i="132"/>
  <c r="CA154" i="132"/>
  <c r="CK149" i="132"/>
  <c r="CL148" i="132"/>
  <c r="CQ149" i="132"/>
  <c r="CZ149" i="132"/>
  <c r="CU149" i="132"/>
  <c r="CY149" i="132"/>
  <c r="EW118" i="132"/>
  <c r="FB128" i="132"/>
  <c r="DX129" i="132"/>
  <c r="DS129" i="132"/>
  <c r="DW129" i="132"/>
  <c r="FA129" i="132"/>
  <c r="DG130" i="132"/>
  <c r="DL130" i="132"/>
  <c r="DK130" i="132"/>
  <c r="FC127" i="132"/>
  <c r="EE128" i="132"/>
  <c r="EJ128" i="132"/>
  <c r="EI128" i="132"/>
  <c r="EX132" i="132"/>
  <c r="O150" i="132" l="1"/>
  <c r="T150" i="132"/>
  <c r="S150" i="132"/>
  <c r="U150" i="132" s="1"/>
  <c r="AC150" i="132"/>
  <c r="AD149" i="132"/>
  <c r="CC154" i="132"/>
  <c r="AI150" i="132"/>
  <c r="AO152" i="132"/>
  <c r="AP151" i="132"/>
  <c r="AU152" i="132"/>
  <c r="BA151" i="132"/>
  <c r="BB150" i="132"/>
  <c r="BG151" i="132"/>
  <c r="BM150" i="132"/>
  <c r="BN149" i="132"/>
  <c r="DA149" i="132"/>
  <c r="BS150" i="132"/>
  <c r="BY154" i="132"/>
  <c r="BZ153" i="132"/>
  <c r="CE154" i="132"/>
  <c r="CI150" i="132"/>
  <c r="CN150" i="132"/>
  <c r="CM150" i="132"/>
  <c r="CO150" i="132" s="1"/>
  <c r="CW149" i="132"/>
  <c r="CX148" i="132"/>
  <c r="DC149" i="132"/>
  <c r="EK128" i="132"/>
  <c r="DM130" i="132"/>
  <c r="DY129" i="132"/>
  <c r="EU120" i="132"/>
  <c r="EV123" i="132"/>
  <c r="DO130" i="132"/>
  <c r="EX133" i="132"/>
  <c r="EA129" i="132"/>
  <c r="EZ133" i="132"/>
  <c r="EG128" i="132"/>
  <c r="EH127" i="132"/>
  <c r="DI130" i="132"/>
  <c r="DJ129" i="132"/>
  <c r="DU129" i="132"/>
  <c r="DV128" i="132"/>
  <c r="EY134" i="132"/>
  <c r="EM128" i="132"/>
  <c r="Q150" i="132" l="1"/>
  <c r="R149" i="132"/>
  <c r="W150" i="132"/>
  <c r="AF151" i="132"/>
  <c r="AA151" i="132"/>
  <c r="AE151" i="132"/>
  <c r="AG151" i="132" s="1"/>
  <c r="ET150" i="132"/>
  <c r="AM153" i="132"/>
  <c r="AR153" i="132"/>
  <c r="AQ153" i="132"/>
  <c r="AS153" i="132" s="1"/>
  <c r="BD152" i="132"/>
  <c r="AY152" i="132"/>
  <c r="BC152" i="132"/>
  <c r="BK151" i="132"/>
  <c r="BP151" i="132"/>
  <c r="BO151" i="132"/>
  <c r="BQ151" i="132" s="1"/>
  <c r="CB155" i="132"/>
  <c r="BW155" i="132"/>
  <c r="CA155" i="132"/>
  <c r="CK150" i="132"/>
  <c r="CL149" i="132"/>
  <c r="CQ150" i="132"/>
  <c r="CU150" i="132"/>
  <c r="CZ150" i="132"/>
  <c r="CY150" i="132"/>
  <c r="EW119" i="132"/>
  <c r="EU121" i="132"/>
  <c r="EY135" i="132"/>
  <c r="FC128" i="132"/>
  <c r="EJ129" i="132"/>
  <c r="EE129" i="132"/>
  <c r="EI129" i="132"/>
  <c r="EK129" i="132" s="1"/>
  <c r="FB129" i="132"/>
  <c r="DX130" i="132"/>
  <c r="DS130" i="132"/>
  <c r="DW130" i="132"/>
  <c r="FA130" i="132"/>
  <c r="DL131" i="132"/>
  <c r="DG131" i="132"/>
  <c r="DK131" i="132"/>
  <c r="DO131" i="132" s="1"/>
  <c r="T151" i="132" l="1"/>
  <c r="O151" i="132"/>
  <c r="S151" i="132"/>
  <c r="U151" i="132" s="1"/>
  <c r="BE152" i="132"/>
  <c r="AC151" i="132"/>
  <c r="AD150" i="132"/>
  <c r="AI151" i="132"/>
  <c r="AO153" i="132"/>
  <c r="AP152" i="132"/>
  <c r="CC155" i="132"/>
  <c r="AU153" i="132"/>
  <c r="BA152" i="132"/>
  <c r="BB151" i="132"/>
  <c r="BG152" i="132"/>
  <c r="BM151" i="132"/>
  <c r="BN150" i="132"/>
  <c r="DA150" i="132"/>
  <c r="BS151" i="132"/>
  <c r="BY155" i="132"/>
  <c r="BZ154" i="132"/>
  <c r="CE155" i="132"/>
  <c r="CI151" i="132"/>
  <c r="CN151" i="132"/>
  <c r="CM151" i="132"/>
  <c r="CW150" i="132"/>
  <c r="CX149" i="132"/>
  <c r="DC150" i="132"/>
  <c r="DY130" i="132"/>
  <c r="EV124" i="132"/>
  <c r="DI131" i="132"/>
  <c r="DJ130" i="132"/>
  <c r="EM129" i="132"/>
  <c r="EZ134" i="132"/>
  <c r="FA131" i="132"/>
  <c r="DG132" i="132"/>
  <c r="DL132" i="132"/>
  <c r="DK132" i="132"/>
  <c r="EG129" i="132"/>
  <c r="EH128" i="132"/>
  <c r="EX134" i="132"/>
  <c r="EA130" i="132"/>
  <c r="DU130" i="132"/>
  <c r="DV129" i="132"/>
  <c r="DM131" i="132"/>
  <c r="Q151" i="132" l="1"/>
  <c r="R150" i="132"/>
  <c r="CO151" i="132"/>
  <c r="W151" i="132"/>
  <c r="AF152" i="132"/>
  <c r="AA152" i="132"/>
  <c r="AE152" i="132"/>
  <c r="AG152" i="132" s="1"/>
  <c r="ET151" i="132"/>
  <c r="AR154" i="132"/>
  <c r="AM154" i="132"/>
  <c r="AQ154" i="132"/>
  <c r="AS154" i="132" s="1"/>
  <c r="BD153" i="132"/>
  <c r="AY153" i="132"/>
  <c r="BC153" i="132"/>
  <c r="BE153" i="132" s="1"/>
  <c r="BP152" i="132"/>
  <c r="BK152" i="132"/>
  <c r="BO152" i="132"/>
  <c r="BW156" i="132"/>
  <c r="CB156" i="132"/>
  <c r="CA156" i="132"/>
  <c r="CK151" i="132"/>
  <c r="CL150" i="132"/>
  <c r="CQ151" i="132"/>
  <c r="CZ151" i="132"/>
  <c r="CU151" i="132"/>
  <c r="CY151" i="132"/>
  <c r="EW121" i="132"/>
  <c r="EW120" i="132"/>
  <c r="EU122" i="132"/>
  <c r="EX135" i="132"/>
  <c r="DI132" i="132"/>
  <c r="FC129" i="132"/>
  <c r="EE130" i="132"/>
  <c r="EJ130" i="132"/>
  <c r="EI130" i="132"/>
  <c r="EY136" i="132"/>
  <c r="FB130" i="132"/>
  <c r="DX131" i="132"/>
  <c r="DS131" i="132"/>
  <c r="DW131" i="132"/>
  <c r="DM132" i="132"/>
  <c r="DJ131" i="132"/>
  <c r="DO132" i="132"/>
  <c r="T152" i="132" l="1"/>
  <c r="O152" i="132"/>
  <c r="S152" i="132"/>
  <c r="U152" i="132" s="1"/>
  <c r="AC152" i="132"/>
  <c r="AD151" i="132"/>
  <c r="BQ152" i="132"/>
  <c r="AI152" i="132"/>
  <c r="AO154" i="132"/>
  <c r="AP153" i="132"/>
  <c r="CC156" i="132"/>
  <c r="AU154" i="132"/>
  <c r="BA153" i="132"/>
  <c r="BB152" i="132"/>
  <c r="DY131" i="132"/>
  <c r="BG153" i="132"/>
  <c r="BM152" i="132"/>
  <c r="BN151" i="132"/>
  <c r="DA151" i="132"/>
  <c r="BS152" i="132"/>
  <c r="BY156" i="132"/>
  <c r="BZ155" i="132"/>
  <c r="CE156" i="132"/>
  <c r="CN152" i="132"/>
  <c r="CI152" i="132"/>
  <c r="CM152" i="132"/>
  <c r="CW151" i="132"/>
  <c r="CX150" i="132"/>
  <c r="EK130" i="132"/>
  <c r="DC151" i="132"/>
  <c r="EV125" i="132"/>
  <c r="FA132" i="132"/>
  <c r="DL133" i="132"/>
  <c r="DG133" i="132"/>
  <c r="DK133" i="132"/>
  <c r="EA131" i="132"/>
  <c r="EM130" i="132"/>
  <c r="EG130" i="132"/>
  <c r="EH129" i="132"/>
  <c r="DU131" i="132"/>
  <c r="DV130" i="132"/>
  <c r="EZ135" i="132"/>
  <c r="Q152" i="132" l="1"/>
  <c r="R151" i="132"/>
  <c r="CO152" i="132"/>
  <c r="W152" i="132"/>
  <c r="AF153" i="132"/>
  <c r="AA153" i="132"/>
  <c r="AE153" i="132"/>
  <c r="AG153" i="132" s="1"/>
  <c r="ET152" i="132"/>
  <c r="AM155" i="132"/>
  <c r="AR155" i="132"/>
  <c r="AQ155" i="132"/>
  <c r="AS155" i="132" s="1"/>
  <c r="AY154" i="132"/>
  <c r="BD154" i="132"/>
  <c r="BC154" i="132"/>
  <c r="BE154" i="132" s="1"/>
  <c r="BP153" i="132"/>
  <c r="BK153" i="132"/>
  <c r="BO153" i="132"/>
  <c r="BW157" i="132"/>
  <c r="CB157" i="132"/>
  <c r="CA157" i="132"/>
  <c r="CK152" i="132"/>
  <c r="CL151" i="132"/>
  <c r="CQ152" i="132"/>
  <c r="CU152" i="132"/>
  <c r="CZ152" i="132"/>
  <c r="CY152" i="132"/>
  <c r="DM133" i="132"/>
  <c r="EU123" i="132"/>
  <c r="EX136" i="132"/>
  <c r="EZ136" i="132"/>
  <c r="DO133" i="132"/>
  <c r="FC130" i="132"/>
  <c r="EJ131" i="132"/>
  <c r="EE131" i="132"/>
  <c r="EI131" i="132"/>
  <c r="DI133" i="132"/>
  <c r="DJ132" i="132"/>
  <c r="EY137" i="132"/>
  <c r="FB131" i="132"/>
  <c r="DS132" i="132"/>
  <c r="DX132" i="132"/>
  <c r="DW132" i="132"/>
  <c r="O153" i="132" l="1"/>
  <c r="T153" i="132"/>
  <c r="S153" i="132"/>
  <c r="U153" i="132" s="1"/>
  <c r="AC153" i="132"/>
  <c r="AD152" i="132"/>
  <c r="BQ153" i="132"/>
  <c r="AI153" i="132"/>
  <c r="AO155" i="132"/>
  <c r="AP154" i="132"/>
  <c r="CC157" i="132"/>
  <c r="AU155" i="132"/>
  <c r="BA154" i="132"/>
  <c r="BB153" i="132"/>
  <c r="BG154" i="132"/>
  <c r="BM153" i="132"/>
  <c r="BN152" i="132"/>
  <c r="DA152" i="132"/>
  <c r="BS153" i="132"/>
  <c r="CE157" i="132"/>
  <c r="BY157" i="132"/>
  <c r="BZ156" i="132"/>
  <c r="CI153" i="132"/>
  <c r="CN153" i="132"/>
  <c r="CM153" i="132"/>
  <c r="CW152" i="132"/>
  <c r="CX151" i="132"/>
  <c r="DC152" i="132"/>
  <c r="DY132" i="132"/>
  <c r="EW122" i="132"/>
  <c r="EV126" i="132"/>
  <c r="EK131" i="132"/>
  <c r="EA132" i="132"/>
  <c r="EM131" i="132"/>
  <c r="EZ137" i="132"/>
  <c r="DU132" i="132"/>
  <c r="DV131" i="132"/>
  <c r="FA133" i="132"/>
  <c r="DL134" i="132"/>
  <c r="DG134" i="132"/>
  <c r="DK134" i="132"/>
  <c r="EG131" i="132"/>
  <c r="EH130" i="132"/>
  <c r="Q153" i="132" l="1"/>
  <c r="R152" i="132"/>
  <c r="CO153" i="132"/>
  <c r="W153" i="132"/>
  <c r="AF154" i="132"/>
  <c r="AA154" i="132"/>
  <c r="AE154" i="132"/>
  <c r="AG154" i="132" s="1"/>
  <c r="ET153" i="132"/>
  <c r="AM156" i="132"/>
  <c r="AR156" i="132"/>
  <c r="AQ156" i="132"/>
  <c r="AS156" i="132" s="1"/>
  <c r="BD155" i="132"/>
  <c r="AY155" i="132"/>
  <c r="BC155" i="132"/>
  <c r="BE155" i="132" s="1"/>
  <c r="BK154" i="132"/>
  <c r="BP154" i="132"/>
  <c r="BO154" i="132"/>
  <c r="BQ154" i="132" s="1"/>
  <c r="CB158" i="132"/>
  <c r="BW158" i="132"/>
  <c r="CA158" i="132"/>
  <c r="CK153" i="132"/>
  <c r="CL152" i="132"/>
  <c r="CQ153" i="132"/>
  <c r="CZ153" i="132"/>
  <c r="CU153" i="132"/>
  <c r="CY153" i="132"/>
  <c r="DM134" i="132"/>
  <c r="EU124" i="132"/>
  <c r="EZ138" i="132"/>
  <c r="DO134" i="132"/>
  <c r="EX137" i="132"/>
  <c r="FB132" i="132"/>
  <c r="DX133" i="132"/>
  <c r="DS133" i="132"/>
  <c r="DW133" i="132"/>
  <c r="DI134" i="132"/>
  <c r="DJ133" i="132"/>
  <c r="FC131" i="132"/>
  <c r="EE132" i="132"/>
  <c r="EJ132" i="132"/>
  <c r="EI132" i="132"/>
  <c r="EY138" i="132"/>
  <c r="O154" i="132" l="1"/>
  <c r="T154" i="132"/>
  <c r="S154" i="132"/>
  <c r="U154" i="132" s="1"/>
  <c r="AC154" i="132"/>
  <c r="AD153" i="132"/>
  <c r="AI154" i="132"/>
  <c r="AU156" i="132"/>
  <c r="CC158" i="132"/>
  <c r="AO156" i="132"/>
  <c r="AP155" i="132"/>
  <c r="BA155" i="132"/>
  <c r="BB154" i="132"/>
  <c r="BG155" i="132"/>
  <c r="BM154" i="132"/>
  <c r="BN153" i="132"/>
  <c r="DA153" i="132"/>
  <c r="BS154" i="132"/>
  <c r="BY158" i="132"/>
  <c r="BZ157" i="132"/>
  <c r="CE158" i="132"/>
  <c r="CI154" i="132"/>
  <c r="CN154" i="132"/>
  <c r="CM154" i="132"/>
  <c r="CQ154" i="132" s="1"/>
  <c r="DY133" i="132"/>
  <c r="EK132" i="132"/>
  <c r="CW153" i="132"/>
  <c r="CX152" i="132"/>
  <c r="DC153" i="132"/>
  <c r="EW123" i="132"/>
  <c r="EV127" i="132"/>
  <c r="FA134" i="132"/>
  <c r="DG135" i="132"/>
  <c r="DL135" i="132"/>
  <c r="DK135" i="132"/>
  <c r="EM132" i="132"/>
  <c r="DU133" i="132"/>
  <c r="DV132" i="132"/>
  <c r="EA133" i="132"/>
  <c r="EG132" i="132"/>
  <c r="EH131" i="132"/>
  <c r="Q154" i="132" l="1"/>
  <c r="R153" i="132"/>
  <c r="W154" i="132"/>
  <c r="AF155" i="132"/>
  <c r="AA155" i="132"/>
  <c r="AE155" i="132"/>
  <c r="AG155" i="132" s="1"/>
  <c r="ET154" i="132"/>
  <c r="AM157" i="132"/>
  <c r="AR157" i="132"/>
  <c r="AQ157" i="132"/>
  <c r="AS157" i="132" s="1"/>
  <c r="AY156" i="132"/>
  <c r="BD156" i="132"/>
  <c r="BC156" i="132"/>
  <c r="BE156" i="132" s="1"/>
  <c r="BK155" i="132"/>
  <c r="BP155" i="132"/>
  <c r="BO155" i="132"/>
  <c r="BQ155" i="132" s="1"/>
  <c r="BW159" i="132"/>
  <c r="CB159" i="132"/>
  <c r="CA159" i="132"/>
  <c r="CO154" i="132"/>
  <c r="CN155" i="132"/>
  <c r="CI155" i="132"/>
  <c r="CL154" i="132" s="1"/>
  <c r="CM155" i="132"/>
  <c r="CK154" i="132"/>
  <c r="CL153" i="132"/>
  <c r="CU154" i="132"/>
  <c r="CZ154" i="132"/>
  <c r="CY154" i="132"/>
  <c r="DM135" i="132"/>
  <c r="EU125" i="132"/>
  <c r="FC132" i="132"/>
  <c r="EJ133" i="132"/>
  <c r="EE133" i="132"/>
  <c r="EI133" i="132"/>
  <c r="EX138" i="132"/>
  <c r="DI135" i="132"/>
  <c r="DJ134" i="132"/>
  <c r="EY139" i="132"/>
  <c r="DO135" i="132"/>
  <c r="FB133" i="132"/>
  <c r="DS134" i="132"/>
  <c r="DX134" i="132"/>
  <c r="DW134" i="132"/>
  <c r="EZ139" i="132"/>
  <c r="T155" i="132" l="1"/>
  <c r="O155" i="132"/>
  <c r="S155" i="132"/>
  <c r="U155" i="132" s="1"/>
  <c r="AC155" i="132"/>
  <c r="AD154" i="132"/>
  <c r="AI155" i="132"/>
  <c r="AO157" i="132"/>
  <c r="AP156" i="132"/>
  <c r="CC159" i="132"/>
  <c r="AU157" i="132"/>
  <c r="CO155" i="132"/>
  <c r="BA156" i="132"/>
  <c r="BB155" i="132"/>
  <c r="BG156" i="132"/>
  <c r="BM155" i="132"/>
  <c r="BN154" i="132"/>
  <c r="BS155" i="132"/>
  <c r="BY159" i="132"/>
  <c r="BZ158" i="132"/>
  <c r="EK133" i="132"/>
  <c r="DA154" i="132"/>
  <c r="CE159" i="132"/>
  <c r="CQ155" i="132"/>
  <c r="CK155" i="132"/>
  <c r="CW154" i="132"/>
  <c r="CX153" i="132"/>
  <c r="DC154" i="132"/>
  <c r="DY134" i="132"/>
  <c r="EW124" i="132"/>
  <c r="EV128" i="132"/>
  <c r="EY140" i="132"/>
  <c r="EA134" i="132"/>
  <c r="FA135" i="132"/>
  <c r="DL136" i="132"/>
  <c r="DG136" i="132"/>
  <c r="DK136" i="132"/>
  <c r="EM133" i="132"/>
  <c r="EG133" i="132"/>
  <c r="EH132" i="132"/>
  <c r="DU134" i="132"/>
  <c r="DV133" i="132"/>
  <c r="Q155" i="132" l="1"/>
  <c r="R154" i="132"/>
  <c r="W155" i="132"/>
  <c r="AF156" i="132"/>
  <c r="AA156" i="132"/>
  <c r="AE156" i="132"/>
  <c r="AG156" i="132" s="1"/>
  <c r="ET155" i="132"/>
  <c r="AR158" i="132"/>
  <c r="AM158" i="132"/>
  <c r="AQ158" i="132"/>
  <c r="AS158" i="132" s="1"/>
  <c r="AY157" i="132"/>
  <c r="BD157" i="132"/>
  <c r="BC157" i="132"/>
  <c r="BE157" i="132" s="1"/>
  <c r="BK156" i="132"/>
  <c r="BP156" i="132"/>
  <c r="BO156" i="132"/>
  <c r="BQ156" i="132" s="1"/>
  <c r="BW160" i="132"/>
  <c r="CB160" i="132"/>
  <c r="CA160" i="132"/>
  <c r="CI156" i="132"/>
  <c r="CN156" i="132"/>
  <c r="CM156" i="132"/>
  <c r="CU155" i="132"/>
  <c r="CZ155" i="132"/>
  <c r="CY155" i="132"/>
  <c r="DM136" i="132"/>
  <c r="EU126" i="132"/>
  <c r="EZ140" i="132"/>
  <c r="EX139" i="132"/>
  <c r="DO136" i="132"/>
  <c r="DI136" i="132"/>
  <c r="DJ135" i="132"/>
  <c r="FC133" i="132"/>
  <c r="EJ134" i="132"/>
  <c r="EE134" i="132"/>
  <c r="EI134" i="132"/>
  <c r="FB134" i="132"/>
  <c r="DS135" i="132"/>
  <c r="DX135" i="132"/>
  <c r="DW135" i="132"/>
  <c r="T156" i="132" l="1"/>
  <c r="O156" i="132"/>
  <c r="S156" i="132"/>
  <c r="U156" i="132" s="1"/>
  <c r="AC156" i="132"/>
  <c r="AD155" i="132"/>
  <c r="AI156" i="132"/>
  <c r="AO158" i="132"/>
  <c r="AP157" i="132"/>
  <c r="CC160" i="132"/>
  <c r="AU158" i="132"/>
  <c r="BA157" i="132"/>
  <c r="BB156" i="132"/>
  <c r="CO156" i="132"/>
  <c r="BG157" i="132"/>
  <c r="BM156" i="132"/>
  <c r="BN155" i="132"/>
  <c r="EK134" i="132"/>
  <c r="BS156" i="132"/>
  <c r="DA155" i="132"/>
  <c r="BY160" i="132"/>
  <c r="BZ159" i="132"/>
  <c r="CE160" i="132"/>
  <c r="CK156" i="132"/>
  <c r="CL155" i="132"/>
  <c r="CQ156" i="132"/>
  <c r="CW155" i="132"/>
  <c r="CX154" i="132"/>
  <c r="DC155" i="132"/>
  <c r="DY135" i="132"/>
  <c r="EW125" i="132"/>
  <c r="EV129" i="132"/>
  <c r="EA135" i="132"/>
  <c r="DU135" i="132"/>
  <c r="DV134" i="132"/>
  <c r="EM134" i="132"/>
  <c r="EG134" i="132"/>
  <c r="EH133" i="132"/>
  <c r="FA136" i="132"/>
  <c r="DG137" i="132"/>
  <c r="DL137" i="132"/>
  <c r="DK137" i="132"/>
  <c r="DO137" i="132" s="1"/>
  <c r="EY141" i="132"/>
  <c r="Q156" i="132" l="1"/>
  <c r="R155" i="132"/>
  <c r="W156" i="132"/>
  <c r="AA157" i="132"/>
  <c r="AF157" i="132"/>
  <c r="AE157" i="132"/>
  <c r="AG157" i="132" s="1"/>
  <c r="ET156" i="132"/>
  <c r="AM159" i="132"/>
  <c r="AR159" i="132"/>
  <c r="AQ159" i="132"/>
  <c r="AS159" i="132" s="1"/>
  <c r="BD158" i="132"/>
  <c r="AY158" i="132"/>
  <c r="BC158" i="132"/>
  <c r="BP157" i="132"/>
  <c r="BK157" i="132"/>
  <c r="BO157" i="132"/>
  <c r="BW161" i="132"/>
  <c r="CB161" i="132"/>
  <c r="CA161" i="132"/>
  <c r="CI157" i="132"/>
  <c r="CN157" i="132"/>
  <c r="CM157" i="132"/>
  <c r="CZ156" i="132"/>
  <c r="CU156" i="132"/>
  <c r="CY156" i="132"/>
  <c r="EU127" i="132"/>
  <c r="FA137" i="132"/>
  <c r="DG138" i="132"/>
  <c r="DJ137" i="132" s="1"/>
  <c r="DL138" i="132"/>
  <c r="DK138" i="132"/>
  <c r="DI137" i="132"/>
  <c r="DJ136" i="132"/>
  <c r="EX140" i="132"/>
  <c r="EZ141" i="132"/>
  <c r="DM137" i="132"/>
  <c r="FC134" i="132"/>
  <c r="EE135" i="132"/>
  <c r="EJ135" i="132"/>
  <c r="EI135" i="132"/>
  <c r="FB135" i="132"/>
  <c r="DS136" i="132"/>
  <c r="DX136" i="132"/>
  <c r="DW136" i="132"/>
  <c r="DY136" i="132" s="1"/>
  <c r="O157" i="132" l="1"/>
  <c r="T157" i="132"/>
  <c r="S157" i="132"/>
  <c r="U157" i="132" s="1"/>
  <c r="BE158" i="132"/>
  <c r="BQ157" i="132"/>
  <c r="AC157" i="132"/>
  <c r="AD156" i="132"/>
  <c r="AI157" i="132"/>
  <c r="EK135" i="132"/>
  <c r="AO159" i="132"/>
  <c r="AP158" i="132"/>
  <c r="DM138" i="132"/>
  <c r="CC161" i="132"/>
  <c r="AU159" i="132"/>
  <c r="BA158" i="132"/>
  <c r="BB157" i="132"/>
  <c r="CO157" i="132"/>
  <c r="BG158" i="132"/>
  <c r="BM157" i="132"/>
  <c r="BN156" i="132"/>
  <c r="DA156" i="132"/>
  <c r="BS157" i="132"/>
  <c r="CE161" i="132"/>
  <c r="BY161" i="132"/>
  <c r="BZ160" i="132"/>
  <c r="CK157" i="132"/>
  <c r="CL156" i="132"/>
  <c r="CQ157" i="132"/>
  <c r="CW156" i="132"/>
  <c r="CX155" i="132"/>
  <c r="DC156" i="132"/>
  <c r="EW126" i="132"/>
  <c r="EV130" i="132"/>
  <c r="EZ142" i="132"/>
  <c r="EM135" i="132"/>
  <c r="EY142" i="132"/>
  <c r="DO138" i="132"/>
  <c r="DU136" i="132"/>
  <c r="DV135" i="132"/>
  <c r="DI138" i="132"/>
  <c r="EG135" i="132"/>
  <c r="EH134" i="132"/>
  <c r="EA136" i="132"/>
  <c r="Q157" i="132" l="1"/>
  <c r="R156" i="132"/>
  <c r="W157" i="132"/>
  <c r="AA158" i="132"/>
  <c r="AF158" i="132"/>
  <c r="AE158" i="132"/>
  <c r="AG158" i="132" s="1"/>
  <c r="ET157" i="132"/>
  <c r="AR160" i="132"/>
  <c r="AM160" i="132"/>
  <c r="AQ160" i="132"/>
  <c r="AS160" i="132" s="1"/>
  <c r="AY159" i="132"/>
  <c r="BD159" i="132"/>
  <c r="BC159" i="132"/>
  <c r="BE159" i="132" s="1"/>
  <c r="BK158" i="132"/>
  <c r="BP158" i="132"/>
  <c r="BO158" i="132"/>
  <c r="BQ158" i="132" s="1"/>
  <c r="BW162" i="132"/>
  <c r="CB162" i="132"/>
  <c r="CA162" i="132"/>
  <c r="CN158" i="132"/>
  <c r="CI158" i="132"/>
  <c r="CM158" i="132"/>
  <c r="CU157" i="132"/>
  <c r="CZ157" i="132"/>
  <c r="CY157" i="132"/>
  <c r="EU129" i="132"/>
  <c r="EU128" i="132"/>
  <c r="EX141" i="132"/>
  <c r="FA138" i="132"/>
  <c r="DG139" i="132"/>
  <c r="DL139" i="132"/>
  <c r="DK139" i="132"/>
  <c r="FC135" i="132"/>
  <c r="EE136" i="132"/>
  <c r="EJ136" i="132"/>
  <c r="EI136" i="132"/>
  <c r="FB136" i="132"/>
  <c r="DX137" i="132"/>
  <c r="DS137" i="132"/>
  <c r="DW137" i="132"/>
  <c r="O158" i="132" l="1"/>
  <c r="T158" i="132"/>
  <c r="S158" i="132"/>
  <c r="U158" i="132" s="1"/>
  <c r="AC158" i="132"/>
  <c r="AD157" i="132"/>
  <c r="AI158" i="132"/>
  <c r="AO160" i="132"/>
  <c r="AP159" i="132"/>
  <c r="CC162" i="132"/>
  <c r="AU160" i="132"/>
  <c r="BG159" i="132"/>
  <c r="CO158" i="132"/>
  <c r="BA159" i="132"/>
  <c r="BB158" i="132"/>
  <c r="BM158" i="132"/>
  <c r="BN157" i="132"/>
  <c r="BS158" i="132"/>
  <c r="BY162" i="132"/>
  <c r="BZ161" i="132"/>
  <c r="CE162" i="132"/>
  <c r="DA157" i="132"/>
  <c r="CK158" i="132"/>
  <c r="CL157" i="132"/>
  <c r="CQ158" i="132"/>
  <c r="CW157" i="132"/>
  <c r="CX156" i="132"/>
  <c r="DC157" i="132"/>
  <c r="DY137" i="132"/>
  <c r="EK136" i="132"/>
  <c r="DM139" i="132"/>
  <c r="EW127" i="132"/>
  <c r="EV131" i="132"/>
  <c r="EZ143" i="132"/>
  <c r="EG136" i="132"/>
  <c r="EH135" i="132"/>
  <c r="DI139" i="132"/>
  <c r="DJ138" i="132"/>
  <c r="DU137" i="132"/>
  <c r="DV136" i="132"/>
  <c r="EY143" i="132"/>
  <c r="DO139" i="132"/>
  <c r="EM136" i="132"/>
  <c r="EA137" i="132"/>
  <c r="W158" i="132" l="1"/>
  <c r="Q158" i="132"/>
  <c r="R157" i="132"/>
  <c r="AA159" i="132"/>
  <c r="AF159" i="132"/>
  <c r="AE159" i="132"/>
  <c r="AG159" i="132" s="1"/>
  <c r="ET158" i="132"/>
  <c r="AR161" i="132"/>
  <c r="AM161" i="132"/>
  <c r="AQ161" i="132"/>
  <c r="AS161" i="132" s="1"/>
  <c r="BD160" i="132"/>
  <c r="AY160" i="132"/>
  <c r="BC160" i="132"/>
  <c r="BK159" i="132"/>
  <c r="BP159" i="132"/>
  <c r="BO159" i="132"/>
  <c r="BQ159" i="132" s="1"/>
  <c r="CB163" i="132"/>
  <c r="BW163" i="132"/>
  <c r="CA163" i="132"/>
  <c r="CI159" i="132"/>
  <c r="CN159" i="132"/>
  <c r="CM159" i="132"/>
  <c r="CZ158" i="132"/>
  <c r="CU158" i="132"/>
  <c r="CY158" i="132"/>
  <c r="FB137" i="132"/>
  <c r="DX138" i="132"/>
  <c r="DS138" i="132"/>
  <c r="DW138" i="132"/>
  <c r="FC136" i="132"/>
  <c r="EE137" i="132"/>
  <c r="EJ137" i="132"/>
  <c r="EI137" i="132"/>
  <c r="EX142" i="132"/>
  <c r="FA139" i="132"/>
  <c r="DL140" i="132"/>
  <c r="DG140" i="132"/>
  <c r="DK140" i="132"/>
  <c r="BE160" i="132" l="1"/>
  <c r="T159" i="132"/>
  <c r="O159" i="132"/>
  <c r="S159" i="132"/>
  <c r="U159" i="132" s="1"/>
  <c r="AC159" i="132"/>
  <c r="AD158" i="132"/>
  <c r="AI159" i="132"/>
  <c r="AO161" i="132"/>
  <c r="AP160" i="132"/>
  <c r="AU161" i="132"/>
  <c r="DM140" i="132"/>
  <c r="CC163" i="132"/>
  <c r="BA160" i="132"/>
  <c r="BB159" i="132"/>
  <c r="CO159" i="132"/>
  <c r="BG160" i="132"/>
  <c r="BM159" i="132"/>
  <c r="BN158" i="132"/>
  <c r="DA158" i="132"/>
  <c r="BS159" i="132"/>
  <c r="BY163" i="132"/>
  <c r="BZ162" i="132"/>
  <c r="CE163" i="132"/>
  <c r="CK159" i="132"/>
  <c r="CL158" i="132"/>
  <c r="CQ159" i="132"/>
  <c r="CW158" i="132"/>
  <c r="CX157" i="132"/>
  <c r="DC158" i="132"/>
  <c r="EK137" i="132"/>
  <c r="EW129" i="132"/>
  <c r="EW128" i="132"/>
  <c r="EV132" i="132"/>
  <c r="EU130" i="132"/>
  <c r="DU138" i="132"/>
  <c r="DV137" i="132"/>
  <c r="EY144" i="132"/>
  <c r="DI140" i="132"/>
  <c r="DJ139" i="132"/>
  <c r="DO140" i="132"/>
  <c r="DY138" i="132"/>
  <c r="EM137" i="132"/>
  <c r="EG137" i="132"/>
  <c r="EH136" i="132"/>
  <c r="EA138" i="132"/>
  <c r="EZ144" i="132"/>
  <c r="Q159" i="132" l="1"/>
  <c r="R158" i="132"/>
  <c r="W159" i="132"/>
  <c r="AA160" i="132"/>
  <c r="AF160" i="132"/>
  <c r="AE160" i="132"/>
  <c r="AG160" i="132" s="1"/>
  <c r="ET159" i="132"/>
  <c r="AR162" i="132"/>
  <c r="AM162" i="132"/>
  <c r="AQ162" i="132"/>
  <c r="AS162" i="132" s="1"/>
  <c r="BD161" i="132"/>
  <c r="AY161" i="132"/>
  <c r="BC161" i="132"/>
  <c r="BK160" i="132"/>
  <c r="BP160" i="132"/>
  <c r="BO160" i="132"/>
  <c r="BQ160" i="132" s="1"/>
  <c r="BW164" i="132"/>
  <c r="CB164" i="132"/>
  <c r="CA164" i="132"/>
  <c r="CI160" i="132"/>
  <c r="CN160" i="132"/>
  <c r="CM160" i="132"/>
  <c r="CU159" i="132"/>
  <c r="CZ159" i="132"/>
  <c r="CY159" i="132"/>
  <c r="FB138" i="132"/>
  <c r="DS139" i="132"/>
  <c r="DX139" i="132"/>
  <c r="DW139" i="132"/>
  <c r="EX143" i="132"/>
  <c r="FA140" i="132"/>
  <c r="DG141" i="132"/>
  <c r="DL141" i="132"/>
  <c r="DK141" i="132"/>
  <c r="EY145" i="132"/>
  <c r="FC137" i="132"/>
  <c r="EJ138" i="132"/>
  <c r="EE138" i="132"/>
  <c r="EI138" i="132"/>
  <c r="T160" i="132" l="1"/>
  <c r="O160" i="132"/>
  <c r="S160" i="132"/>
  <c r="U160" i="132" s="1"/>
  <c r="BE161" i="132"/>
  <c r="AC160" i="132"/>
  <c r="AD159" i="132"/>
  <c r="AI160" i="132"/>
  <c r="AO162" i="132"/>
  <c r="AP161" i="132"/>
  <c r="CC164" i="132"/>
  <c r="AU162" i="132"/>
  <c r="BA161" i="132"/>
  <c r="BB160" i="132"/>
  <c r="CO160" i="132"/>
  <c r="BG161" i="132"/>
  <c r="BM160" i="132"/>
  <c r="BN159" i="132"/>
  <c r="DA159" i="132"/>
  <c r="BS160" i="132"/>
  <c r="BY164" i="132"/>
  <c r="BZ163" i="132"/>
  <c r="CE164" i="132"/>
  <c r="EK138" i="132"/>
  <c r="CK160" i="132"/>
  <c r="CL159" i="132"/>
  <c r="CQ160" i="132"/>
  <c r="CW159" i="132"/>
  <c r="CX158" i="132"/>
  <c r="DM141" i="132"/>
  <c r="DC159" i="132"/>
  <c r="DY139" i="132"/>
  <c r="EV133" i="132"/>
  <c r="EU131" i="132"/>
  <c r="EZ145" i="132"/>
  <c r="DU139" i="132"/>
  <c r="DV138" i="132"/>
  <c r="DO141" i="132"/>
  <c r="EM138" i="132"/>
  <c r="EG138" i="132"/>
  <c r="EH137" i="132"/>
  <c r="DI141" i="132"/>
  <c r="DJ140" i="132"/>
  <c r="EA139" i="132"/>
  <c r="Q160" i="132" l="1"/>
  <c r="R159" i="132"/>
  <c r="W160" i="132"/>
  <c r="AA161" i="132"/>
  <c r="AF161" i="132"/>
  <c r="AE161" i="132"/>
  <c r="AG161" i="132" s="1"/>
  <c r="ET160" i="132"/>
  <c r="AR163" i="132"/>
  <c r="AM163" i="132"/>
  <c r="AQ163" i="132"/>
  <c r="AS163" i="132" s="1"/>
  <c r="BD162" i="132"/>
  <c r="AY162" i="132"/>
  <c r="BC162" i="132"/>
  <c r="BK161" i="132"/>
  <c r="BP161" i="132"/>
  <c r="BO161" i="132"/>
  <c r="BQ161" i="132" s="1"/>
  <c r="CB165" i="132"/>
  <c r="BW165" i="132"/>
  <c r="CA165" i="132"/>
  <c r="CI161" i="132"/>
  <c r="CN161" i="132"/>
  <c r="CM161" i="132"/>
  <c r="CZ160" i="132"/>
  <c r="CU160" i="132"/>
  <c r="CY160" i="132"/>
  <c r="EW130" i="132"/>
  <c r="EX144" i="132"/>
  <c r="FA141" i="132"/>
  <c r="DG142" i="132"/>
  <c r="DL142" i="132"/>
  <c r="DK142" i="132"/>
  <c r="EY146" i="132"/>
  <c r="FB139" i="132"/>
  <c r="DS140" i="132"/>
  <c r="DX140" i="132"/>
  <c r="DW140" i="132"/>
  <c r="FC138" i="132"/>
  <c r="EJ139" i="132"/>
  <c r="EE139" i="132"/>
  <c r="EI139" i="132"/>
  <c r="T161" i="132" l="1"/>
  <c r="O161" i="132"/>
  <c r="S161" i="132"/>
  <c r="U161" i="132" s="1"/>
  <c r="BE162" i="132"/>
  <c r="DY140" i="132"/>
  <c r="AC161" i="132"/>
  <c r="AD160" i="132"/>
  <c r="AI161" i="132"/>
  <c r="AO163" i="132"/>
  <c r="AP162" i="132"/>
  <c r="CC165" i="132"/>
  <c r="AU163" i="132"/>
  <c r="BA162" i="132"/>
  <c r="BB161" i="132"/>
  <c r="BG162" i="132"/>
  <c r="CO161" i="132"/>
  <c r="BM161" i="132"/>
  <c r="BN160" i="132"/>
  <c r="DA160" i="132"/>
  <c r="BS161" i="132"/>
  <c r="BY165" i="132"/>
  <c r="BZ164" i="132"/>
  <c r="CE165" i="132"/>
  <c r="CK161" i="132"/>
  <c r="CL160" i="132"/>
  <c r="CQ161" i="132"/>
  <c r="CW160" i="132"/>
  <c r="CX159" i="132"/>
  <c r="DC160" i="132"/>
  <c r="DM142" i="132"/>
  <c r="EV134" i="132"/>
  <c r="EU132" i="132"/>
  <c r="EK139" i="132"/>
  <c r="DU140" i="132"/>
  <c r="DV139" i="132"/>
  <c r="EX145" i="132"/>
  <c r="EM139" i="132"/>
  <c r="EZ146" i="132"/>
  <c r="DO142" i="132"/>
  <c r="EA140" i="132"/>
  <c r="EG139" i="132"/>
  <c r="EH138" i="132"/>
  <c r="DI142" i="132"/>
  <c r="DJ141" i="132"/>
  <c r="Q161" i="132" l="1"/>
  <c r="R160" i="132"/>
  <c r="W161" i="132"/>
  <c r="AF162" i="132"/>
  <c r="AA162" i="132"/>
  <c r="AE162" i="132"/>
  <c r="AG162" i="132" s="1"/>
  <c r="ET161" i="132"/>
  <c r="AR164" i="132"/>
  <c r="AM164" i="132"/>
  <c r="AQ164" i="132"/>
  <c r="AS164" i="132" s="1"/>
  <c r="AY163" i="132"/>
  <c r="BD163" i="132"/>
  <c r="BC163" i="132"/>
  <c r="BE163" i="132" s="1"/>
  <c r="BK162" i="132"/>
  <c r="BP162" i="132"/>
  <c r="BO162" i="132"/>
  <c r="BQ162" i="132" s="1"/>
  <c r="CB166" i="132"/>
  <c r="BW166" i="132"/>
  <c r="CA166" i="132"/>
  <c r="CI162" i="132"/>
  <c r="CN162" i="132"/>
  <c r="CM162" i="132"/>
  <c r="CZ161" i="132"/>
  <c r="CU161" i="132"/>
  <c r="CY161" i="132"/>
  <c r="EW131" i="132"/>
  <c r="EY147" i="132"/>
  <c r="FA142" i="132"/>
  <c r="DG143" i="132"/>
  <c r="DL143" i="132"/>
  <c r="DK143" i="132"/>
  <c r="DM143" i="132" s="1"/>
  <c r="FB140" i="132"/>
  <c r="DS141" i="132"/>
  <c r="DX141" i="132"/>
  <c r="DW141" i="132"/>
  <c r="DY141" i="132" s="1"/>
  <c r="FC139" i="132"/>
  <c r="EJ140" i="132"/>
  <c r="EE140" i="132"/>
  <c r="EI140" i="132"/>
  <c r="EM140" i="132" s="1"/>
  <c r="T162" i="132" l="1"/>
  <c r="O162" i="132"/>
  <c r="S162" i="132"/>
  <c r="U162" i="132" s="1"/>
  <c r="AC162" i="132"/>
  <c r="AD161" i="132"/>
  <c r="AI162" i="132"/>
  <c r="AO164" i="132"/>
  <c r="AP163" i="132"/>
  <c r="CC166" i="132"/>
  <c r="AU164" i="132"/>
  <c r="BA163" i="132"/>
  <c r="BB162" i="132"/>
  <c r="CO162" i="132"/>
  <c r="BG163" i="132"/>
  <c r="BM162" i="132"/>
  <c r="BN161" i="132"/>
  <c r="DA161" i="132"/>
  <c r="BS162" i="132"/>
  <c r="BY166" i="132"/>
  <c r="BZ165" i="132"/>
  <c r="CE166" i="132"/>
  <c r="CK162" i="132"/>
  <c r="CL161" i="132"/>
  <c r="CQ162" i="132"/>
  <c r="CW161" i="132"/>
  <c r="CX160" i="132"/>
  <c r="DC161" i="132"/>
  <c r="EV135" i="132"/>
  <c r="EU133" i="132"/>
  <c r="EZ147" i="132"/>
  <c r="EA141" i="132"/>
  <c r="DU141" i="132"/>
  <c r="DV140" i="132"/>
  <c r="DO143" i="132"/>
  <c r="DI143" i="132"/>
  <c r="DJ142" i="132"/>
  <c r="FC140" i="132"/>
  <c r="EE141" i="132"/>
  <c r="EJ141" i="132"/>
  <c r="EI141" i="132"/>
  <c r="EM141" i="132" s="1"/>
  <c r="EG140" i="132"/>
  <c r="EH139" i="132"/>
  <c r="EK140" i="132"/>
  <c r="EX146" i="132"/>
  <c r="Q162" i="132" l="1"/>
  <c r="R161" i="132"/>
  <c r="W162" i="132"/>
  <c r="AF163" i="132"/>
  <c r="AA163" i="132"/>
  <c r="AE163" i="132"/>
  <c r="AG163" i="132" s="1"/>
  <c r="ET162" i="132"/>
  <c r="AM165" i="132"/>
  <c r="AR165" i="132"/>
  <c r="AQ165" i="132"/>
  <c r="AS165" i="132" s="1"/>
  <c r="BD164" i="132"/>
  <c r="AY164" i="132"/>
  <c r="BC164" i="132"/>
  <c r="BK163" i="132"/>
  <c r="BP163" i="132"/>
  <c r="BO163" i="132"/>
  <c r="BQ163" i="132" s="1"/>
  <c r="BW167" i="132"/>
  <c r="CB167" i="132"/>
  <c r="CA167" i="132"/>
  <c r="CN163" i="132"/>
  <c r="CI163" i="132"/>
  <c r="CM163" i="132"/>
  <c r="CZ162" i="132"/>
  <c r="CU162" i="132"/>
  <c r="CY162" i="132"/>
  <c r="EW132" i="132"/>
  <c r="FC141" i="132"/>
  <c r="EE142" i="132"/>
  <c r="EH141" i="132" s="1"/>
  <c r="EJ142" i="132"/>
  <c r="EI142" i="132"/>
  <c r="EG141" i="132"/>
  <c r="FA143" i="132"/>
  <c r="DG144" i="132"/>
  <c r="DL144" i="132"/>
  <c r="DK144" i="132"/>
  <c r="DM144" i="132" s="1"/>
  <c r="EY148" i="132"/>
  <c r="EH140" i="132"/>
  <c r="EK141" i="132"/>
  <c r="FB141" i="132"/>
  <c r="DX142" i="132"/>
  <c r="DS142" i="132"/>
  <c r="DW142" i="132"/>
  <c r="T163" i="132" l="1"/>
  <c r="O163" i="132"/>
  <c r="S163" i="132"/>
  <c r="U163" i="132" s="1"/>
  <c r="BE164" i="132"/>
  <c r="AC163" i="132"/>
  <c r="AD162" i="132"/>
  <c r="AI163" i="132"/>
  <c r="AO165" i="132"/>
  <c r="AP164" i="132"/>
  <c r="CC167" i="132"/>
  <c r="AU165" i="132"/>
  <c r="BA164" i="132"/>
  <c r="BB163" i="132"/>
  <c r="CO163" i="132"/>
  <c r="BG164" i="132"/>
  <c r="BM163" i="132"/>
  <c r="BN162" i="132"/>
  <c r="DA162" i="132"/>
  <c r="BS163" i="132"/>
  <c r="BY167" i="132"/>
  <c r="BZ166" i="132"/>
  <c r="CE167" i="132"/>
  <c r="CK163" i="132"/>
  <c r="CL162" i="132"/>
  <c r="EK142" i="132"/>
  <c r="CQ163" i="132"/>
  <c r="CW162" i="132"/>
  <c r="CX161" i="132"/>
  <c r="DC162" i="132"/>
  <c r="DY142" i="132"/>
  <c r="EV136" i="132"/>
  <c r="EU134" i="132"/>
  <c r="EM142" i="132"/>
  <c r="EZ148" i="132"/>
  <c r="EG142" i="132"/>
  <c r="EX147" i="132"/>
  <c r="DO144" i="132"/>
  <c r="DU142" i="132"/>
  <c r="DV141" i="132"/>
  <c r="EA142" i="132"/>
  <c r="DI144" i="132"/>
  <c r="DJ143" i="132"/>
  <c r="Q163" i="132" l="1"/>
  <c r="R162" i="132"/>
  <c r="W163" i="132"/>
  <c r="AF164" i="132"/>
  <c r="AA164" i="132"/>
  <c r="AE164" i="132"/>
  <c r="AG164" i="132" s="1"/>
  <c r="ET163" i="132"/>
  <c r="AR166" i="132"/>
  <c r="AM166" i="132"/>
  <c r="AQ166" i="132"/>
  <c r="AS166" i="132" s="1"/>
  <c r="BD165" i="132"/>
  <c r="AY165" i="132"/>
  <c r="BC165" i="132"/>
  <c r="BK164" i="132"/>
  <c r="BP164" i="132"/>
  <c r="BO164" i="132"/>
  <c r="BQ164" i="132" s="1"/>
  <c r="BW168" i="132"/>
  <c r="CB168" i="132"/>
  <c r="CA168" i="132"/>
  <c r="CN164" i="132"/>
  <c r="CI164" i="132"/>
  <c r="CM164" i="132"/>
  <c r="CU163" i="132"/>
  <c r="CZ163" i="132"/>
  <c r="CY163" i="132"/>
  <c r="EW133" i="132"/>
  <c r="FA144" i="132"/>
  <c r="DG145" i="132"/>
  <c r="DL145" i="132"/>
  <c r="DK145" i="132"/>
  <c r="DM145" i="132" s="1"/>
  <c r="FB142" i="132"/>
  <c r="DS143" i="132"/>
  <c r="DX143" i="132"/>
  <c r="DW143" i="132"/>
  <c r="FC142" i="132"/>
  <c r="EE143" i="132"/>
  <c r="EJ143" i="132"/>
  <c r="EI143" i="132"/>
  <c r="EY149" i="132"/>
  <c r="T164" i="132" l="1"/>
  <c r="O164" i="132"/>
  <c r="S164" i="132"/>
  <c r="U164" i="132" s="1"/>
  <c r="BE165" i="132"/>
  <c r="AC164" i="132"/>
  <c r="AD163" i="132"/>
  <c r="AI164" i="132"/>
  <c r="AO166" i="132"/>
  <c r="AP165" i="132"/>
  <c r="CC168" i="132"/>
  <c r="AU166" i="132"/>
  <c r="BA165" i="132"/>
  <c r="BB164" i="132"/>
  <c r="CO164" i="132"/>
  <c r="BG165" i="132"/>
  <c r="BM164" i="132"/>
  <c r="BN163" i="132"/>
  <c r="DA163" i="132"/>
  <c r="BS164" i="132"/>
  <c r="BY168" i="132"/>
  <c r="BZ167" i="132"/>
  <c r="EK143" i="132"/>
  <c r="CE168" i="132"/>
  <c r="CK164" i="132"/>
  <c r="CL163" i="132"/>
  <c r="CQ164" i="132"/>
  <c r="CW163" i="132"/>
  <c r="CX162" i="132"/>
  <c r="DC163" i="132"/>
  <c r="EW134" i="132"/>
  <c r="EV137" i="132"/>
  <c r="EU135" i="132"/>
  <c r="DU143" i="132"/>
  <c r="DV142" i="132"/>
  <c r="DO145" i="132"/>
  <c r="EY150" i="132"/>
  <c r="DI145" i="132"/>
  <c r="DJ144" i="132"/>
  <c r="EX148" i="132"/>
  <c r="EM143" i="132"/>
  <c r="EG143" i="132"/>
  <c r="EH142" i="132"/>
  <c r="EZ149" i="132"/>
  <c r="DY143" i="132"/>
  <c r="EA143" i="132"/>
  <c r="Q164" i="132" l="1"/>
  <c r="R163" i="132"/>
  <c r="W164" i="132"/>
  <c r="AF165" i="132"/>
  <c r="AA165" i="132"/>
  <c r="AE165" i="132"/>
  <c r="AG165" i="132" s="1"/>
  <c r="ET164" i="132"/>
  <c r="AM167" i="132"/>
  <c r="AR167" i="132"/>
  <c r="AQ167" i="132"/>
  <c r="AS167" i="132" s="1"/>
  <c r="AY166" i="132"/>
  <c r="BD166" i="132"/>
  <c r="BC166" i="132"/>
  <c r="BE166" i="132" s="1"/>
  <c r="BP165" i="132"/>
  <c r="BK165" i="132"/>
  <c r="BO165" i="132"/>
  <c r="CB169" i="132"/>
  <c r="BW169" i="132"/>
  <c r="CA169" i="132"/>
  <c r="CN165" i="132"/>
  <c r="CI165" i="132"/>
  <c r="CM165" i="132"/>
  <c r="CU164" i="132"/>
  <c r="CZ164" i="132"/>
  <c r="CY164" i="132"/>
  <c r="EV138" i="132"/>
  <c r="EU136" i="132"/>
  <c r="FA145" i="132"/>
  <c r="DG146" i="132"/>
  <c r="DL146" i="132"/>
  <c r="DK146" i="132"/>
  <c r="FC143" i="132"/>
  <c r="EE144" i="132"/>
  <c r="EJ144" i="132"/>
  <c r="EI144" i="132"/>
  <c r="EK144" i="132" s="1"/>
  <c r="FB143" i="132"/>
  <c r="DX144" i="132"/>
  <c r="DS144" i="132"/>
  <c r="DW144" i="132"/>
  <c r="O165" i="132" l="1"/>
  <c r="T165" i="132"/>
  <c r="S165" i="132"/>
  <c r="U165" i="132" s="1"/>
  <c r="AC165" i="132"/>
  <c r="AD164" i="132"/>
  <c r="BQ165" i="132"/>
  <c r="AI165" i="132"/>
  <c r="AO167" i="132"/>
  <c r="AP166" i="132"/>
  <c r="CC169" i="132"/>
  <c r="AU167" i="132"/>
  <c r="BA166" i="132"/>
  <c r="BB165" i="132"/>
  <c r="CO165" i="132"/>
  <c r="BG166" i="132"/>
  <c r="BM165" i="132"/>
  <c r="BN164" i="132"/>
  <c r="DA164" i="132"/>
  <c r="BS165" i="132"/>
  <c r="BY169" i="132"/>
  <c r="BZ168" i="132"/>
  <c r="CE169" i="132"/>
  <c r="CK165" i="132"/>
  <c r="CL164" i="132"/>
  <c r="CQ165" i="132"/>
  <c r="CW164" i="132"/>
  <c r="CX163" i="132"/>
  <c r="DC164" i="132"/>
  <c r="EW135" i="132"/>
  <c r="DY144" i="132"/>
  <c r="DI146" i="132"/>
  <c r="DJ145" i="132"/>
  <c r="EY151" i="132"/>
  <c r="DM146" i="132"/>
  <c r="EZ150" i="132"/>
  <c r="EM144" i="132"/>
  <c r="EG144" i="132"/>
  <c r="EH143" i="132"/>
  <c r="EX149" i="132"/>
  <c r="EA144" i="132"/>
  <c r="DU144" i="132"/>
  <c r="DV143" i="132"/>
  <c r="DO146" i="132"/>
  <c r="Q165" i="132" l="1"/>
  <c r="R164" i="132"/>
  <c r="W165" i="132"/>
  <c r="AA166" i="132"/>
  <c r="AF166" i="132"/>
  <c r="AE166" i="132"/>
  <c r="AG166" i="132" s="1"/>
  <c r="ET165" i="132"/>
  <c r="AM168" i="132"/>
  <c r="AR168" i="132"/>
  <c r="AQ168" i="132"/>
  <c r="AS168" i="132" s="1"/>
  <c r="BD167" i="132"/>
  <c r="AY167" i="132"/>
  <c r="BC167" i="132"/>
  <c r="BK166" i="132"/>
  <c r="BP166" i="132"/>
  <c r="BO166" i="132"/>
  <c r="BQ166" i="132" s="1"/>
  <c r="CB170" i="132"/>
  <c r="BW170" i="132"/>
  <c r="CA170" i="132"/>
  <c r="CN166" i="132"/>
  <c r="CI166" i="132"/>
  <c r="CM166" i="132"/>
  <c r="CZ165" i="132"/>
  <c r="CU165" i="132"/>
  <c r="CY165" i="132"/>
  <c r="EV139" i="132"/>
  <c r="EU137" i="132"/>
  <c r="FC144" i="132"/>
  <c r="EE145" i="132"/>
  <c r="EJ145" i="132"/>
  <c r="EI145" i="132"/>
  <c r="FA146" i="132"/>
  <c r="DL147" i="132"/>
  <c r="DG147" i="132"/>
  <c r="DK147" i="132"/>
  <c r="FB144" i="132"/>
  <c r="DX145" i="132"/>
  <c r="DS145" i="132"/>
  <c r="DW145" i="132"/>
  <c r="O166" i="132" l="1"/>
  <c r="T166" i="132"/>
  <c r="S166" i="132"/>
  <c r="U166" i="132" s="1"/>
  <c r="BE167" i="132"/>
  <c r="AC166" i="132"/>
  <c r="AD165" i="132"/>
  <c r="AI166" i="132"/>
  <c r="AU168" i="132"/>
  <c r="CC170" i="132"/>
  <c r="AO168" i="132"/>
  <c r="AP167" i="132"/>
  <c r="BA167" i="132"/>
  <c r="BB166" i="132"/>
  <c r="DY145" i="132"/>
  <c r="CO166" i="132"/>
  <c r="BG167" i="132"/>
  <c r="BM166" i="132"/>
  <c r="BN165" i="132"/>
  <c r="DA165" i="132"/>
  <c r="BS166" i="132"/>
  <c r="BY170" i="132"/>
  <c r="BZ169" i="132"/>
  <c r="EK145" i="132"/>
  <c r="CE170" i="132"/>
  <c r="CK166" i="132"/>
  <c r="CL165" i="132"/>
  <c r="CQ166" i="132"/>
  <c r="CW165" i="132"/>
  <c r="CX164" i="132"/>
  <c r="DC165" i="132"/>
  <c r="EW136" i="132"/>
  <c r="EV140" i="132"/>
  <c r="DM147" i="132"/>
  <c r="EX150" i="132"/>
  <c r="EA145" i="132"/>
  <c r="EZ151" i="132"/>
  <c r="EM145" i="132"/>
  <c r="DU145" i="132"/>
  <c r="DV144" i="132"/>
  <c r="EG145" i="132"/>
  <c r="EH144" i="132"/>
  <c r="DO147" i="132"/>
  <c r="EY152" i="132"/>
  <c r="DI147" i="132"/>
  <c r="DJ146" i="132"/>
  <c r="Q166" i="132" l="1"/>
  <c r="R165" i="132"/>
  <c r="W166" i="132"/>
  <c r="AF167" i="132"/>
  <c r="AA167" i="132"/>
  <c r="AE167" i="132"/>
  <c r="AG167" i="132" s="1"/>
  <c r="ET166" i="132"/>
  <c r="AM169" i="132"/>
  <c r="AR169" i="132"/>
  <c r="AQ169" i="132"/>
  <c r="AS169" i="132" s="1"/>
  <c r="BD168" i="132"/>
  <c r="AY168" i="132"/>
  <c r="BC168" i="132"/>
  <c r="BP167" i="132"/>
  <c r="BK167" i="132"/>
  <c r="BO167" i="132"/>
  <c r="BW171" i="132"/>
  <c r="CB171" i="132"/>
  <c r="CA171" i="132"/>
  <c r="CN167" i="132"/>
  <c r="CI167" i="132"/>
  <c r="CM167" i="132"/>
  <c r="CU166" i="132"/>
  <c r="CZ166" i="132"/>
  <c r="CY166" i="132"/>
  <c r="EU138" i="132"/>
  <c r="FB145" i="132"/>
  <c r="DX146" i="132"/>
  <c r="DS146" i="132"/>
  <c r="DW146" i="132"/>
  <c r="FA147" i="132"/>
  <c r="DL148" i="132"/>
  <c r="DG148" i="132"/>
  <c r="DK148" i="132"/>
  <c r="FC145" i="132"/>
  <c r="EE146" i="132"/>
  <c r="EJ146" i="132"/>
  <c r="EI146" i="132"/>
  <c r="O167" i="132" l="1"/>
  <c r="T167" i="132"/>
  <c r="S167" i="132"/>
  <c r="U167" i="132" s="1"/>
  <c r="BE168" i="132"/>
  <c r="AC167" i="132"/>
  <c r="AD166" i="132"/>
  <c r="BQ167" i="132"/>
  <c r="AI167" i="132"/>
  <c r="AO169" i="132"/>
  <c r="AP168" i="132"/>
  <c r="CC171" i="132"/>
  <c r="AU169" i="132"/>
  <c r="BA168" i="132"/>
  <c r="BB167" i="132"/>
  <c r="CO167" i="132"/>
  <c r="BG168" i="132"/>
  <c r="BM167" i="132"/>
  <c r="BN166" i="132"/>
  <c r="DY146" i="132"/>
  <c r="DA166" i="132"/>
  <c r="BS167" i="132"/>
  <c r="BY171" i="132"/>
  <c r="BZ170" i="132"/>
  <c r="CE171" i="132"/>
  <c r="CK167" i="132"/>
  <c r="CL166" i="132"/>
  <c r="CQ167" i="132"/>
  <c r="CW166" i="132"/>
  <c r="CX165" i="132"/>
  <c r="DC166" i="132"/>
  <c r="EW137" i="132"/>
  <c r="EV141" i="132"/>
  <c r="EK146" i="132"/>
  <c r="EG146" i="132"/>
  <c r="EH145" i="132"/>
  <c r="EY153" i="132"/>
  <c r="EM146" i="132"/>
  <c r="EA146" i="132"/>
  <c r="EZ152" i="132"/>
  <c r="DU146" i="132"/>
  <c r="DV145" i="132"/>
  <c r="DM148" i="132"/>
  <c r="EX151" i="132"/>
  <c r="DO148" i="132"/>
  <c r="DI148" i="132"/>
  <c r="DJ147" i="132"/>
  <c r="Q167" i="132" l="1"/>
  <c r="R166" i="132"/>
  <c r="W167" i="132"/>
  <c r="AF168" i="132"/>
  <c r="AA168" i="132"/>
  <c r="AE168" i="132"/>
  <c r="AG168" i="132" s="1"/>
  <c r="ET167" i="132"/>
  <c r="AR170" i="132"/>
  <c r="AM170" i="132"/>
  <c r="AQ170" i="132"/>
  <c r="AS170" i="132" s="1"/>
  <c r="AY169" i="132"/>
  <c r="BD169" i="132"/>
  <c r="BC169" i="132"/>
  <c r="BE169" i="132" s="1"/>
  <c r="BP168" i="132"/>
  <c r="BK168" i="132"/>
  <c r="BO168" i="132"/>
  <c r="BW172" i="132"/>
  <c r="CB172" i="132"/>
  <c r="CA172" i="132"/>
  <c r="CI168" i="132"/>
  <c r="CN168" i="132"/>
  <c r="CM168" i="132"/>
  <c r="CZ167" i="132"/>
  <c r="CU167" i="132"/>
  <c r="CY167" i="132"/>
  <c r="EU139" i="132"/>
  <c r="FB146" i="132"/>
  <c r="DX147" i="132"/>
  <c r="DS147" i="132"/>
  <c r="DW147" i="132"/>
  <c r="FA148" i="132"/>
  <c r="DG149" i="132"/>
  <c r="DL149" i="132"/>
  <c r="DK149" i="132"/>
  <c r="FC146" i="132"/>
  <c r="EE147" i="132"/>
  <c r="EJ147" i="132"/>
  <c r="EI147" i="132"/>
  <c r="O168" i="132" l="1"/>
  <c r="T168" i="132"/>
  <c r="S168" i="132"/>
  <c r="AC168" i="132"/>
  <c r="AD167" i="132"/>
  <c r="BQ168" i="132"/>
  <c r="AI168" i="132"/>
  <c r="AO170" i="132"/>
  <c r="AP169" i="132"/>
  <c r="CC172" i="132"/>
  <c r="AU170" i="132"/>
  <c r="BA169" i="132"/>
  <c r="BB168" i="132"/>
  <c r="CO168" i="132"/>
  <c r="BG169" i="132"/>
  <c r="BM168" i="132"/>
  <c r="BN167" i="132"/>
  <c r="DA167" i="132"/>
  <c r="BS168" i="132"/>
  <c r="BY172" i="132"/>
  <c r="BZ171" i="132"/>
  <c r="CE172" i="132"/>
  <c r="CK168" i="132"/>
  <c r="CL167" i="132"/>
  <c r="CQ168" i="132"/>
  <c r="CW167" i="132"/>
  <c r="CX166" i="132"/>
  <c r="DY147" i="132"/>
  <c r="DC167" i="132"/>
  <c r="EK147" i="132"/>
  <c r="DM149" i="132"/>
  <c r="EW138" i="132"/>
  <c r="EV142" i="132"/>
  <c r="EY154" i="132"/>
  <c r="DO149" i="132"/>
  <c r="EA147" i="132"/>
  <c r="DI149" i="132"/>
  <c r="DJ148" i="132"/>
  <c r="EM147" i="132"/>
  <c r="EG147" i="132"/>
  <c r="EH146" i="132"/>
  <c r="DU147" i="132"/>
  <c r="DV146" i="132"/>
  <c r="EZ153" i="132"/>
  <c r="EX152" i="132"/>
  <c r="U168" i="132" l="1"/>
  <c r="Q168" i="132"/>
  <c r="R167" i="132"/>
  <c r="W168" i="132"/>
  <c r="AA169" i="132"/>
  <c r="AF169" i="132"/>
  <c r="AE169" i="132"/>
  <c r="AG169" i="132" s="1"/>
  <c r="ET168" i="132"/>
  <c r="AR171" i="132"/>
  <c r="AM171" i="132"/>
  <c r="AQ171" i="132"/>
  <c r="AS171" i="132" s="1"/>
  <c r="AY170" i="132"/>
  <c r="BD170" i="132"/>
  <c r="BC170" i="132"/>
  <c r="BE170" i="132" s="1"/>
  <c r="BP169" i="132"/>
  <c r="BK169" i="132"/>
  <c r="BO169" i="132"/>
  <c r="BW173" i="132"/>
  <c r="CB173" i="132"/>
  <c r="CA173" i="132"/>
  <c r="CN169" i="132"/>
  <c r="CI169" i="132"/>
  <c r="CM169" i="132"/>
  <c r="CU168" i="132"/>
  <c r="CZ168" i="132"/>
  <c r="CY168" i="132"/>
  <c r="EU140" i="132"/>
  <c r="FA149" i="132"/>
  <c r="DG150" i="132"/>
  <c r="DL150" i="132"/>
  <c r="DK150" i="132"/>
  <c r="FC147" i="132"/>
  <c r="EE148" i="132"/>
  <c r="EJ148" i="132"/>
  <c r="EI148" i="132"/>
  <c r="FB147" i="132"/>
  <c r="DS148" i="132"/>
  <c r="DX148" i="132"/>
  <c r="DW148" i="132"/>
  <c r="O169" i="132" l="1"/>
  <c r="T169" i="132"/>
  <c r="S169" i="132"/>
  <c r="AC169" i="132"/>
  <c r="AD168" i="132"/>
  <c r="BQ169" i="132"/>
  <c r="AI169" i="132"/>
  <c r="AO171" i="132"/>
  <c r="AP170" i="132"/>
  <c r="CC173" i="132"/>
  <c r="AU171" i="132"/>
  <c r="BA170" i="132"/>
  <c r="BB169" i="132"/>
  <c r="CO169" i="132"/>
  <c r="BG170" i="132"/>
  <c r="BM169" i="132"/>
  <c r="BN168" i="132"/>
  <c r="DA168" i="132"/>
  <c r="BS169" i="132"/>
  <c r="BY173" i="132"/>
  <c r="BZ172" i="132"/>
  <c r="EK148" i="132"/>
  <c r="CE173" i="132"/>
  <c r="CK169" i="132"/>
  <c r="CL168" i="132"/>
  <c r="CQ169" i="132"/>
  <c r="CW168" i="132"/>
  <c r="CX167" i="132"/>
  <c r="DC168" i="132"/>
  <c r="DY148" i="132"/>
  <c r="EW139" i="132"/>
  <c r="EV144" i="132"/>
  <c r="EV143" i="132"/>
  <c r="EX153" i="132"/>
  <c r="EZ154" i="132"/>
  <c r="DI150" i="132"/>
  <c r="DJ149" i="132"/>
  <c r="EY155" i="132"/>
  <c r="DM150" i="132"/>
  <c r="EM148" i="132"/>
  <c r="EG148" i="132"/>
  <c r="EH147" i="132"/>
  <c r="EA148" i="132"/>
  <c r="DU148" i="132"/>
  <c r="DV147" i="132"/>
  <c r="DO150" i="132"/>
  <c r="U169" i="132" l="1"/>
  <c r="Q169" i="132"/>
  <c r="R168" i="132"/>
  <c r="W169" i="132"/>
  <c r="AA170" i="132"/>
  <c r="AF170" i="132"/>
  <c r="AE170" i="132"/>
  <c r="AG170" i="132" s="1"/>
  <c r="ET169" i="132"/>
  <c r="AR172" i="132"/>
  <c r="AM172" i="132"/>
  <c r="AQ172" i="132"/>
  <c r="AS172" i="132" s="1"/>
  <c r="AY171" i="132"/>
  <c r="BD171" i="132"/>
  <c r="BC171" i="132"/>
  <c r="BE171" i="132" s="1"/>
  <c r="BP170" i="132"/>
  <c r="BK170" i="132"/>
  <c r="BO170" i="132"/>
  <c r="CB174" i="132"/>
  <c r="BW174" i="132"/>
  <c r="CA174" i="132"/>
  <c r="CI170" i="132"/>
  <c r="CN170" i="132"/>
  <c r="CM170" i="132"/>
  <c r="CZ169" i="132"/>
  <c r="CU169" i="132"/>
  <c r="CY169" i="132"/>
  <c r="EU141" i="132"/>
  <c r="FB148" i="132"/>
  <c r="DS149" i="132"/>
  <c r="DX149" i="132"/>
  <c r="DW149" i="132"/>
  <c r="FC148" i="132"/>
  <c r="EJ149" i="132"/>
  <c r="EE149" i="132"/>
  <c r="EI149" i="132"/>
  <c r="FA150" i="132"/>
  <c r="DG151" i="132"/>
  <c r="DL151" i="132"/>
  <c r="DK151" i="132"/>
  <c r="O170" i="132" l="1"/>
  <c r="T170" i="132"/>
  <c r="S170" i="132"/>
  <c r="AC170" i="132"/>
  <c r="AD169" i="132"/>
  <c r="BQ170" i="132"/>
  <c r="AI170" i="132"/>
  <c r="AO172" i="132"/>
  <c r="AP171" i="132"/>
  <c r="CC174" i="132"/>
  <c r="AU172" i="132"/>
  <c r="BG171" i="132"/>
  <c r="DY149" i="132"/>
  <c r="CO170" i="132"/>
  <c r="BA171" i="132"/>
  <c r="BB170" i="132"/>
  <c r="BM170" i="132"/>
  <c r="BN169" i="132"/>
  <c r="DA169" i="132"/>
  <c r="BS170" i="132"/>
  <c r="BY174" i="132"/>
  <c r="BZ173" i="132"/>
  <c r="CE174" i="132"/>
  <c r="CK170" i="132"/>
  <c r="CL169" i="132"/>
  <c r="CQ170" i="132"/>
  <c r="CW169" i="132"/>
  <c r="CX168" i="132"/>
  <c r="EK149" i="132"/>
  <c r="DC169" i="132"/>
  <c r="DM151" i="132"/>
  <c r="EW140" i="132"/>
  <c r="EU142" i="132"/>
  <c r="DU149" i="132"/>
  <c r="DV148" i="132"/>
  <c r="EZ155" i="132"/>
  <c r="EM149" i="132"/>
  <c r="EY156" i="132"/>
  <c r="EX154" i="132"/>
  <c r="DO151" i="132"/>
  <c r="EA149" i="132"/>
  <c r="EG149" i="132"/>
  <c r="EH148" i="132"/>
  <c r="DI151" i="132"/>
  <c r="DJ150" i="132"/>
  <c r="U170" i="132" l="1"/>
  <c r="W170" i="132"/>
  <c r="Q170" i="132"/>
  <c r="R169" i="132"/>
  <c r="AA171" i="132"/>
  <c r="AF171" i="132"/>
  <c r="AE171" i="132"/>
  <c r="AG171" i="132" s="1"/>
  <c r="ET170" i="132"/>
  <c r="AR173" i="132"/>
  <c r="AM173" i="132"/>
  <c r="AQ173" i="132"/>
  <c r="AS173" i="132" s="1"/>
  <c r="BD172" i="132"/>
  <c r="AY172" i="132"/>
  <c r="BC172" i="132"/>
  <c r="BK171" i="132"/>
  <c r="BP171" i="132"/>
  <c r="BO171" i="132"/>
  <c r="BQ171" i="132" s="1"/>
  <c r="CB175" i="132"/>
  <c r="BW175" i="132"/>
  <c r="CA175" i="132"/>
  <c r="CI171" i="132"/>
  <c r="CN171" i="132"/>
  <c r="CM171" i="132"/>
  <c r="CU170" i="132"/>
  <c r="CZ170" i="132"/>
  <c r="CY170" i="132"/>
  <c r="EV145" i="132"/>
  <c r="FB149" i="132"/>
  <c r="DS150" i="132"/>
  <c r="DX150" i="132"/>
  <c r="DW150" i="132"/>
  <c r="FA151" i="132"/>
  <c r="DL152" i="132"/>
  <c r="DG152" i="132"/>
  <c r="DK152" i="132"/>
  <c r="FC149" i="132"/>
  <c r="EE150" i="132"/>
  <c r="EJ150" i="132"/>
  <c r="EI150" i="132"/>
  <c r="BE172" i="132" l="1"/>
  <c r="O171" i="132"/>
  <c r="T171" i="132"/>
  <c r="S171" i="132"/>
  <c r="U171" i="132" s="1"/>
  <c r="AC171" i="132"/>
  <c r="AD170" i="132"/>
  <c r="AI171" i="132"/>
  <c r="AO173" i="132"/>
  <c r="AP172" i="132"/>
  <c r="AU173" i="132"/>
  <c r="CC175" i="132"/>
  <c r="BA172" i="132"/>
  <c r="BB171" i="132"/>
  <c r="EK150" i="132"/>
  <c r="CO171" i="132"/>
  <c r="BG172" i="132"/>
  <c r="BM171" i="132"/>
  <c r="BN170" i="132"/>
  <c r="DA170" i="132"/>
  <c r="BS171" i="132"/>
  <c r="BY175" i="132"/>
  <c r="BZ174" i="132"/>
  <c r="CE175" i="132"/>
  <c r="CK171" i="132"/>
  <c r="CL170" i="132"/>
  <c r="CQ171" i="132"/>
  <c r="CW170" i="132"/>
  <c r="CX169" i="132"/>
  <c r="DC170" i="132"/>
  <c r="DY150" i="132"/>
  <c r="EW141" i="132"/>
  <c r="EU143" i="132"/>
  <c r="EM150" i="132"/>
  <c r="EA150" i="132"/>
  <c r="EY157" i="132"/>
  <c r="DU150" i="132"/>
  <c r="DV149" i="132"/>
  <c r="EX155" i="132"/>
  <c r="EG150" i="132"/>
  <c r="EH149" i="132"/>
  <c r="EZ156" i="132"/>
  <c r="DM152" i="132"/>
  <c r="DO152" i="132"/>
  <c r="DI152" i="132"/>
  <c r="DJ151" i="132"/>
  <c r="Q171" i="132" l="1"/>
  <c r="R170" i="132"/>
  <c r="W171" i="132"/>
  <c r="AA172" i="132"/>
  <c r="AF172" i="132"/>
  <c r="AE172" i="132"/>
  <c r="AG172" i="132" s="1"/>
  <c r="ET171" i="132"/>
  <c r="AR174" i="132"/>
  <c r="AM174" i="132"/>
  <c r="AQ174" i="132"/>
  <c r="AS174" i="132" s="1"/>
  <c r="AY173" i="132"/>
  <c r="BD173" i="132"/>
  <c r="BC173" i="132"/>
  <c r="BE173" i="132" s="1"/>
  <c r="BK172" i="132"/>
  <c r="BP172" i="132"/>
  <c r="BO172" i="132"/>
  <c r="BQ172" i="132" s="1"/>
  <c r="BW176" i="132"/>
  <c r="CB176" i="132"/>
  <c r="CA176" i="132"/>
  <c r="CN172" i="132"/>
  <c r="CI172" i="132"/>
  <c r="CM172" i="132"/>
  <c r="CZ171" i="132"/>
  <c r="CU171" i="132"/>
  <c r="CY171" i="132"/>
  <c r="EV146" i="132"/>
  <c r="EY158" i="132"/>
  <c r="FB150" i="132"/>
  <c r="DS151" i="132"/>
  <c r="DX151" i="132"/>
  <c r="DW151" i="132"/>
  <c r="DY151" i="132" s="1"/>
  <c r="FA152" i="132"/>
  <c r="DG153" i="132"/>
  <c r="DL153" i="132"/>
  <c r="DK153" i="132"/>
  <c r="FC150" i="132"/>
  <c r="EE151" i="132"/>
  <c r="EJ151" i="132"/>
  <c r="EI151" i="132"/>
  <c r="O172" i="132" l="1"/>
  <c r="T172" i="132"/>
  <c r="S172" i="132"/>
  <c r="U172" i="132" s="1"/>
  <c r="AC172" i="132"/>
  <c r="AD171" i="132"/>
  <c r="AI172" i="132"/>
  <c r="AO174" i="132"/>
  <c r="AP173" i="132"/>
  <c r="CC176" i="132"/>
  <c r="AU174" i="132"/>
  <c r="BA173" i="132"/>
  <c r="BB172" i="132"/>
  <c r="CO172" i="132"/>
  <c r="BG173" i="132"/>
  <c r="BM172" i="132"/>
  <c r="BN171" i="132"/>
  <c r="DA171" i="132"/>
  <c r="BS172" i="132"/>
  <c r="BY176" i="132"/>
  <c r="BZ175" i="132"/>
  <c r="CE176" i="132"/>
  <c r="CK172" i="132"/>
  <c r="CL171" i="132"/>
  <c r="CQ172" i="132"/>
  <c r="CW171" i="132"/>
  <c r="CX170" i="132"/>
  <c r="DM153" i="132"/>
  <c r="DC171" i="132"/>
  <c r="EW142" i="132"/>
  <c r="EU144" i="132"/>
  <c r="EK151" i="132"/>
  <c r="DI153" i="132"/>
  <c r="DJ152" i="132"/>
  <c r="EZ157" i="132"/>
  <c r="EA151" i="132"/>
  <c r="DU151" i="132"/>
  <c r="DV150" i="132"/>
  <c r="DO153" i="132"/>
  <c r="EG151" i="132"/>
  <c r="EH150" i="132"/>
  <c r="EX156" i="132"/>
  <c r="EM151" i="132"/>
  <c r="Q172" i="132" l="1"/>
  <c r="R171" i="132"/>
  <c r="W172" i="132"/>
  <c r="AF173" i="132"/>
  <c r="AA173" i="132"/>
  <c r="AE173" i="132"/>
  <c r="AG173" i="132" s="1"/>
  <c r="ET172" i="132"/>
  <c r="AR175" i="132"/>
  <c r="AM175" i="132"/>
  <c r="AQ175" i="132"/>
  <c r="AS175" i="132" s="1"/>
  <c r="BD174" i="132"/>
  <c r="AY174" i="132"/>
  <c r="BC174" i="132"/>
  <c r="BK173" i="132"/>
  <c r="BP173" i="132"/>
  <c r="BO173" i="132"/>
  <c r="BQ173" i="132" s="1"/>
  <c r="CB177" i="132"/>
  <c r="BW177" i="132"/>
  <c r="CA177" i="132"/>
  <c r="CI173" i="132"/>
  <c r="CN173" i="132"/>
  <c r="CM173" i="132"/>
  <c r="CU172" i="132"/>
  <c r="CZ172" i="132"/>
  <c r="CY172" i="132"/>
  <c r="EV147" i="132"/>
  <c r="FC151" i="132"/>
  <c r="EJ152" i="132"/>
  <c r="EE152" i="132"/>
  <c r="EI152" i="132"/>
  <c r="EM152" i="132" s="1"/>
  <c r="FA153" i="132"/>
  <c r="DG154" i="132"/>
  <c r="DL154" i="132"/>
  <c r="DK154" i="132"/>
  <c r="EY159" i="132"/>
  <c r="FB151" i="132"/>
  <c r="DS152" i="132"/>
  <c r="DX152" i="132"/>
  <c r="DW152" i="132"/>
  <c r="O173" i="132" l="1"/>
  <c r="T173" i="132"/>
  <c r="S173" i="132"/>
  <c r="U173" i="132" s="1"/>
  <c r="BE174" i="132"/>
  <c r="AC173" i="132"/>
  <c r="AD172" i="132"/>
  <c r="AI173" i="132"/>
  <c r="AO175" i="132"/>
  <c r="AP174" i="132"/>
  <c r="CC177" i="132"/>
  <c r="AU175" i="132"/>
  <c r="BA174" i="132"/>
  <c r="BB173" i="132"/>
  <c r="BG174" i="132"/>
  <c r="CO173" i="132"/>
  <c r="BM173" i="132"/>
  <c r="BN172" i="132"/>
  <c r="DA172" i="132"/>
  <c r="BS173" i="132"/>
  <c r="BY177" i="132"/>
  <c r="BZ176" i="132"/>
  <c r="CE177" i="132"/>
  <c r="DY152" i="132"/>
  <c r="CK173" i="132"/>
  <c r="CL172" i="132"/>
  <c r="CQ173" i="132"/>
  <c r="CW172" i="132"/>
  <c r="CX171" i="132"/>
  <c r="DM154" i="132"/>
  <c r="DC172" i="132"/>
  <c r="EW143" i="132"/>
  <c r="EU145" i="132"/>
  <c r="FC152" i="132"/>
  <c r="EJ153" i="132"/>
  <c r="EE153" i="132"/>
  <c r="EH152" i="132" s="1"/>
  <c r="EI153" i="132"/>
  <c r="EG152" i="132"/>
  <c r="EH151" i="132"/>
  <c r="EZ158" i="132"/>
  <c r="EA152" i="132"/>
  <c r="EX157" i="132"/>
  <c r="DO154" i="132"/>
  <c r="DU152" i="132"/>
  <c r="DV151" i="132"/>
  <c r="DI154" i="132"/>
  <c r="DJ153" i="132"/>
  <c r="EK152" i="132"/>
  <c r="Q173" i="132" l="1"/>
  <c r="R172" i="132"/>
  <c r="W173" i="132"/>
  <c r="AF174" i="132"/>
  <c r="AA174" i="132"/>
  <c r="AE174" i="132"/>
  <c r="AG174" i="132" s="1"/>
  <c r="ET173" i="132"/>
  <c r="AR176" i="132"/>
  <c r="AM176" i="132"/>
  <c r="AQ176" i="132"/>
  <c r="AS176" i="132" s="1"/>
  <c r="BD175" i="132"/>
  <c r="AY175" i="132"/>
  <c r="BC175" i="132"/>
  <c r="BP174" i="132"/>
  <c r="BK174" i="132"/>
  <c r="BO174" i="132"/>
  <c r="CB178" i="132"/>
  <c r="BW178" i="132"/>
  <c r="CA178" i="132"/>
  <c r="CI174" i="132"/>
  <c r="CN174" i="132"/>
  <c r="CM174" i="132"/>
  <c r="CZ173" i="132"/>
  <c r="CU173" i="132"/>
  <c r="CY173" i="132"/>
  <c r="EK153" i="132"/>
  <c r="EV148" i="132"/>
  <c r="EZ159" i="132"/>
  <c r="FA154" i="132"/>
  <c r="DL155" i="132"/>
  <c r="DG155" i="132"/>
  <c r="DK155" i="132"/>
  <c r="EM153" i="132"/>
  <c r="EY160" i="132"/>
  <c r="EG153" i="132"/>
  <c r="FB152" i="132"/>
  <c r="DS153" i="132"/>
  <c r="DX153" i="132"/>
  <c r="DW153" i="132"/>
  <c r="T174" i="132" l="1"/>
  <c r="O174" i="132"/>
  <c r="S174" i="132"/>
  <c r="U174" i="132" s="1"/>
  <c r="BE175" i="132"/>
  <c r="AC174" i="132"/>
  <c r="AD173" i="132"/>
  <c r="BQ174" i="132"/>
  <c r="AI174" i="132"/>
  <c r="AO176" i="132"/>
  <c r="AP175" i="132"/>
  <c r="CC178" i="132"/>
  <c r="AU176" i="132"/>
  <c r="BA175" i="132"/>
  <c r="BB174" i="132"/>
  <c r="CO174" i="132"/>
  <c r="BG175" i="132"/>
  <c r="BM174" i="132"/>
  <c r="BN173" i="132"/>
  <c r="DA173" i="132"/>
  <c r="BS174" i="132"/>
  <c r="BY178" i="132"/>
  <c r="BZ177" i="132"/>
  <c r="CE178" i="132"/>
  <c r="CK174" i="132"/>
  <c r="CL173" i="132"/>
  <c r="CQ174" i="132"/>
  <c r="CW173" i="132"/>
  <c r="CX172" i="132"/>
  <c r="DM155" i="132"/>
  <c r="DC173" i="132"/>
  <c r="DY153" i="132"/>
  <c r="EW144" i="132"/>
  <c r="EV149" i="132"/>
  <c r="EU146" i="132"/>
  <c r="FC153" i="132"/>
  <c r="EJ154" i="132"/>
  <c r="EE154" i="132"/>
  <c r="EI154" i="132"/>
  <c r="DI155" i="132"/>
  <c r="DJ154" i="132"/>
  <c r="EX158" i="132"/>
  <c r="DO155" i="132"/>
  <c r="EA153" i="132"/>
  <c r="DU153" i="132"/>
  <c r="DV152" i="132"/>
  <c r="Q174" i="132" l="1"/>
  <c r="R173" i="132"/>
  <c r="W174" i="132"/>
  <c r="AF175" i="132"/>
  <c r="AA175" i="132"/>
  <c r="AE175" i="132"/>
  <c r="AG175" i="132" s="1"/>
  <c r="ET174" i="132"/>
  <c r="AM177" i="132"/>
  <c r="AR177" i="132"/>
  <c r="AQ177" i="132"/>
  <c r="AS177" i="132" s="1"/>
  <c r="BD176" i="132"/>
  <c r="AY176" i="132"/>
  <c r="BC176" i="132"/>
  <c r="EK154" i="132"/>
  <c r="BP175" i="132"/>
  <c r="BK175" i="132"/>
  <c r="BO175" i="132"/>
  <c r="BQ175" i="132" s="1"/>
  <c r="CB179" i="132"/>
  <c r="BW179" i="132"/>
  <c r="CA179" i="132"/>
  <c r="CI175" i="132"/>
  <c r="CN175" i="132"/>
  <c r="CM175" i="132"/>
  <c r="CO175" i="132" s="1"/>
  <c r="CZ174" i="132"/>
  <c r="CU174" i="132"/>
  <c r="CY174" i="132"/>
  <c r="EZ160" i="132"/>
  <c r="EY161" i="132"/>
  <c r="FA155" i="132"/>
  <c r="DG156" i="132"/>
  <c r="DL156" i="132"/>
  <c r="DK156" i="132"/>
  <c r="FB153" i="132"/>
  <c r="DX154" i="132"/>
  <c r="DS154" i="132"/>
  <c r="DW154" i="132"/>
  <c r="EG154" i="132"/>
  <c r="EH153" i="132"/>
  <c r="EM154" i="132"/>
  <c r="O175" i="132" l="1"/>
  <c r="T175" i="132"/>
  <c r="S175" i="132"/>
  <c r="U175" i="132" s="1"/>
  <c r="BE176" i="132"/>
  <c r="DY154" i="132"/>
  <c r="AC175" i="132"/>
  <c r="AD174" i="132"/>
  <c r="AI175" i="132"/>
  <c r="CC179" i="132"/>
  <c r="AO177" i="132"/>
  <c r="AP176" i="132"/>
  <c r="AU177" i="132"/>
  <c r="BA176" i="132"/>
  <c r="BB175" i="132"/>
  <c r="BG176" i="132"/>
  <c r="BM175" i="132"/>
  <c r="BN174" i="132"/>
  <c r="DA174" i="132"/>
  <c r="BS175" i="132"/>
  <c r="BY179" i="132"/>
  <c r="BZ178" i="132"/>
  <c r="CE179" i="132"/>
  <c r="CK175" i="132"/>
  <c r="CL174" i="132"/>
  <c r="CQ175" i="132"/>
  <c r="CW174" i="132"/>
  <c r="CX173" i="132"/>
  <c r="DC174" i="132"/>
  <c r="EW145" i="132"/>
  <c r="EV150" i="132"/>
  <c r="EU147" i="132"/>
  <c r="DM156" i="132"/>
  <c r="EA154" i="132"/>
  <c r="DI156" i="132"/>
  <c r="DJ155" i="132"/>
  <c r="DU154" i="132"/>
  <c r="DV153" i="132"/>
  <c r="EX159" i="132"/>
  <c r="FC154" i="132"/>
  <c r="EJ155" i="132"/>
  <c r="EE155" i="132"/>
  <c r="EI155" i="132"/>
  <c r="DO156" i="132"/>
  <c r="Q175" i="132" l="1"/>
  <c r="R174" i="132"/>
  <c r="W175" i="132"/>
  <c r="AF176" i="132"/>
  <c r="AA176" i="132"/>
  <c r="AE176" i="132"/>
  <c r="AG176" i="132" s="1"/>
  <c r="ET175" i="132"/>
  <c r="AR178" i="132"/>
  <c r="AM178" i="132"/>
  <c r="AQ178" i="132"/>
  <c r="AS178" i="132" s="1"/>
  <c r="BD177" i="132"/>
  <c r="AY177" i="132"/>
  <c r="BC177" i="132"/>
  <c r="BK176" i="132"/>
  <c r="BP176" i="132"/>
  <c r="BO176" i="132"/>
  <c r="BQ176" i="132" s="1"/>
  <c r="CB180" i="132"/>
  <c r="BW180" i="132"/>
  <c r="CA180" i="132"/>
  <c r="CN176" i="132"/>
  <c r="CI176" i="132"/>
  <c r="CM176" i="132"/>
  <c r="CZ175" i="132"/>
  <c r="CU175" i="132"/>
  <c r="CY175" i="132"/>
  <c r="EK155" i="132"/>
  <c r="EY162" i="132"/>
  <c r="FA156" i="132"/>
  <c r="DG157" i="132"/>
  <c r="DL157" i="132"/>
  <c r="DK157" i="132"/>
  <c r="DO157" i="132" s="1"/>
  <c r="EM155" i="132"/>
  <c r="EG155" i="132"/>
  <c r="EH154" i="132"/>
  <c r="EZ161" i="132"/>
  <c r="FB154" i="132"/>
  <c r="DX155" i="132"/>
  <c r="DS155" i="132"/>
  <c r="DW155" i="132"/>
  <c r="T176" i="132" l="1"/>
  <c r="O176" i="132"/>
  <c r="S176" i="132"/>
  <c r="U176" i="132" s="1"/>
  <c r="BE177" i="132"/>
  <c r="AC176" i="132"/>
  <c r="AD175" i="132"/>
  <c r="AI176" i="132"/>
  <c r="AO178" i="132"/>
  <c r="AP177" i="132"/>
  <c r="CC180" i="132"/>
  <c r="AU178" i="132"/>
  <c r="BA177" i="132"/>
  <c r="BB176" i="132"/>
  <c r="CO176" i="132"/>
  <c r="BG177" i="132"/>
  <c r="BM176" i="132"/>
  <c r="BN175" i="132"/>
  <c r="DA175" i="132"/>
  <c r="BS176" i="132"/>
  <c r="BY180" i="132"/>
  <c r="BZ179" i="132"/>
  <c r="CE180" i="132"/>
  <c r="CK176" i="132"/>
  <c r="CL175" i="132"/>
  <c r="CQ176" i="132"/>
  <c r="CW175" i="132"/>
  <c r="CX174" i="132"/>
  <c r="DC175" i="132"/>
  <c r="EW146" i="132"/>
  <c r="EV151" i="132"/>
  <c r="EU148" i="132"/>
  <c r="DY155" i="132"/>
  <c r="DU155" i="132"/>
  <c r="DV154" i="132"/>
  <c r="EA155" i="132"/>
  <c r="FA157" i="132"/>
  <c r="DL158" i="132"/>
  <c r="DG158" i="132"/>
  <c r="DJ157" i="132" s="1"/>
  <c r="DK158" i="132"/>
  <c r="FC155" i="132"/>
  <c r="EE156" i="132"/>
  <c r="EJ156" i="132"/>
  <c r="EI156" i="132"/>
  <c r="DI157" i="132"/>
  <c r="DJ156" i="132"/>
  <c r="EX160" i="132"/>
  <c r="DM157" i="132"/>
  <c r="Q176" i="132" l="1"/>
  <c r="R175" i="132"/>
  <c r="W176" i="132"/>
  <c r="AF177" i="132"/>
  <c r="AA177" i="132"/>
  <c r="AE177" i="132"/>
  <c r="AG177" i="132" s="1"/>
  <c r="ET176" i="132"/>
  <c r="AR179" i="132"/>
  <c r="AM179" i="132"/>
  <c r="AQ179" i="132"/>
  <c r="AS179" i="132" s="1"/>
  <c r="BD178" i="132"/>
  <c r="AY178" i="132"/>
  <c r="BC178" i="132"/>
  <c r="BK177" i="132"/>
  <c r="BP177" i="132"/>
  <c r="BO177" i="132"/>
  <c r="BQ177" i="132" s="1"/>
  <c r="CB181" i="132"/>
  <c r="BW181" i="132"/>
  <c r="CA181" i="132"/>
  <c r="DM158" i="132"/>
  <c r="CI177" i="132"/>
  <c r="CN177" i="132"/>
  <c r="CM177" i="132"/>
  <c r="CO177" i="132" s="1"/>
  <c r="CZ176" i="132"/>
  <c r="CU176" i="132"/>
  <c r="CY176" i="132"/>
  <c r="EK156" i="132"/>
  <c r="EU149" i="132"/>
  <c r="DO158" i="132"/>
  <c r="EZ162" i="132"/>
  <c r="EY163" i="132"/>
  <c r="FB155" i="132"/>
  <c r="DX156" i="132"/>
  <c r="DS156" i="132"/>
  <c r="DW156" i="132"/>
  <c r="DY156" i="132" s="1"/>
  <c r="EM156" i="132"/>
  <c r="DI158" i="132"/>
  <c r="EG156" i="132"/>
  <c r="EH155" i="132"/>
  <c r="O177" i="132" l="1"/>
  <c r="T177" i="132"/>
  <c r="S177" i="132"/>
  <c r="U177" i="132" s="1"/>
  <c r="BE178" i="132"/>
  <c r="AC177" i="132"/>
  <c r="AD176" i="132"/>
  <c r="AI177" i="132"/>
  <c r="AO179" i="132"/>
  <c r="AP178" i="132"/>
  <c r="CC181" i="132"/>
  <c r="AU179" i="132"/>
  <c r="BA178" i="132"/>
  <c r="BB177" i="132"/>
  <c r="BG178" i="132"/>
  <c r="DA176" i="132"/>
  <c r="BM177" i="132"/>
  <c r="BN176" i="132"/>
  <c r="BS177" i="132"/>
  <c r="BY181" i="132"/>
  <c r="BZ180" i="132"/>
  <c r="CE181" i="132"/>
  <c r="CK177" i="132"/>
  <c r="CL176" i="132"/>
  <c r="CQ177" i="132"/>
  <c r="CW176" i="132"/>
  <c r="CX175" i="132"/>
  <c r="DC176" i="132"/>
  <c r="EW147" i="132"/>
  <c r="EV152" i="132"/>
  <c r="DU156" i="132"/>
  <c r="DV155" i="132"/>
  <c r="EA156" i="132"/>
  <c r="FC156" i="132"/>
  <c r="EE157" i="132"/>
  <c r="EJ157" i="132"/>
  <c r="EI157" i="132"/>
  <c r="EX161" i="132"/>
  <c r="FA158" i="132"/>
  <c r="DL159" i="132"/>
  <c r="DG159" i="132"/>
  <c r="DK159" i="132"/>
  <c r="Q177" i="132" l="1"/>
  <c r="R176" i="132"/>
  <c r="W177" i="132"/>
  <c r="AF178" i="132"/>
  <c r="AA178" i="132"/>
  <c r="AE178" i="132"/>
  <c r="AG178" i="132" s="1"/>
  <c r="ET177" i="132"/>
  <c r="AM180" i="132"/>
  <c r="AR180" i="132"/>
  <c r="AQ180" i="132"/>
  <c r="AS180" i="132" s="1"/>
  <c r="BD179" i="132"/>
  <c r="AY179" i="132"/>
  <c r="BC179" i="132"/>
  <c r="BK178" i="132"/>
  <c r="BP178" i="132"/>
  <c r="BO178" i="132"/>
  <c r="BQ178" i="132" s="1"/>
  <c r="CB182" i="132"/>
  <c r="BW182" i="132"/>
  <c r="CA182" i="132"/>
  <c r="CN178" i="132"/>
  <c r="CI178" i="132"/>
  <c r="CM178" i="132"/>
  <c r="CZ177" i="132"/>
  <c r="CU177" i="132"/>
  <c r="CY177" i="132"/>
  <c r="DM159" i="132"/>
  <c r="EK157" i="132"/>
  <c r="EU150" i="132"/>
  <c r="EZ163" i="132"/>
  <c r="FB156" i="132"/>
  <c r="DS157" i="132"/>
  <c r="DX157" i="132"/>
  <c r="DW157" i="132"/>
  <c r="DY157" i="132" s="1"/>
  <c r="DO159" i="132"/>
  <c r="EM157" i="132"/>
  <c r="EG157" i="132"/>
  <c r="EH156" i="132"/>
  <c r="DI159" i="132"/>
  <c r="DJ158" i="132"/>
  <c r="EY164" i="132"/>
  <c r="O178" i="132" l="1"/>
  <c r="T178" i="132"/>
  <c r="S178" i="132"/>
  <c r="U178" i="132" s="1"/>
  <c r="BE179" i="132"/>
  <c r="AC178" i="132"/>
  <c r="AD177" i="132"/>
  <c r="AI178" i="132"/>
  <c r="AU180" i="132"/>
  <c r="CC182" i="132"/>
  <c r="AO180" i="132"/>
  <c r="AP179" i="132"/>
  <c r="BA179" i="132"/>
  <c r="BB178" i="132"/>
  <c r="CO178" i="132"/>
  <c r="BG179" i="132"/>
  <c r="BM178" i="132"/>
  <c r="BN177" i="132"/>
  <c r="DA177" i="132"/>
  <c r="BS178" i="132"/>
  <c r="BY182" i="132"/>
  <c r="BZ181" i="132"/>
  <c r="CE182" i="132"/>
  <c r="CK178" i="132"/>
  <c r="CL177" i="132"/>
  <c r="CQ178" i="132"/>
  <c r="CW177" i="132"/>
  <c r="CX176" i="132"/>
  <c r="DC177" i="132"/>
  <c r="EW148" i="132"/>
  <c r="EV153" i="132"/>
  <c r="FA159" i="132"/>
  <c r="DG160" i="132"/>
  <c r="DL160" i="132"/>
  <c r="DK160" i="132"/>
  <c r="EX162" i="132"/>
  <c r="DU157" i="132"/>
  <c r="DV156" i="132"/>
  <c r="FC157" i="132"/>
  <c r="EE158" i="132"/>
  <c r="EJ158" i="132"/>
  <c r="EI158" i="132"/>
  <c r="EA157" i="132"/>
  <c r="Q178" i="132" l="1"/>
  <c r="R177" i="132"/>
  <c r="W178" i="132"/>
  <c r="AA179" i="132"/>
  <c r="AF179" i="132"/>
  <c r="AE179" i="132"/>
  <c r="AG179" i="132" s="1"/>
  <c r="ET178" i="132"/>
  <c r="AM181" i="132"/>
  <c r="AR181" i="132"/>
  <c r="AQ181" i="132"/>
  <c r="AS181" i="132" s="1"/>
  <c r="BD180" i="132"/>
  <c r="AY180" i="132"/>
  <c r="BC180" i="132"/>
  <c r="BP179" i="132"/>
  <c r="BK179" i="132"/>
  <c r="BO179" i="132"/>
  <c r="BW183" i="132"/>
  <c r="CB183" i="132"/>
  <c r="CA183" i="132"/>
  <c r="CN179" i="132"/>
  <c r="CI179" i="132"/>
  <c r="CM179" i="132"/>
  <c r="CU178" i="132"/>
  <c r="CZ178" i="132"/>
  <c r="CY178" i="132"/>
  <c r="DM160" i="132"/>
  <c r="EU151" i="132"/>
  <c r="EK158" i="132"/>
  <c r="EZ164" i="132"/>
  <c r="DI160" i="132"/>
  <c r="DJ159" i="132"/>
  <c r="DO160" i="132"/>
  <c r="FB157" i="132"/>
  <c r="DS158" i="132"/>
  <c r="DX158" i="132"/>
  <c r="DW158" i="132"/>
  <c r="EM158" i="132"/>
  <c r="EY165" i="132"/>
  <c r="EG158" i="132"/>
  <c r="EH157" i="132"/>
  <c r="T179" i="132" l="1"/>
  <c r="O179" i="132"/>
  <c r="S179" i="132"/>
  <c r="U179" i="132" s="1"/>
  <c r="BE180" i="132"/>
  <c r="AC179" i="132"/>
  <c r="AD178" i="132"/>
  <c r="BQ179" i="132"/>
  <c r="AI179" i="132"/>
  <c r="AO181" i="132"/>
  <c r="AP180" i="132"/>
  <c r="CC183" i="132"/>
  <c r="AU181" i="132"/>
  <c r="BA180" i="132"/>
  <c r="BB179" i="132"/>
  <c r="CO179" i="132"/>
  <c r="BG180" i="132"/>
  <c r="BM179" i="132"/>
  <c r="BN178" i="132"/>
  <c r="DA178" i="132"/>
  <c r="BS179" i="132"/>
  <c r="BY183" i="132"/>
  <c r="BZ182" i="132"/>
  <c r="CE183" i="132"/>
  <c r="CK179" i="132"/>
  <c r="CL178" i="132"/>
  <c r="CQ179" i="132"/>
  <c r="CW178" i="132"/>
  <c r="CX177" i="132"/>
  <c r="DC178" i="132"/>
  <c r="EW149" i="132"/>
  <c r="EV154" i="132"/>
  <c r="FA160" i="132"/>
  <c r="DG161" i="132"/>
  <c r="DL161" i="132"/>
  <c r="DK161" i="132"/>
  <c r="FC158" i="132"/>
  <c r="EE159" i="132"/>
  <c r="EJ159" i="132"/>
  <c r="EI159" i="132"/>
  <c r="EX163" i="132"/>
  <c r="DU158" i="132"/>
  <c r="DV157" i="132"/>
  <c r="DY158" i="132"/>
  <c r="EA158" i="132"/>
  <c r="Q179" i="132" l="1"/>
  <c r="R178" i="132"/>
  <c r="W179" i="132"/>
  <c r="AF180" i="132"/>
  <c r="AA180" i="132"/>
  <c r="AE180" i="132"/>
  <c r="AG180" i="132" s="1"/>
  <c r="ET179" i="132"/>
  <c r="AR182" i="132"/>
  <c r="AM182" i="132"/>
  <c r="AQ182" i="132"/>
  <c r="AS182" i="132" s="1"/>
  <c r="AY181" i="132"/>
  <c r="BD181" i="132"/>
  <c r="BC181" i="132"/>
  <c r="BE181" i="132" s="1"/>
  <c r="BP180" i="132"/>
  <c r="BK180" i="132"/>
  <c r="BO180" i="132"/>
  <c r="BW184" i="132"/>
  <c r="CB184" i="132"/>
  <c r="CA184" i="132"/>
  <c r="CN180" i="132"/>
  <c r="CI180" i="132"/>
  <c r="CM180" i="132"/>
  <c r="CZ179" i="132"/>
  <c r="CU179" i="132"/>
  <c r="CY179" i="132"/>
  <c r="EK159" i="132"/>
  <c r="DM161" i="132"/>
  <c r="EU152" i="132"/>
  <c r="EG159" i="132"/>
  <c r="EH158" i="132"/>
  <c r="DO161" i="132"/>
  <c r="EY166" i="132"/>
  <c r="FB158" i="132"/>
  <c r="DX159" i="132"/>
  <c r="DS159" i="132"/>
  <c r="DW159" i="132"/>
  <c r="EZ165" i="132"/>
  <c r="EM159" i="132"/>
  <c r="DI161" i="132"/>
  <c r="DJ160" i="132"/>
  <c r="T180" i="132" l="1"/>
  <c r="O180" i="132"/>
  <c r="S180" i="132"/>
  <c r="U180" i="132" s="1"/>
  <c r="AC180" i="132"/>
  <c r="AD179" i="132"/>
  <c r="BQ180" i="132"/>
  <c r="AI180" i="132"/>
  <c r="AO182" i="132"/>
  <c r="AP181" i="132"/>
  <c r="CC184" i="132"/>
  <c r="AU182" i="132"/>
  <c r="BG181" i="132"/>
  <c r="CO180" i="132"/>
  <c r="BA181" i="132"/>
  <c r="BB180" i="132"/>
  <c r="BM180" i="132"/>
  <c r="BN179" i="132"/>
  <c r="DA179" i="132"/>
  <c r="BS180" i="132"/>
  <c r="BY184" i="132"/>
  <c r="BZ183" i="132"/>
  <c r="CE184" i="132"/>
  <c r="CK180" i="132"/>
  <c r="CL179" i="132"/>
  <c r="DY159" i="132"/>
  <c r="CQ180" i="132"/>
  <c r="CW179" i="132"/>
  <c r="CX178" i="132"/>
  <c r="DC179" i="132"/>
  <c r="EW150" i="132"/>
  <c r="EV155" i="132"/>
  <c r="FA161" i="132"/>
  <c r="DG162" i="132"/>
  <c r="DL162" i="132"/>
  <c r="DK162" i="132"/>
  <c r="EA159" i="132"/>
  <c r="DU159" i="132"/>
  <c r="DV158" i="132"/>
  <c r="EX164" i="132"/>
  <c r="FC159" i="132"/>
  <c r="EJ160" i="132"/>
  <c r="EE160" i="132"/>
  <c r="EI160" i="132"/>
  <c r="Q180" i="132" l="1"/>
  <c r="R179" i="132"/>
  <c r="W180" i="132"/>
  <c r="AA181" i="132"/>
  <c r="AF181" i="132"/>
  <c r="AE181" i="132"/>
  <c r="AG181" i="132" s="1"/>
  <c r="ET180" i="132"/>
  <c r="AM183" i="132"/>
  <c r="AR183" i="132"/>
  <c r="AQ183" i="132"/>
  <c r="AS183" i="132" s="1"/>
  <c r="EK160" i="132"/>
  <c r="BD182" i="132"/>
  <c r="AY182" i="132"/>
  <c r="BC182" i="132"/>
  <c r="BE182" i="132" s="1"/>
  <c r="BP181" i="132"/>
  <c r="BK181" i="132"/>
  <c r="BO181" i="132"/>
  <c r="BQ181" i="132" s="1"/>
  <c r="BW185" i="132"/>
  <c r="CB185" i="132"/>
  <c r="CA185" i="132"/>
  <c r="CC185" i="132" s="1"/>
  <c r="CN181" i="132"/>
  <c r="CI181" i="132"/>
  <c r="CM181" i="132"/>
  <c r="CU180" i="132"/>
  <c r="CZ180" i="132"/>
  <c r="CY180" i="132"/>
  <c r="EU153" i="132"/>
  <c r="DM162" i="132"/>
  <c r="FB159" i="132"/>
  <c r="DX160" i="132"/>
  <c r="DS160" i="132"/>
  <c r="DW160" i="132"/>
  <c r="DI162" i="132"/>
  <c r="DJ161" i="132"/>
  <c r="EZ166" i="132"/>
  <c r="EY167" i="132"/>
  <c r="EM160" i="132"/>
  <c r="EG160" i="132"/>
  <c r="EH159" i="132"/>
  <c r="DO162" i="132"/>
  <c r="O181" i="132" l="1"/>
  <c r="T181" i="132"/>
  <c r="S181" i="132"/>
  <c r="U181" i="132" s="1"/>
  <c r="AC181" i="132"/>
  <c r="AD180" i="132"/>
  <c r="AI181" i="132"/>
  <c r="DY160" i="132"/>
  <c r="AO183" i="132"/>
  <c r="AP182" i="132"/>
  <c r="AU183" i="132"/>
  <c r="BA182" i="132"/>
  <c r="BB181" i="132"/>
  <c r="CO181" i="132"/>
  <c r="BG182" i="132"/>
  <c r="BM181" i="132"/>
  <c r="BN180" i="132"/>
  <c r="BS181" i="132"/>
  <c r="CE185" i="132"/>
  <c r="BY185" i="132"/>
  <c r="BZ184" i="132"/>
  <c r="CK181" i="132"/>
  <c r="CL180" i="132"/>
  <c r="CQ181" i="132"/>
  <c r="DA180" i="132"/>
  <c r="CW180" i="132"/>
  <c r="CX179" i="132"/>
  <c r="DC180" i="132"/>
  <c r="EW151" i="132"/>
  <c r="EV156" i="132"/>
  <c r="EA160" i="132"/>
  <c r="FC160" i="132"/>
  <c r="EE161" i="132"/>
  <c r="EJ161" i="132"/>
  <c r="EI161" i="132"/>
  <c r="DU160" i="132"/>
  <c r="DV159" i="132"/>
  <c r="FA162" i="132"/>
  <c r="DG163" i="132"/>
  <c r="DL163" i="132"/>
  <c r="DK163" i="132"/>
  <c r="DM163" i="132" s="1"/>
  <c r="EX165" i="132"/>
  <c r="Q181" i="132" l="1"/>
  <c r="R180" i="132"/>
  <c r="W181" i="132"/>
  <c r="AA182" i="132"/>
  <c r="AF182" i="132"/>
  <c r="AE182" i="132"/>
  <c r="AG182" i="132" s="1"/>
  <c r="ET181" i="132"/>
  <c r="AR184" i="132"/>
  <c r="AM184" i="132"/>
  <c r="AQ184" i="132"/>
  <c r="AS184" i="132" s="1"/>
  <c r="AY183" i="132"/>
  <c r="BD183" i="132"/>
  <c r="BC183" i="132"/>
  <c r="BE183" i="132" s="1"/>
  <c r="EK161" i="132"/>
  <c r="BK182" i="132"/>
  <c r="BP182" i="132"/>
  <c r="BO182" i="132"/>
  <c r="BQ182" i="132" s="1"/>
  <c r="CB186" i="132"/>
  <c r="BW186" i="132"/>
  <c r="CA186" i="132"/>
  <c r="CI182" i="132"/>
  <c r="CN182" i="132"/>
  <c r="CM182" i="132"/>
  <c r="CO182" i="132" s="1"/>
  <c r="CZ181" i="132"/>
  <c r="CU181" i="132"/>
  <c r="CY181" i="132"/>
  <c r="EW152" i="132"/>
  <c r="EU154" i="132"/>
  <c r="DO163" i="132"/>
  <c r="EG161" i="132"/>
  <c r="EH160" i="132"/>
  <c r="EM161" i="132"/>
  <c r="DI163" i="132"/>
  <c r="DJ162" i="132"/>
  <c r="EZ167" i="132"/>
  <c r="EY168" i="132"/>
  <c r="FB160" i="132"/>
  <c r="DS161" i="132"/>
  <c r="DX161" i="132"/>
  <c r="DW161" i="132"/>
  <c r="DY161" i="132" s="1"/>
  <c r="O182" i="132" l="1"/>
  <c r="T182" i="132"/>
  <c r="S182" i="132"/>
  <c r="U182" i="132" s="1"/>
  <c r="AC182" i="132"/>
  <c r="AD181" i="132"/>
  <c r="AI182" i="132"/>
  <c r="AO184" i="132"/>
  <c r="AP183" i="132"/>
  <c r="CC186" i="132"/>
  <c r="AU184" i="132"/>
  <c r="BG183" i="132"/>
  <c r="BA183" i="132"/>
  <c r="BB182" i="132"/>
  <c r="BM182" i="132"/>
  <c r="BN181" i="132"/>
  <c r="DA181" i="132"/>
  <c r="BS182" i="132"/>
  <c r="BY186" i="132"/>
  <c r="BZ185" i="132"/>
  <c r="CE186" i="132"/>
  <c r="CK182" i="132"/>
  <c r="CL181" i="132"/>
  <c r="CQ182" i="132"/>
  <c r="CW181" i="132"/>
  <c r="CX180" i="132"/>
  <c r="DC181" i="132"/>
  <c r="EV157" i="132"/>
  <c r="EZ168" i="132"/>
  <c r="FC161" i="132"/>
  <c r="EJ162" i="132"/>
  <c r="EE162" i="132"/>
  <c r="EI162" i="132"/>
  <c r="EX166" i="132"/>
  <c r="EA161" i="132"/>
  <c r="DU161" i="132"/>
  <c r="DV160" i="132"/>
  <c r="FA163" i="132"/>
  <c r="DG164" i="132"/>
  <c r="DL164" i="132"/>
  <c r="DK164" i="132"/>
  <c r="W182" i="132" l="1"/>
  <c r="Q182" i="132"/>
  <c r="R181" i="132"/>
  <c r="AA183" i="132"/>
  <c r="AF183" i="132"/>
  <c r="AE183" i="132"/>
  <c r="AG183" i="132" s="1"/>
  <c r="ET182" i="132"/>
  <c r="AR185" i="132"/>
  <c r="AM185" i="132"/>
  <c r="AQ185" i="132"/>
  <c r="AS185" i="132" s="1"/>
  <c r="DM164" i="132"/>
  <c r="EK162" i="132"/>
  <c r="AY184" i="132"/>
  <c r="BD184" i="132"/>
  <c r="BC184" i="132"/>
  <c r="BP183" i="132"/>
  <c r="BK183" i="132"/>
  <c r="BO183" i="132"/>
  <c r="BQ183" i="132" s="1"/>
  <c r="BW187" i="132"/>
  <c r="CB187" i="132"/>
  <c r="CA187" i="132"/>
  <c r="CC187" i="132" s="1"/>
  <c r="CI183" i="132"/>
  <c r="CN183" i="132"/>
  <c r="CM183" i="132"/>
  <c r="CU182" i="132"/>
  <c r="CZ182" i="132"/>
  <c r="CY182" i="132"/>
  <c r="EU155" i="132"/>
  <c r="DO164" i="132"/>
  <c r="EM162" i="132"/>
  <c r="EG162" i="132"/>
  <c r="EH161" i="132"/>
  <c r="EY169" i="132"/>
  <c r="DI164" i="132"/>
  <c r="DJ163" i="132"/>
  <c r="FB161" i="132"/>
  <c r="DS162" i="132"/>
  <c r="DX162" i="132"/>
  <c r="DW162" i="132"/>
  <c r="CO183" i="132" l="1"/>
  <c r="T183" i="132"/>
  <c r="O183" i="132"/>
  <c r="S183" i="132"/>
  <c r="U183" i="132" s="1"/>
  <c r="AC183" i="132"/>
  <c r="AD182" i="132"/>
  <c r="BE184" i="132"/>
  <c r="AI183" i="132"/>
  <c r="AO185" i="132"/>
  <c r="AP184" i="132"/>
  <c r="AU185" i="132"/>
  <c r="BA184" i="132"/>
  <c r="BB183" i="132"/>
  <c r="BG184" i="132"/>
  <c r="BM183" i="132"/>
  <c r="BN182" i="132"/>
  <c r="DA182" i="132"/>
  <c r="BS183" i="132"/>
  <c r="BY187" i="132"/>
  <c r="BZ186" i="132"/>
  <c r="CE187" i="132"/>
  <c r="CK183" i="132"/>
  <c r="CL182" i="132"/>
  <c r="CQ183" i="132"/>
  <c r="CW182" i="132"/>
  <c r="CX181" i="132"/>
  <c r="DC182" i="132"/>
  <c r="EW153" i="132"/>
  <c r="EV158" i="132"/>
  <c r="DY162" i="132"/>
  <c r="EZ169" i="132"/>
  <c r="EA162" i="132"/>
  <c r="DU162" i="132"/>
  <c r="DV161" i="132"/>
  <c r="FA164" i="132"/>
  <c r="DL165" i="132"/>
  <c r="DG165" i="132"/>
  <c r="DK165" i="132"/>
  <c r="EY170" i="132"/>
  <c r="EX167" i="132"/>
  <c r="FC162" i="132"/>
  <c r="EE163" i="132"/>
  <c r="EJ163" i="132"/>
  <c r="EI163" i="132"/>
  <c r="Q183" i="132" l="1"/>
  <c r="R182" i="132"/>
  <c r="W183" i="132"/>
  <c r="AA184" i="132"/>
  <c r="AF184" i="132"/>
  <c r="AE184" i="132"/>
  <c r="AG184" i="132" s="1"/>
  <c r="ET183" i="132"/>
  <c r="AR186" i="132"/>
  <c r="AM186" i="132"/>
  <c r="AQ186" i="132"/>
  <c r="AS186" i="132" s="1"/>
  <c r="BD185" i="132"/>
  <c r="AY185" i="132"/>
  <c r="BC185" i="132"/>
  <c r="BP184" i="132"/>
  <c r="BK184" i="132"/>
  <c r="BO184" i="132"/>
  <c r="EK163" i="132"/>
  <c r="BW188" i="132"/>
  <c r="CB188" i="132"/>
  <c r="CA188" i="132"/>
  <c r="CC188" i="132" s="1"/>
  <c r="CN184" i="132"/>
  <c r="CI184" i="132"/>
  <c r="CM184" i="132"/>
  <c r="CZ183" i="132"/>
  <c r="CU183" i="132"/>
  <c r="CY183" i="132"/>
  <c r="DM165" i="132"/>
  <c r="EW154" i="132"/>
  <c r="EU156" i="132"/>
  <c r="EG163" i="132"/>
  <c r="EH162" i="132"/>
  <c r="EZ170" i="132"/>
  <c r="EM163" i="132"/>
  <c r="DO165" i="132"/>
  <c r="FB162" i="132"/>
  <c r="DS163" i="132"/>
  <c r="DX163" i="132"/>
  <c r="DW163" i="132"/>
  <c r="DY163" i="132" s="1"/>
  <c r="DI165" i="132"/>
  <c r="DJ164" i="132"/>
  <c r="T184" i="132" l="1"/>
  <c r="O184" i="132"/>
  <c r="S184" i="132"/>
  <c r="U184" i="132" s="1"/>
  <c r="BE185" i="132"/>
  <c r="AC184" i="132"/>
  <c r="AD183" i="132"/>
  <c r="BQ184" i="132"/>
  <c r="AI184" i="132"/>
  <c r="AO186" i="132"/>
  <c r="AP185" i="132"/>
  <c r="AU186" i="132"/>
  <c r="BA185" i="132"/>
  <c r="BB184" i="132"/>
  <c r="CO184" i="132"/>
  <c r="BG185" i="132"/>
  <c r="BM184" i="132"/>
  <c r="BN183" i="132"/>
  <c r="DA183" i="132"/>
  <c r="BS184" i="132"/>
  <c r="BY188" i="132"/>
  <c r="BZ187" i="132"/>
  <c r="CE188" i="132"/>
  <c r="CK184" i="132"/>
  <c r="CL183" i="132"/>
  <c r="CQ184" i="132"/>
  <c r="CW183" i="132"/>
  <c r="CX182" i="132"/>
  <c r="DC183" i="132"/>
  <c r="EV159" i="132"/>
  <c r="FA165" i="132"/>
  <c r="DG166" i="132"/>
  <c r="DL166" i="132"/>
  <c r="DK166" i="132"/>
  <c r="DM166" i="132" s="1"/>
  <c r="EX168" i="132"/>
  <c r="FC163" i="132"/>
  <c r="EJ164" i="132"/>
  <c r="EE164" i="132"/>
  <c r="EI164" i="132"/>
  <c r="EA163" i="132"/>
  <c r="DU163" i="132"/>
  <c r="DV162" i="132"/>
  <c r="EY171" i="132"/>
  <c r="Q184" i="132" l="1"/>
  <c r="R183" i="132"/>
  <c r="W184" i="132"/>
  <c r="AF185" i="132"/>
  <c r="AA185" i="132"/>
  <c r="AE185" i="132"/>
  <c r="AG185" i="132" s="1"/>
  <c r="ET184" i="132"/>
  <c r="AR187" i="132"/>
  <c r="AM187" i="132"/>
  <c r="AQ187" i="132"/>
  <c r="AS187" i="132" s="1"/>
  <c r="BD186" i="132"/>
  <c r="AY186" i="132"/>
  <c r="BC186" i="132"/>
  <c r="BK185" i="132"/>
  <c r="BP185" i="132"/>
  <c r="BO185" i="132"/>
  <c r="BQ185" i="132" s="1"/>
  <c r="BW189" i="132"/>
  <c r="CB189" i="132"/>
  <c r="CA189" i="132"/>
  <c r="CI185" i="132"/>
  <c r="CN185" i="132"/>
  <c r="CM185" i="132"/>
  <c r="CZ184" i="132"/>
  <c r="CU184" i="132"/>
  <c r="CY184" i="132"/>
  <c r="EW155" i="132"/>
  <c r="EU157" i="132"/>
  <c r="EK164" i="132"/>
  <c r="EM164" i="132"/>
  <c r="DI166" i="132"/>
  <c r="DJ165" i="132"/>
  <c r="EZ171" i="132"/>
  <c r="DO166" i="132"/>
  <c r="EG164" i="132"/>
  <c r="EH163" i="132"/>
  <c r="FB163" i="132"/>
  <c r="DS164" i="132"/>
  <c r="DX164" i="132"/>
  <c r="DW164" i="132"/>
  <c r="O185" i="132" l="1"/>
  <c r="T185" i="132"/>
  <c r="S185" i="132"/>
  <c r="U185" i="132" s="1"/>
  <c r="BE186" i="132"/>
  <c r="AC185" i="132"/>
  <c r="AD184" i="132"/>
  <c r="DY164" i="132"/>
  <c r="AI185" i="132"/>
  <c r="AO187" i="132"/>
  <c r="AP186" i="132"/>
  <c r="CC189" i="132"/>
  <c r="AU187" i="132"/>
  <c r="BA186" i="132"/>
  <c r="BB185" i="132"/>
  <c r="BG186" i="132"/>
  <c r="CO185" i="132"/>
  <c r="BM185" i="132"/>
  <c r="BN184" i="132"/>
  <c r="DA184" i="132"/>
  <c r="BS185" i="132"/>
  <c r="BY189" i="132"/>
  <c r="BZ188" i="132"/>
  <c r="CE189" i="132"/>
  <c r="CK185" i="132"/>
  <c r="CL184" i="132"/>
  <c r="CQ185" i="132"/>
  <c r="CW184" i="132"/>
  <c r="CX183" i="132"/>
  <c r="DC184" i="132"/>
  <c r="EV160" i="132"/>
  <c r="FC164" i="132"/>
  <c r="EE165" i="132"/>
  <c r="EJ165" i="132"/>
  <c r="EI165" i="132"/>
  <c r="EA164" i="132"/>
  <c r="DU164" i="132"/>
  <c r="DV163" i="132"/>
  <c r="EY172" i="132"/>
  <c r="FA166" i="132"/>
  <c r="DG167" i="132"/>
  <c r="DL167" i="132"/>
  <c r="DK167" i="132"/>
  <c r="DM167" i="132" s="1"/>
  <c r="EX169" i="132"/>
  <c r="Q185" i="132" l="1"/>
  <c r="R184" i="132"/>
  <c r="W185" i="132"/>
  <c r="AF186" i="132"/>
  <c r="AA186" i="132"/>
  <c r="AE186" i="132"/>
  <c r="AG186" i="132" s="1"/>
  <c r="ET185" i="132"/>
  <c r="AR188" i="132"/>
  <c r="AM188" i="132"/>
  <c r="AQ188" i="132"/>
  <c r="AS188" i="132" s="1"/>
  <c r="BD187" i="132"/>
  <c r="AY187" i="132"/>
  <c r="BC187" i="132"/>
  <c r="BK186" i="132"/>
  <c r="BP186" i="132"/>
  <c r="BO186" i="132"/>
  <c r="BQ186" i="132" s="1"/>
  <c r="CB190" i="132"/>
  <c r="BW190" i="132"/>
  <c r="CA190" i="132"/>
  <c r="CI186" i="132"/>
  <c r="CN186" i="132"/>
  <c r="CM186" i="132"/>
  <c r="EK165" i="132"/>
  <c r="CU185" i="132"/>
  <c r="CZ185" i="132"/>
  <c r="CY185" i="132"/>
  <c r="DA185" i="132" s="1"/>
  <c r="EW156" i="132"/>
  <c r="EU158" i="132"/>
  <c r="DO167" i="132"/>
  <c r="DI167" i="132"/>
  <c r="DJ166" i="132"/>
  <c r="EM165" i="132"/>
  <c r="EZ172" i="132"/>
  <c r="FB164" i="132"/>
  <c r="DS165" i="132"/>
  <c r="DX165" i="132"/>
  <c r="DW165" i="132"/>
  <c r="EA165" i="132" s="1"/>
  <c r="EG165" i="132"/>
  <c r="EH164" i="132"/>
  <c r="O186" i="132" l="1"/>
  <c r="T186" i="132"/>
  <c r="S186" i="132"/>
  <c r="U186" i="132" s="1"/>
  <c r="BE187" i="132"/>
  <c r="AC186" i="132"/>
  <c r="AD185" i="132"/>
  <c r="AI186" i="132"/>
  <c r="AO188" i="132"/>
  <c r="AP187" i="132"/>
  <c r="CC190" i="132"/>
  <c r="AU188" i="132"/>
  <c r="BA187" i="132"/>
  <c r="BB186" i="132"/>
  <c r="CO186" i="132"/>
  <c r="BG187" i="132"/>
  <c r="BM186" i="132"/>
  <c r="BN185" i="132"/>
  <c r="BS186" i="132"/>
  <c r="BY190" i="132"/>
  <c r="BZ189" i="132"/>
  <c r="CE190" i="132"/>
  <c r="CK186" i="132"/>
  <c r="CL185" i="132"/>
  <c r="CQ186" i="132"/>
  <c r="CW185" i="132"/>
  <c r="CX184" i="132"/>
  <c r="DC185" i="132"/>
  <c r="EV161" i="132"/>
  <c r="FB165" i="132"/>
  <c r="DS166" i="132"/>
  <c r="DV165" i="132" s="1"/>
  <c r="DX166" i="132"/>
  <c r="DW166" i="132"/>
  <c r="DU165" i="132"/>
  <c r="DV164" i="132"/>
  <c r="EY173" i="132"/>
  <c r="EX170" i="132"/>
  <c r="FC165" i="132"/>
  <c r="EE166" i="132"/>
  <c r="EJ166" i="132"/>
  <c r="EI166" i="132"/>
  <c r="DY165" i="132"/>
  <c r="FA167" i="132"/>
  <c r="DG168" i="132"/>
  <c r="DL168" i="132"/>
  <c r="DK168" i="132"/>
  <c r="Q186" i="132" l="1"/>
  <c r="R185" i="132"/>
  <c r="W186" i="132"/>
  <c r="AF187" i="132"/>
  <c r="AA187" i="132"/>
  <c r="AE187" i="132"/>
  <c r="AG187" i="132" s="1"/>
  <c r="ET186" i="132"/>
  <c r="EK166" i="132"/>
  <c r="AM189" i="132"/>
  <c r="AR189" i="132"/>
  <c r="AQ189" i="132"/>
  <c r="AS189" i="132" s="1"/>
  <c r="BD188" i="132"/>
  <c r="AY188" i="132"/>
  <c r="BC188" i="132"/>
  <c r="BE188" i="132" s="1"/>
  <c r="BP187" i="132"/>
  <c r="BK187" i="132"/>
  <c r="BO187" i="132"/>
  <c r="BQ187" i="132" s="1"/>
  <c r="CB191" i="132"/>
  <c r="BW191" i="132"/>
  <c r="CA191" i="132"/>
  <c r="CI187" i="132"/>
  <c r="CN187" i="132"/>
  <c r="CM187" i="132"/>
  <c r="DY166" i="132"/>
  <c r="CU186" i="132"/>
  <c r="CZ186" i="132"/>
  <c r="CY186" i="132"/>
  <c r="DM168" i="132"/>
  <c r="EW157" i="132"/>
  <c r="EU159" i="132"/>
  <c r="DI168" i="132"/>
  <c r="DJ167" i="132"/>
  <c r="EM166" i="132"/>
  <c r="EA166" i="132"/>
  <c r="DO168" i="132"/>
  <c r="EZ173" i="132"/>
  <c r="DU166" i="132"/>
  <c r="EG166" i="132"/>
  <c r="EH165" i="132"/>
  <c r="O187" i="132" l="1"/>
  <c r="T187" i="132"/>
  <c r="S187" i="132"/>
  <c r="AC187" i="132"/>
  <c r="AD186" i="132"/>
  <c r="AI187" i="132"/>
  <c r="DA186" i="132"/>
  <c r="AO189" i="132"/>
  <c r="AP188" i="132"/>
  <c r="CC191" i="132"/>
  <c r="AU189" i="132"/>
  <c r="BA188" i="132"/>
  <c r="BB187" i="132"/>
  <c r="CO187" i="132"/>
  <c r="BG188" i="132"/>
  <c r="BM187" i="132"/>
  <c r="BN186" i="132"/>
  <c r="BS187" i="132"/>
  <c r="BY191" i="132"/>
  <c r="BZ190" i="132"/>
  <c r="CE191" i="132"/>
  <c r="CK187" i="132"/>
  <c r="CL186" i="132"/>
  <c r="CQ187" i="132"/>
  <c r="CW186" i="132"/>
  <c r="CX185" i="132"/>
  <c r="DC186" i="132"/>
  <c r="EV162" i="132"/>
  <c r="FC166" i="132"/>
  <c r="EE167" i="132"/>
  <c r="EJ167" i="132"/>
  <c r="EI167" i="132"/>
  <c r="EY174" i="132"/>
  <c r="FB166" i="132"/>
  <c r="DS167" i="132"/>
  <c r="DX167" i="132"/>
  <c r="DW167" i="132"/>
  <c r="EA167" i="132" s="1"/>
  <c r="EX171" i="132"/>
  <c r="FA168" i="132"/>
  <c r="DG169" i="132"/>
  <c r="DL169" i="132"/>
  <c r="DK169" i="132"/>
  <c r="DM169" i="132" s="1"/>
  <c r="U187" i="132" l="1"/>
  <c r="Q187" i="132"/>
  <c r="R186" i="132"/>
  <c r="W187" i="132"/>
  <c r="AF188" i="132"/>
  <c r="AA188" i="132"/>
  <c r="AE188" i="132"/>
  <c r="AG188" i="132" s="1"/>
  <c r="ET187" i="132"/>
  <c r="AR190" i="132"/>
  <c r="AM190" i="132"/>
  <c r="AQ190" i="132"/>
  <c r="AS190" i="132" s="1"/>
  <c r="BD189" i="132"/>
  <c r="AY189" i="132"/>
  <c r="BC189" i="132"/>
  <c r="BK188" i="132"/>
  <c r="BP188" i="132"/>
  <c r="BO188" i="132"/>
  <c r="BQ188" i="132" s="1"/>
  <c r="CB192" i="132"/>
  <c r="BW192" i="132"/>
  <c r="CA192" i="132"/>
  <c r="CI188" i="132"/>
  <c r="CN188" i="132"/>
  <c r="CM188" i="132"/>
  <c r="EK167" i="132"/>
  <c r="CZ187" i="132"/>
  <c r="CU187" i="132"/>
  <c r="CY187" i="132"/>
  <c r="EW158" i="132"/>
  <c r="EU160" i="132"/>
  <c r="FB167" i="132"/>
  <c r="DS168" i="132"/>
  <c r="DV167" i="132" s="1"/>
  <c r="DX168" i="132"/>
  <c r="DW168" i="132"/>
  <c r="DY168" i="132" s="1"/>
  <c r="DU167" i="132"/>
  <c r="DV166" i="132"/>
  <c r="EZ174" i="132"/>
  <c r="EM167" i="132"/>
  <c r="DO169" i="132"/>
  <c r="EG167" i="132"/>
  <c r="EH166" i="132"/>
  <c r="DI169" i="132"/>
  <c r="DJ168" i="132"/>
  <c r="DY167" i="132"/>
  <c r="T188" i="132" l="1"/>
  <c r="O188" i="132"/>
  <c r="S188" i="132"/>
  <c r="U188" i="132" s="1"/>
  <c r="BE189" i="132"/>
  <c r="AC188" i="132"/>
  <c r="AD187" i="132"/>
  <c r="AI188" i="132"/>
  <c r="AO190" i="132"/>
  <c r="AP189" i="132"/>
  <c r="CC192" i="132"/>
  <c r="AU190" i="132"/>
  <c r="BA189" i="132"/>
  <c r="BB188" i="132"/>
  <c r="CO188" i="132"/>
  <c r="BG189" i="132"/>
  <c r="DA187" i="132"/>
  <c r="BM188" i="132"/>
  <c r="BN187" i="132"/>
  <c r="BS188" i="132"/>
  <c r="BY192" i="132"/>
  <c r="BZ191" i="132"/>
  <c r="CE192" i="132"/>
  <c r="CK188" i="132"/>
  <c r="CL187" i="132"/>
  <c r="CQ188" i="132"/>
  <c r="CW187" i="132"/>
  <c r="CX186" i="132"/>
  <c r="DC187" i="132"/>
  <c r="EV163" i="132"/>
  <c r="FA169" i="132"/>
  <c r="DL170" i="132"/>
  <c r="DG170" i="132"/>
  <c r="DK170" i="132"/>
  <c r="EA168" i="132"/>
  <c r="EY175" i="132"/>
  <c r="EX172" i="132"/>
  <c r="DU168" i="132"/>
  <c r="FC167" i="132"/>
  <c r="EE168" i="132"/>
  <c r="EJ168" i="132"/>
  <c r="EI168" i="132"/>
  <c r="EK168" i="132" s="1"/>
  <c r="Q188" i="132" l="1"/>
  <c r="R187" i="132"/>
  <c r="W188" i="132"/>
  <c r="AF189" i="132"/>
  <c r="AA189" i="132"/>
  <c r="AE189" i="132"/>
  <c r="AG189" i="132" s="1"/>
  <c r="ET188" i="132"/>
  <c r="AM191" i="132"/>
  <c r="AR191" i="132"/>
  <c r="AQ191" i="132"/>
  <c r="AS191" i="132" s="1"/>
  <c r="AY190" i="132"/>
  <c r="BD190" i="132"/>
  <c r="BC190" i="132"/>
  <c r="BE190" i="132" s="1"/>
  <c r="BP189" i="132"/>
  <c r="BK189" i="132"/>
  <c r="BO189" i="132"/>
  <c r="CB193" i="132"/>
  <c r="BW193" i="132"/>
  <c r="CA193" i="132"/>
  <c r="CN189" i="132"/>
  <c r="CI189" i="132"/>
  <c r="CM189" i="132"/>
  <c r="DM170" i="132"/>
  <c r="CZ188" i="132"/>
  <c r="CU188" i="132"/>
  <c r="CY188" i="132"/>
  <c r="EW159" i="132"/>
  <c r="EU161" i="132"/>
  <c r="FB168" i="132"/>
  <c r="DX169" i="132"/>
  <c r="DS169" i="132"/>
  <c r="DW169" i="132"/>
  <c r="EM168" i="132"/>
  <c r="DI170" i="132"/>
  <c r="DJ169" i="132"/>
  <c r="DO170" i="132"/>
  <c r="EG168" i="132"/>
  <c r="EH167" i="132"/>
  <c r="EZ175" i="132"/>
  <c r="O189" i="132" l="1"/>
  <c r="T189" i="132"/>
  <c r="S189" i="132"/>
  <c r="U189" i="132" s="1"/>
  <c r="BQ189" i="132"/>
  <c r="AC189" i="132"/>
  <c r="AD188" i="132"/>
  <c r="AI189" i="132"/>
  <c r="AO191" i="132"/>
  <c r="AP190" i="132"/>
  <c r="CC193" i="132"/>
  <c r="AU191" i="132"/>
  <c r="BA190" i="132"/>
  <c r="BB189" i="132"/>
  <c r="CO189" i="132"/>
  <c r="BG190" i="132"/>
  <c r="BM189" i="132"/>
  <c r="BN188" i="132"/>
  <c r="DA188" i="132"/>
  <c r="BS189" i="132"/>
  <c r="BY193" i="132"/>
  <c r="BZ192" i="132"/>
  <c r="CE193" i="132"/>
  <c r="CK189" i="132"/>
  <c r="CL188" i="132"/>
  <c r="CQ189" i="132"/>
  <c r="CW188" i="132"/>
  <c r="CX187" i="132"/>
  <c r="DC188" i="132"/>
  <c r="EV164" i="132"/>
  <c r="DY169" i="132"/>
  <c r="EX173" i="132"/>
  <c r="FC168" i="132"/>
  <c r="EJ169" i="132"/>
  <c r="EE169" i="132"/>
  <c r="EI169" i="132"/>
  <c r="EK169" i="132" s="1"/>
  <c r="DU169" i="132"/>
  <c r="DV168" i="132"/>
  <c r="FA170" i="132"/>
  <c r="DL171" i="132"/>
  <c r="DG171" i="132"/>
  <c r="DK171" i="132"/>
  <c r="EA169" i="132"/>
  <c r="EY176" i="132"/>
  <c r="Q189" i="132" l="1"/>
  <c r="R188" i="132"/>
  <c r="W189" i="132"/>
  <c r="AA190" i="132"/>
  <c r="AF190" i="132"/>
  <c r="AE190" i="132"/>
  <c r="AG190" i="132" s="1"/>
  <c r="ET189" i="132"/>
  <c r="AM192" i="132"/>
  <c r="AR192" i="132"/>
  <c r="AQ192" i="132"/>
  <c r="AS192" i="132" s="1"/>
  <c r="BD191" i="132"/>
  <c r="AY191" i="132"/>
  <c r="BC191" i="132"/>
  <c r="BP190" i="132"/>
  <c r="BK190" i="132"/>
  <c r="BO190" i="132"/>
  <c r="CB194" i="132"/>
  <c r="BW194" i="132"/>
  <c r="CA194" i="132"/>
  <c r="CN190" i="132"/>
  <c r="CI190" i="132"/>
  <c r="CM190" i="132"/>
  <c r="CZ189" i="132"/>
  <c r="CU189" i="132"/>
  <c r="CY189" i="132"/>
  <c r="EW160" i="132"/>
  <c r="EU162" i="132"/>
  <c r="DM171" i="132"/>
  <c r="EM169" i="132"/>
  <c r="EZ176" i="132"/>
  <c r="EG169" i="132"/>
  <c r="EH168" i="132"/>
  <c r="FB169" i="132"/>
  <c r="DS170" i="132"/>
  <c r="DX170" i="132"/>
  <c r="DW170" i="132"/>
  <c r="DO171" i="132"/>
  <c r="DI171" i="132"/>
  <c r="DJ170" i="132"/>
  <c r="T190" i="132" l="1"/>
  <c r="O190" i="132"/>
  <c r="S190" i="132"/>
  <c r="U190" i="132" s="1"/>
  <c r="BE191" i="132"/>
  <c r="AC190" i="132"/>
  <c r="AD189" i="132"/>
  <c r="BQ190" i="132"/>
  <c r="AI190" i="132"/>
  <c r="AU192" i="132"/>
  <c r="CC194" i="132"/>
  <c r="AO192" i="132"/>
  <c r="AP191" i="132"/>
  <c r="BA191" i="132"/>
  <c r="BB190" i="132"/>
  <c r="CO190" i="132"/>
  <c r="BG191" i="132"/>
  <c r="BM190" i="132"/>
  <c r="BN189" i="132"/>
  <c r="DA189" i="132"/>
  <c r="BS190" i="132"/>
  <c r="BY194" i="132"/>
  <c r="BZ193" i="132"/>
  <c r="CE194" i="132"/>
  <c r="CK190" i="132"/>
  <c r="CL189" i="132"/>
  <c r="CQ190" i="132"/>
  <c r="CW189" i="132"/>
  <c r="CX188" i="132"/>
  <c r="DC189" i="132"/>
  <c r="DY170" i="132"/>
  <c r="EU163" i="132"/>
  <c r="EV165" i="132"/>
  <c r="EX174" i="132"/>
  <c r="FC169" i="132"/>
  <c r="EJ170" i="132"/>
  <c r="EE170" i="132"/>
  <c r="EI170" i="132"/>
  <c r="DU170" i="132"/>
  <c r="DV169" i="132"/>
  <c r="EA170" i="132"/>
  <c r="FA171" i="132"/>
  <c r="DG172" i="132"/>
  <c r="DL172" i="132"/>
  <c r="DK172" i="132"/>
  <c r="EY177" i="132"/>
  <c r="Q190" i="132" l="1"/>
  <c r="R189" i="132"/>
  <c r="W190" i="132"/>
  <c r="AF191" i="132"/>
  <c r="AA191" i="132"/>
  <c r="AE191" i="132"/>
  <c r="AG191" i="132" s="1"/>
  <c r="ET190" i="132"/>
  <c r="DM172" i="132"/>
  <c r="AM193" i="132"/>
  <c r="AR193" i="132"/>
  <c r="AQ193" i="132"/>
  <c r="AS193" i="132" s="1"/>
  <c r="AY192" i="132"/>
  <c r="BD192" i="132"/>
  <c r="BC192" i="132"/>
  <c r="BE192" i="132" s="1"/>
  <c r="BK191" i="132"/>
  <c r="BP191" i="132"/>
  <c r="BO191" i="132"/>
  <c r="BQ191" i="132" s="1"/>
  <c r="BW195" i="132"/>
  <c r="CB195" i="132"/>
  <c r="CA195" i="132"/>
  <c r="CC195" i="132" s="1"/>
  <c r="CN191" i="132"/>
  <c r="CI191" i="132"/>
  <c r="CM191" i="132"/>
  <c r="CU190" i="132"/>
  <c r="CZ190" i="132"/>
  <c r="CY190" i="132"/>
  <c r="EK170" i="132"/>
  <c r="EW161" i="132"/>
  <c r="FB170" i="132"/>
  <c r="DS171" i="132"/>
  <c r="DX171" i="132"/>
  <c r="DW171" i="132"/>
  <c r="DY171" i="132" s="1"/>
  <c r="EG170" i="132"/>
  <c r="EH169" i="132"/>
  <c r="DO172" i="132"/>
  <c r="EM170" i="132"/>
  <c r="DI172" i="132"/>
  <c r="DJ171" i="132"/>
  <c r="EZ177" i="132"/>
  <c r="O191" i="132" l="1"/>
  <c r="T191" i="132"/>
  <c r="S191" i="132"/>
  <c r="U191" i="132" s="1"/>
  <c r="AC191" i="132"/>
  <c r="AD190" i="132"/>
  <c r="AI191" i="132"/>
  <c r="AO193" i="132"/>
  <c r="AP192" i="132"/>
  <c r="AU193" i="132"/>
  <c r="BA192" i="132"/>
  <c r="BB191" i="132"/>
  <c r="CO191" i="132"/>
  <c r="BG192" i="132"/>
  <c r="BM191" i="132"/>
  <c r="BN190" i="132"/>
  <c r="DA190" i="132"/>
  <c r="BS191" i="132"/>
  <c r="BY195" i="132"/>
  <c r="BZ194" i="132"/>
  <c r="CE195" i="132"/>
  <c r="CK191" i="132"/>
  <c r="CL190" i="132"/>
  <c r="CQ191" i="132"/>
  <c r="CW190" i="132"/>
  <c r="CX189" i="132"/>
  <c r="DC190" i="132"/>
  <c r="EV166" i="132"/>
  <c r="EU164" i="132"/>
  <c r="FA172" i="132"/>
  <c r="DG173" i="132"/>
  <c r="DL173" i="132"/>
  <c r="DK173" i="132"/>
  <c r="EY178" i="132"/>
  <c r="EX175" i="132"/>
  <c r="EA171" i="132"/>
  <c r="FC170" i="132"/>
  <c r="EJ171" i="132"/>
  <c r="EE171" i="132"/>
  <c r="EI171" i="132"/>
  <c r="DU171" i="132"/>
  <c r="DV170" i="132"/>
  <c r="Q191" i="132" l="1"/>
  <c r="R190" i="132"/>
  <c r="W191" i="132"/>
  <c r="AA192" i="132"/>
  <c r="AF192" i="132"/>
  <c r="AE192" i="132"/>
  <c r="AG192" i="132" s="1"/>
  <c r="ET191" i="132"/>
  <c r="AR194" i="132"/>
  <c r="AM194" i="132"/>
  <c r="AQ194" i="132"/>
  <c r="AS194" i="132" s="1"/>
  <c r="AY193" i="132"/>
  <c r="BD193" i="132"/>
  <c r="BC193" i="132"/>
  <c r="BE193" i="132" s="1"/>
  <c r="BP192" i="132"/>
  <c r="BK192" i="132"/>
  <c r="BO192" i="132"/>
  <c r="CB196" i="132"/>
  <c r="BW196" i="132"/>
  <c r="CA196" i="132"/>
  <c r="CN192" i="132"/>
  <c r="CI192" i="132"/>
  <c r="CM192" i="132"/>
  <c r="CZ191" i="132"/>
  <c r="CU191" i="132"/>
  <c r="CY191" i="132"/>
  <c r="EK171" i="132"/>
  <c r="DM173" i="132"/>
  <c r="EW162" i="132"/>
  <c r="DO173" i="132"/>
  <c r="FB171" i="132"/>
  <c r="DX172" i="132"/>
  <c r="DS172" i="132"/>
  <c r="DW172" i="132"/>
  <c r="EM171" i="132"/>
  <c r="DI173" i="132"/>
  <c r="DJ172" i="132"/>
  <c r="EZ178" i="132"/>
  <c r="EG171" i="132"/>
  <c r="EH170" i="132"/>
  <c r="T192" i="132" l="1"/>
  <c r="O192" i="132"/>
  <c r="S192" i="132"/>
  <c r="U192" i="132" s="1"/>
  <c r="AC192" i="132"/>
  <c r="AD191" i="132"/>
  <c r="BQ192" i="132"/>
  <c r="AI192" i="132"/>
  <c r="AO194" i="132"/>
  <c r="AP193" i="132"/>
  <c r="CC196" i="132"/>
  <c r="AU194" i="132"/>
  <c r="DY172" i="132"/>
  <c r="BG193" i="132"/>
  <c r="CO192" i="132"/>
  <c r="BA193" i="132"/>
  <c r="BB192" i="132"/>
  <c r="BM192" i="132"/>
  <c r="BN191" i="132"/>
  <c r="DA191" i="132"/>
  <c r="BS192" i="132"/>
  <c r="BY196" i="132"/>
  <c r="BZ195" i="132"/>
  <c r="CE196" i="132"/>
  <c r="CQ192" i="132"/>
  <c r="CK192" i="132"/>
  <c r="CL191" i="132"/>
  <c r="CW191" i="132"/>
  <c r="CX190" i="132"/>
  <c r="DC191" i="132"/>
  <c r="EV167" i="132"/>
  <c r="EU165" i="132"/>
  <c r="FC171" i="132"/>
  <c r="EE172" i="132"/>
  <c r="EJ172" i="132"/>
  <c r="EI172" i="132"/>
  <c r="EA172" i="132"/>
  <c r="FA173" i="132"/>
  <c r="DL174" i="132"/>
  <c r="DG174" i="132"/>
  <c r="DK174" i="132"/>
  <c r="EX176" i="132"/>
  <c r="DU172" i="132"/>
  <c r="DV171" i="132"/>
  <c r="EY179" i="132"/>
  <c r="Q192" i="132" l="1"/>
  <c r="R191" i="132"/>
  <c r="W192" i="132"/>
  <c r="AA193" i="132"/>
  <c r="AF193" i="132"/>
  <c r="AE193" i="132"/>
  <c r="AG193" i="132" s="1"/>
  <c r="ET192" i="132"/>
  <c r="AM195" i="132"/>
  <c r="AR195" i="132"/>
  <c r="AQ195" i="132"/>
  <c r="AS195" i="132" s="1"/>
  <c r="BD194" i="132"/>
  <c r="AY194" i="132"/>
  <c r="BC194" i="132"/>
  <c r="BP193" i="132"/>
  <c r="BK193" i="132"/>
  <c r="BO193" i="132"/>
  <c r="BW197" i="132"/>
  <c r="CB197" i="132"/>
  <c r="CA197" i="132"/>
  <c r="CI193" i="132"/>
  <c r="CN193" i="132"/>
  <c r="CM193" i="132"/>
  <c r="CU192" i="132"/>
  <c r="CZ192" i="132"/>
  <c r="CY192" i="132"/>
  <c r="EK172" i="132"/>
  <c r="DM174" i="132"/>
  <c r="EW163" i="132"/>
  <c r="DO174" i="132"/>
  <c r="EZ179" i="132"/>
  <c r="EM172" i="132"/>
  <c r="FB172" i="132"/>
  <c r="DX173" i="132"/>
  <c r="DS173" i="132"/>
  <c r="DW173" i="132"/>
  <c r="DI174" i="132"/>
  <c r="DJ173" i="132"/>
  <c r="EG172" i="132"/>
  <c r="EH171" i="132"/>
  <c r="T193" i="132" l="1"/>
  <c r="O193" i="132"/>
  <c r="S193" i="132"/>
  <c r="U193" i="132" s="1"/>
  <c r="BE194" i="132"/>
  <c r="AC193" i="132"/>
  <c r="AD192" i="132"/>
  <c r="BQ193" i="132"/>
  <c r="AI193" i="132"/>
  <c r="AO195" i="132"/>
  <c r="AP194" i="132"/>
  <c r="CC197" i="132"/>
  <c r="AU195" i="132"/>
  <c r="BA194" i="132"/>
  <c r="BB193" i="132"/>
  <c r="CO193" i="132"/>
  <c r="BG194" i="132"/>
  <c r="BM193" i="132"/>
  <c r="BN192" i="132"/>
  <c r="DA192" i="132"/>
  <c r="BS193" i="132"/>
  <c r="BY197" i="132"/>
  <c r="BZ196" i="132"/>
  <c r="CE197" i="132"/>
  <c r="CK193" i="132"/>
  <c r="CL192" i="132"/>
  <c r="CQ193" i="132"/>
  <c r="CW192" i="132"/>
  <c r="CX191" i="132"/>
  <c r="DC192" i="132"/>
  <c r="DY173" i="132"/>
  <c r="EV168" i="132"/>
  <c r="EU166" i="132"/>
  <c r="EY180" i="132"/>
  <c r="EA173" i="132"/>
  <c r="EX177" i="132"/>
  <c r="FC172" i="132"/>
  <c r="EE173" i="132"/>
  <c r="EJ173" i="132"/>
  <c r="EI173" i="132"/>
  <c r="DU173" i="132"/>
  <c r="DV172" i="132"/>
  <c r="FA174" i="132"/>
  <c r="DG175" i="132"/>
  <c r="DL175" i="132"/>
  <c r="DK175" i="132"/>
  <c r="Q193" i="132" l="1"/>
  <c r="R192" i="132"/>
  <c r="W193" i="132"/>
  <c r="AF194" i="132"/>
  <c r="AA194" i="132"/>
  <c r="AE194" i="132"/>
  <c r="AG194" i="132" s="1"/>
  <c r="ET193" i="132"/>
  <c r="AR196" i="132"/>
  <c r="AM196" i="132"/>
  <c r="AQ196" i="132"/>
  <c r="AS196" i="132" s="1"/>
  <c r="AY195" i="132"/>
  <c r="BD195" i="132"/>
  <c r="BC195" i="132"/>
  <c r="BE195" i="132" s="1"/>
  <c r="BP194" i="132"/>
  <c r="BK194" i="132"/>
  <c r="BO194" i="132"/>
  <c r="BW198" i="132"/>
  <c r="CB198" i="132"/>
  <c r="CA198" i="132"/>
  <c r="CI194" i="132"/>
  <c r="CN194" i="132"/>
  <c r="CM194" i="132"/>
  <c r="CZ193" i="132"/>
  <c r="CU193" i="132"/>
  <c r="CY193" i="132"/>
  <c r="DM175" i="132"/>
  <c r="EW164" i="132"/>
  <c r="EG173" i="132"/>
  <c r="EH172" i="132"/>
  <c r="EZ180" i="132"/>
  <c r="DO175" i="132"/>
  <c r="EK173" i="132"/>
  <c r="FB173" i="132"/>
  <c r="DX174" i="132"/>
  <c r="DS174" i="132"/>
  <c r="DW174" i="132"/>
  <c r="DI175" i="132"/>
  <c r="DJ174" i="132"/>
  <c r="EM173" i="132"/>
  <c r="O194" i="132" l="1"/>
  <c r="T194" i="132"/>
  <c r="S194" i="132"/>
  <c r="U194" i="132" s="1"/>
  <c r="DY174" i="132"/>
  <c r="AC194" i="132"/>
  <c r="AD193" i="132"/>
  <c r="BQ194" i="132"/>
  <c r="AI194" i="132"/>
  <c r="AO196" i="132"/>
  <c r="AP195" i="132"/>
  <c r="CC198" i="132"/>
  <c r="AU196" i="132"/>
  <c r="BG195" i="132"/>
  <c r="CO194" i="132"/>
  <c r="BA195" i="132"/>
  <c r="BB194" i="132"/>
  <c r="BM194" i="132"/>
  <c r="BN193" i="132"/>
  <c r="DA193" i="132"/>
  <c r="BS194" i="132"/>
  <c r="BY198" i="132"/>
  <c r="BZ197" i="132"/>
  <c r="CE198" i="132"/>
  <c r="CK194" i="132"/>
  <c r="CL193" i="132"/>
  <c r="CQ194" i="132"/>
  <c r="CW193" i="132"/>
  <c r="CX192" i="132"/>
  <c r="DC193" i="132"/>
  <c r="EV169" i="132"/>
  <c r="EU167" i="132"/>
  <c r="EA174" i="132"/>
  <c r="FA175" i="132"/>
  <c r="DG176" i="132"/>
  <c r="DL176" i="132"/>
  <c r="DK176" i="132"/>
  <c r="DU174" i="132"/>
  <c r="DV173" i="132"/>
  <c r="EY181" i="132"/>
  <c r="FC173" i="132"/>
  <c r="EE174" i="132"/>
  <c r="EJ174" i="132"/>
  <c r="EI174" i="132"/>
  <c r="EK174" i="132" s="1"/>
  <c r="EX178" i="132"/>
  <c r="W194" i="132" l="1"/>
  <c r="DM176" i="132"/>
  <c r="Q194" i="132"/>
  <c r="R193" i="132"/>
  <c r="AA195" i="132"/>
  <c r="AF195" i="132"/>
  <c r="AE195" i="132"/>
  <c r="AG195" i="132" s="1"/>
  <c r="ET194" i="132"/>
  <c r="AR197" i="132"/>
  <c r="AM197" i="132"/>
  <c r="AQ197" i="132"/>
  <c r="AS197" i="132" s="1"/>
  <c r="AY196" i="132"/>
  <c r="BD196" i="132"/>
  <c r="BC196" i="132"/>
  <c r="BE196" i="132" s="1"/>
  <c r="BK195" i="132"/>
  <c r="BP195" i="132"/>
  <c r="BO195" i="132"/>
  <c r="BQ195" i="132" s="1"/>
  <c r="BW199" i="132"/>
  <c r="CB199" i="132"/>
  <c r="CA199" i="132"/>
  <c r="CI195" i="132"/>
  <c r="CN195" i="132"/>
  <c r="CM195" i="132"/>
  <c r="CU194" i="132"/>
  <c r="CZ194" i="132"/>
  <c r="CY194" i="132"/>
  <c r="EW165" i="132"/>
  <c r="EZ181" i="132"/>
  <c r="EG174" i="132"/>
  <c r="EH173" i="132"/>
  <c r="DO176" i="132"/>
  <c r="DI176" i="132"/>
  <c r="DJ175" i="132"/>
  <c r="EM174" i="132"/>
  <c r="FB174" i="132"/>
  <c r="DS175" i="132"/>
  <c r="DX175" i="132"/>
  <c r="DW175" i="132"/>
  <c r="DY175" i="132" s="1"/>
  <c r="O195" i="132" l="1"/>
  <c r="T195" i="132"/>
  <c r="S195" i="132"/>
  <c r="U195" i="132" s="1"/>
  <c r="AC195" i="132"/>
  <c r="AD194" i="132"/>
  <c r="AI195" i="132"/>
  <c r="AO197" i="132"/>
  <c r="AP196" i="132"/>
  <c r="AU197" i="132"/>
  <c r="CC199" i="132"/>
  <c r="BA196" i="132"/>
  <c r="BB195" i="132"/>
  <c r="CO195" i="132"/>
  <c r="BG196" i="132"/>
  <c r="BM195" i="132"/>
  <c r="BN194" i="132"/>
  <c r="DA194" i="132"/>
  <c r="BS195" i="132"/>
  <c r="BY199" i="132"/>
  <c r="BZ198" i="132"/>
  <c r="CE199" i="132"/>
  <c r="CK195" i="132"/>
  <c r="CL194" i="132"/>
  <c r="CQ195" i="132"/>
  <c r="DC194" i="132"/>
  <c r="CW194" i="132"/>
  <c r="CX193" i="132"/>
  <c r="EV170" i="132"/>
  <c r="EU168" i="132"/>
  <c r="FC174" i="132"/>
  <c r="EJ175" i="132"/>
  <c r="EE175" i="132"/>
  <c r="EI175" i="132"/>
  <c r="EA175" i="132"/>
  <c r="FA176" i="132"/>
  <c r="DG177" i="132"/>
  <c r="DL177" i="132"/>
  <c r="DK177" i="132"/>
  <c r="DM177" i="132" s="1"/>
  <c r="DU175" i="132"/>
  <c r="DV174" i="132"/>
  <c r="EX179" i="132"/>
  <c r="EY182" i="132"/>
  <c r="Q195" i="132" l="1"/>
  <c r="R194" i="132"/>
  <c r="W195" i="132"/>
  <c r="AA196" i="132"/>
  <c r="AF196" i="132"/>
  <c r="AE196" i="132"/>
  <c r="AG196" i="132" s="1"/>
  <c r="ET195" i="132"/>
  <c r="AR198" i="132"/>
  <c r="AM198" i="132"/>
  <c r="AQ198" i="132"/>
  <c r="AS198" i="132" s="1"/>
  <c r="BD197" i="132"/>
  <c r="AY197" i="132"/>
  <c r="BC197" i="132"/>
  <c r="BK196" i="132"/>
  <c r="BP196" i="132"/>
  <c r="BO196" i="132"/>
  <c r="BQ196" i="132" s="1"/>
  <c r="BW200" i="132"/>
  <c r="CB200" i="132"/>
  <c r="CA200" i="132"/>
  <c r="EK175" i="132"/>
  <c r="CN196" i="132"/>
  <c r="CI196" i="132"/>
  <c r="CM196" i="132"/>
  <c r="CU195" i="132"/>
  <c r="CZ195" i="132"/>
  <c r="CY195" i="132"/>
  <c r="DA195" i="132" s="1"/>
  <c r="EW166" i="132"/>
  <c r="DI177" i="132"/>
  <c r="DJ176" i="132"/>
  <c r="FB175" i="132"/>
  <c r="DX176" i="132"/>
  <c r="DS176" i="132"/>
  <c r="DW176" i="132"/>
  <c r="DY176" i="132" s="1"/>
  <c r="EG175" i="132"/>
  <c r="EH174" i="132"/>
  <c r="EM175" i="132"/>
  <c r="DO177" i="132"/>
  <c r="EZ182" i="132"/>
  <c r="O196" i="132" l="1"/>
  <c r="T196" i="132"/>
  <c r="S196" i="132"/>
  <c r="U196" i="132" s="1"/>
  <c r="BE197" i="132"/>
  <c r="AC196" i="132"/>
  <c r="AD195" i="132"/>
  <c r="AI196" i="132"/>
  <c r="AO198" i="132"/>
  <c r="AP197" i="132"/>
  <c r="CC200" i="132"/>
  <c r="AU198" i="132"/>
  <c r="BA197" i="132"/>
  <c r="BB196" i="132"/>
  <c r="CO196" i="132"/>
  <c r="BG197" i="132"/>
  <c r="BM196" i="132"/>
  <c r="BN195" i="132"/>
  <c r="BS196" i="132"/>
  <c r="BY200" i="132"/>
  <c r="BZ199" i="132"/>
  <c r="CE200" i="132"/>
  <c r="CK196" i="132"/>
  <c r="CL195" i="132"/>
  <c r="CQ196" i="132"/>
  <c r="CW195" i="132"/>
  <c r="CX194" i="132"/>
  <c r="DC195" i="132"/>
  <c r="EV171" i="132"/>
  <c r="EU169" i="132"/>
  <c r="FC175" i="132"/>
  <c r="EJ176" i="132"/>
  <c r="EE176" i="132"/>
  <c r="EI176" i="132"/>
  <c r="DU176" i="132"/>
  <c r="DV175" i="132"/>
  <c r="FA177" i="132"/>
  <c r="DL178" i="132"/>
  <c r="DG178" i="132"/>
  <c r="DK178" i="132"/>
  <c r="EA176" i="132"/>
  <c r="EY183" i="132"/>
  <c r="EX180" i="132"/>
  <c r="Q196" i="132" l="1"/>
  <c r="R195" i="132"/>
  <c r="W196" i="132"/>
  <c r="AA197" i="132"/>
  <c r="AF197" i="132"/>
  <c r="AE197" i="132"/>
  <c r="AG197" i="132" s="1"/>
  <c r="ET196" i="132"/>
  <c r="AM199" i="132"/>
  <c r="AR199" i="132"/>
  <c r="AQ199" i="132"/>
  <c r="AS199" i="132" s="1"/>
  <c r="BD198" i="132"/>
  <c r="AY198" i="132"/>
  <c r="BC198" i="132"/>
  <c r="BK197" i="132"/>
  <c r="BP197" i="132"/>
  <c r="BO197" i="132"/>
  <c r="BQ197" i="132" s="1"/>
  <c r="BW201" i="132"/>
  <c r="CB201" i="132"/>
  <c r="CA201" i="132"/>
  <c r="CI197" i="132"/>
  <c r="CN197" i="132"/>
  <c r="CM197" i="132"/>
  <c r="CZ196" i="132"/>
  <c r="CU196" i="132"/>
  <c r="CY196" i="132"/>
  <c r="EK176" i="132"/>
  <c r="EW167" i="132"/>
  <c r="DM178" i="132"/>
  <c r="EZ183" i="132"/>
  <c r="FB176" i="132"/>
  <c r="DS177" i="132"/>
  <c r="DX177" i="132"/>
  <c r="DW177" i="132"/>
  <c r="EM176" i="132"/>
  <c r="DI178" i="132"/>
  <c r="DJ177" i="132"/>
  <c r="EG176" i="132"/>
  <c r="EH175" i="132"/>
  <c r="DO178" i="132"/>
  <c r="O197" i="132" l="1"/>
  <c r="T197" i="132"/>
  <c r="S197" i="132"/>
  <c r="U197" i="132" s="1"/>
  <c r="BE198" i="132"/>
  <c r="AC197" i="132"/>
  <c r="AD196" i="132"/>
  <c r="AI197" i="132"/>
  <c r="AO199" i="132"/>
  <c r="AP198" i="132"/>
  <c r="CC201" i="132"/>
  <c r="AU199" i="132"/>
  <c r="BA198" i="132"/>
  <c r="BB197" i="132"/>
  <c r="CO197" i="132"/>
  <c r="BG198" i="132"/>
  <c r="BM197" i="132"/>
  <c r="BN196" i="132"/>
  <c r="DA196" i="132"/>
  <c r="BS197" i="132"/>
  <c r="BY201" i="132"/>
  <c r="BZ200" i="132"/>
  <c r="CE201" i="132"/>
  <c r="CK197" i="132"/>
  <c r="CL196" i="132"/>
  <c r="CQ197" i="132"/>
  <c r="CW196" i="132"/>
  <c r="CX195" i="132"/>
  <c r="DC196" i="132"/>
  <c r="EV172" i="132"/>
  <c r="EU170" i="132"/>
  <c r="DY177" i="132"/>
  <c r="EX181" i="132"/>
  <c r="EY184" i="132"/>
  <c r="FA178" i="132"/>
  <c r="DG179" i="132"/>
  <c r="DL179" i="132"/>
  <c r="DK179" i="132"/>
  <c r="FC176" i="132"/>
  <c r="EE177" i="132"/>
  <c r="EJ177" i="132"/>
  <c r="EI177" i="132"/>
  <c r="EA177" i="132"/>
  <c r="DU177" i="132"/>
  <c r="DV176" i="132"/>
  <c r="DM179" i="132" l="1"/>
  <c r="Q197" i="132"/>
  <c r="R196" i="132"/>
  <c r="W197" i="132"/>
  <c r="AA198" i="132"/>
  <c r="AF198" i="132"/>
  <c r="AE198" i="132"/>
  <c r="AG198" i="132" s="1"/>
  <c r="ET197" i="132"/>
  <c r="AR200" i="132"/>
  <c r="AM200" i="132"/>
  <c r="AQ200" i="132"/>
  <c r="AS200" i="132" s="1"/>
  <c r="BD199" i="132"/>
  <c r="AY199" i="132"/>
  <c r="BC199" i="132"/>
  <c r="BP198" i="132"/>
  <c r="BK198" i="132"/>
  <c r="BO198" i="132"/>
  <c r="BW202" i="132"/>
  <c r="CB202" i="132"/>
  <c r="CA202" i="132"/>
  <c r="CI198" i="132"/>
  <c r="CN198" i="132"/>
  <c r="CM198" i="132"/>
  <c r="CU197" i="132"/>
  <c r="CZ197" i="132"/>
  <c r="CY197" i="132"/>
  <c r="EW168" i="132"/>
  <c r="EK177" i="132"/>
  <c r="DI179" i="132"/>
  <c r="DJ178" i="132"/>
  <c r="FB177" i="132"/>
  <c r="DX178" i="132"/>
  <c r="DS178" i="132"/>
  <c r="DW178" i="132"/>
  <c r="EM177" i="132"/>
  <c r="EG177" i="132"/>
  <c r="EH176" i="132"/>
  <c r="DO179" i="132"/>
  <c r="EZ184" i="132"/>
  <c r="O198" i="132" l="1"/>
  <c r="T198" i="132"/>
  <c r="S198" i="132"/>
  <c r="U198" i="132" s="1"/>
  <c r="BE199" i="132"/>
  <c r="BQ198" i="132"/>
  <c r="AC198" i="132"/>
  <c r="AD197" i="132"/>
  <c r="AI198" i="132"/>
  <c r="AO200" i="132"/>
  <c r="AP199" i="132"/>
  <c r="CC202" i="132"/>
  <c r="AU200" i="132"/>
  <c r="BA199" i="132"/>
  <c r="BB198" i="132"/>
  <c r="CO198" i="132"/>
  <c r="BG199" i="132"/>
  <c r="BM198" i="132"/>
  <c r="BN197" i="132"/>
  <c r="DA197" i="132"/>
  <c r="BS198" i="132"/>
  <c r="BY202" i="132"/>
  <c r="BZ201" i="132"/>
  <c r="CE202" i="132"/>
  <c r="CK198" i="132"/>
  <c r="CL197" i="132"/>
  <c r="CQ198" i="132"/>
  <c r="CW197" i="132"/>
  <c r="CX196" i="132"/>
  <c r="DC197" i="132"/>
  <c r="DY178" i="132"/>
  <c r="EV173" i="132"/>
  <c r="EU171" i="132"/>
  <c r="EA178" i="132"/>
  <c r="DU178" i="132"/>
  <c r="DV177" i="132"/>
  <c r="EY185" i="132"/>
  <c r="EX182" i="132"/>
  <c r="FA179" i="132"/>
  <c r="DL180" i="132"/>
  <c r="DG180" i="132"/>
  <c r="DK180" i="132"/>
  <c r="FC177" i="132"/>
  <c r="EE178" i="132"/>
  <c r="EJ178" i="132"/>
  <c r="EI178" i="132"/>
  <c r="EK178" i="132" s="1"/>
  <c r="Q198" i="132" l="1"/>
  <c r="R197" i="132"/>
  <c r="W198" i="132"/>
  <c r="AA199" i="132"/>
  <c r="AF199" i="132"/>
  <c r="AE199" i="132"/>
  <c r="AG199" i="132" s="1"/>
  <c r="ET198" i="132"/>
  <c r="AM201" i="132"/>
  <c r="AR201" i="132"/>
  <c r="AQ201" i="132"/>
  <c r="AS201" i="132" s="1"/>
  <c r="AY200" i="132"/>
  <c r="BD200" i="132"/>
  <c r="BC200" i="132"/>
  <c r="BE200" i="132" s="1"/>
  <c r="BK199" i="132"/>
  <c r="BP199" i="132"/>
  <c r="BO199" i="132"/>
  <c r="BQ199" i="132" s="1"/>
  <c r="CB203" i="132"/>
  <c r="BW203" i="132"/>
  <c r="CA203" i="132"/>
  <c r="CN199" i="132"/>
  <c r="CI199" i="132"/>
  <c r="CM199" i="132"/>
  <c r="CU198" i="132"/>
  <c r="CZ198" i="132"/>
  <c r="CY198" i="132"/>
  <c r="DM180" i="132"/>
  <c r="EW169" i="132"/>
  <c r="EX183" i="132"/>
  <c r="EZ185" i="132"/>
  <c r="DO180" i="132"/>
  <c r="EM178" i="132"/>
  <c r="FB178" i="132"/>
  <c r="DS179" i="132"/>
  <c r="DX179" i="132"/>
  <c r="DW179" i="132"/>
  <c r="DI180" i="132"/>
  <c r="DJ179" i="132"/>
  <c r="EG178" i="132"/>
  <c r="EH177" i="132"/>
  <c r="T199" i="132" l="1"/>
  <c r="O199" i="132"/>
  <c r="S199" i="132"/>
  <c r="U199" i="132" s="1"/>
  <c r="AC199" i="132"/>
  <c r="AD198" i="132"/>
  <c r="AI199" i="132"/>
  <c r="AO201" i="132"/>
  <c r="AP200" i="132"/>
  <c r="CC203" i="132"/>
  <c r="AU201" i="132"/>
  <c r="BA200" i="132"/>
  <c r="BB199" i="132"/>
  <c r="CO199" i="132"/>
  <c r="BG200" i="132"/>
  <c r="BM199" i="132"/>
  <c r="BN198" i="132"/>
  <c r="DA198" i="132"/>
  <c r="BS199" i="132"/>
  <c r="BY203" i="132"/>
  <c r="BZ202" i="132"/>
  <c r="CE203" i="132"/>
  <c r="CK199" i="132"/>
  <c r="CL198" i="132"/>
  <c r="CQ199" i="132"/>
  <c r="CW198" i="132"/>
  <c r="CX197" i="132"/>
  <c r="DC198" i="132"/>
  <c r="DY179" i="132"/>
  <c r="EV174" i="132"/>
  <c r="EU172" i="132"/>
  <c r="EY186" i="132"/>
  <c r="EA179" i="132"/>
  <c r="FC178" i="132"/>
  <c r="EJ179" i="132"/>
  <c r="EE179" i="132"/>
  <c r="EI179" i="132"/>
  <c r="FA180" i="132"/>
  <c r="DL181" i="132"/>
  <c r="DG181" i="132"/>
  <c r="DK181" i="132"/>
  <c r="DU179" i="132"/>
  <c r="DV178" i="132"/>
  <c r="Q199" i="132" l="1"/>
  <c r="R198" i="132"/>
  <c r="W199" i="132"/>
  <c r="DM181" i="132"/>
  <c r="AA200" i="132"/>
  <c r="AF200" i="132"/>
  <c r="AE200" i="132"/>
  <c r="AG200" i="132" s="1"/>
  <c r="ET199" i="132"/>
  <c r="AR202" i="132"/>
  <c r="AM202" i="132"/>
  <c r="AQ202" i="132"/>
  <c r="AS202" i="132" s="1"/>
  <c r="BD201" i="132"/>
  <c r="AY201" i="132"/>
  <c r="BC201" i="132"/>
  <c r="BE201" i="132" s="1"/>
  <c r="BK200" i="132"/>
  <c r="BP200" i="132"/>
  <c r="BO200" i="132"/>
  <c r="BQ200" i="132" s="1"/>
  <c r="BW204" i="132"/>
  <c r="CB204" i="132"/>
  <c r="CA204" i="132"/>
  <c r="CN200" i="132"/>
  <c r="CI200" i="132"/>
  <c r="CM200" i="132"/>
  <c r="CU199" i="132"/>
  <c r="CZ199" i="132"/>
  <c r="CY199" i="132"/>
  <c r="EK179" i="132"/>
  <c r="EW170" i="132"/>
  <c r="FB179" i="132"/>
  <c r="DS180" i="132"/>
  <c r="DX180" i="132"/>
  <c r="DW180" i="132"/>
  <c r="DO181" i="132"/>
  <c r="EX184" i="132"/>
  <c r="EZ186" i="132"/>
  <c r="DI181" i="132"/>
  <c r="DJ180" i="132"/>
  <c r="EG179" i="132"/>
  <c r="EH178" i="132"/>
  <c r="EM179" i="132"/>
  <c r="O200" i="132" l="1"/>
  <c r="T200" i="132"/>
  <c r="S200" i="132"/>
  <c r="U200" i="132" s="1"/>
  <c r="AI200" i="132"/>
  <c r="AC200" i="132"/>
  <c r="AD199" i="132"/>
  <c r="AO202" i="132"/>
  <c r="AP201" i="132"/>
  <c r="DY180" i="132"/>
  <c r="CC204" i="132"/>
  <c r="AU202" i="132"/>
  <c r="BA201" i="132"/>
  <c r="BB200" i="132"/>
  <c r="CO200" i="132"/>
  <c r="BG201" i="132"/>
  <c r="BM200" i="132"/>
  <c r="BN199" i="132"/>
  <c r="DA199" i="132"/>
  <c r="BS200" i="132"/>
  <c r="BY204" i="132"/>
  <c r="BZ203" i="132"/>
  <c r="CE204" i="132"/>
  <c r="CK200" i="132"/>
  <c r="CL199" i="132"/>
  <c r="CQ200" i="132"/>
  <c r="CW199" i="132"/>
  <c r="CX198" i="132"/>
  <c r="DC199" i="132"/>
  <c r="EV175" i="132"/>
  <c r="EU173" i="132"/>
  <c r="FC179" i="132"/>
  <c r="EE180" i="132"/>
  <c r="EJ180" i="132"/>
  <c r="EI180" i="132"/>
  <c r="EY187" i="132"/>
  <c r="EA180" i="132"/>
  <c r="FA181" i="132"/>
  <c r="DG182" i="132"/>
  <c r="DL182" i="132"/>
  <c r="DK182" i="132"/>
  <c r="DU180" i="132"/>
  <c r="DV179" i="132"/>
  <c r="EZ187" i="132"/>
  <c r="Q200" i="132" l="1"/>
  <c r="R199" i="132"/>
  <c r="W200" i="132"/>
  <c r="AA201" i="132"/>
  <c r="AF201" i="132"/>
  <c r="AE201" i="132"/>
  <c r="AG201" i="132" s="1"/>
  <c r="ET200" i="132"/>
  <c r="AR203" i="132"/>
  <c r="AM203" i="132"/>
  <c r="AQ203" i="132"/>
  <c r="AS203" i="132" s="1"/>
  <c r="BD202" i="132"/>
  <c r="AY202" i="132"/>
  <c r="BC202" i="132"/>
  <c r="BE202" i="132" s="1"/>
  <c r="BK201" i="132"/>
  <c r="BP201" i="132"/>
  <c r="BO201" i="132"/>
  <c r="BQ201" i="132" s="1"/>
  <c r="BW205" i="132"/>
  <c r="CB205" i="132"/>
  <c r="CA205" i="132"/>
  <c r="CI201" i="132"/>
  <c r="CN201" i="132"/>
  <c r="CM201" i="132"/>
  <c r="CZ200" i="132"/>
  <c r="CU200" i="132"/>
  <c r="CY200" i="132"/>
  <c r="DM182" i="132"/>
  <c r="EW171" i="132"/>
  <c r="EK180" i="132"/>
  <c r="FB180" i="132"/>
  <c r="DX181" i="132"/>
  <c r="DS181" i="132"/>
  <c r="DW181" i="132"/>
  <c r="DO182" i="132"/>
  <c r="EX185" i="132"/>
  <c r="EM180" i="132"/>
  <c r="DI182" i="132"/>
  <c r="DJ181" i="132"/>
  <c r="EG180" i="132"/>
  <c r="EH179" i="132"/>
  <c r="T201" i="132" l="1"/>
  <c r="O201" i="132"/>
  <c r="S201" i="132"/>
  <c r="U201" i="132" s="1"/>
  <c r="AC201" i="132"/>
  <c r="AD200" i="132"/>
  <c r="AI201" i="132"/>
  <c r="AO203" i="132"/>
  <c r="AP202" i="132"/>
  <c r="DY181" i="132"/>
  <c r="CC205" i="132"/>
  <c r="AU203" i="132"/>
  <c r="BA202" i="132"/>
  <c r="BB201" i="132"/>
  <c r="CO201" i="132"/>
  <c r="BG202" i="132"/>
  <c r="BM201" i="132"/>
  <c r="BN200" i="132"/>
  <c r="DA200" i="132"/>
  <c r="BS201" i="132"/>
  <c r="BY205" i="132"/>
  <c r="BZ204" i="132"/>
  <c r="CE205" i="132"/>
  <c r="CK201" i="132"/>
  <c r="CL200" i="132"/>
  <c r="CQ201" i="132"/>
  <c r="CW200" i="132"/>
  <c r="CX199" i="132"/>
  <c r="DC200" i="132"/>
  <c r="EV176" i="132"/>
  <c r="EU174" i="132"/>
  <c r="FC180" i="132"/>
  <c r="EE181" i="132"/>
  <c r="EJ181" i="132"/>
  <c r="EI181" i="132"/>
  <c r="EA181" i="132"/>
  <c r="EY188" i="132"/>
  <c r="DU181" i="132"/>
  <c r="DV180" i="132"/>
  <c r="EZ188" i="132"/>
  <c r="FA182" i="132"/>
  <c r="DG183" i="132"/>
  <c r="DL183" i="132"/>
  <c r="DK183" i="132"/>
  <c r="Q201" i="132" l="1"/>
  <c r="R200" i="132"/>
  <c r="W201" i="132"/>
  <c r="AA202" i="132"/>
  <c r="AF202" i="132"/>
  <c r="AE202" i="132"/>
  <c r="AG202" i="132" s="1"/>
  <c r="ET201" i="132"/>
  <c r="EK181" i="132"/>
  <c r="AM204" i="132"/>
  <c r="AR204" i="132"/>
  <c r="AQ204" i="132"/>
  <c r="AS204" i="132" s="1"/>
  <c r="BD203" i="132"/>
  <c r="AY203" i="132"/>
  <c r="BC203" i="132"/>
  <c r="BE203" i="132" s="1"/>
  <c r="BP202" i="132"/>
  <c r="BK202" i="132"/>
  <c r="BO202" i="132"/>
  <c r="BQ202" i="132" s="1"/>
  <c r="DM183" i="132"/>
  <c r="BW206" i="132"/>
  <c r="CB206" i="132"/>
  <c r="CA206" i="132"/>
  <c r="CC206" i="132" s="1"/>
  <c r="CN202" i="132"/>
  <c r="CI202" i="132"/>
  <c r="CM202" i="132"/>
  <c r="CU201" i="132"/>
  <c r="CZ201" i="132"/>
  <c r="CY201" i="132"/>
  <c r="EW172" i="132"/>
  <c r="FB181" i="132"/>
  <c r="DS182" i="132"/>
  <c r="DX182" i="132"/>
  <c r="DW182" i="132"/>
  <c r="EX186" i="132"/>
  <c r="EM181" i="132"/>
  <c r="EG181" i="132"/>
  <c r="EH180" i="132"/>
  <c r="DI183" i="132"/>
  <c r="DJ182" i="132"/>
  <c r="DO183" i="132"/>
  <c r="T202" i="132" l="1"/>
  <c r="O202" i="132"/>
  <c r="S202" i="132"/>
  <c r="U202" i="132" s="1"/>
  <c r="AC202" i="132"/>
  <c r="AD201" i="132"/>
  <c r="DA201" i="132"/>
  <c r="AI202" i="132"/>
  <c r="AO204" i="132"/>
  <c r="AP203" i="132"/>
  <c r="AU204" i="132"/>
  <c r="BA203" i="132"/>
  <c r="BB202" i="132"/>
  <c r="CO202" i="132"/>
  <c r="BG203" i="132"/>
  <c r="BM202" i="132"/>
  <c r="BN201" i="132"/>
  <c r="BS202" i="132"/>
  <c r="BY206" i="132"/>
  <c r="BZ205" i="132"/>
  <c r="CE206" i="132"/>
  <c r="CK202" i="132"/>
  <c r="CL201" i="132"/>
  <c r="CQ202" i="132"/>
  <c r="CW201" i="132"/>
  <c r="CX200" i="132"/>
  <c r="DY182" i="132"/>
  <c r="DC201" i="132"/>
  <c r="EW173" i="132"/>
  <c r="EV177" i="132"/>
  <c r="EU175" i="132"/>
  <c r="EW174" i="132"/>
  <c r="FC181" i="132"/>
  <c r="EE182" i="132"/>
  <c r="EJ182" i="132"/>
  <c r="EI182" i="132"/>
  <c r="EZ189" i="132"/>
  <c r="FA183" i="132"/>
  <c r="DG184" i="132"/>
  <c r="DL184" i="132"/>
  <c r="DK184" i="132"/>
  <c r="DU182" i="132"/>
  <c r="DV181" i="132"/>
  <c r="EY189" i="132"/>
  <c r="EA182" i="132"/>
  <c r="Q202" i="132" l="1"/>
  <c r="R201" i="132"/>
  <c r="W202" i="132"/>
  <c r="AA203" i="132"/>
  <c r="AF203" i="132"/>
  <c r="AE203" i="132"/>
  <c r="AG203" i="132" s="1"/>
  <c r="ET202" i="132"/>
  <c r="AM205" i="132"/>
  <c r="AR205" i="132"/>
  <c r="AQ205" i="132"/>
  <c r="AS205" i="132" s="1"/>
  <c r="BD204" i="132"/>
  <c r="AY204" i="132"/>
  <c r="BC204" i="132"/>
  <c r="BP203" i="132"/>
  <c r="BK203" i="132"/>
  <c r="BO203" i="132"/>
  <c r="BQ203" i="132" s="1"/>
  <c r="BW207" i="132"/>
  <c r="CB207" i="132"/>
  <c r="CA207" i="132"/>
  <c r="CI203" i="132"/>
  <c r="CN203" i="132"/>
  <c r="CM203" i="132"/>
  <c r="CU202" i="132"/>
  <c r="CZ202" i="132"/>
  <c r="CY202" i="132"/>
  <c r="DM184" i="132"/>
  <c r="EK182" i="132"/>
  <c r="EX187" i="132"/>
  <c r="DO184" i="132"/>
  <c r="EM182" i="132"/>
  <c r="FB182" i="132"/>
  <c r="DS183" i="132"/>
  <c r="DX183" i="132"/>
  <c r="DW183" i="132"/>
  <c r="DI184" i="132"/>
  <c r="DJ183" i="132"/>
  <c r="EG182" i="132"/>
  <c r="EH181" i="132"/>
  <c r="T203" i="132" l="1"/>
  <c r="O203" i="132"/>
  <c r="S203" i="132"/>
  <c r="U203" i="132" s="1"/>
  <c r="BE204" i="132"/>
  <c r="AC203" i="132"/>
  <c r="AD202" i="132"/>
  <c r="AI203" i="132"/>
  <c r="AO205" i="132"/>
  <c r="AP204" i="132"/>
  <c r="CC207" i="132"/>
  <c r="AU205" i="132"/>
  <c r="BA204" i="132"/>
  <c r="BB203" i="132"/>
  <c r="CO203" i="132"/>
  <c r="BG204" i="132"/>
  <c r="BM203" i="132"/>
  <c r="BN202" i="132"/>
  <c r="DA202" i="132"/>
  <c r="BS203" i="132"/>
  <c r="BY207" i="132"/>
  <c r="BZ206" i="132"/>
  <c r="CE207" i="132"/>
  <c r="CK203" i="132"/>
  <c r="CL202" i="132"/>
  <c r="CQ203" i="132"/>
  <c r="CW202" i="132"/>
  <c r="CX201" i="132"/>
  <c r="DC202" i="132"/>
  <c r="EV178" i="132"/>
  <c r="EU176" i="132"/>
  <c r="DY183" i="132"/>
  <c r="EA183" i="132"/>
  <c r="FA184" i="132"/>
  <c r="DG185" i="132"/>
  <c r="DL185" i="132"/>
  <c r="DK185" i="132"/>
  <c r="DU183" i="132"/>
  <c r="DV182" i="132"/>
  <c r="EY190" i="132"/>
  <c r="EZ190" i="132"/>
  <c r="FC182" i="132"/>
  <c r="EE183" i="132"/>
  <c r="EJ183" i="132"/>
  <c r="EI183" i="132"/>
  <c r="Q203" i="132" l="1"/>
  <c r="R202" i="132"/>
  <c r="DM185" i="132"/>
  <c r="W203" i="132"/>
  <c r="AA204" i="132"/>
  <c r="AF204" i="132"/>
  <c r="AE204" i="132"/>
  <c r="AG204" i="132" s="1"/>
  <c r="ET203" i="132"/>
  <c r="AR206" i="132"/>
  <c r="AM206" i="132"/>
  <c r="AQ206" i="132"/>
  <c r="AS206" i="132" s="1"/>
  <c r="BD205" i="132"/>
  <c r="AY205" i="132"/>
  <c r="BC205" i="132"/>
  <c r="BE205" i="132" s="1"/>
  <c r="BP204" i="132"/>
  <c r="BK204" i="132"/>
  <c r="BO204" i="132"/>
  <c r="BQ204" i="132" s="1"/>
  <c r="EK183" i="132"/>
  <c r="BW208" i="132"/>
  <c r="CB208" i="132"/>
  <c r="CA208" i="132"/>
  <c r="CC208" i="132" s="1"/>
  <c r="CI204" i="132"/>
  <c r="CN204" i="132"/>
  <c r="CM204" i="132"/>
  <c r="CU203" i="132"/>
  <c r="CZ203" i="132"/>
  <c r="CY203" i="132"/>
  <c r="DA203" i="132" s="1"/>
  <c r="EW175" i="132"/>
  <c r="EX188" i="132"/>
  <c r="DO185" i="132"/>
  <c r="DI185" i="132"/>
  <c r="DJ184" i="132"/>
  <c r="EM183" i="132"/>
  <c r="EG183" i="132"/>
  <c r="EH182" i="132"/>
  <c r="FB183" i="132"/>
  <c r="DX184" i="132"/>
  <c r="DS184" i="132"/>
  <c r="DW184" i="132"/>
  <c r="O204" i="132" l="1"/>
  <c r="T204" i="132"/>
  <c r="S204" i="132"/>
  <c r="U204" i="132" s="1"/>
  <c r="AC204" i="132"/>
  <c r="AD203" i="132"/>
  <c r="AI204" i="132"/>
  <c r="AO206" i="132"/>
  <c r="AP205" i="132"/>
  <c r="AU206" i="132"/>
  <c r="BA205" i="132"/>
  <c r="BB204" i="132"/>
  <c r="BG205" i="132"/>
  <c r="BM204" i="132"/>
  <c r="BN203" i="132"/>
  <c r="CO204" i="132"/>
  <c r="BS204" i="132"/>
  <c r="BY208" i="132"/>
  <c r="BZ207" i="132"/>
  <c r="CE208" i="132"/>
  <c r="CK204" i="132"/>
  <c r="CL203" i="132"/>
  <c r="CQ204" i="132"/>
  <c r="CW203" i="132"/>
  <c r="CX202" i="132"/>
  <c r="DC203" i="132"/>
  <c r="DY184" i="132"/>
  <c r="EV179" i="132"/>
  <c r="EU177" i="132"/>
  <c r="FA185" i="132"/>
  <c r="DL186" i="132"/>
  <c r="DG186" i="132"/>
  <c r="DK186" i="132"/>
  <c r="FC183" i="132"/>
  <c r="EE184" i="132"/>
  <c r="EJ184" i="132"/>
  <c r="EI184" i="132"/>
  <c r="EA184" i="132"/>
  <c r="EY191" i="132"/>
  <c r="DU184" i="132"/>
  <c r="DV183" i="132"/>
  <c r="EZ191" i="132"/>
  <c r="Q204" i="132" l="1"/>
  <c r="R203" i="132"/>
  <c r="W204" i="132"/>
  <c r="AF205" i="132"/>
  <c r="AA205" i="132"/>
  <c r="AE205" i="132"/>
  <c r="AG205" i="132" s="1"/>
  <c r="ET204" i="132"/>
  <c r="AR207" i="132"/>
  <c r="AM207" i="132"/>
  <c r="AQ207" i="132"/>
  <c r="AS207" i="132" s="1"/>
  <c r="BD206" i="132"/>
  <c r="AY206" i="132"/>
  <c r="BC206" i="132"/>
  <c r="BP205" i="132"/>
  <c r="BK205" i="132"/>
  <c r="BO205" i="132"/>
  <c r="BW209" i="132"/>
  <c r="CB209" i="132"/>
  <c r="CA209" i="132"/>
  <c r="EK184" i="132"/>
  <c r="CN205" i="132"/>
  <c r="CI205" i="132"/>
  <c r="CM205" i="132"/>
  <c r="CZ204" i="132"/>
  <c r="CU204" i="132"/>
  <c r="CY204" i="132"/>
  <c r="DM186" i="132"/>
  <c r="EW176" i="132"/>
  <c r="EG184" i="132"/>
  <c r="EH183" i="132"/>
  <c r="DO186" i="132"/>
  <c r="FB184" i="132"/>
  <c r="DX185" i="132"/>
  <c r="DS185" i="132"/>
  <c r="DW185" i="132"/>
  <c r="EM184" i="132"/>
  <c r="EX189" i="132"/>
  <c r="DI186" i="132"/>
  <c r="DJ185" i="132"/>
  <c r="O205" i="132" l="1"/>
  <c r="T205" i="132"/>
  <c r="S205" i="132"/>
  <c r="U205" i="132" s="1"/>
  <c r="BE206" i="132"/>
  <c r="AC205" i="132"/>
  <c r="AD204" i="132"/>
  <c r="BQ205" i="132"/>
  <c r="AI205" i="132"/>
  <c r="AO207" i="132"/>
  <c r="AP206" i="132"/>
  <c r="CC209" i="132"/>
  <c r="AU207" i="132"/>
  <c r="BA206" i="132"/>
  <c r="BB205" i="132"/>
  <c r="CO205" i="132"/>
  <c r="BG206" i="132"/>
  <c r="BM205" i="132"/>
  <c r="BN204" i="132"/>
  <c r="DA204" i="132"/>
  <c r="BS205" i="132"/>
  <c r="BY209" i="132"/>
  <c r="BZ208" i="132"/>
  <c r="CE209" i="132"/>
  <c r="CK205" i="132"/>
  <c r="CL204" i="132"/>
  <c r="CQ205" i="132"/>
  <c r="CW204" i="132"/>
  <c r="CX203" i="132"/>
  <c r="DC204" i="132"/>
  <c r="DY185" i="132"/>
  <c r="EW177" i="132"/>
  <c r="EV180" i="132"/>
  <c r="EU178" i="132"/>
  <c r="EA185" i="132"/>
  <c r="FA186" i="132"/>
  <c r="DG187" i="132"/>
  <c r="DL187" i="132"/>
  <c r="DK187" i="132"/>
  <c r="EY192" i="132"/>
  <c r="EZ192" i="132"/>
  <c r="DU185" i="132"/>
  <c r="DV184" i="132"/>
  <c r="FC184" i="132"/>
  <c r="EJ185" i="132"/>
  <c r="EE185" i="132"/>
  <c r="EI185" i="132"/>
  <c r="EM185" i="132" s="1"/>
  <c r="Q205" i="132" l="1"/>
  <c r="R204" i="132"/>
  <c r="W205" i="132"/>
  <c r="AF206" i="132"/>
  <c r="AA206" i="132"/>
  <c r="AE206" i="132"/>
  <c r="AG206" i="132" s="1"/>
  <c r="ET205" i="132"/>
  <c r="AM208" i="132"/>
  <c r="AR208" i="132"/>
  <c r="AQ208" i="132"/>
  <c r="AS208" i="132" s="1"/>
  <c r="AY207" i="132"/>
  <c r="BD207" i="132"/>
  <c r="BC207" i="132"/>
  <c r="BE207" i="132" s="1"/>
  <c r="BP206" i="132"/>
  <c r="BK206" i="132"/>
  <c r="BO206" i="132"/>
  <c r="DM187" i="132"/>
  <c r="BW210" i="132"/>
  <c r="CB210" i="132"/>
  <c r="CA210" i="132"/>
  <c r="CC210" i="132" s="1"/>
  <c r="CN206" i="132"/>
  <c r="CI206" i="132"/>
  <c r="CM206" i="132"/>
  <c r="CU205" i="132"/>
  <c r="CZ205" i="132"/>
  <c r="CY205" i="132"/>
  <c r="DA205" i="132" s="1"/>
  <c r="FC185" i="132"/>
  <c r="EE186" i="132"/>
  <c r="EH185" i="132" s="1"/>
  <c r="EJ186" i="132"/>
  <c r="EI186" i="132"/>
  <c r="EK186" i="132" s="1"/>
  <c r="DI187" i="132"/>
  <c r="DJ186" i="132"/>
  <c r="DO187" i="132"/>
  <c r="EX190" i="132"/>
  <c r="EY193" i="132"/>
  <c r="EK185" i="132"/>
  <c r="EG185" i="132"/>
  <c r="EH184" i="132"/>
  <c r="FB185" i="132"/>
  <c r="DX186" i="132"/>
  <c r="DS186" i="132"/>
  <c r="DW186" i="132"/>
  <c r="T206" i="132" l="1"/>
  <c r="O206" i="132"/>
  <c r="S206" i="132"/>
  <c r="U206" i="132" s="1"/>
  <c r="AC206" i="132"/>
  <c r="AD205" i="132"/>
  <c r="BQ206" i="132"/>
  <c r="AI206" i="132"/>
  <c r="AO208" i="132"/>
  <c r="AP207" i="132"/>
  <c r="AU208" i="132"/>
  <c r="CO206" i="132"/>
  <c r="BA207" i="132"/>
  <c r="BB206" i="132"/>
  <c r="BG207" i="132"/>
  <c r="BM206" i="132"/>
  <c r="BN205" i="132"/>
  <c r="BS206" i="132"/>
  <c r="BY210" i="132"/>
  <c r="BZ209" i="132"/>
  <c r="CE210" i="132"/>
  <c r="CK206" i="132"/>
  <c r="CL205" i="132"/>
  <c r="CQ206" i="132"/>
  <c r="CW205" i="132"/>
  <c r="CX204" i="132"/>
  <c r="DC205" i="132"/>
  <c r="EW178" i="132"/>
  <c r="EV181" i="132"/>
  <c r="EU179" i="132"/>
  <c r="EZ193" i="132"/>
  <c r="EM186" i="132"/>
  <c r="DY186" i="132"/>
  <c r="FA187" i="132"/>
  <c r="DG188" i="132"/>
  <c r="DL188" i="132"/>
  <c r="DK188" i="132"/>
  <c r="EA186" i="132"/>
  <c r="EG186" i="132"/>
  <c r="DU186" i="132"/>
  <c r="DV185" i="132"/>
  <c r="Q206" i="132" l="1"/>
  <c r="R205" i="132"/>
  <c r="DM188" i="132"/>
  <c r="W206" i="132"/>
  <c r="AF207" i="132"/>
  <c r="AA207" i="132"/>
  <c r="AE207" i="132"/>
  <c r="AG207" i="132" s="1"/>
  <c r="ET206" i="132"/>
  <c r="AM209" i="132"/>
  <c r="AR209" i="132"/>
  <c r="AQ209" i="132"/>
  <c r="AS209" i="132" s="1"/>
  <c r="AY208" i="132"/>
  <c r="BD208" i="132"/>
  <c r="BC208" i="132"/>
  <c r="BE208" i="132" s="1"/>
  <c r="BK207" i="132"/>
  <c r="BP207" i="132"/>
  <c r="BO207" i="132"/>
  <c r="BQ207" i="132" s="1"/>
  <c r="BW211" i="132"/>
  <c r="CB211" i="132"/>
  <c r="CA211" i="132"/>
  <c r="CN207" i="132"/>
  <c r="CI207" i="132"/>
  <c r="CM207" i="132"/>
  <c r="CZ206" i="132"/>
  <c r="CU206" i="132"/>
  <c r="CY206" i="132"/>
  <c r="DO188" i="132"/>
  <c r="FC186" i="132"/>
  <c r="EE187" i="132"/>
  <c r="EJ187" i="132"/>
  <c r="EI187" i="132"/>
  <c r="EK187" i="132" s="1"/>
  <c r="FB186" i="132"/>
  <c r="DS187" i="132"/>
  <c r="DX187" i="132"/>
  <c r="DW187" i="132"/>
  <c r="DI188" i="132"/>
  <c r="DJ187" i="132"/>
  <c r="EY194" i="132"/>
  <c r="EX191" i="132"/>
  <c r="T207" i="132" l="1"/>
  <c r="O207" i="132"/>
  <c r="S207" i="132"/>
  <c r="U207" i="132" s="1"/>
  <c r="AC207" i="132"/>
  <c r="AD206" i="132"/>
  <c r="AI207" i="132"/>
  <c r="AO209" i="132"/>
  <c r="AP208" i="132"/>
  <c r="CC211" i="132"/>
  <c r="AU209" i="132"/>
  <c r="BA208" i="132"/>
  <c r="BB207" i="132"/>
  <c r="DY187" i="132"/>
  <c r="CO207" i="132"/>
  <c r="BG208" i="132"/>
  <c r="BM207" i="132"/>
  <c r="BN206" i="132"/>
  <c r="DA206" i="132"/>
  <c r="BS207" i="132"/>
  <c r="BY211" i="132"/>
  <c r="BZ210" i="132"/>
  <c r="CE211" i="132"/>
  <c r="CK207" i="132"/>
  <c r="CL206" i="132"/>
  <c r="CQ207" i="132"/>
  <c r="CW206" i="132"/>
  <c r="CX205" i="132"/>
  <c r="DC206" i="132"/>
  <c r="EW179" i="132"/>
  <c r="EV182" i="132"/>
  <c r="EU180" i="132"/>
  <c r="EA187" i="132"/>
  <c r="EZ194" i="132"/>
  <c r="EM187" i="132"/>
  <c r="DU187" i="132"/>
  <c r="DV186" i="132"/>
  <c r="EG187" i="132"/>
  <c r="EH186" i="132"/>
  <c r="FA188" i="132"/>
  <c r="DG189" i="132"/>
  <c r="DL189" i="132"/>
  <c r="DK189" i="132"/>
  <c r="Q207" i="132" l="1"/>
  <c r="R206" i="132"/>
  <c r="W207" i="132"/>
  <c r="AF208" i="132"/>
  <c r="AA208" i="132"/>
  <c r="AE208" i="132"/>
  <c r="AG208" i="132" s="1"/>
  <c r="ET207" i="132"/>
  <c r="AM210" i="132"/>
  <c r="AR210" i="132"/>
  <c r="AQ210" i="132"/>
  <c r="AS210" i="132" s="1"/>
  <c r="AY209" i="132"/>
  <c r="BD209" i="132"/>
  <c r="BC209" i="132"/>
  <c r="BE209" i="132" s="1"/>
  <c r="BK208" i="132"/>
  <c r="BP208" i="132"/>
  <c r="BO208" i="132"/>
  <c r="BQ208" i="132" s="1"/>
  <c r="CB212" i="132"/>
  <c r="BW212" i="132"/>
  <c r="CA212" i="132"/>
  <c r="CN208" i="132"/>
  <c r="CI208" i="132"/>
  <c r="CM208" i="132"/>
  <c r="CZ207" i="132"/>
  <c r="CU207" i="132"/>
  <c r="CY207" i="132"/>
  <c r="DM189" i="132"/>
  <c r="EY195" i="132"/>
  <c r="EZ195" i="132"/>
  <c r="FB187" i="132"/>
  <c r="DS188" i="132"/>
  <c r="DX188" i="132"/>
  <c r="DW188" i="132"/>
  <c r="DY188" i="132" s="1"/>
  <c r="DO189" i="132"/>
  <c r="FC187" i="132"/>
  <c r="EE188" i="132"/>
  <c r="EJ188" i="132"/>
  <c r="EI188" i="132"/>
  <c r="DI189" i="132"/>
  <c r="DJ188" i="132"/>
  <c r="EX192" i="132"/>
  <c r="O208" i="132" l="1"/>
  <c r="T208" i="132"/>
  <c r="S208" i="132"/>
  <c r="U208" i="132" s="1"/>
  <c r="AC208" i="132"/>
  <c r="AD207" i="132"/>
  <c r="AI208" i="132"/>
  <c r="AO210" i="132"/>
  <c r="AP209" i="132"/>
  <c r="CC212" i="132"/>
  <c r="AU210" i="132"/>
  <c r="BA209" i="132"/>
  <c r="BB208" i="132"/>
  <c r="CO208" i="132"/>
  <c r="BG209" i="132"/>
  <c r="BM208" i="132"/>
  <c r="BN207" i="132"/>
  <c r="DA207" i="132"/>
  <c r="BS208" i="132"/>
  <c r="BY212" i="132"/>
  <c r="BZ211" i="132"/>
  <c r="CE212" i="132"/>
  <c r="CK208" i="132"/>
  <c r="CL207" i="132"/>
  <c r="CQ208" i="132"/>
  <c r="CW207" i="132"/>
  <c r="CX206" i="132"/>
  <c r="DC207" i="132"/>
  <c r="EK188" i="132"/>
  <c r="EW180" i="132"/>
  <c r="EV183" i="132"/>
  <c r="EU181" i="132"/>
  <c r="EM188" i="132"/>
  <c r="FA189" i="132"/>
  <c r="DL190" i="132"/>
  <c r="DG190" i="132"/>
  <c r="DK190" i="132"/>
  <c r="DU188" i="132"/>
  <c r="DV187" i="132"/>
  <c r="EA188" i="132"/>
  <c r="EG188" i="132"/>
  <c r="EH187" i="132"/>
  <c r="Q208" i="132" l="1"/>
  <c r="R207" i="132"/>
  <c r="W208" i="132"/>
  <c r="AF209" i="132"/>
  <c r="AA209" i="132"/>
  <c r="AE209" i="132"/>
  <c r="AG209" i="132" s="1"/>
  <c r="ET208" i="132"/>
  <c r="AM211" i="132"/>
  <c r="AR211" i="132"/>
  <c r="AQ211" i="132"/>
  <c r="AS211" i="132" s="1"/>
  <c r="AY210" i="132"/>
  <c r="BD210" i="132"/>
  <c r="BC210" i="132"/>
  <c r="BE210" i="132" s="1"/>
  <c r="BK209" i="132"/>
  <c r="BP209" i="132"/>
  <c r="BO209" i="132"/>
  <c r="BQ209" i="132" s="1"/>
  <c r="BW213" i="132"/>
  <c r="CB213" i="132"/>
  <c r="CA213" i="132"/>
  <c r="CN209" i="132"/>
  <c r="CI209" i="132"/>
  <c r="CM209" i="132"/>
  <c r="CU208" i="132"/>
  <c r="CZ208" i="132"/>
  <c r="CY208" i="132"/>
  <c r="DM190" i="132"/>
  <c r="EX193" i="132"/>
  <c r="EY196" i="132"/>
  <c r="EZ196" i="132"/>
  <c r="DO190" i="132"/>
  <c r="FB188" i="132"/>
  <c r="DX189" i="132"/>
  <c r="DS189" i="132"/>
  <c r="DW189" i="132"/>
  <c r="DI190" i="132"/>
  <c r="DJ189" i="132"/>
  <c r="FC188" i="132"/>
  <c r="EE189" i="132"/>
  <c r="EJ189" i="132"/>
  <c r="EI189" i="132"/>
  <c r="T209" i="132" l="1"/>
  <c r="O209" i="132"/>
  <c r="S209" i="132"/>
  <c r="U209" i="132" s="1"/>
  <c r="AC209" i="132"/>
  <c r="AD208" i="132"/>
  <c r="AI209" i="132"/>
  <c r="AO211" i="132"/>
  <c r="AP210" i="132"/>
  <c r="CC213" i="132"/>
  <c r="AU211" i="132"/>
  <c r="BA210" i="132"/>
  <c r="BB209" i="132"/>
  <c r="CO209" i="132"/>
  <c r="BG210" i="132"/>
  <c r="BM209" i="132"/>
  <c r="BN208" i="132"/>
  <c r="DA208" i="132"/>
  <c r="BS209" i="132"/>
  <c r="BY213" i="132"/>
  <c r="BZ212" i="132"/>
  <c r="CE213" i="132"/>
  <c r="CK209" i="132"/>
  <c r="CL208" i="132"/>
  <c r="CQ209" i="132"/>
  <c r="CW208" i="132"/>
  <c r="CX207" i="132"/>
  <c r="DC208" i="132"/>
  <c r="EK189" i="132"/>
  <c r="EW181" i="132"/>
  <c r="EV184" i="132"/>
  <c r="EU182" i="132"/>
  <c r="DY189" i="132"/>
  <c r="EZ197" i="132"/>
  <c r="EM189" i="132"/>
  <c r="EA189" i="132"/>
  <c r="EG189" i="132"/>
  <c r="EH188" i="132"/>
  <c r="FA190" i="132"/>
  <c r="DG191" i="132"/>
  <c r="DL191" i="132"/>
  <c r="DK191" i="132"/>
  <c r="DU189" i="132"/>
  <c r="DV188" i="132"/>
  <c r="Q209" i="132" l="1"/>
  <c r="R208" i="132"/>
  <c r="W209" i="132"/>
  <c r="AF210" i="132"/>
  <c r="AA210" i="132"/>
  <c r="AE210" i="132"/>
  <c r="AG210" i="132" s="1"/>
  <c r="ET209" i="132"/>
  <c r="AM212" i="132"/>
  <c r="AR212" i="132"/>
  <c r="AQ212" i="132"/>
  <c r="AS212" i="132" s="1"/>
  <c r="AY211" i="132"/>
  <c r="BD211" i="132"/>
  <c r="BC211" i="132"/>
  <c r="BE211" i="132" s="1"/>
  <c r="BK210" i="132"/>
  <c r="BP210" i="132"/>
  <c r="BO210" i="132"/>
  <c r="BQ210" i="132" s="1"/>
  <c r="CB214" i="132"/>
  <c r="BW214" i="132"/>
  <c r="CA214" i="132"/>
  <c r="CN210" i="132"/>
  <c r="CI210" i="132"/>
  <c r="CM210" i="132"/>
  <c r="CZ209" i="132"/>
  <c r="CU209" i="132"/>
  <c r="CY209" i="132"/>
  <c r="DM191" i="132"/>
  <c r="EY197" i="132"/>
  <c r="EX194" i="132"/>
  <c r="DI191" i="132"/>
  <c r="DJ190" i="132"/>
  <c r="FC189" i="132"/>
  <c r="EJ190" i="132"/>
  <c r="EE190" i="132"/>
  <c r="EI190" i="132"/>
  <c r="DO191" i="132"/>
  <c r="FB189" i="132"/>
  <c r="DX190" i="132"/>
  <c r="DS190" i="132"/>
  <c r="DW190" i="132"/>
  <c r="O210" i="132" l="1"/>
  <c r="T210" i="132"/>
  <c r="S210" i="132"/>
  <c r="U210" i="132" s="1"/>
  <c r="AC210" i="132"/>
  <c r="AD209" i="132"/>
  <c r="AI210" i="132"/>
  <c r="AO212" i="132"/>
  <c r="AP211" i="132"/>
  <c r="CC214" i="132"/>
  <c r="AU212" i="132"/>
  <c r="BA211" i="132"/>
  <c r="BB210" i="132"/>
  <c r="EK190" i="132"/>
  <c r="CO210" i="132"/>
  <c r="BG211" i="132"/>
  <c r="BM210" i="132"/>
  <c r="BN209" i="132"/>
  <c r="DA209" i="132"/>
  <c r="BS210" i="132"/>
  <c r="BY214" i="132"/>
  <c r="BZ213" i="132"/>
  <c r="CE214" i="132"/>
  <c r="CK210" i="132"/>
  <c r="CL209" i="132"/>
  <c r="CQ210" i="132"/>
  <c r="CW209" i="132"/>
  <c r="CX208" i="132"/>
  <c r="DC209" i="132"/>
  <c r="DY190" i="132"/>
  <c r="EW182" i="132"/>
  <c r="EV185" i="132"/>
  <c r="EU183" i="132"/>
  <c r="EM190" i="132"/>
  <c r="EG190" i="132"/>
  <c r="EH189" i="132"/>
  <c r="DU190" i="132"/>
  <c r="DV189" i="132"/>
  <c r="FA191" i="132"/>
  <c r="DG192" i="132"/>
  <c r="DL192" i="132"/>
  <c r="DK192" i="132"/>
  <c r="EA190" i="132"/>
  <c r="EZ198" i="132"/>
  <c r="Q210" i="132" l="1"/>
  <c r="R209" i="132"/>
  <c r="W210" i="132"/>
  <c r="AA211" i="132"/>
  <c r="AF211" i="132"/>
  <c r="AE211" i="132"/>
  <c r="AG211" i="132" s="1"/>
  <c r="ET210" i="132"/>
  <c r="AR213" i="132"/>
  <c r="AM213" i="132"/>
  <c r="AQ213" i="132"/>
  <c r="AS213" i="132" s="1"/>
  <c r="BD212" i="132"/>
  <c r="AY212" i="132"/>
  <c r="BC212" i="132"/>
  <c r="BK211" i="132"/>
  <c r="BP211" i="132"/>
  <c r="BO211" i="132"/>
  <c r="BQ211" i="132" s="1"/>
  <c r="CB215" i="132"/>
  <c r="BW215" i="132"/>
  <c r="CA215" i="132"/>
  <c r="CN211" i="132"/>
  <c r="CI211" i="132"/>
  <c r="CM211" i="132"/>
  <c r="CU210" i="132"/>
  <c r="CZ210" i="132"/>
  <c r="CY210" i="132"/>
  <c r="DM192" i="132"/>
  <c r="EW183" i="132"/>
  <c r="FB190" i="132"/>
  <c r="DS191" i="132"/>
  <c r="DX191" i="132"/>
  <c r="DW191" i="132"/>
  <c r="EY198" i="132"/>
  <c r="FC190" i="132"/>
  <c r="EJ191" i="132"/>
  <c r="EE191" i="132"/>
  <c r="EI191" i="132"/>
  <c r="DI192" i="132"/>
  <c r="DJ191" i="132"/>
  <c r="DO192" i="132"/>
  <c r="EX195" i="132"/>
  <c r="O211" i="132" l="1"/>
  <c r="T211" i="132"/>
  <c r="S211" i="132"/>
  <c r="U211" i="132" s="1"/>
  <c r="BE212" i="132"/>
  <c r="EK191" i="132"/>
  <c r="AC211" i="132"/>
  <c r="AD210" i="132"/>
  <c r="AI211" i="132"/>
  <c r="AO213" i="132"/>
  <c r="AP212" i="132"/>
  <c r="CC215" i="132"/>
  <c r="AU213" i="132"/>
  <c r="BA212" i="132"/>
  <c r="BB211" i="132"/>
  <c r="CO211" i="132"/>
  <c r="BG212" i="132"/>
  <c r="BM211" i="132"/>
  <c r="BN210" i="132"/>
  <c r="DA210" i="132"/>
  <c r="BS211" i="132"/>
  <c r="BY215" i="132"/>
  <c r="BZ214" i="132"/>
  <c r="CE215" i="132"/>
  <c r="CK211" i="132"/>
  <c r="CL210" i="132"/>
  <c r="CQ211" i="132"/>
  <c r="CW210" i="132"/>
  <c r="CX209" i="132"/>
  <c r="DC210" i="132"/>
  <c r="DY191" i="132"/>
  <c r="EV186" i="132"/>
  <c r="EU184" i="132"/>
  <c r="EG191" i="132"/>
  <c r="EH190" i="132"/>
  <c r="EA191" i="132"/>
  <c r="EM191" i="132"/>
  <c r="DU191" i="132"/>
  <c r="DV190" i="132"/>
  <c r="FA192" i="132"/>
  <c r="DG193" i="132"/>
  <c r="DL193" i="132"/>
  <c r="DK193" i="132"/>
  <c r="DM193" i="132" s="1"/>
  <c r="EZ199" i="132"/>
  <c r="Q211" i="132" l="1"/>
  <c r="R210" i="132"/>
  <c r="W211" i="132"/>
  <c r="AA212" i="132"/>
  <c r="AF212" i="132"/>
  <c r="AE212" i="132"/>
  <c r="AG212" i="132" s="1"/>
  <c r="ET211" i="132"/>
  <c r="AR214" i="132"/>
  <c r="AM214" i="132"/>
  <c r="AQ214" i="132"/>
  <c r="AS214" i="132" s="1"/>
  <c r="BD213" i="132"/>
  <c r="AY213" i="132"/>
  <c r="BC213" i="132"/>
  <c r="BK212" i="132"/>
  <c r="BP212" i="132"/>
  <c r="BO212" i="132"/>
  <c r="BQ212" i="132" s="1"/>
  <c r="BW216" i="132"/>
  <c r="CB216" i="132"/>
  <c r="CA216" i="132"/>
  <c r="CI212" i="132"/>
  <c r="CN212" i="132"/>
  <c r="CM212" i="132"/>
  <c r="CU211" i="132"/>
  <c r="CZ211" i="132"/>
  <c r="CY211" i="132"/>
  <c r="EW184" i="132"/>
  <c r="EX196" i="132"/>
  <c r="EY199" i="132"/>
  <c r="DO193" i="132"/>
  <c r="DI193" i="132"/>
  <c r="DJ192" i="132"/>
  <c r="FC191" i="132"/>
  <c r="EE192" i="132"/>
  <c r="EJ192" i="132"/>
  <c r="EI192" i="132"/>
  <c r="FB191" i="132"/>
  <c r="DS192" i="132"/>
  <c r="DX192" i="132"/>
  <c r="DW192" i="132"/>
  <c r="O212" i="132" l="1"/>
  <c r="T212" i="132"/>
  <c r="S212" i="132"/>
  <c r="U212" i="132" s="1"/>
  <c r="BE213" i="132"/>
  <c r="AC212" i="132"/>
  <c r="AD211" i="132"/>
  <c r="DY192" i="132"/>
  <c r="AI212" i="132"/>
  <c r="AO214" i="132"/>
  <c r="AP213" i="132"/>
  <c r="CC216" i="132"/>
  <c r="AU214" i="132"/>
  <c r="BA213" i="132"/>
  <c r="BB212" i="132"/>
  <c r="BG213" i="132"/>
  <c r="BM212" i="132"/>
  <c r="BN211" i="132"/>
  <c r="CO212" i="132"/>
  <c r="DA211" i="132"/>
  <c r="BS212" i="132"/>
  <c r="BY216" i="132"/>
  <c r="BZ215" i="132"/>
  <c r="CE216" i="132"/>
  <c r="CK212" i="132"/>
  <c r="CL211" i="132"/>
  <c r="CQ212" i="132"/>
  <c r="CW211" i="132"/>
  <c r="CX210" i="132"/>
  <c r="DC211" i="132"/>
  <c r="EK192" i="132"/>
  <c r="EV187" i="132"/>
  <c r="EU185" i="132"/>
  <c r="EM192" i="132"/>
  <c r="EG192" i="132"/>
  <c r="EH191" i="132"/>
  <c r="EA192" i="132"/>
  <c r="DU192" i="132"/>
  <c r="DV191" i="132"/>
  <c r="EZ200" i="132"/>
  <c r="FA193" i="132"/>
  <c r="DL194" i="132"/>
  <c r="DG194" i="132"/>
  <c r="DK194" i="132"/>
  <c r="Q212" i="132" l="1"/>
  <c r="R211" i="132"/>
  <c r="W212" i="132"/>
  <c r="AA213" i="132"/>
  <c r="AF213" i="132"/>
  <c r="AE213" i="132"/>
  <c r="AG213" i="132" s="1"/>
  <c r="ET212" i="132"/>
  <c r="AM215" i="132"/>
  <c r="AR215" i="132"/>
  <c r="AQ215" i="132"/>
  <c r="AS215" i="132" s="1"/>
  <c r="AY214" i="132"/>
  <c r="BD214" i="132"/>
  <c r="BC214" i="132"/>
  <c r="BE214" i="132" s="1"/>
  <c r="BP213" i="132"/>
  <c r="BK213" i="132"/>
  <c r="BO213" i="132"/>
  <c r="DM194" i="132"/>
  <c r="CB217" i="132"/>
  <c r="BW217" i="132"/>
  <c r="CA217" i="132"/>
  <c r="CI213" i="132"/>
  <c r="CN213" i="132"/>
  <c r="CM213" i="132"/>
  <c r="CO213" i="132" s="1"/>
  <c r="CZ212" i="132"/>
  <c r="CU212" i="132"/>
  <c r="CY212" i="132"/>
  <c r="EW185" i="132"/>
  <c r="DO194" i="132"/>
  <c r="FB192" i="132"/>
  <c r="DX193" i="132"/>
  <c r="DS193" i="132"/>
  <c r="DW193" i="132"/>
  <c r="FC192" i="132"/>
  <c r="EJ193" i="132"/>
  <c r="EE193" i="132"/>
  <c r="EI193" i="132"/>
  <c r="EM193" i="132" s="1"/>
  <c r="EX197" i="132"/>
  <c r="EY200" i="132"/>
  <c r="DI194" i="132"/>
  <c r="DJ193" i="132"/>
  <c r="T213" i="132" l="1"/>
  <c r="O213" i="132"/>
  <c r="S213" i="132"/>
  <c r="U213" i="132" s="1"/>
  <c r="AC213" i="132"/>
  <c r="AD212" i="132"/>
  <c r="BQ213" i="132"/>
  <c r="AI213" i="132"/>
  <c r="CC217" i="132"/>
  <c r="AO215" i="132"/>
  <c r="AP214" i="132"/>
  <c r="AU215" i="132"/>
  <c r="BA214" i="132"/>
  <c r="BB213" i="132"/>
  <c r="BG214" i="132"/>
  <c r="BM213" i="132"/>
  <c r="BN212" i="132"/>
  <c r="DA212" i="132"/>
  <c r="BS213" i="132"/>
  <c r="BY217" i="132"/>
  <c r="BZ216" i="132"/>
  <c r="CE217" i="132"/>
  <c r="CK213" i="132"/>
  <c r="CL212" i="132"/>
  <c r="CQ213" i="132"/>
  <c r="CW212" i="132"/>
  <c r="CX211" i="132"/>
  <c r="DC212" i="132"/>
  <c r="EV188" i="132"/>
  <c r="EU186" i="132"/>
  <c r="DY193" i="132"/>
  <c r="EZ201" i="132"/>
  <c r="EG193" i="132"/>
  <c r="EH192" i="132"/>
  <c r="EA193" i="132"/>
  <c r="DU193" i="132"/>
  <c r="DV192" i="132"/>
  <c r="FC193" i="132"/>
  <c r="EE194" i="132"/>
  <c r="EH193" i="132" s="1"/>
  <c r="EJ194" i="132"/>
  <c r="EI194" i="132"/>
  <c r="EK193" i="132"/>
  <c r="FA194" i="132"/>
  <c r="DL195" i="132"/>
  <c r="DG195" i="132"/>
  <c r="DK195" i="132"/>
  <c r="Q213" i="132" l="1"/>
  <c r="R212" i="132"/>
  <c r="W213" i="132"/>
  <c r="AF214" i="132"/>
  <c r="AA214" i="132"/>
  <c r="AE214" i="132"/>
  <c r="AG214" i="132" s="1"/>
  <c r="ET213" i="132"/>
  <c r="AM216" i="132"/>
  <c r="AR216" i="132"/>
  <c r="AQ216" i="132"/>
  <c r="AS216" i="132" s="1"/>
  <c r="BD215" i="132"/>
  <c r="AY215" i="132"/>
  <c r="BC215" i="132"/>
  <c r="BK214" i="132"/>
  <c r="BP214" i="132"/>
  <c r="BO214" i="132"/>
  <c r="BQ214" i="132" s="1"/>
  <c r="BW218" i="132"/>
  <c r="CB218" i="132"/>
  <c r="CA218" i="132"/>
  <c r="CN214" i="132"/>
  <c r="CI214" i="132"/>
  <c r="CM214" i="132"/>
  <c r="CZ213" i="132"/>
  <c r="CU213" i="132"/>
  <c r="CY213" i="132"/>
  <c r="EK194" i="132"/>
  <c r="EW186" i="132"/>
  <c r="DM195" i="132"/>
  <c r="FB193" i="132"/>
  <c r="DX194" i="132"/>
  <c r="DS194" i="132"/>
  <c r="DW194" i="132"/>
  <c r="DI195" i="132"/>
  <c r="DJ194" i="132"/>
  <c r="DO195" i="132"/>
  <c r="EG194" i="132"/>
  <c r="EY201" i="132"/>
  <c r="EX198" i="132"/>
  <c r="EM194" i="132"/>
  <c r="O214" i="132" l="1"/>
  <c r="T214" i="132"/>
  <c r="S214" i="132"/>
  <c r="U214" i="132" s="1"/>
  <c r="BE215" i="132"/>
  <c r="AC214" i="132"/>
  <c r="AD213" i="132"/>
  <c r="AI214" i="132"/>
  <c r="DY194" i="132"/>
  <c r="AO216" i="132"/>
  <c r="AP215" i="132"/>
  <c r="CC218" i="132"/>
  <c r="AU216" i="132"/>
  <c r="BA215" i="132"/>
  <c r="BB214" i="132"/>
  <c r="CO214" i="132"/>
  <c r="BG215" i="132"/>
  <c r="BM214" i="132"/>
  <c r="BN213" i="132"/>
  <c r="DA213" i="132"/>
  <c r="BS214" i="132"/>
  <c r="BY218" i="132"/>
  <c r="BZ217" i="132"/>
  <c r="CE218" i="132"/>
  <c r="CK214" i="132"/>
  <c r="CL213" i="132"/>
  <c r="CQ214" i="132"/>
  <c r="CW213" i="132"/>
  <c r="CX212" i="132"/>
  <c r="DC213" i="132"/>
  <c r="EV189" i="132"/>
  <c r="EU187" i="132"/>
  <c r="FC194" i="132"/>
  <c r="EJ195" i="132"/>
  <c r="EE195" i="132"/>
  <c r="EI195" i="132"/>
  <c r="FA195" i="132"/>
  <c r="DG196" i="132"/>
  <c r="DL196" i="132"/>
  <c r="DK196" i="132"/>
  <c r="DM196" i="132" s="1"/>
  <c r="DU194" i="132"/>
  <c r="DV193" i="132"/>
  <c r="EA194" i="132"/>
  <c r="EZ202" i="132"/>
  <c r="Q214" i="132" l="1"/>
  <c r="R213" i="132"/>
  <c r="W214" i="132"/>
  <c r="AF215" i="132"/>
  <c r="AA215" i="132"/>
  <c r="AE215" i="132"/>
  <c r="AG215" i="132" s="1"/>
  <c r="ET214" i="132"/>
  <c r="AR217" i="132"/>
  <c r="AM217" i="132"/>
  <c r="AQ217" i="132"/>
  <c r="AS217" i="132" s="1"/>
  <c r="AY216" i="132"/>
  <c r="BD216" i="132"/>
  <c r="BC216" i="132"/>
  <c r="BE216" i="132" s="1"/>
  <c r="EK195" i="132"/>
  <c r="BK215" i="132"/>
  <c r="BP215" i="132"/>
  <c r="BO215" i="132"/>
  <c r="BQ215" i="132" s="1"/>
  <c r="BW219" i="132"/>
  <c r="CB219" i="132"/>
  <c r="CA219" i="132"/>
  <c r="CC219" i="132" s="1"/>
  <c r="CN215" i="132"/>
  <c r="CI215" i="132"/>
  <c r="CM215" i="132"/>
  <c r="CU214" i="132"/>
  <c r="CZ214" i="132"/>
  <c r="CY214" i="132"/>
  <c r="EW187" i="132"/>
  <c r="EX199" i="132"/>
  <c r="EG195" i="132"/>
  <c r="EH194" i="132"/>
  <c r="DO196" i="132"/>
  <c r="EM195" i="132"/>
  <c r="EY202" i="132"/>
  <c r="FB194" i="132"/>
  <c r="DX195" i="132"/>
  <c r="DS195" i="132"/>
  <c r="DW195" i="132"/>
  <c r="DI196" i="132"/>
  <c r="DJ195" i="132"/>
  <c r="T215" i="132" l="1"/>
  <c r="O215" i="132"/>
  <c r="S215" i="132"/>
  <c r="U215" i="132" s="1"/>
  <c r="AC215" i="132"/>
  <c r="AD214" i="132"/>
  <c r="AI215" i="132"/>
  <c r="AO217" i="132"/>
  <c r="AP216" i="132"/>
  <c r="AU217" i="132"/>
  <c r="CO215" i="132"/>
  <c r="BA216" i="132"/>
  <c r="BB215" i="132"/>
  <c r="BG216" i="132"/>
  <c r="BM215" i="132"/>
  <c r="BN214" i="132"/>
  <c r="DA214" i="132"/>
  <c r="BS215" i="132"/>
  <c r="BY219" i="132"/>
  <c r="BZ218" i="132"/>
  <c r="CE219" i="132"/>
  <c r="CK215" i="132"/>
  <c r="CL214" i="132"/>
  <c r="CQ215" i="132"/>
  <c r="CW214" i="132"/>
  <c r="CX213" i="132"/>
  <c r="DC214" i="132"/>
  <c r="EV190" i="132"/>
  <c r="EU188" i="132"/>
  <c r="DY195" i="132"/>
  <c r="FA196" i="132"/>
  <c r="DL197" i="132"/>
  <c r="DG197" i="132"/>
  <c r="DK197" i="132"/>
  <c r="FC195" i="132"/>
  <c r="EE196" i="132"/>
  <c r="EJ196" i="132"/>
  <c r="EI196" i="132"/>
  <c r="EM196" i="132" s="1"/>
  <c r="DU195" i="132"/>
  <c r="DV194" i="132"/>
  <c r="EZ203" i="132"/>
  <c r="EA195" i="132"/>
  <c r="Q215" i="132" l="1"/>
  <c r="R214" i="132"/>
  <c r="W215" i="132"/>
  <c r="AA216" i="132"/>
  <c r="AF216" i="132"/>
  <c r="AE216" i="132"/>
  <c r="AG216" i="132" s="1"/>
  <c r="ET215" i="132"/>
  <c r="AR218" i="132"/>
  <c r="AM218" i="132"/>
  <c r="AQ218" i="132"/>
  <c r="AS218" i="132" s="1"/>
  <c r="BD217" i="132"/>
  <c r="AY217" i="132"/>
  <c r="BC217" i="132"/>
  <c r="BK216" i="132"/>
  <c r="BP216" i="132"/>
  <c r="BO216" i="132"/>
  <c r="BQ216" i="132" s="1"/>
  <c r="BW220" i="132"/>
  <c r="CB220" i="132"/>
  <c r="CA220" i="132"/>
  <c r="CN216" i="132"/>
  <c r="CI216" i="132"/>
  <c r="CM216" i="132"/>
  <c r="CU215" i="132"/>
  <c r="CZ215" i="132"/>
  <c r="CY215" i="132"/>
  <c r="DM197" i="132"/>
  <c r="EW188" i="132"/>
  <c r="EY203" i="132"/>
  <c r="EG196" i="132"/>
  <c r="EH195" i="132"/>
  <c r="FC196" i="132"/>
  <c r="EE197" i="132"/>
  <c r="EJ197" i="132"/>
  <c r="EI197" i="132"/>
  <c r="DI197" i="132"/>
  <c r="DJ196" i="132"/>
  <c r="DO197" i="132"/>
  <c r="EX200" i="132"/>
  <c r="FB195" i="132"/>
  <c r="DS196" i="132"/>
  <c r="DX196" i="132"/>
  <c r="DW196" i="132"/>
  <c r="DY196" i="132" s="1"/>
  <c r="EK196" i="132"/>
  <c r="T216" i="132" l="1"/>
  <c r="O216" i="132"/>
  <c r="S216" i="132"/>
  <c r="U216" i="132" s="1"/>
  <c r="BE217" i="132"/>
  <c r="AC216" i="132"/>
  <c r="AD215" i="132"/>
  <c r="AI216" i="132"/>
  <c r="AO218" i="132"/>
  <c r="AP217" i="132"/>
  <c r="CC220" i="132"/>
  <c r="AU218" i="132"/>
  <c r="BA217" i="132"/>
  <c r="BB216" i="132"/>
  <c r="CO216" i="132"/>
  <c r="BG217" i="132"/>
  <c r="BM216" i="132"/>
  <c r="BN215" i="132"/>
  <c r="DA215" i="132"/>
  <c r="BS216" i="132"/>
  <c r="BY220" i="132"/>
  <c r="BZ219" i="132"/>
  <c r="CE220" i="132"/>
  <c r="CK216" i="132"/>
  <c r="CL215" i="132"/>
  <c r="CQ216" i="132"/>
  <c r="CW215" i="132"/>
  <c r="CX214" i="132"/>
  <c r="DC215" i="132"/>
  <c r="EV191" i="132"/>
  <c r="EU189" i="132"/>
  <c r="EA196" i="132"/>
  <c r="DU196" i="132"/>
  <c r="DV195" i="132"/>
  <c r="FA197" i="132"/>
  <c r="DG198" i="132"/>
  <c r="DL198" i="132"/>
  <c r="DK198" i="132"/>
  <c r="EG197" i="132"/>
  <c r="EZ204" i="132"/>
  <c r="EH196" i="132"/>
  <c r="EK197" i="132"/>
  <c r="EM197" i="132"/>
  <c r="Q216" i="132" l="1"/>
  <c r="R215" i="132"/>
  <c r="W216" i="132"/>
  <c r="AF217" i="132"/>
  <c r="AA217" i="132"/>
  <c r="AE217" i="132"/>
  <c r="AG217" i="132" s="1"/>
  <c r="ET216" i="132"/>
  <c r="AR219" i="132"/>
  <c r="AM219" i="132"/>
  <c r="AQ219" i="132"/>
  <c r="AS219" i="132" s="1"/>
  <c r="BD218" i="132"/>
  <c r="AY218" i="132"/>
  <c r="BC218" i="132"/>
  <c r="BP217" i="132"/>
  <c r="BK217" i="132"/>
  <c r="BO217" i="132"/>
  <c r="BW221" i="132"/>
  <c r="CB221" i="132"/>
  <c r="CA221" i="132"/>
  <c r="CN217" i="132"/>
  <c r="CI217" i="132"/>
  <c r="CM217" i="132"/>
  <c r="CZ216" i="132"/>
  <c r="CU216" i="132"/>
  <c r="CY216" i="132"/>
  <c r="DM198" i="132"/>
  <c r="EW189" i="132"/>
  <c r="DO198" i="132"/>
  <c r="EX201" i="132"/>
  <c r="DI198" i="132"/>
  <c r="DJ197" i="132"/>
  <c r="FC197" i="132"/>
  <c r="EJ198" i="132"/>
  <c r="EE198" i="132"/>
  <c r="EI198" i="132"/>
  <c r="EY204" i="132"/>
  <c r="FB196" i="132"/>
  <c r="DX197" i="132"/>
  <c r="DS197" i="132"/>
  <c r="DW197" i="132"/>
  <c r="T217" i="132" l="1"/>
  <c r="O217" i="132"/>
  <c r="S217" i="132"/>
  <c r="U217" i="132" s="1"/>
  <c r="BE218" i="132"/>
  <c r="AC217" i="132"/>
  <c r="AD216" i="132"/>
  <c r="DY197" i="132"/>
  <c r="BQ217" i="132"/>
  <c r="AI217" i="132"/>
  <c r="AO219" i="132"/>
  <c r="AP218" i="132"/>
  <c r="AU219" i="132"/>
  <c r="BA218" i="132"/>
  <c r="BB217" i="132"/>
  <c r="CC221" i="132"/>
  <c r="CO217" i="132"/>
  <c r="BG218" i="132"/>
  <c r="BM217" i="132"/>
  <c r="BN216" i="132"/>
  <c r="DA216" i="132"/>
  <c r="BS217" i="132"/>
  <c r="BY221" i="132"/>
  <c r="BZ220" i="132"/>
  <c r="CE221" i="132"/>
  <c r="CK217" i="132"/>
  <c r="CL216" i="132"/>
  <c r="CQ217" i="132"/>
  <c r="CW216" i="132"/>
  <c r="CX215" i="132"/>
  <c r="DC216" i="132"/>
  <c r="EK198" i="132"/>
  <c r="EV192" i="132"/>
  <c r="EU190" i="132"/>
  <c r="EX202" i="132"/>
  <c r="EG198" i="132"/>
  <c r="EH197" i="132"/>
  <c r="EZ205" i="132"/>
  <c r="EA197" i="132"/>
  <c r="DU197" i="132"/>
  <c r="DV196" i="132"/>
  <c r="EM198" i="132"/>
  <c r="FA198" i="132"/>
  <c r="DG199" i="132"/>
  <c r="DL199" i="132"/>
  <c r="DK199" i="132"/>
  <c r="Q217" i="132" l="1"/>
  <c r="R216" i="132"/>
  <c r="W217" i="132"/>
  <c r="AA218" i="132"/>
  <c r="AF218" i="132"/>
  <c r="AE218" i="132"/>
  <c r="AG218" i="132" s="1"/>
  <c r="ET217" i="132"/>
  <c r="AM220" i="132"/>
  <c r="AR220" i="132"/>
  <c r="AQ220" i="132"/>
  <c r="AS220" i="132" s="1"/>
  <c r="AY219" i="132"/>
  <c r="BD219" i="132"/>
  <c r="BC219" i="132"/>
  <c r="BE219" i="132" s="1"/>
  <c r="BK218" i="132"/>
  <c r="BP218" i="132"/>
  <c r="BO218" i="132"/>
  <c r="BQ218" i="132" s="1"/>
  <c r="BW222" i="132"/>
  <c r="CB222" i="132"/>
  <c r="CA222" i="132"/>
  <c r="CI218" i="132"/>
  <c r="CN218" i="132"/>
  <c r="CM218" i="132"/>
  <c r="CU217" i="132"/>
  <c r="CZ217" i="132"/>
  <c r="CY217" i="132"/>
  <c r="DM199" i="132"/>
  <c r="EW190" i="132"/>
  <c r="FC198" i="132"/>
  <c r="EE199" i="132"/>
  <c r="EJ199" i="132"/>
  <c r="EI199" i="132"/>
  <c r="DO199" i="132"/>
  <c r="EW191" i="132"/>
  <c r="EY205" i="132"/>
  <c r="FB197" i="132"/>
  <c r="DX198" i="132"/>
  <c r="DS198" i="132"/>
  <c r="DW198" i="132"/>
  <c r="DY198" i="132" s="1"/>
  <c r="DI199" i="132"/>
  <c r="DJ198" i="132"/>
  <c r="T218" i="132" l="1"/>
  <c r="O218" i="132"/>
  <c r="S218" i="132"/>
  <c r="U218" i="132" s="1"/>
  <c r="AC218" i="132"/>
  <c r="AD217" i="132"/>
  <c r="AI218" i="132"/>
  <c r="AO220" i="132"/>
  <c r="AP219" i="132"/>
  <c r="EK199" i="132"/>
  <c r="CC222" i="132"/>
  <c r="AU220" i="132"/>
  <c r="BA219" i="132"/>
  <c r="BB218" i="132"/>
  <c r="CO218" i="132"/>
  <c r="BG219" i="132"/>
  <c r="BM218" i="132"/>
  <c r="BN217" i="132"/>
  <c r="DA217" i="132"/>
  <c r="BS218" i="132"/>
  <c r="BY222" i="132"/>
  <c r="BZ221" i="132"/>
  <c r="CE222" i="132"/>
  <c r="CK218" i="132"/>
  <c r="CL217" i="132"/>
  <c r="CQ218" i="132"/>
  <c r="CW217" i="132"/>
  <c r="CX216" i="132"/>
  <c r="DC217" i="132"/>
  <c r="EV193" i="132"/>
  <c r="EU191" i="132"/>
  <c r="EA198" i="132"/>
  <c r="EX203" i="132"/>
  <c r="EG199" i="132"/>
  <c r="EH198" i="132"/>
  <c r="EM199" i="132"/>
  <c r="DU198" i="132"/>
  <c r="DV197" i="132"/>
  <c r="FA199" i="132"/>
  <c r="DL200" i="132"/>
  <c r="DG200" i="132"/>
  <c r="DK200" i="132"/>
  <c r="DM200" i="132" s="1"/>
  <c r="EZ206" i="132"/>
  <c r="Q218" i="132" l="1"/>
  <c r="R217" i="132"/>
  <c r="W218" i="132"/>
  <c r="AF219" i="132"/>
  <c r="AA219" i="132"/>
  <c r="AE219" i="132"/>
  <c r="AG219" i="132" s="1"/>
  <c r="ET218" i="132"/>
  <c r="AM221" i="132"/>
  <c r="AR221" i="132"/>
  <c r="AQ221" i="132"/>
  <c r="AS221" i="132" s="1"/>
  <c r="AY220" i="132"/>
  <c r="BD220" i="132"/>
  <c r="BC220" i="132"/>
  <c r="BE220" i="132" s="1"/>
  <c r="BK219" i="132"/>
  <c r="BP219" i="132"/>
  <c r="BO219" i="132"/>
  <c r="BQ219" i="132" s="1"/>
  <c r="BW223" i="132"/>
  <c r="CB223" i="132"/>
  <c r="CA223" i="132"/>
  <c r="CN219" i="132"/>
  <c r="CI219" i="132"/>
  <c r="CM219" i="132"/>
  <c r="CZ218" i="132"/>
  <c r="CU218" i="132"/>
  <c r="CY218" i="132"/>
  <c r="DO200" i="132"/>
  <c r="FC199" i="132"/>
  <c r="EJ200" i="132"/>
  <c r="EE200" i="132"/>
  <c r="EI200" i="132"/>
  <c r="EY206" i="132"/>
  <c r="DI200" i="132"/>
  <c r="DJ199" i="132"/>
  <c r="FB198" i="132"/>
  <c r="DS199" i="132"/>
  <c r="DX199" i="132"/>
  <c r="DW199" i="132"/>
  <c r="DY199" i="132" l="1"/>
  <c r="O219" i="132"/>
  <c r="T219" i="132"/>
  <c r="S219" i="132"/>
  <c r="U219" i="132" s="1"/>
  <c r="AC219" i="132"/>
  <c r="AD218" i="132"/>
  <c r="AI219" i="132"/>
  <c r="AO221" i="132"/>
  <c r="AP220" i="132"/>
  <c r="CC223" i="132"/>
  <c r="AU221" i="132"/>
  <c r="BA220" i="132"/>
  <c r="BB219" i="132"/>
  <c r="CO219" i="132"/>
  <c r="BG220" i="132"/>
  <c r="BM219" i="132"/>
  <c r="BN218" i="132"/>
  <c r="DA218" i="132"/>
  <c r="BS219" i="132"/>
  <c r="BY223" i="132"/>
  <c r="BZ222" i="132"/>
  <c r="CE223" i="132"/>
  <c r="CK219" i="132"/>
  <c r="CL218" i="132"/>
  <c r="CQ219" i="132"/>
  <c r="CW218" i="132"/>
  <c r="CX217" i="132"/>
  <c r="DC218" i="132"/>
  <c r="EK200" i="132"/>
  <c r="EW192" i="132"/>
  <c r="EV194" i="132"/>
  <c r="EU192" i="132"/>
  <c r="EG200" i="132"/>
  <c r="EH199" i="132"/>
  <c r="EM200" i="132"/>
  <c r="EX204" i="132"/>
  <c r="EA199" i="132"/>
  <c r="EZ207" i="132"/>
  <c r="DU199" i="132"/>
  <c r="DV198" i="132"/>
  <c r="FA200" i="132"/>
  <c r="DG201" i="132"/>
  <c r="DL201" i="132"/>
  <c r="DK201" i="132"/>
  <c r="DM201" i="132" s="1"/>
  <c r="Q219" i="132" l="1"/>
  <c r="R218" i="132"/>
  <c r="W219" i="132"/>
  <c r="AF220" i="132"/>
  <c r="AA220" i="132"/>
  <c r="AE220" i="132"/>
  <c r="AG220" i="132" s="1"/>
  <c r="ET219" i="132"/>
  <c r="AM222" i="132"/>
  <c r="AR222" i="132"/>
  <c r="AQ222" i="132"/>
  <c r="AS222" i="132" s="1"/>
  <c r="BD221" i="132"/>
  <c r="AY221" i="132"/>
  <c r="BC221" i="132"/>
  <c r="BK220" i="132"/>
  <c r="BP220" i="132"/>
  <c r="BO220" i="132"/>
  <c r="BQ220" i="132" s="1"/>
  <c r="CB224" i="132"/>
  <c r="BW224" i="132"/>
  <c r="CA224" i="132"/>
  <c r="CI220" i="132"/>
  <c r="CN220" i="132"/>
  <c r="CM220" i="132"/>
  <c r="CZ219" i="132"/>
  <c r="CU219" i="132"/>
  <c r="CY219" i="132"/>
  <c r="DI201" i="132"/>
  <c r="DJ200" i="132"/>
  <c r="FC200" i="132"/>
  <c r="EE201" i="132"/>
  <c r="EJ201" i="132"/>
  <c r="EI201" i="132"/>
  <c r="EY207" i="132"/>
  <c r="FB199" i="132"/>
  <c r="DX200" i="132"/>
  <c r="DS200" i="132"/>
  <c r="DW200" i="132"/>
  <c r="DO201" i="132"/>
  <c r="O220" i="132" l="1"/>
  <c r="T220" i="132"/>
  <c r="S220" i="132"/>
  <c r="U220" i="132" s="1"/>
  <c r="BE221" i="132"/>
  <c r="AC220" i="132"/>
  <c r="AD219" i="132"/>
  <c r="AI220" i="132"/>
  <c r="AO222" i="132"/>
  <c r="AP221" i="132"/>
  <c r="EK201" i="132"/>
  <c r="CC224" i="132"/>
  <c r="AU222" i="132"/>
  <c r="BA221" i="132"/>
  <c r="BB220" i="132"/>
  <c r="CO220" i="132"/>
  <c r="BG221" i="132"/>
  <c r="BM220" i="132"/>
  <c r="BN219" i="132"/>
  <c r="DA219" i="132"/>
  <c r="BS220" i="132"/>
  <c r="BY224" i="132"/>
  <c r="BZ223" i="132"/>
  <c r="CE224" i="132"/>
  <c r="CK220" i="132"/>
  <c r="CL219" i="132"/>
  <c r="CQ220" i="132"/>
  <c r="CW219" i="132"/>
  <c r="CX218" i="132"/>
  <c r="DC219" i="132"/>
  <c r="EW193" i="132"/>
  <c r="EV195" i="132"/>
  <c r="EU193" i="132"/>
  <c r="FA201" i="132"/>
  <c r="DL202" i="132"/>
  <c r="DG202" i="132"/>
  <c r="DK202" i="132"/>
  <c r="EZ208" i="132"/>
  <c r="DY200" i="132"/>
  <c r="EM201" i="132"/>
  <c r="EG201" i="132"/>
  <c r="EH200" i="132"/>
  <c r="EX205" i="132"/>
  <c r="EA200" i="132"/>
  <c r="DU200" i="132"/>
  <c r="DV199" i="132"/>
  <c r="Q220" i="132" l="1"/>
  <c r="R219" i="132"/>
  <c r="W220" i="132"/>
  <c r="AF221" i="132"/>
  <c r="AA221" i="132"/>
  <c r="AE221" i="132"/>
  <c r="AG221" i="132" s="1"/>
  <c r="ET220" i="132"/>
  <c r="AM223" i="132"/>
  <c r="AR223" i="132"/>
  <c r="AQ223" i="132"/>
  <c r="AS223" i="132" s="1"/>
  <c r="AY222" i="132"/>
  <c r="BD222" i="132"/>
  <c r="BC222" i="132"/>
  <c r="BE222" i="132" s="1"/>
  <c r="BP221" i="132"/>
  <c r="BK221" i="132"/>
  <c r="BO221" i="132"/>
  <c r="BQ221" i="132" s="1"/>
  <c r="CB225" i="132"/>
  <c r="BW225" i="132"/>
  <c r="CA225" i="132"/>
  <c r="CN221" i="132"/>
  <c r="CI221" i="132"/>
  <c r="CM221" i="132"/>
  <c r="CZ220" i="132"/>
  <c r="CU220" i="132"/>
  <c r="CY220" i="132"/>
  <c r="DM202" i="132"/>
  <c r="FB200" i="132"/>
  <c r="DX201" i="132"/>
  <c r="DS201" i="132"/>
  <c r="DW201" i="132"/>
  <c r="EA201" i="132" s="1"/>
  <c r="DO202" i="132"/>
  <c r="DI202" i="132"/>
  <c r="DJ201" i="132"/>
  <c r="EY208" i="132"/>
  <c r="FC201" i="132"/>
  <c r="EJ202" i="132"/>
  <c r="EE202" i="132"/>
  <c r="EI202" i="132"/>
  <c r="T221" i="132" l="1"/>
  <c r="O221" i="132"/>
  <c r="S221" i="132"/>
  <c r="U221" i="132" s="1"/>
  <c r="AC221" i="132"/>
  <c r="AD220" i="132"/>
  <c r="AI221" i="132"/>
  <c r="AO223" i="132"/>
  <c r="AP222" i="132"/>
  <c r="CC225" i="132"/>
  <c r="AU223" i="132"/>
  <c r="BA222" i="132"/>
  <c r="BB221" i="132"/>
  <c r="CO221" i="132"/>
  <c r="BG222" i="132"/>
  <c r="BM221" i="132"/>
  <c r="BN220" i="132"/>
  <c r="DA220" i="132"/>
  <c r="BS221" i="132"/>
  <c r="BY225" i="132"/>
  <c r="BZ224" i="132"/>
  <c r="CE225" i="132"/>
  <c r="CK221" i="132"/>
  <c r="CL220" i="132"/>
  <c r="CQ221" i="132"/>
  <c r="CW220" i="132"/>
  <c r="CX219" i="132"/>
  <c r="DC220" i="132"/>
  <c r="EK202" i="132"/>
  <c r="EW194" i="132"/>
  <c r="EV196" i="132"/>
  <c r="EU194" i="132"/>
  <c r="DU201" i="132"/>
  <c r="DV200" i="132"/>
  <c r="FB201" i="132"/>
  <c r="DX202" i="132"/>
  <c r="DS202" i="132"/>
  <c r="DW202" i="132"/>
  <c r="EY209" i="132"/>
  <c r="EX206" i="132"/>
  <c r="FA202" i="132"/>
  <c r="DL203" i="132"/>
  <c r="DG203" i="132"/>
  <c r="DK203" i="132"/>
  <c r="DO203" i="132" s="1"/>
  <c r="EZ209" i="132"/>
  <c r="EM202" i="132"/>
  <c r="EG202" i="132"/>
  <c r="EH201" i="132"/>
  <c r="DY201" i="132"/>
  <c r="Q221" i="132" l="1"/>
  <c r="R220" i="132"/>
  <c r="W221" i="132"/>
  <c r="AF222" i="132"/>
  <c r="AA222" i="132"/>
  <c r="AE222" i="132"/>
  <c r="AG222" i="132" s="1"/>
  <c r="ET221" i="132"/>
  <c r="AR224" i="132"/>
  <c r="AM224" i="132"/>
  <c r="AQ224" i="132"/>
  <c r="AS224" i="132" s="1"/>
  <c r="AY223" i="132"/>
  <c r="BD223" i="132"/>
  <c r="BC223" i="132"/>
  <c r="BE223" i="132" s="1"/>
  <c r="BK222" i="132"/>
  <c r="BP222" i="132"/>
  <c r="BO222" i="132"/>
  <c r="BQ222" i="132" s="1"/>
  <c r="CB226" i="132"/>
  <c r="BW226" i="132"/>
  <c r="CA226" i="132"/>
  <c r="CN222" i="132"/>
  <c r="CI222" i="132"/>
  <c r="CM222" i="132"/>
  <c r="CU221" i="132"/>
  <c r="CZ221" i="132"/>
  <c r="CY221" i="132"/>
  <c r="DY202" i="132"/>
  <c r="DI203" i="132"/>
  <c r="DJ202" i="132"/>
  <c r="DU202" i="132"/>
  <c r="FA203" i="132"/>
  <c r="DL204" i="132"/>
  <c r="DG204" i="132"/>
  <c r="DK204" i="132"/>
  <c r="FC202" i="132"/>
  <c r="EE203" i="132"/>
  <c r="EJ203" i="132"/>
  <c r="EI203" i="132"/>
  <c r="EM203" i="132" s="1"/>
  <c r="DV201" i="132"/>
  <c r="EZ210" i="132"/>
  <c r="EA202" i="132"/>
  <c r="DM203" i="132"/>
  <c r="O222" i="132" l="1"/>
  <c r="T222" i="132"/>
  <c r="S222" i="132"/>
  <c r="U222" i="132" s="1"/>
  <c r="AC222" i="132"/>
  <c r="AD221" i="132"/>
  <c r="AI222" i="132"/>
  <c r="AO224" i="132"/>
  <c r="AP223" i="132"/>
  <c r="CC226" i="132"/>
  <c r="AU224" i="132"/>
  <c r="BA223" i="132"/>
  <c r="BB222" i="132"/>
  <c r="CO222" i="132"/>
  <c r="BG223" i="132"/>
  <c r="BM222" i="132"/>
  <c r="BN221" i="132"/>
  <c r="DA221" i="132"/>
  <c r="BS222" i="132"/>
  <c r="BY226" i="132"/>
  <c r="BZ225" i="132"/>
  <c r="CE226" i="132"/>
  <c r="CK222" i="132"/>
  <c r="CL221" i="132"/>
  <c r="CQ222" i="132"/>
  <c r="CW221" i="132"/>
  <c r="CX220" i="132"/>
  <c r="DC221" i="132"/>
  <c r="EW195" i="132"/>
  <c r="EV197" i="132"/>
  <c r="EU195" i="132"/>
  <c r="DM204" i="132"/>
  <c r="EZ211" i="132"/>
  <c r="FC203" i="132"/>
  <c r="EJ204" i="132"/>
  <c r="EE204" i="132"/>
  <c r="EH203" i="132" s="1"/>
  <c r="EI204" i="132"/>
  <c r="EG203" i="132"/>
  <c r="EH202" i="132"/>
  <c r="EX207" i="132"/>
  <c r="DI204" i="132"/>
  <c r="EY210" i="132"/>
  <c r="DJ203" i="132"/>
  <c r="FB202" i="132"/>
  <c r="DS203" i="132"/>
  <c r="DX203" i="132"/>
  <c r="DW203" i="132"/>
  <c r="DY203" i="132" s="1"/>
  <c r="DO204" i="132"/>
  <c r="EK203" i="132"/>
  <c r="Q222" i="132" l="1"/>
  <c r="R221" i="132"/>
  <c r="W222" i="132"/>
  <c r="AF223" i="132"/>
  <c r="AA223" i="132"/>
  <c r="AE223" i="132"/>
  <c r="AG223" i="132" s="1"/>
  <c r="ET222" i="132"/>
  <c r="AM225" i="132"/>
  <c r="AR225" i="132"/>
  <c r="AQ225" i="132"/>
  <c r="AS225" i="132" s="1"/>
  <c r="AY224" i="132"/>
  <c r="BD224" i="132"/>
  <c r="BC224" i="132"/>
  <c r="BE224" i="132" s="1"/>
  <c r="BP223" i="132"/>
  <c r="BK223" i="132"/>
  <c r="BO223" i="132"/>
  <c r="EK204" i="132"/>
  <c r="CB227" i="132"/>
  <c r="BW227" i="132"/>
  <c r="CA227" i="132"/>
  <c r="CI223" i="132"/>
  <c r="CN223" i="132"/>
  <c r="CM223" i="132"/>
  <c r="CO223" i="132" s="1"/>
  <c r="CU222" i="132"/>
  <c r="CZ222" i="132"/>
  <c r="CY222" i="132"/>
  <c r="DA222" i="132" s="1"/>
  <c r="DU203" i="132"/>
  <c r="DV202" i="132"/>
  <c r="FA204" i="132"/>
  <c r="DL205" i="132"/>
  <c r="DG205" i="132"/>
  <c r="DK205" i="132"/>
  <c r="EG204" i="132"/>
  <c r="EA203" i="132"/>
  <c r="EM204" i="132"/>
  <c r="T223" i="132" l="1"/>
  <c r="O223" i="132"/>
  <c r="S223" i="132"/>
  <c r="U223" i="132" s="1"/>
  <c r="AC223" i="132"/>
  <c r="AD222" i="132"/>
  <c r="BQ223" i="132"/>
  <c r="AI223" i="132"/>
  <c r="AO225" i="132"/>
  <c r="AP224" i="132"/>
  <c r="CC227" i="132"/>
  <c r="AU225" i="132"/>
  <c r="BA224" i="132"/>
  <c r="BB223" i="132"/>
  <c r="BG224" i="132"/>
  <c r="BM223" i="132"/>
  <c r="BN222" i="132"/>
  <c r="BS223" i="132"/>
  <c r="BY227" i="132"/>
  <c r="BZ226" i="132"/>
  <c r="CE227" i="132"/>
  <c r="CQ223" i="132"/>
  <c r="DM205" i="132"/>
  <c r="CK223" i="132"/>
  <c r="CL222" i="132"/>
  <c r="CW222" i="132"/>
  <c r="CX221" i="132"/>
  <c r="DC222" i="132"/>
  <c r="EW196" i="132"/>
  <c r="EV198" i="132"/>
  <c r="EU196" i="132"/>
  <c r="EX208" i="132"/>
  <c r="FC204" i="132"/>
  <c r="EJ205" i="132"/>
  <c r="EE205" i="132"/>
  <c r="EI205" i="132"/>
  <c r="DO205" i="132"/>
  <c r="DI205" i="132"/>
  <c r="DJ204" i="132"/>
  <c r="EZ212" i="132"/>
  <c r="EY211" i="132"/>
  <c r="FB203" i="132"/>
  <c r="DS204" i="132"/>
  <c r="DX204" i="132"/>
  <c r="DW204" i="132"/>
  <c r="Q223" i="132" l="1"/>
  <c r="R222" i="132"/>
  <c r="W223" i="132"/>
  <c r="AF224" i="132"/>
  <c r="AA224" i="132"/>
  <c r="AE224" i="132"/>
  <c r="AG224" i="132" s="1"/>
  <c r="ET223" i="132"/>
  <c r="AR226" i="132"/>
  <c r="AM226" i="132"/>
  <c r="AQ226" i="132"/>
  <c r="AS226" i="132" s="1"/>
  <c r="AY225" i="132"/>
  <c r="BD225" i="132"/>
  <c r="BC225" i="132"/>
  <c r="BE225" i="132" s="1"/>
  <c r="BK224" i="132"/>
  <c r="BP224" i="132"/>
  <c r="BO224" i="132"/>
  <c r="BQ224" i="132" s="1"/>
  <c r="BW228" i="132"/>
  <c r="CB228" i="132"/>
  <c r="CA228" i="132"/>
  <c r="DY204" i="132"/>
  <c r="CI224" i="132"/>
  <c r="CN224" i="132"/>
  <c r="CM224" i="132"/>
  <c r="CO224" i="132" s="1"/>
  <c r="CU223" i="132"/>
  <c r="CZ223" i="132"/>
  <c r="CY223" i="132"/>
  <c r="DA223" i="132" s="1"/>
  <c r="EK205" i="132"/>
  <c r="FA205" i="132"/>
  <c r="DG206" i="132"/>
  <c r="DL206" i="132"/>
  <c r="DK206" i="132"/>
  <c r="DU204" i="132"/>
  <c r="DV203" i="132"/>
  <c r="EG205" i="132"/>
  <c r="EH204" i="132"/>
  <c r="EA204" i="132"/>
  <c r="EY212" i="132"/>
  <c r="EM205" i="132"/>
  <c r="O224" i="132" l="1"/>
  <c r="T224" i="132"/>
  <c r="S224" i="132"/>
  <c r="U224" i="132" s="1"/>
  <c r="AC224" i="132"/>
  <c r="AD223" i="132"/>
  <c r="AI224" i="132"/>
  <c r="AO226" i="132"/>
  <c r="AP225" i="132"/>
  <c r="CC228" i="132"/>
  <c r="AU226" i="132"/>
  <c r="BA225" i="132"/>
  <c r="BB224" i="132"/>
  <c r="BG225" i="132"/>
  <c r="BM224" i="132"/>
  <c r="BN223" i="132"/>
  <c r="BS224" i="132"/>
  <c r="BY228" i="132"/>
  <c r="BZ227" i="132"/>
  <c r="CE228" i="132"/>
  <c r="CK224" i="132"/>
  <c r="CL223" i="132"/>
  <c r="CQ224" i="132"/>
  <c r="CW223" i="132"/>
  <c r="CX222" i="132"/>
  <c r="DM206" i="132"/>
  <c r="DC223" i="132"/>
  <c r="EW197" i="132"/>
  <c r="EV199" i="132"/>
  <c r="EU197" i="132"/>
  <c r="FB204" i="132"/>
  <c r="DX205" i="132"/>
  <c r="DS205" i="132"/>
  <c r="DW205" i="132"/>
  <c r="DO206" i="132"/>
  <c r="FC205" i="132"/>
  <c r="EJ206" i="132"/>
  <c r="EE206" i="132"/>
  <c r="EI206" i="132"/>
  <c r="EZ213" i="132"/>
  <c r="EX209" i="132"/>
  <c r="DI206" i="132"/>
  <c r="DJ205" i="132"/>
  <c r="W224" i="132" l="1"/>
  <c r="Q224" i="132"/>
  <c r="R223" i="132"/>
  <c r="AA225" i="132"/>
  <c r="AF225" i="132"/>
  <c r="AE225" i="132"/>
  <c r="AG225" i="132" s="1"/>
  <c r="ET224" i="132"/>
  <c r="AR227" i="132"/>
  <c r="AM227" i="132"/>
  <c r="AQ227" i="132"/>
  <c r="AS227" i="132" s="1"/>
  <c r="AY226" i="132"/>
  <c r="BD226" i="132"/>
  <c r="BC226" i="132"/>
  <c r="BE226" i="132" s="1"/>
  <c r="DY205" i="132"/>
  <c r="BP225" i="132"/>
  <c r="BK225" i="132"/>
  <c r="BO225" i="132"/>
  <c r="BQ225" i="132" s="1"/>
  <c r="BW229" i="132"/>
  <c r="CB229" i="132"/>
  <c r="CA229" i="132"/>
  <c r="CC229" i="132" s="1"/>
  <c r="CI225" i="132"/>
  <c r="CN225" i="132"/>
  <c r="CM225" i="132"/>
  <c r="CZ224" i="132"/>
  <c r="CU224" i="132"/>
  <c r="CY224" i="132"/>
  <c r="EW198" i="132"/>
  <c r="EY213" i="132"/>
  <c r="EG206" i="132"/>
  <c r="EH205" i="132"/>
  <c r="EA205" i="132"/>
  <c r="EK206" i="132"/>
  <c r="FA206" i="132"/>
  <c r="DL207" i="132"/>
  <c r="DG207" i="132"/>
  <c r="DK207" i="132"/>
  <c r="DU205" i="132"/>
  <c r="DV204" i="132"/>
  <c r="EM206" i="132"/>
  <c r="DM207" i="132" l="1"/>
  <c r="T225" i="132"/>
  <c r="O225" i="132"/>
  <c r="S225" i="132"/>
  <c r="U225" i="132" s="1"/>
  <c r="AC225" i="132"/>
  <c r="AD224" i="132"/>
  <c r="AI225" i="132"/>
  <c r="AO227" i="132"/>
  <c r="AP226" i="132"/>
  <c r="CO225" i="132"/>
  <c r="AU227" i="132"/>
  <c r="BA226" i="132"/>
  <c r="BB225" i="132"/>
  <c r="BG226" i="132"/>
  <c r="BM225" i="132"/>
  <c r="BN224" i="132"/>
  <c r="DA224" i="132"/>
  <c r="BS225" i="132"/>
  <c r="BY229" i="132"/>
  <c r="BZ228" i="132"/>
  <c r="CE229" i="132"/>
  <c r="CK225" i="132"/>
  <c r="CL224" i="132"/>
  <c r="CQ225" i="132"/>
  <c r="CW224" i="132"/>
  <c r="CX223" i="132"/>
  <c r="DC224" i="132"/>
  <c r="EV200" i="132"/>
  <c r="EU198" i="132"/>
  <c r="DI207" i="132"/>
  <c r="DJ206" i="132"/>
  <c r="DO207" i="132"/>
  <c r="EZ214" i="132"/>
  <c r="EX210" i="132"/>
  <c r="FB205" i="132"/>
  <c r="DX206" i="132"/>
  <c r="DS206" i="132"/>
  <c r="DW206" i="132"/>
  <c r="FC206" i="132"/>
  <c r="EJ207" i="132"/>
  <c r="EE207" i="132"/>
  <c r="EI207" i="132"/>
  <c r="EK207" i="132" s="1"/>
  <c r="Q225" i="132" l="1"/>
  <c r="R224" i="132"/>
  <c r="W225" i="132"/>
  <c r="AF226" i="132"/>
  <c r="AA226" i="132"/>
  <c r="AE226" i="132"/>
  <c r="AG226" i="132" s="1"/>
  <c r="ET225" i="132"/>
  <c r="AM228" i="132"/>
  <c r="AR228" i="132"/>
  <c r="AQ228" i="132"/>
  <c r="AS228" i="132" s="1"/>
  <c r="BD227" i="132"/>
  <c r="AY227" i="132"/>
  <c r="BC227" i="132"/>
  <c r="BP226" i="132"/>
  <c r="BK226" i="132"/>
  <c r="BO226" i="132"/>
  <c r="CB230" i="132"/>
  <c r="BW230" i="132"/>
  <c r="CA230" i="132"/>
  <c r="CI226" i="132"/>
  <c r="CN226" i="132"/>
  <c r="CM226" i="132"/>
  <c r="CZ225" i="132"/>
  <c r="CU225" i="132"/>
  <c r="CY225" i="132"/>
  <c r="EV201" i="132"/>
  <c r="EW199" i="132"/>
  <c r="EG207" i="132"/>
  <c r="EH206" i="132"/>
  <c r="EY214" i="132"/>
  <c r="EM207" i="132"/>
  <c r="FA207" i="132"/>
  <c r="DG208" i="132"/>
  <c r="DL208" i="132"/>
  <c r="DK208" i="132"/>
  <c r="DY206" i="132"/>
  <c r="DU206" i="132"/>
  <c r="DV205" i="132"/>
  <c r="EA206" i="132"/>
  <c r="T226" i="132" l="1"/>
  <c r="O226" i="132"/>
  <c r="S226" i="132"/>
  <c r="U226" i="132" s="1"/>
  <c r="BE227" i="132"/>
  <c r="AC226" i="132"/>
  <c r="AD225" i="132"/>
  <c r="BQ226" i="132"/>
  <c r="AI226" i="132"/>
  <c r="AO228" i="132"/>
  <c r="AP227" i="132"/>
  <c r="CC230" i="132"/>
  <c r="AU228" i="132"/>
  <c r="BA227" i="132"/>
  <c r="BB226" i="132"/>
  <c r="CO226" i="132"/>
  <c r="BG227" i="132"/>
  <c r="BM226" i="132"/>
  <c r="BN225" i="132"/>
  <c r="DM208" i="132"/>
  <c r="DA225" i="132"/>
  <c r="BS226" i="132"/>
  <c r="BY230" i="132"/>
  <c r="BZ229" i="132"/>
  <c r="CE230" i="132"/>
  <c r="CK226" i="132"/>
  <c r="CL225" i="132"/>
  <c r="CQ226" i="132"/>
  <c r="CW225" i="132"/>
  <c r="CX224" i="132"/>
  <c r="DC225" i="132"/>
  <c r="EU199" i="132"/>
  <c r="DO208" i="132"/>
  <c r="FC207" i="132"/>
  <c r="EJ208" i="132"/>
  <c r="EE208" i="132"/>
  <c r="EI208" i="132"/>
  <c r="DI208" i="132"/>
  <c r="DJ207" i="132"/>
  <c r="EX211" i="132"/>
  <c r="FB206" i="132"/>
  <c r="DX207" i="132"/>
  <c r="DS207" i="132"/>
  <c r="DW207" i="132"/>
  <c r="EA207" i="132" s="1"/>
  <c r="EZ215" i="132"/>
  <c r="Q226" i="132" l="1"/>
  <c r="R225" i="132"/>
  <c r="W226" i="132"/>
  <c r="AA227" i="132"/>
  <c r="AF227" i="132"/>
  <c r="AE227" i="132"/>
  <c r="AG227" i="132" s="1"/>
  <c r="ET226" i="132"/>
  <c r="AR229" i="132"/>
  <c r="AM229" i="132"/>
  <c r="AQ229" i="132"/>
  <c r="AS229" i="132" s="1"/>
  <c r="AY228" i="132"/>
  <c r="BD228" i="132"/>
  <c r="BC228" i="132"/>
  <c r="BE228" i="132" s="1"/>
  <c r="BK227" i="132"/>
  <c r="BP227" i="132"/>
  <c r="BO227" i="132"/>
  <c r="BQ227" i="132" s="1"/>
  <c r="BW231" i="132"/>
  <c r="CB231" i="132"/>
  <c r="CA231" i="132"/>
  <c r="CN227" i="132"/>
  <c r="CI227" i="132"/>
  <c r="CM227" i="132"/>
  <c r="CZ226" i="132"/>
  <c r="CU226" i="132"/>
  <c r="CY226" i="132"/>
  <c r="EK208" i="132"/>
  <c r="EV202" i="132"/>
  <c r="EW200" i="132"/>
  <c r="EY215" i="132"/>
  <c r="FA208" i="132"/>
  <c r="DL209" i="132"/>
  <c r="DG209" i="132"/>
  <c r="DK209" i="132"/>
  <c r="DU207" i="132"/>
  <c r="DV206" i="132"/>
  <c r="EG208" i="132"/>
  <c r="EH207" i="132"/>
  <c r="FB207" i="132"/>
  <c r="DX208" i="132"/>
  <c r="DS208" i="132"/>
  <c r="DW208" i="132"/>
  <c r="EA208" i="132" s="1"/>
  <c r="EM208" i="132"/>
  <c r="DY207" i="132"/>
  <c r="T227" i="132" l="1"/>
  <c r="O227" i="132"/>
  <c r="S227" i="132"/>
  <c r="U227" i="132" s="1"/>
  <c r="AC227" i="132"/>
  <c r="AD226" i="132"/>
  <c r="AI227" i="132"/>
  <c r="AO229" i="132"/>
  <c r="AP228" i="132"/>
  <c r="CC231" i="132"/>
  <c r="AU229" i="132"/>
  <c r="BA228" i="132"/>
  <c r="BB227" i="132"/>
  <c r="CO227" i="132"/>
  <c r="BG228" i="132"/>
  <c r="BM227" i="132"/>
  <c r="BN226" i="132"/>
  <c r="DA226" i="132"/>
  <c r="BS227" i="132"/>
  <c r="BY231" i="132"/>
  <c r="BZ230" i="132"/>
  <c r="CE231" i="132"/>
  <c r="CK227" i="132"/>
  <c r="CL226" i="132"/>
  <c r="CQ227" i="132"/>
  <c r="CW226" i="132"/>
  <c r="CX225" i="132"/>
  <c r="DC226" i="132"/>
  <c r="DM209" i="132"/>
  <c r="EU200" i="132"/>
  <c r="FB208" i="132"/>
  <c r="DX209" i="132"/>
  <c r="DS209" i="132"/>
  <c r="DV208" i="132" s="1"/>
  <c r="DW209" i="132"/>
  <c r="DV207" i="132"/>
  <c r="DU208" i="132"/>
  <c r="EY216" i="132"/>
  <c r="DO209" i="132"/>
  <c r="DI209" i="132"/>
  <c r="DJ208" i="132"/>
  <c r="EZ216" i="132"/>
  <c r="FC208" i="132"/>
  <c r="EJ209" i="132"/>
  <c r="EE209" i="132"/>
  <c r="EI209" i="132"/>
  <c r="EX212" i="132"/>
  <c r="DY208" i="132"/>
  <c r="Q227" i="132" l="1"/>
  <c r="R226" i="132"/>
  <c r="W227" i="132"/>
  <c r="AF228" i="132"/>
  <c r="AA228" i="132"/>
  <c r="AE228" i="132"/>
  <c r="AG228" i="132" s="1"/>
  <c r="ET227" i="132"/>
  <c r="AR230" i="132"/>
  <c r="AM230" i="132"/>
  <c r="AQ230" i="132"/>
  <c r="AS230" i="132" s="1"/>
  <c r="BD229" i="132"/>
  <c r="AY229" i="132"/>
  <c r="BC229" i="132"/>
  <c r="BK228" i="132"/>
  <c r="BP228" i="132"/>
  <c r="BO228" i="132"/>
  <c r="BQ228" i="132" s="1"/>
  <c r="CB232" i="132"/>
  <c r="BW232" i="132"/>
  <c r="CA232" i="132"/>
  <c r="CN228" i="132"/>
  <c r="CI228" i="132"/>
  <c r="CM228" i="132"/>
  <c r="CU227" i="132"/>
  <c r="CZ227" i="132"/>
  <c r="CY227" i="132"/>
  <c r="DY209" i="132"/>
  <c r="EV203" i="132"/>
  <c r="EW201" i="132"/>
  <c r="EX213" i="132"/>
  <c r="FA209" i="132"/>
  <c r="DG210" i="132"/>
  <c r="DL210" i="132"/>
  <c r="DK210" i="132"/>
  <c r="DM210" i="132" s="1"/>
  <c r="EA209" i="132"/>
  <c r="EK209" i="132"/>
  <c r="DU209" i="132"/>
  <c r="EM209" i="132"/>
  <c r="EG209" i="132"/>
  <c r="EH208" i="132"/>
  <c r="T228" i="132" l="1"/>
  <c r="O228" i="132"/>
  <c r="S228" i="132"/>
  <c r="U228" i="132" s="1"/>
  <c r="BE229" i="132"/>
  <c r="AC228" i="132"/>
  <c r="AD227" i="132"/>
  <c r="AI228" i="132"/>
  <c r="AO230" i="132"/>
  <c r="AP229" i="132"/>
  <c r="CC232" i="132"/>
  <c r="AU230" i="132"/>
  <c r="BA229" i="132"/>
  <c r="BB228" i="132"/>
  <c r="CO228" i="132"/>
  <c r="BG229" i="132"/>
  <c r="BM228" i="132"/>
  <c r="BN227" i="132"/>
  <c r="DA227" i="132"/>
  <c r="BS228" i="132"/>
  <c r="BY232" i="132"/>
  <c r="BZ231" i="132"/>
  <c r="CE232" i="132"/>
  <c r="CK228" i="132"/>
  <c r="CL227" i="132"/>
  <c r="CQ228" i="132"/>
  <c r="CW227" i="132"/>
  <c r="CX226" i="132"/>
  <c r="DC227" i="132"/>
  <c r="EU201" i="132"/>
  <c r="FB209" i="132"/>
  <c r="DX210" i="132"/>
  <c r="DS210" i="132"/>
  <c r="DW210" i="132"/>
  <c r="FC209" i="132"/>
  <c r="EE210" i="132"/>
  <c r="EJ210" i="132"/>
  <c r="EI210" i="132"/>
  <c r="EY217" i="132"/>
  <c r="DI210" i="132"/>
  <c r="DJ209" i="132"/>
  <c r="EZ217" i="132"/>
  <c r="DO210" i="132"/>
  <c r="Q228" i="132" l="1"/>
  <c r="R227" i="132"/>
  <c r="W228" i="132"/>
  <c r="AF229" i="132"/>
  <c r="AA229" i="132"/>
  <c r="AE229" i="132"/>
  <c r="AG229" i="132" s="1"/>
  <c r="ET228" i="132"/>
  <c r="AR231" i="132"/>
  <c r="AM231" i="132"/>
  <c r="AQ231" i="132"/>
  <c r="AS231" i="132" s="1"/>
  <c r="AY230" i="132"/>
  <c r="BD230" i="132"/>
  <c r="BC230" i="132"/>
  <c r="BE230" i="132" s="1"/>
  <c r="BP229" i="132"/>
  <c r="BK229" i="132"/>
  <c r="BO229" i="132"/>
  <c r="BQ229" i="132" s="1"/>
  <c r="BW233" i="132"/>
  <c r="CB233" i="132"/>
  <c r="CA233" i="132"/>
  <c r="CN229" i="132"/>
  <c r="CI229" i="132"/>
  <c r="CM229" i="132"/>
  <c r="CU228" i="132"/>
  <c r="CZ228" i="132"/>
  <c r="CY228" i="132"/>
  <c r="DY210" i="132"/>
  <c r="EW202" i="132"/>
  <c r="EK210" i="132"/>
  <c r="EZ218" i="132"/>
  <c r="EA210" i="132"/>
  <c r="DU210" i="132"/>
  <c r="DV209" i="132"/>
  <c r="EM210" i="132"/>
  <c r="FA210" i="132"/>
  <c r="DL211" i="132"/>
  <c r="DG211" i="132"/>
  <c r="DK211" i="132"/>
  <c r="EX214" i="132"/>
  <c r="EG210" i="132"/>
  <c r="EH209" i="132"/>
  <c r="O229" i="132" l="1"/>
  <c r="T229" i="132"/>
  <c r="S229" i="132"/>
  <c r="U229" i="132" s="1"/>
  <c r="AC229" i="132"/>
  <c r="AD228" i="132"/>
  <c r="AI229" i="132"/>
  <c r="AO231" i="132"/>
  <c r="AP230" i="132"/>
  <c r="CC233" i="132"/>
  <c r="AU231" i="132"/>
  <c r="BA230" i="132"/>
  <c r="BB229" i="132"/>
  <c r="CO229" i="132"/>
  <c r="BG230" i="132"/>
  <c r="BM229" i="132"/>
  <c r="BN228" i="132"/>
  <c r="DA228" i="132"/>
  <c r="BS229" i="132"/>
  <c r="BY233" i="132"/>
  <c r="BZ232" i="132"/>
  <c r="CE233" i="132"/>
  <c r="CK229" i="132"/>
  <c r="CL228" i="132"/>
  <c r="CQ229" i="132"/>
  <c r="CW228" i="132"/>
  <c r="CX227" i="132"/>
  <c r="DC228" i="132"/>
  <c r="DM211" i="132"/>
  <c r="EV204" i="132"/>
  <c r="EU202" i="132"/>
  <c r="FB210" i="132"/>
  <c r="DX211" i="132"/>
  <c r="DS211" i="132"/>
  <c r="DW211" i="132"/>
  <c r="EY218" i="132"/>
  <c r="DO211" i="132"/>
  <c r="DI211" i="132"/>
  <c r="DJ210" i="132"/>
  <c r="FC210" i="132"/>
  <c r="EE211" i="132"/>
  <c r="EJ211" i="132"/>
  <c r="EI211" i="132"/>
  <c r="Q229" i="132" l="1"/>
  <c r="R228" i="132"/>
  <c r="W229" i="132"/>
  <c r="AF230" i="132"/>
  <c r="AA230" i="132"/>
  <c r="AE230" i="132"/>
  <c r="AG230" i="132" s="1"/>
  <c r="ET229" i="132"/>
  <c r="AM232" i="132"/>
  <c r="AR232" i="132"/>
  <c r="AQ232" i="132"/>
  <c r="AS232" i="132" s="1"/>
  <c r="AY231" i="132"/>
  <c r="BD231" i="132"/>
  <c r="BC231" i="132"/>
  <c r="BE231" i="132" s="1"/>
  <c r="BK230" i="132"/>
  <c r="BP230" i="132"/>
  <c r="BO230" i="132"/>
  <c r="BQ230" i="132" s="1"/>
  <c r="BW234" i="132"/>
  <c r="CB234" i="132"/>
  <c r="CA234" i="132"/>
  <c r="CN230" i="132"/>
  <c r="CI230" i="132"/>
  <c r="CM230" i="132"/>
  <c r="CZ229" i="132"/>
  <c r="CU229" i="132"/>
  <c r="CY229" i="132"/>
  <c r="DY211" i="132"/>
  <c r="EW203" i="132"/>
  <c r="EX215" i="132"/>
  <c r="EG211" i="132"/>
  <c r="EH210" i="132"/>
  <c r="DU211" i="132"/>
  <c r="DV210" i="132"/>
  <c r="FA211" i="132"/>
  <c r="DL212" i="132"/>
  <c r="DG212" i="132"/>
  <c r="DK212" i="132"/>
  <c r="EK211" i="132"/>
  <c r="EA211" i="132"/>
  <c r="EM211" i="132"/>
  <c r="EZ219" i="132"/>
  <c r="T230" i="132" l="1"/>
  <c r="O230" i="132"/>
  <c r="S230" i="132"/>
  <c r="U230" i="132" s="1"/>
  <c r="AC230" i="132"/>
  <c r="AD229" i="132"/>
  <c r="AI230" i="132"/>
  <c r="AO232" i="132"/>
  <c r="AP231" i="132"/>
  <c r="AU232" i="132"/>
  <c r="CC234" i="132"/>
  <c r="BA231" i="132"/>
  <c r="BB230" i="132"/>
  <c r="CO230" i="132"/>
  <c r="BG231" i="132"/>
  <c r="BM230" i="132"/>
  <c r="BN229" i="132"/>
  <c r="DA229" i="132"/>
  <c r="BS230" i="132"/>
  <c r="BY234" i="132"/>
  <c r="BZ233" i="132"/>
  <c r="CE234" i="132"/>
  <c r="CK230" i="132"/>
  <c r="CL229" i="132"/>
  <c r="CQ230" i="132"/>
  <c r="CW229" i="132"/>
  <c r="CX228" i="132"/>
  <c r="DC229" i="132"/>
  <c r="EV205" i="132"/>
  <c r="EU203" i="132"/>
  <c r="FC211" i="132"/>
  <c r="EJ212" i="132"/>
  <c r="EE212" i="132"/>
  <c r="EI212" i="132"/>
  <c r="EY219" i="132"/>
  <c r="DM212" i="132"/>
  <c r="DO212" i="132"/>
  <c r="FB211" i="132"/>
  <c r="DS212" i="132"/>
  <c r="DX212" i="132"/>
  <c r="DW212" i="132"/>
  <c r="DI212" i="132"/>
  <c r="DJ211" i="132"/>
  <c r="Q230" i="132" l="1"/>
  <c r="R229" i="132"/>
  <c r="W230" i="132"/>
  <c r="AA231" i="132"/>
  <c r="AF231" i="132"/>
  <c r="AE231" i="132"/>
  <c r="AG231" i="132" s="1"/>
  <c r="ET230" i="132"/>
  <c r="AR233" i="132"/>
  <c r="AM233" i="132"/>
  <c r="AQ233" i="132"/>
  <c r="AS233" i="132" s="1"/>
  <c r="BD232" i="132"/>
  <c r="AY232" i="132"/>
  <c r="BC232" i="132"/>
  <c r="BK231" i="132"/>
  <c r="BP231" i="132"/>
  <c r="BO231" i="132"/>
  <c r="BQ231" i="132" s="1"/>
  <c r="BW235" i="132"/>
  <c r="CB235" i="132"/>
  <c r="CA235" i="132"/>
  <c r="CN231" i="132"/>
  <c r="CI231" i="132"/>
  <c r="CM231" i="132"/>
  <c r="CZ230" i="132"/>
  <c r="CU230" i="132"/>
  <c r="CY230" i="132"/>
  <c r="EK212" i="132"/>
  <c r="EV206" i="132"/>
  <c r="EW204" i="132"/>
  <c r="EM212" i="132"/>
  <c r="DV211" i="132"/>
  <c r="DU212" i="132"/>
  <c r="FA212" i="132"/>
  <c r="DG213" i="132"/>
  <c r="DL213" i="132"/>
  <c r="DK213" i="132"/>
  <c r="EG212" i="132"/>
  <c r="EH211" i="132"/>
  <c r="EX216" i="132"/>
  <c r="EA212" i="132"/>
  <c r="DY212" i="132"/>
  <c r="EZ220" i="132"/>
  <c r="T231" i="132" l="1"/>
  <c r="O231" i="132"/>
  <c r="S231" i="132"/>
  <c r="U231" i="132" s="1"/>
  <c r="BE232" i="132"/>
  <c r="AC231" i="132"/>
  <c r="AD230" i="132"/>
  <c r="AI231" i="132"/>
  <c r="AO233" i="132"/>
  <c r="AP232" i="132"/>
  <c r="CC235" i="132"/>
  <c r="AU233" i="132"/>
  <c r="BA232" i="132"/>
  <c r="BB231" i="132"/>
  <c r="CO231" i="132"/>
  <c r="BG232" i="132"/>
  <c r="BM231" i="132"/>
  <c r="BN230" i="132"/>
  <c r="DA230" i="132"/>
  <c r="BS231" i="132"/>
  <c r="BY235" i="132"/>
  <c r="BZ234" i="132"/>
  <c r="CE235" i="132"/>
  <c r="CK231" i="132"/>
  <c r="CL230" i="132"/>
  <c r="CQ231" i="132"/>
  <c r="CW230" i="132"/>
  <c r="CX229" i="132"/>
  <c r="DC230" i="132"/>
  <c r="EV207" i="132"/>
  <c r="EU204" i="132"/>
  <c r="DM213" i="132"/>
  <c r="FB212" i="132"/>
  <c r="DX213" i="132"/>
  <c r="DS213" i="132"/>
  <c r="DW213" i="132"/>
  <c r="EY220" i="132"/>
  <c r="FC212" i="132"/>
  <c r="EJ213" i="132"/>
  <c r="EE213" i="132"/>
  <c r="EI213" i="132"/>
  <c r="DI213" i="132"/>
  <c r="DJ212" i="132"/>
  <c r="DO213" i="132"/>
  <c r="Q231" i="132" l="1"/>
  <c r="R230" i="132"/>
  <c r="W231" i="132"/>
  <c r="AA232" i="132"/>
  <c r="AF232" i="132"/>
  <c r="AE232" i="132"/>
  <c r="AG232" i="132" s="1"/>
  <c r="ET231" i="132"/>
  <c r="AM234" i="132"/>
  <c r="AR234" i="132"/>
  <c r="AQ234" i="132"/>
  <c r="AS234" i="132" s="1"/>
  <c r="BD233" i="132"/>
  <c r="AY233" i="132"/>
  <c r="BC233" i="132"/>
  <c r="BK232" i="132"/>
  <c r="BP232" i="132"/>
  <c r="BO232" i="132"/>
  <c r="BQ232" i="132" s="1"/>
  <c r="BW236" i="132"/>
  <c r="CB236" i="132"/>
  <c r="CA236" i="132"/>
  <c r="CI232" i="132"/>
  <c r="CN232" i="132"/>
  <c r="CM232" i="132"/>
  <c r="CZ231" i="132"/>
  <c r="CU231" i="132"/>
  <c r="CY231" i="132"/>
  <c r="DY213" i="132"/>
  <c r="EK213" i="132"/>
  <c r="EW205" i="132"/>
  <c r="FA213" i="132"/>
  <c r="DG214" i="132"/>
  <c r="DL214" i="132"/>
  <c r="DK214" i="132"/>
  <c r="DM214" i="132" s="1"/>
  <c r="EM213" i="132"/>
  <c r="EA213" i="132"/>
  <c r="EG213" i="132"/>
  <c r="EH212" i="132"/>
  <c r="DU213" i="132"/>
  <c r="DV212" i="132"/>
  <c r="EZ221" i="132"/>
  <c r="EX217" i="132"/>
  <c r="O232" i="132" l="1"/>
  <c r="T232" i="132"/>
  <c r="S232" i="132"/>
  <c r="U232" i="132" s="1"/>
  <c r="BE233" i="132"/>
  <c r="AC232" i="132"/>
  <c r="AD231" i="132"/>
  <c r="AI232" i="132"/>
  <c r="AO234" i="132"/>
  <c r="AP233" i="132"/>
  <c r="CC236" i="132"/>
  <c r="AU234" i="132"/>
  <c r="BA233" i="132"/>
  <c r="BB232" i="132"/>
  <c r="CO232" i="132"/>
  <c r="BG233" i="132"/>
  <c r="BM232" i="132"/>
  <c r="BN231" i="132"/>
  <c r="DA231" i="132"/>
  <c r="BS232" i="132"/>
  <c r="BY236" i="132"/>
  <c r="BZ235" i="132"/>
  <c r="CE236" i="132"/>
  <c r="CK232" i="132"/>
  <c r="CL231" i="132"/>
  <c r="CQ232" i="132"/>
  <c r="CW231" i="132"/>
  <c r="CX230" i="132"/>
  <c r="DC231" i="132"/>
  <c r="EV208" i="132"/>
  <c r="EU205" i="132"/>
  <c r="FC213" i="132"/>
  <c r="EE214" i="132"/>
  <c r="EJ214" i="132"/>
  <c r="EI214" i="132"/>
  <c r="EY221" i="132"/>
  <c r="FB213" i="132"/>
  <c r="DX214" i="132"/>
  <c r="DS214" i="132"/>
  <c r="DW214" i="132"/>
  <c r="DO214" i="132"/>
  <c r="DI214" i="132"/>
  <c r="DJ213" i="132"/>
  <c r="Q232" i="132" l="1"/>
  <c r="R231" i="132"/>
  <c r="W232" i="132"/>
  <c r="AF233" i="132"/>
  <c r="AA233" i="132"/>
  <c r="AE233" i="132"/>
  <c r="AG233" i="132" s="1"/>
  <c r="ET232" i="132"/>
  <c r="AM235" i="132"/>
  <c r="AR235" i="132"/>
  <c r="AQ235" i="132"/>
  <c r="AS235" i="132" s="1"/>
  <c r="AY234" i="132"/>
  <c r="BD234" i="132"/>
  <c r="BC234" i="132"/>
  <c r="BE234" i="132" s="1"/>
  <c r="EK214" i="132"/>
  <c r="BK233" i="132"/>
  <c r="BP233" i="132"/>
  <c r="BO233" i="132"/>
  <c r="BQ233" i="132" s="1"/>
  <c r="BW237" i="132"/>
  <c r="CB237" i="132"/>
  <c r="CA237" i="132"/>
  <c r="CN233" i="132"/>
  <c r="CI233" i="132"/>
  <c r="CM233" i="132"/>
  <c r="CU232" i="132"/>
  <c r="CZ232" i="132"/>
  <c r="CY232" i="132"/>
  <c r="EW206" i="132"/>
  <c r="EZ222" i="132"/>
  <c r="FA214" i="132"/>
  <c r="DG215" i="132"/>
  <c r="DL215" i="132"/>
  <c r="DK215" i="132"/>
  <c r="EM214" i="132"/>
  <c r="DY214" i="132"/>
  <c r="EA214" i="132"/>
  <c r="EG214" i="132"/>
  <c r="EH213" i="132"/>
  <c r="EX218" i="132"/>
  <c r="DU214" i="132"/>
  <c r="DV213" i="132"/>
  <c r="T233" i="132" l="1"/>
  <c r="O233" i="132"/>
  <c r="S233" i="132"/>
  <c r="U233" i="132" s="1"/>
  <c r="AC233" i="132"/>
  <c r="AD232" i="132"/>
  <c r="AI233" i="132"/>
  <c r="AO235" i="132"/>
  <c r="AP234" i="132"/>
  <c r="AU235" i="132"/>
  <c r="CC237" i="132"/>
  <c r="CO233" i="132"/>
  <c r="BA234" i="132"/>
  <c r="BB233" i="132"/>
  <c r="BG234" i="132"/>
  <c r="BM233" i="132"/>
  <c r="BN232" i="132"/>
  <c r="DA232" i="132"/>
  <c r="BS233" i="132"/>
  <c r="BY237" i="132"/>
  <c r="BZ236" i="132"/>
  <c r="CE237" i="132"/>
  <c r="CK233" i="132"/>
  <c r="CL232" i="132"/>
  <c r="CQ233" i="132"/>
  <c r="CW232" i="132"/>
  <c r="CX231" i="132"/>
  <c r="DC232" i="132"/>
  <c r="EV209" i="132"/>
  <c r="EU206" i="132"/>
  <c r="DM215" i="132"/>
  <c r="FC214" i="132"/>
  <c r="EE215" i="132"/>
  <c r="EJ215" i="132"/>
  <c r="EI215" i="132"/>
  <c r="EK215" i="132" s="1"/>
  <c r="EY222" i="132"/>
  <c r="DO215" i="132"/>
  <c r="FB214" i="132"/>
  <c r="DX215" i="132"/>
  <c r="DS215" i="132"/>
  <c r="DW215" i="132"/>
  <c r="DI215" i="132"/>
  <c r="DJ214" i="132"/>
  <c r="Q233" i="132" l="1"/>
  <c r="R232" i="132"/>
  <c r="W233" i="132"/>
  <c r="AF234" i="132"/>
  <c r="AA234" i="132"/>
  <c r="AE234" i="132"/>
  <c r="AG234" i="132" s="1"/>
  <c r="ET233" i="132"/>
  <c r="DY215" i="132"/>
  <c r="AM236" i="132"/>
  <c r="AR236" i="132"/>
  <c r="AQ236" i="132"/>
  <c r="AS236" i="132" s="1"/>
  <c r="AY235" i="132"/>
  <c r="BD235" i="132"/>
  <c r="BC235" i="132"/>
  <c r="BE235" i="132" s="1"/>
  <c r="BP234" i="132"/>
  <c r="BK234" i="132"/>
  <c r="BO234" i="132"/>
  <c r="BQ234" i="132" s="1"/>
  <c r="CB238" i="132"/>
  <c r="BW238" i="132"/>
  <c r="CA238" i="132"/>
  <c r="CI234" i="132"/>
  <c r="CN234" i="132"/>
  <c r="CM234" i="132"/>
  <c r="CZ233" i="132"/>
  <c r="CU233" i="132"/>
  <c r="CY233" i="132"/>
  <c r="EW207" i="132"/>
  <c r="EA215" i="132"/>
  <c r="FA215" i="132"/>
  <c r="DL216" i="132"/>
  <c r="DG216" i="132"/>
  <c r="DK216" i="132"/>
  <c r="DU215" i="132"/>
  <c r="DV214" i="132"/>
  <c r="EG215" i="132"/>
  <c r="EH214" i="132"/>
  <c r="EM215" i="132"/>
  <c r="EX219" i="132"/>
  <c r="EZ223" i="132"/>
  <c r="O234" i="132" l="1"/>
  <c r="T234" i="132"/>
  <c r="S234" i="132"/>
  <c r="U234" i="132" s="1"/>
  <c r="AC234" i="132"/>
  <c r="AD233" i="132"/>
  <c r="AI234" i="132"/>
  <c r="AO236" i="132"/>
  <c r="AP235" i="132"/>
  <c r="DM216" i="132"/>
  <c r="CC238" i="132"/>
  <c r="AU236" i="132"/>
  <c r="BA235" i="132"/>
  <c r="BB234" i="132"/>
  <c r="CO234" i="132"/>
  <c r="BG235" i="132"/>
  <c r="BM234" i="132"/>
  <c r="BN233" i="132"/>
  <c r="DA233" i="132"/>
  <c r="BS234" i="132"/>
  <c r="BY238" i="132"/>
  <c r="BZ237" i="132"/>
  <c r="CE238" i="132"/>
  <c r="CK234" i="132"/>
  <c r="CL233" i="132"/>
  <c r="CQ234" i="132"/>
  <c r="CW233" i="132"/>
  <c r="CX232" i="132"/>
  <c r="DC233" i="132"/>
  <c r="EV210" i="132"/>
  <c r="EU207" i="132"/>
  <c r="EY223" i="132"/>
  <c r="DI216" i="132"/>
  <c r="DJ215" i="132"/>
  <c r="DO216" i="132"/>
  <c r="FB215" i="132"/>
  <c r="DX216" i="132"/>
  <c r="DS216" i="132"/>
  <c r="DW216" i="132"/>
  <c r="FC215" i="132"/>
  <c r="EE216" i="132"/>
  <c r="EJ216" i="132"/>
  <c r="EI216" i="132"/>
  <c r="Q234" i="132" l="1"/>
  <c r="R233" i="132"/>
  <c r="W234" i="132"/>
  <c r="AA235" i="132"/>
  <c r="AF235" i="132"/>
  <c r="AE235" i="132"/>
  <c r="AG235" i="132" s="1"/>
  <c r="ET234" i="132"/>
  <c r="AR237" i="132"/>
  <c r="AM237" i="132"/>
  <c r="AQ237" i="132"/>
  <c r="AS237" i="132" s="1"/>
  <c r="EK216" i="132"/>
  <c r="BD236" i="132"/>
  <c r="AY236" i="132"/>
  <c r="BC236" i="132"/>
  <c r="BE236" i="132" s="1"/>
  <c r="BK235" i="132"/>
  <c r="BP235" i="132"/>
  <c r="BO235" i="132"/>
  <c r="BQ235" i="132" s="1"/>
  <c r="CB239" i="132"/>
  <c r="BW239" i="132"/>
  <c r="CA239" i="132"/>
  <c r="CI235" i="132"/>
  <c r="CN235" i="132"/>
  <c r="CM235" i="132"/>
  <c r="CZ234" i="132"/>
  <c r="CU234" i="132"/>
  <c r="CY234" i="132"/>
  <c r="DY216" i="132"/>
  <c r="EW208" i="132"/>
  <c r="DU216" i="132"/>
  <c r="DV215" i="132"/>
  <c r="FA216" i="132"/>
  <c r="DL217" i="132"/>
  <c r="DG217" i="132"/>
  <c r="DK217" i="132"/>
  <c r="DM217" i="132" s="1"/>
  <c r="EG216" i="132"/>
  <c r="EH215" i="132"/>
  <c r="EZ224" i="132"/>
  <c r="EM216" i="132"/>
  <c r="EA216" i="132"/>
  <c r="EX220" i="132"/>
  <c r="T235" i="132" l="1"/>
  <c r="O235" i="132"/>
  <c r="S235" i="132"/>
  <c r="U235" i="132" s="1"/>
  <c r="AC235" i="132"/>
  <c r="AD234" i="132"/>
  <c r="AI235" i="132"/>
  <c r="AO237" i="132"/>
  <c r="AP236" i="132"/>
  <c r="CC239" i="132"/>
  <c r="AU237" i="132"/>
  <c r="BA236" i="132"/>
  <c r="BB235" i="132"/>
  <c r="CO235" i="132"/>
  <c r="BG236" i="132"/>
  <c r="BM235" i="132"/>
  <c r="BN234" i="132"/>
  <c r="DA234" i="132"/>
  <c r="BS235" i="132"/>
  <c r="BY239" i="132"/>
  <c r="BZ238" i="132"/>
  <c r="CE239" i="132"/>
  <c r="CQ235" i="132"/>
  <c r="CK235" i="132"/>
  <c r="CL234" i="132"/>
  <c r="CW234" i="132"/>
  <c r="CX233" i="132"/>
  <c r="DC234" i="132"/>
  <c r="EV211" i="132"/>
  <c r="EU208" i="132"/>
  <c r="FC216" i="132"/>
  <c r="EJ217" i="132"/>
  <c r="EE217" i="132"/>
  <c r="EI217" i="132"/>
  <c r="FB216" i="132"/>
  <c r="DS217" i="132"/>
  <c r="DX217" i="132"/>
  <c r="DW217" i="132"/>
  <c r="DO217" i="132"/>
  <c r="DI217" i="132"/>
  <c r="DJ216" i="132"/>
  <c r="EY224" i="132"/>
  <c r="Q235" i="132" l="1"/>
  <c r="R234" i="132"/>
  <c r="W235" i="132"/>
  <c r="AF236" i="132"/>
  <c r="AA236" i="132"/>
  <c r="AE236" i="132"/>
  <c r="AG236" i="132" s="1"/>
  <c r="ET235" i="132"/>
  <c r="AM238" i="132"/>
  <c r="AR238" i="132"/>
  <c r="AQ238" i="132"/>
  <c r="AS238" i="132" s="1"/>
  <c r="BD237" i="132"/>
  <c r="AY237" i="132"/>
  <c r="BC237" i="132"/>
  <c r="BK236" i="132"/>
  <c r="BP236" i="132"/>
  <c r="BO236" i="132"/>
  <c r="BQ236" i="132" s="1"/>
  <c r="EK217" i="132"/>
  <c r="BW240" i="132"/>
  <c r="CB240" i="132"/>
  <c r="CA240" i="132"/>
  <c r="CN236" i="132"/>
  <c r="CI236" i="132"/>
  <c r="CM236" i="132"/>
  <c r="CU235" i="132"/>
  <c r="CZ235" i="132"/>
  <c r="CY235" i="132"/>
  <c r="DA235" i="132" s="1"/>
  <c r="DY217" i="132"/>
  <c r="EW209" i="132"/>
  <c r="DU217" i="132"/>
  <c r="DV216" i="132"/>
  <c r="FA217" i="132"/>
  <c r="DG218" i="132"/>
  <c r="DL218" i="132"/>
  <c r="DK218" i="132"/>
  <c r="DO218" i="132" s="1"/>
  <c r="EG217" i="132"/>
  <c r="EH216" i="132"/>
  <c r="EZ225" i="132"/>
  <c r="EM217" i="132"/>
  <c r="EA217" i="132"/>
  <c r="EX221" i="132"/>
  <c r="O236" i="132" l="1"/>
  <c r="T236" i="132"/>
  <c r="S236" i="132"/>
  <c r="U236" i="132" s="1"/>
  <c r="BE237" i="132"/>
  <c r="AC236" i="132"/>
  <c r="AD235" i="132"/>
  <c r="AI236" i="132"/>
  <c r="AO238" i="132"/>
  <c r="AP237" i="132"/>
  <c r="AU238" i="132"/>
  <c r="BA237" i="132"/>
  <c r="BB236" i="132"/>
  <c r="CO236" i="132"/>
  <c r="BG237" i="132"/>
  <c r="BM236" i="132"/>
  <c r="BN235" i="132"/>
  <c r="BS236" i="132"/>
  <c r="BY240" i="132"/>
  <c r="BZ239" i="132"/>
  <c r="CC240" i="132"/>
  <c r="CE240" i="132"/>
  <c r="CK236" i="132"/>
  <c r="CL235" i="132"/>
  <c r="CQ236" i="132"/>
  <c r="CW235" i="132"/>
  <c r="CX234" i="132"/>
  <c r="DC235" i="132"/>
  <c r="EV212" i="132"/>
  <c r="EU209" i="132"/>
  <c r="FA218" i="132"/>
  <c r="DL219" i="132"/>
  <c r="DG219" i="132"/>
  <c r="DJ218" i="132" s="1"/>
  <c r="DK219" i="132"/>
  <c r="FB217" i="132"/>
  <c r="DS218" i="132"/>
  <c r="DX218" i="132"/>
  <c r="DW218" i="132"/>
  <c r="FC217" i="132"/>
  <c r="EE218" i="132"/>
  <c r="EJ218" i="132"/>
  <c r="EI218" i="132"/>
  <c r="EK218" i="132" s="1"/>
  <c r="DI218" i="132"/>
  <c r="DJ217" i="132"/>
  <c r="EY225" i="132"/>
  <c r="DM218" i="132"/>
  <c r="Q236" i="132" l="1"/>
  <c r="R235" i="132"/>
  <c r="W236" i="132"/>
  <c r="AF237" i="132"/>
  <c r="AA237" i="132"/>
  <c r="AE237" i="132"/>
  <c r="AG237" i="132" s="1"/>
  <c r="ET236" i="132"/>
  <c r="AR239" i="132"/>
  <c r="AM239" i="132"/>
  <c r="AQ239" i="132"/>
  <c r="AS239" i="132" s="1"/>
  <c r="AY238" i="132"/>
  <c r="BD238" i="132"/>
  <c r="BC238" i="132"/>
  <c r="BE238" i="132" s="1"/>
  <c r="BP237" i="132"/>
  <c r="BK237" i="132"/>
  <c r="BO237" i="132"/>
  <c r="BQ237" i="132" s="1"/>
  <c r="DM219" i="132"/>
  <c r="CB241" i="132"/>
  <c r="BW241" i="132"/>
  <c r="CA241" i="132"/>
  <c r="CI237" i="132"/>
  <c r="CN237" i="132"/>
  <c r="CM237" i="132"/>
  <c r="CO237" i="132" s="1"/>
  <c r="CZ236" i="132"/>
  <c r="CU236" i="132"/>
  <c r="CY236" i="132"/>
  <c r="EW210" i="132"/>
  <c r="EM218" i="132"/>
  <c r="DO219" i="132"/>
  <c r="DU218" i="132"/>
  <c r="DV217" i="132"/>
  <c r="EZ226" i="132"/>
  <c r="EG218" i="132"/>
  <c r="EH217" i="132"/>
  <c r="DI219" i="132"/>
  <c r="DY218" i="132"/>
  <c r="EX222" i="132"/>
  <c r="EA218" i="132"/>
  <c r="T237" i="132" l="1"/>
  <c r="O237" i="132"/>
  <c r="S237" i="132"/>
  <c r="U237" i="132" s="1"/>
  <c r="AC237" i="132"/>
  <c r="AD236" i="132"/>
  <c r="AI237" i="132"/>
  <c r="AO239" i="132"/>
  <c r="AP238" i="132"/>
  <c r="CC241" i="132"/>
  <c r="AU239" i="132"/>
  <c r="BA238" i="132"/>
  <c r="BB237" i="132"/>
  <c r="BG238" i="132"/>
  <c r="BM237" i="132"/>
  <c r="BN236" i="132"/>
  <c r="DA236" i="132"/>
  <c r="BS237" i="132"/>
  <c r="BY241" i="132"/>
  <c r="BZ240" i="132"/>
  <c r="CE241" i="132"/>
  <c r="CK237" i="132"/>
  <c r="CL236" i="132"/>
  <c r="CQ237" i="132"/>
  <c r="CW236" i="132"/>
  <c r="CX235" i="132"/>
  <c r="DC236" i="132"/>
  <c r="EV213" i="132"/>
  <c r="EU210" i="132"/>
  <c r="FA219" i="132"/>
  <c r="DG220" i="132"/>
  <c r="DL220" i="132"/>
  <c r="DK220" i="132"/>
  <c r="FC218" i="132"/>
  <c r="EJ219" i="132"/>
  <c r="EE219" i="132"/>
  <c r="EI219" i="132"/>
  <c r="EY226" i="132"/>
  <c r="FB218" i="132"/>
  <c r="DS219" i="132"/>
  <c r="DX219" i="132"/>
  <c r="DW219" i="132"/>
  <c r="Q237" i="132" l="1"/>
  <c r="R236" i="132"/>
  <c r="W237" i="132"/>
  <c r="AF238" i="132"/>
  <c r="AA238" i="132"/>
  <c r="AE238" i="132"/>
  <c r="AG238" i="132" s="1"/>
  <c r="ET237" i="132"/>
  <c r="AM240" i="132"/>
  <c r="AR240" i="132"/>
  <c r="AQ240" i="132"/>
  <c r="AS240" i="132" s="1"/>
  <c r="AY239" i="132"/>
  <c r="BD239" i="132"/>
  <c r="BC239" i="132"/>
  <c r="BE239" i="132" s="1"/>
  <c r="BK238" i="132"/>
  <c r="BP238" i="132"/>
  <c r="BO238" i="132"/>
  <c r="BQ238" i="132" s="1"/>
  <c r="CB242" i="132"/>
  <c r="BW242" i="132"/>
  <c r="CA242" i="132"/>
  <c r="CN238" i="132"/>
  <c r="CI238" i="132"/>
  <c r="CM238" i="132"/>
  <c r="CZ237" i="132"/>
  <c r="CU237" i="132"/>
  <c r="CY237" i="132"/>
  <c r="EK219" i="132"/>
  <c r="EW211" i="132"/>
  <c r="DM220" i="132"/>
  <c r="DY219" i="132"/>
  <c r="DI220" i="132"/>
  <c r="DJ219" i="132"/>
  <c r="EY227" i="132"/>
  <c r="EX223" i="132"/>
  <c r="EM219" i="132"/>
  <c r="EG219" i="132"/>
  <c r="EH218" i="132"/>
  <c r="DU219" i="132"/>
  <c r="DV218" i="132"/>
  <c r="EA219" i="132"/>
  <c r="EZ227" i="132"/>
  <c r="DO220" i="132"/>
  <c r="O238" i="132" l="1"/>
  <c r="T238" i="132"/>
  <c r="S238" i="132"/>
  <c r="U238" i="132" s="1"/>
  <c r="AC238" i="132"/>
  <c r="AD237" i="132"/>
  <c r="AI238" i="132"/>
  <c r="AO240" i="132"/>
  <c r="AP239" i="132"/>
  <c r="CC242" i="132"/>
  <c r="AU240" i="132"/>
  <c r="BA239" i="132"/>
  <c r="BB238" i="132"/>
  <c r="CO238" i="132"/>
  <c r="BG239" i="132"/>
  <c r="BM238" i="132"/>
  <c r="BN237" i="132"/>
  <c r="DA237" i="132"/>
  <c r="BS238" i="132"/>
  <c r="BY242" i="132"/>
  <c r="BZ241" i="132"/>
  <c r="CE242" i="132"/>
  <c r="CK238" i="132"/>
  <c r="CL237" i="132"/>
  <c r="CQ238" i="132"/>
  <c r="CW237" i="132"/>
  <c r="CX236" i="132"/>
  <c r="DC237" i="132"/>
  <c r="EV214" i="132"/>
  <c r="EU211" i="132"/>
  <c r="FA220" i="132"/>
  <c r="DG221" i="132"/>
  <c r="DL221" i="132"/>
  <c r="DK221" i="132"/>
  <c r="FC219" i="132"/>
  <c r="EE220" i="132"/>
  <c r="EJ220" i="132"/>
  <c r="EI220" i="132"/>
  <c r="FB219" i="132"/>
  <c r="DX220" i="132"/>
  <c r="DS220" i="132"/>
  <c r="DW220" i="132"/>
  <c r="DY220" i="132" s="1"/>
  <c r="EK220" i="132" l="1"/>
  <c r="DM221" i="132"/>
  <c r="Q238" i="132"/>
  <c r="R237" i="132"/>
  <c r="W238" i="132"/>
  <c r="AF239" i="132"/>
  <c r="AA239" i="132"/>
  <c r="AE239" i="132"/>
  <c r="AG239" i="132" s="1"/>
  <c r="ET238" i="132"/>
  <c r="AM241" i="132"/>
  <c r="AR241" i="132"/>
  <c r="AQ241" i="132"/>
  <c r="AS241" i="132" s="1"/>
  <c r="AY240" i="132"/>
  <c r="BD240" i="132"/>
  <c r="BC240" i="132"/>
  <c r="BE240" i="132" s="1"/>
  <c r="BP239" i="132"/>
  <c r="BK239" i="132"/>
  <c r="BO239" i="132"/>
  <c r="BQ239" i="132" s="1"/>
  <c r="CB243" i="132"/>
  <c r="BW243" i="132"/>
  <c r="CA243" i="132"/>
  <c r="CI239" i="132"/>
  <c r="CN239" i="132"/>
  <c r="CM239" i="132"/>
  <c r="CU238" i="132"/>
  <c r="CZ238" i="132"/>
  <c r="CY238" i="132"/>
  <c r="EW212" i="132"/>
  <c r="EX224" i="132"/>
  <c r="EZ228" i="132"/>
  <c r="DI221" i="132"/>
  <c r="DJ220" i="132"/>
  <c r="EM220" i="132"/>
  <c r="EA220" i="132"/>
  <c r="DU220" i="132"/>
  <c r="DV219" i="132"/>
  <c r="EG220" i="132"/>
  <c r="EH219" i="132"/>
  <c r="DO221" i="132"/>
  <c r="EY228" i="132"/>
  <c r="O239" i="132" l="1"/>
  <c r="T239" i="132"/>
  <c r="S239" i="132"/>
  <c r="U239" i="132" s="1"/>
  <c r="AC239" i="132"/>
  <c r="AD238" i="132"/>
  <c r="AI239" i="132"/>
  <c r="AO241" i="132"/>
  <c r="AP240" i="132"/>
  <c r="CC243" i="132"/>
  <c r="AU241" i="132"/>
  <c r="BA240" i="132"/>
  <c r="BB239" i="132"/>
  <c r="CO239" i="132"/>
  <c r="BG240" i="132"/>
  <c r="BM239" i="132"/>
  <c r="BN238" i="132"/>
  <c r="DA238" i="132"/>
  <c r="BS239" i="132"/>
  <c r="BY243" i="132"/>
  <c r="BZ242" i="132"/>
  <c r="CE243" i="132"/>
  <c r="CK239" i="132"/>
  <c r="CL238" i="132"/>
  <c r="CQ239" i="132"/>
  <c r="CW238" i="132"/>
  <c r="CX237" i="132"/>
  <c r="DC238" i="132"/>
  <c r="EV215" i="132"/>
  <c r="EU212" i="132"/>
  <c r="FB220" i="132"/>
  <c r="DS221" i="132"/>
  <c r="DX221" i="132"/>
  <c r="DW221" i="132"/>
  <c r="FA221" i="132"/>
  <c r="DL222" i="132"/>
  <c r="DG222" i="132"/>
  <c r="DK222" i="132"/>
  <c r="FC220" i="132"/>
  <c r="EE221" i="132"/>
  <c r="EJ221" i="132"/>
  <c r="EI221" i="132"/>
  <c r="EK221" i="132" s="1"/>
  <c r="Q239" i="132" l="1"/>
  <c r="R238" i="132"/>
  <c r="W239" i="132"/>
  <c r="AF240" i="132"/>
  <c r="AA240" i="132"/>
  <c r="AE240" i="132"/>
  <c r="AG240" i="132" s="1"/>
  <c r="ET239" i="132"/>
  <c r="AR242" i="132"/>
  <c r="AM242" i="132"/>
  <c r="AQ242" i="132"/>
  <c r="AS242" i="132" s="1"/>
  <c r="BD241" i="132"/>
  <c r="AY241" i="132"/>
  <c r="BC241" i="132"/>
  <c r="BP240" i="132"/>
  <c r="BK240" i="132"/>
  <c r="BO240" i="132"/>
  <c r="BQ240" i="132" s="1"/>
  <c r="DY221" i="132"/>
  <c r="BW244" i="132"/>
  <c r="CB244" i="132"/>
  <c r="CA244" i="132"/>
  <c r="CC244" i="132" s="1"/>
  <c r="CN240" i="132"/>
  <c r="CI240" i="132"/>
  <c r="CM240" i="132"/>
  <c r="CZ239" i="132"/>
  <c r="CU239" i="132"/>
  <c r="CY239" i="132"/>
  <c r="DM222" i="132"/>
  <c r="EW213" i="132"/>
  <c r="EG221" i="132"/>
  <c r="EH220" i="132"/>
  <c r="DO222" i="132"/>
  <c r="DI222" i="132"/>
  <c r="DJ221" i="132"/>
  <c r="EM221" i="132"/>
  <c r="EZ229" i="132"/>
  <c r="DU221" i="132"/>
  <c r="DV220" i="132"/>
  <c r="EY229" i="132"/>
  <c r="EA221" i="132"/>
  <c r="EX225" i="132"/>
  <c r="T240" i="132" l="1"/>
  <c r="O240" i="132"/>
  <c r="S240" i="132"/>
  <c r="U240" i="132" s="1"/>
  <c r="BE241" i="132"/>
  <c r="AC240" i="132"/>
  <c r="AD239" i="132"/>
  <c r="AI240" i="132"/>
  <c r="AO242" i="132"/>
  <c r="AP241" i="132"/>
  <c r="AU242" i="132"/>
  <c r="BA241" i="132"/>
  <c r="BB240" i="132"/>
  <c r="CO240" i="132"/>
  <c r="BG241" i="132"/>
  <c r="BM240" i="132"/>
  <c r="BN239" i="132"/>
  <c r="DA239" i="132"/>
  <c r="BS240" i="132"/>
  <c r="BY244" i="132"/>
  <c r="BZ243" i="132"/>
  <c r="CE244" i="132"/>
  <c r="CQ240" i="132"/>
  <c r="CK240" i="132"/>
  <c r="CL239" i="132"/>
  <c r="CW239" i="132"/>
  <c r="CX238" i="132"/>
  <c r="DC239" i="132"/>
  <c r="EV216" i="132"/>
  <c r="EU213" i="132"/>
  <c r="FA222" i="132"/>
  <c r="DG223" i="132"/>
  <c r="DL223" i="132"/>
  <c r="DK223" i="132"/>
  <c r="DM223" i="132" s="1"/>
  <c r="FB221" i="132"/>
  <c r="DS222" i="132"/>
  <c r="DX222" i="132"/>
  <c r="DW222" i="132"/>
  <c r="FC221" i="132"/>
  <c r="EJ222" i="132"/>
  <c r="EE222" i="132"/>
  <c r="EI222" i="132"/>
  <c r="Q240" i="132" l="1"/>
  <c r="R239" i="132"/>
  <c r="W240" i="132"/>
  <c r="AF241" i="132"/>
  <c r="AA241" i="132"/>
  <c r="AE241" i="132"/>
  <c r="AG241" i="132" s="1"/>
  <c r="ET240" i="132"/>
  <c r="AR243" i="132"/>
  <c r="AM243" i="132"/>
  <c r="AQ243" i="132"/>
  <c r="AS243" i="132" s="1"/>
  <c r="BD242" i="132"/>
  <c r="AY242" i="132"/>
  <c r="BC242" i="132"/>
  <c r="BP241" i="132"/>
  <c r="BK241" i="132"/>
  <c r="BO241" i="132"/>
  <c r="BQ241" i="132" s="1"/>
  <c r="BW245" i="132"/>
  <c r="CB245" i="132"/>
  <c r="CA245" i="132"/>
  <c r="DY222" i="132"/>
  <c r="CN241" i="132"/>
  <c r="CI241" i="132"/>
  <c r="CM241" i="132"/>
  <c r="CU240" i="132"/>
  <c r="CZ240" i="132"/>
  <c r="CY240" i="132"/>
  <c r="DA240" i="132" s="1"/>
  <c r="EW214" i="132"/>
  <c r="EK222" i="132"/>
  <c r="EY230" i="132"/>
  <c r="DU222" i="132"/>
  <c r="DV221" i="132"/>
  <c r="EX226" i="132"/>
  <c r="DO223" i="132"/>
  <c r="EM222" i="132"/>
  <c r="EG222" i="132"/>
  <c r="EH221" i="132"/>
  <c r="DI223" i="132"/>
  <c r="DJ222" i="132"/>
  <c r="EA222" i="132"/>
  <c r="EZ230" i="132"/>
  <c r="T241" i="132" l="1"/>
  <c r="O241" i="132"/>
  <c r="S241" i="132"/>
  <c r="U241" i="132" s="1"/>
  <c r="BE242" i="132"/>
  <c r="AC241" i="132"/>
  <c r="AD240" i="132"/>
  <c r="AI241" i="132"/>
  <c r="AO243" i="132"/>
  <c r="AP242" i="132"/>
  <c r="CC245" i="132"/>
  <c r="AU243" i="132"/>
  <c r="CO241" i="132"/>
  <c r="BA242" i="132"/>
  <c r="BB241" i="132"/>
  <c r="BG242" i="132"/>
  <c r="BS241" i="132"/>
  <c r="BM241" i="132"/>
  <c r="BN240" i="132"/>
  <c r="BY245" i="132"/>
  <c r="BZ244" i="132"/>
  <c r="CE245" i="132"/>
  <c r="CQ241" i="132"/>
  <c r="CK241" i="132"/>
  <c r="CL240" i="132"/>
  <c r="CW240" i="132"/>
  <c r="CX239" i="132"/>
  <c r="DC240" i="132"/>
  <c r="EV217" i="132"/>
  <c r="EU214" i="132"/>
  <c r="FB222" i="132"/>
  <c r="DS223" i="132"/>
  <c r="DX223" i="132"/>
  <c r="DW223" i="132"/>
  <c r="FA223" i="132"/>
  <c r="DL224" i="132"/>
  <c r="DG224" i="132"/>
  <c r="DK224" i="132"/>
  <c r="FC222" i="132"/>
  <c r="EE223" i="132"/>
  <c r="EJ223" i="132"/>
  <c r="EI223" i="132"/>
  <c r="Q241" i="132" l="1"/>
  <c r="R240" i="132"/>
  <c r="W241" i="132"/>
  <c r="AF242" i="132"/>
  <c r="AA242" i="132"/>
  <c r="AE242" i="132"/>
  <c r="AG242" i="132" s="1"/>
  <c r="ET241" i="132"/>
  <c r="AM244" i="132"/>
  <c r="AR244" i="132"/>
  <c r="AQ244" i="132"/>
  <c r="AS244" i="132" s="1"/>
  <c r="AY243" i="132"/>
  <c r="BD243" i="132"/>
  <c r="BC243" i="132"/>
  <c r="BE243" i="132" s="1"/>
  <c r="BK242" i="132"/>
  <c r="BP242" i="132"/>
  <c r="BO242" i="132"/>
  <c r="BQ242" i="132" s="1"/>
  <c r="BW246" i="132"/>
  <c r="CB246" i="132"/>
  <c r="CA246" i="132"/>
  <c r="CN242" i="132"/>
  <c r="CI242" i="132"/>
  <c r="CM242" i="132"/>
  <c r="CZ241" i="132"/>
  <c r="CU241" i="132"/>
  <c r="CY241" i="132"/>
  <c r="EK223" i="132"/>
  <c r="EW215" i="132"/>
  <c r="DM224" i="132"/>
  <c r="EY231" i="132"/>
  <c r="DU223" i="132"/>
  <c r="DV222" i="132"/>
  <c r="EZ231" i="132"/>
  <c r="DO224" i="132"/>
  <c r="DI224" i="132"/>
  <c r="DJ223" i="132"/>
  <c r="EM223" i="132"/>
  <c r="DY223" i="132"/>
  <c r="EG223" i="132"/>
  <c r="EH222" i="132"/>
  <c r="EA223" i="132"/>
  <c r="EX227" i="132"/>
  <c r="T242" i="132" l="1"/>
  <c r="O242" i="132"/>
  <c r="S242" i="132"/>
  <c r="U242" i="132" s="1"/>
  <c r="AC242" i="132"/>
  <c r="AD241" i="132"/>
  <c r="AI242" i="132"/>
  <c r="AO244" i="132"/>
  <c r="AP243" i="132"/>
  <c r="CC246" i="132"/>
  <c r="AU244" i="132"/>
  <c r="BA243" i="132"/>
  <c r="BB242" i="132"/>
  <c r="CO242" i="132"/>
  <c r="BG243" i="132"/>
  <c r="BM242" i="132"/>
  <c r="BN241" i="132"/>
  <c r="DA241" i="132"/>
  <c r="BS242" i="132"/>
  <c r="BY246" i="132"/>
  <c r="BZ245" i="132"/>
  <c r="CE246" i="132"/>
  <c r="CK242" i="132"/>
  <c r="CL241" i="132"/>
  <c r="CQ242" i="132"/>
  <c r="CW241" i="132"/>
  <c r="CX240" i="132"/>
  <c r="DC241" i="132"/>
  <c r="EV218" i="132"/>
  <c r="EU215" i="132"/>
  <c r="EZ232" i="132"/>
  <c r="FC223" i="132"/>
  <c r="EJ224" i="132"/>
  <c r="EE224" i="132"/>
  <c r="EI224" i="132"/>
  <c r="FA224" i="132"/>
  <c r="DL225" i="132"/>
  <c r="DG225" i="132"/>
  <c r="DK225" i="132"/>
  <c r="FB223" i="132"/>
  <c r="DX224" i="132"/>
  <c r="DS224" i="132"/>
  <c r="DW224" i="132"/>
  <c r="Q242" i="132" l="1"/>
  <c r="R241" i="132"/>
  <c r="W242" i="132"/>
  <c r="AA243" i="132"/>
  <c r="AF243" i="132"/>
  <c r="AE243" i="132"/>
  <c r="AG243" i="132" s="1"/>
  <c r="ET242" i="132"/>
  <c r="AM245" i="132"/>
  <c r="AR245" i="132"/>
  <c r="AQ245" i="132"/>
  <c r="AS245" i="132" s="1"/>
  <c r="AY244" i="132"/>
  <c r="BD244" i="132"/>
  <c r="BC244" i="132"/>
  <c r="BE244" i="132" s="1"/>
  <c r="BK243" i="132"/>
  <c r="BP243" i="132"/>
  <c r="BO243" i="132"/>
  <c r="BQ243" i="132" s="1"/>
  <c r="DY224" i="132"/>
  <c r="CB247" i="132"/>
  <c r="BW247" i="132"/>
  <c r="CA247" i="132"/>
  <c r="CN243" i="132"/>
  <c r="CI243" i="132"/>
  <c r="CM243" i="132"/>
  <c r="CU242" i="132"/>
  <c r="CZ242" i="132"/>
  <c r="CY242" i="132"/>
  <c r="DA242" i="132" s="1"/>
  <c r="DM225" i="132"/>
  <c r="EW216" i="132"/>
  <c r="DI225" i="132"/>
  <c r="DJ224" i="132"/>
  <c r="DO225" i="132"/>
  <c r="DU224" i="132"/>
  <c r="DV223" i="132"/>
  <c r="EX228" i="132"/>
  <c r="EA224" i="132"/>
  <c r="EY232" i="132"/>
  <c r="EK224" i="132"/>
  <c r="EM224" i="132"/>
  <c r="EG224" i="132"/>
  <c r="EH223" i="132"/>
  <c r="O243" i="132" l="1"/>
  <c r="T243" i="132"/>
  <c r="S243" i="132"/>
  <c r="U243" i="132" s="1"/>
  <c r="AC243" i="132"/>
  <c r="AD242" i="132"/>
  <c r="AI243" i="132"/>
  <c r="AO245" i="132"/>
  <c r="AP244" i="132"/>
  <c r="CC247" i="132"/>
  <c r="AU245" i="132"/>
  <c r="BA244" i="132"/>
  <c r="BB243" i="132"/>
  <c r="CO243" i="132"/>
  <c r="BG244" i="132"/>
  <c r="BM243" i="132"/>
  <c r="BN242" i="132"/>
  <c r="BS243" i="132"/>
  <c r="BY247" i="132"/>
  <c r="BZ246" i="132"/>
  <c r="CE247" i="132"/>
  <c r="CK243" i="132"/>
  <c r="CL242" i="132"/>
  <c r="CQ243" i="132"/>
  <c r="CW242" i="132"/>
  <c r="CX241" i="132"/>
  <c r="DC242" i="132"/>
  <c r="EV219" i="132"/>
  <c r="EU216" i="132"/>
  <c r="EX229" i="132"/>
  <c r="FC224" i="132"/>
  <c r="EJ225" i="132"/>
  <c r="EE225" i="132"/>
  <c r="EI225" i="132"/>
  <c r="FB224" i="132"/>
  <c r="DS225" i="132"/>
  <c r="DX225" i="132"/>
  <c r="DW225" i="132"/>
  <c r="FA225" i="132"/>
  <c r="DL226" i="132"/>
  <c r="DG226" i="132"/>
  <c r="DK226" i="132"/>
  <c r="DM226" i="132" s="1"/>
  <c r="EZ233" i="132"/>
  <c r="Q243" i="132" l="1"/>
  <c r="R242" i="132"/>
  <c r="W243" i="132"/>
  <c r="AF244" i="132"/>
  <c r="AA244" i="132"/>
  <c r="AE244" i="132"/>
  <c r="AG244" i="132" s="1"/>
  <c r="ET243" i="132"/>
  <c r="AR246" i="132"/>
  <c r="AM246" i="132"/>
  <c r="AQ246" i="132"/>
  <c r="AS246" i="132" s="1"/>
  <c r="BD245" i="132"/>
  <c r="AY245" i="132"/>
  <c r="BC245" i="132"/>
  <c r="BK244" i="132"/>
  <c r="BP244" i="132"/>
  <c r="BO244" i="132"/>
  <c r="BQ244" i="132" s="1"/>
  <c r="BW248" i="132"/>
  <c r="CB248" i="132"/>
  <c r="CA248" i="132"/>
  <c r="CI244" i="132"/>
  <c r="CN244" i="132"/>
  <c r="CM244" i="132"/>
  <c r="CZ243" i="132"/>
  <c r="CU243" i="132"/>
  <c r="CY243" i="132"/>
  <c r="EK225" i="132"/>
  <c r="EW217" i="132"/>
  <c r="DI226" i="132"/>
  <c r="DJ225" i="132"/>
  <c r="DU225" i="132"/>
  <c r="DV224" i="132"/>
  <c r="DO226" i="132"/>
  <c r="EM225" i="132"/>
  <c r="EG225" i="132"/>
  <c r="EH224" i="132"/>
  <c r="EY233" i="132"/>
  <c r="DY225" i="132"/>
  <c r="EA225" i="132"/>
  <c r="O244" i="132" l="1"/>
  <c r="T244" i="132"/>
  <c r="S244" i="132"/>
  <c r="BE245" i="132"/>
  <c r="AC244" i="132"/>
  <c r="AD243" i="132"/>
  <c r="AI244" i="132"/>
  <c r="AO246" i="132"/>
  <c r="AP245" i="132"/>
  <c r="CC248" i="132"/>
  <c r="AU246" i="132"/>
  <c r="BA245" i="132"/>
  <c r="BB244" i="132"/>
  <c r="CO244" i="132"/>
  <c r="BG245" i="132"/>
  <c r="BM244" i="132"/>
  <c r="BN243" i="132"/>
  <c r="DA243" i="132"/>
  <c r="BS244" i="132"/>
  <c r="BY248" i="132"/>
  <c r="BZ247" i="132"/>
  <c r="CE248" i="132"/>
  <c r="CK244" i="132"/>
  <c r="CL243" i="132"/>
  <c r="CQ244" i="132"/>
  <c r="CW243" i="132"/>
  <c r="CX242" i="132"/>
  <c r="DC243" i="132"/>
  <c r="EV220" i="132"/>
  <c r="EU217" i="132"/>
  <c r="FA226" i="132"/>
  <c r="DG227" i="132"/>
  <c r="DL227" i="132"/>
  <c r="DK227" i="132"/>
  <c r="DM227" i="132" s="1"/>
  <c r="EZ234" i="132"/>
  <c r="EX230" i="132"/>
  <c r="FC225" i="132"/>
  <c r="EJ226" i="132"/>
  <c r="EE226" i="132"/>
  <c r="EI226" i="132"/>
  <c r="EM226" i="132" s="1"/>
  <c r="FB225" i="132"/>
  <c r="DX226" i="132"/>
  <c r="DS226" i="132"/>
  <c r="DW226" i="132"/>
  <c r="U244" i="132" l="1"/>
  <c r="Q244" i="132"/>
  <c r="R243" i="132"/>
  <c r="W244" i="132"/>
  <c r="AF245" i="132"/>
  <c r="AA245" i="132"/>
  <c r="AE245" i="132"/>
  <c r="AG245" i="132" s="1"/>
  <c r="ET244" i="132"/>
  <c r="AR247" i="132"/>
  <c r="AM247" i="132"/>
  <c r="AQ247" i="132"/>
  <c r="AS247" i="132" s="1"/>
  <c r="BD246" i="132"/>
  <c r="AY246" i="132"/>
  <c r="BC246" i="132"/>
  <c r="BP245" i="132"/>
  <c r="BK245" i="132"/>
  <c r="BO245" i="132"/>
  <c r="BQ245" i="132" s="1"/>
  <c r="BW249" i="132"/>
  <c r="CB249" i="132"/>
  <c r="CA249" i="132"/>
  <c r="CN245" i="132"/>
  <c r="CI245" i="132"/>
  <c r="CM245" i="132"/>
  <c r="CU244" i="132"/>
  <c r="CZ244" i="132"/>
  <c r="CY244" i="132"/>
  <c r="DY226" i="132"/>
  <c r="EW218" i="132"/>
  <c r="EA226" i="132"/>
  <c r="DU226" i="132"/>
  <c r="DV225" i="132"/>
  <c r="DO227" i="132"/>
  <c r="FC226" i="132"/>
  <c r="EE227" i="132"/>
  <c r="EJ227" i="132"/>
  <c r="EI227" i="132"/>
  <c r="EG226" i="132"/>
  <c r="EH225" i="132"/>
  <c r="EY234" i="132"/>
  <c r="EK226" i="132"/>
  <c r="DI227" i="132"/>
  <c r="DJ226" i="132"/>
  <c r="T245" i="132" l="1"/>
  <c r="O245" i="132"/>
  <c r="S245" i="132"/>
  <c r="U245" i="132" s="1"/>
  <c r="BE246" i="132"/>
  <c r="AC245" i="132"/>
  <c r="AD244" i="132"/>
  <c r="AI245" i="132"/>
  <c r="AO247" i="132"/>
  <c r="AP246" i="132"/>
  <c r="CC249" i="132"/>
  <c r="AU247" i="132"/>
  <c r="BA246" i="132"/>
  <c r="BB245" i="132"/>
  <c r="CO245" i="132"/>
  <c r="BG246" i="132"/>
  <c r="BM245" i="132"/>
  <c r="BN244" i="132"/>
  <c r="EK227" i="132"/>
  <c r="BS245" i="132"/>
  <c r="BY249" i="132"/>
  <c r="BZ248" i="132"/>
  <c r="CE249" i="132"/>
  <c r="DA244" i="132"/>
  <c r="CK245" i="132"/>
  <c r="CL244" i="132"/>
  <c r="CQ245" i="132"/>
  <c r="CW244" i="132"/>
  <c r="CX243" i="132"/>
  <c r="DC244" i="132"/>
  <c r="EV221" i="132"/>
  <c r="EU218" i="132"/>
  <c r="EM227" i="132"/>
  <c r="EZ235" i="132"/>
  <c r="FB226" i="132"/>
  <c r="DX227" i="132"/>
  <c r="DS227" i="132"/>
  <c r="DW227" i="132"/>
  <c r="FA227" i="132"/>
  <c r="DL228" i="132"/>
  <c r="DG228" i="132"/>
  <c r="DK228" i="132"/>
  <c r="EG227" i="132"/>
  <c r="EX231" i="132"/>
  <c r="EH226" i="132"/>
  <c r="Q245" i="132" l="1"/>
  <c r="R244" i="132"/>
  <c r="W245" i="132"/>
  <c r="AA246" i="132"/>
  <c r="AF246" i="132"/>
  <c r="AE246" i="132"/>
  <c r="AG246" i="132" s="1"/>
  <c r="ET245" i="132"/>
  <c r="AR248" i="132"/>
  <c r="AM248" i="132"/>
  <c r="AQ248" i="132"/>
  <c r="AS248" i="132" s="1"/>
  <c r="AY247" i="132"/>
  <c r="BD247" i="132"/>
  <c r="BC247" i="132"/>
  <c r="BE247" i="132" s="1"/>
  <c r="BK246" i="132"/>
  <c r="BP246" i="132"/>
  <c r="BO246" i="132"/>
  <c r="BQ246" i="132" s="1"/>
  <c r="CB250" i="132"/>
  <c r="BW250" i="132"/>
  <c r="CA250" i="132"/>
  <c r="CI246" i="132"/>
  <c r="CN246" i="132"/>
  <c r="CM246" i="132"/>
  <c r="CU245" i="132"/>
  <c r="CZ245" i="132"/>
  <c r="CY245" i="132"/>
  <c r="EW219" i="132"/>
  <c r="DY227" i="132"/>
  <c r="EW220" i="132"/>
  <c r="FC227" i="132"/>
  <c r="EE228" i="132"/>
  <c r="EJ228" i="132"/>
  <c r="EI228" i="132"/>
  <c r="EK228" i="132" s="1"/>
  <c r="EY235" i="132"/>
  <c r="DI228" i="132"/>
  <c r="DJ227" i="132"/>
  <c r="DU227" i="132"/>
  <c r="DV226" i="132"/>
  <c r="EA227" i="132"/>
  <c r="DM228" i="132"/>
  <c r="DO228" i="132"/>
  <c r="O246" i="132" l="1"/>
  <c r="T246" i="132"/>
  <c r="S246" i="132"/>
  <c r="U246" i="132" s="1"/>
  <c r="AC246" i="132"/>
  <c r="AD245" i="132"/>
  <c r="AI246" i="132"/>
  <c r="AO248" i="132"/>
  <c r="AP247" i="132"/>
  <c r="CC250" i="132"/>
  <c r="AU248" i="132"/>
  <c r="BA247" i="132"/>
  <c r="BB246" i="132"/>
  <c r="CO246" i="132"/>
  <c r="BG247" i="132"/>
  <c r="BM246" i="132"/>
  <c r="BN245" i="132"/>
  <c r="DA245" i="132"/>
  <c r="BS246" i="132"/>
  <c r="BY250" i="132"/>
  <c r="BZ249" i="132"/>
  <c r="CE250" i="132"/>
  <c r="CK246" i="132"/>
  <c r="CL245" i="132"/>
  <c r="CQ246" i="132"/>
  <c r="CW245" i="132"/>
  <c r="CX244" i="132"/>
  <c r="DC245" i="132"/>
  <c r="EV222" i="132"/>
  <c r="EU219" i="132"/>
  <c r="EZ236" i="132"/>
  <c r="FA228" i="132"/>
  <c r="DG229" i="132"/>
  <c r="DL229" i="132"/>
  <c r="DK229" i="132"/>
  <c r="DO229" i="132" s="1"/>
  <c r="EM228" i="132"/>
  <c r="EG228" i="132"/>
  <c r="EH227" i="132"/>
  <c r="FB227" i="132"/>
  <c r="DX228" i="132"/>
  <c r="DS228" i="132"/>
  <c r="DW228" i="132"/>
  <c r="EX232" i="132"/>
  <c r="Q246" i="132" l="1"/>
  <c r="R245" i="132"/>
  <c r="W246" i="132"/>
  <c r="AF247" i="132"/>
  <c r="AA247" i="132"/>
  <c r="AE247" i="132"/>
  <c r="AG247" i="132" s="1"/>
  <c r="ET246" i="132"/>
  <c r="AM249" i="132"/>
  <c r="AR249" i="132"/>
  <c r="AQ249" i="132"/>
  <c r="AS249" i="132" s="1"/>
  <c r="BD248" i="132"/>
  <c r="AY248" i="132"/>
  <c r="BC248" i="132"/>
  <c r="BK247" i="132"/>
  <c r="BP247" i="132"/>
  <c r="BO247" i="132"/>
  <c r="BQ247" i="132" s="1"/>
  <c r="CB251" i="132"/>
  <c r="BW251" i="132"/>
  <c r="CA251" i="132"/>
  <c r="CI247" i="132"/>
  <c r="CN247" i="132"/>
  <c r="CM247" i="132"/>
  <c r="CU246" i="132"/>
  <c r="CZ246" i="132"/>
  <c r="CY246" i="132"/>
  <c r="DI229" i="132"/>
  <c r="DJ228" i="132"/>
  <c r="FC228" i="132"/>
  <c r="EE229" i="132"/>
  <c r="EJ229" i="132"/>
  <c r="EI229" i="132"/>
  <c r="DY228" i="132"/>
  <c r="EA228" i="132"/>
  <c r="DU228" i="132"/>
  <c r="DV227" i="132"/>
  <c r="EY236" i="132"/>
  <c r="FA229" i="132"/>
  <c r="DG230" i="132"/>
  <c r="DJ229" i="132" s="1"/>
  <c r="DL230" i="132"/>
  <c r="DK230" i="132"/>
  <c r="DM229" i="132"/>
  <c r="T247" i="132" l="1"/>
  <c r="O247" i="132"/>
  <c r="S247" i="132"/>
  <c r="U247" i="132" s="1"/>
  <c r="BE248" i="132"/>
  <c r="AC247" i="132"/>
  <c r="AD246" i="132"/>
  <c r="AI247" i="132"/>
  <c r="AO249" i="132"/>
  <c r="AP248" i="132"/>
  <c r="CC251" i="132"/>
  <c r="AU249" i="132"/>
  <c r="EK229" i="132"/>
  <c r="BA248" i="132"/>
  <c r="BB247" i="132"/>
  <c r="CO247" i="132"/>
  <c r="BG248" i="132"/>
  <c r="BM247" i="132"/>
  <c r="BN246" i="132"/>
  <c r="DA246" i="132"/>
  <c r="BS247" i="132"/>
  <c r="CE251" i="132"/>
  <c r="BY251" i="132"/>
  <c r="BZ250" i="132"/>
  <c r="CQ247" i="132"/>
  <c r="CK247" i="132"/>
  <c r="CL246" i="132"/>
  <c r="CW246" i="132"/>
  <c r="CX245" i="132"/>
  <c r="DC246" i="132"/>
  <c r="EW221" i="132"/>
  <c r="EV223" i="132"/>
  <c r="EU220" i="132"/>
  <c r="DM230" i="132"/>
  <c r="EY237" i="132"/>
  <c r="EX233" i="132"/>
  <c r="EZ237" i="132"/>
  <c r="DO230" i="132"/>
  <c r="DI230" i="132"/>
  <c r="FB228" i="132"/>
  <c r="DS229" i="132"/>
  <c r="DX229" i="132"/>
  <c r="DW229" i="132"/>
  <c r="EM229" i="132"/>
  <c r="EG229" i="132"/>
  <c r="EH228" i="132"/>
  <c r="Q247" i="132" l="1"/>
  <c r="R246" i="132"/>
  <c r="W247" i="132"/>
  <c r="AA248" i="132"/>
  <c r="AF248" i="132"/>
  <c r="AE248" i="132"/>
  <c r="AG248" i="132" s="1"/>
  <c r="ET247" i="132"/>
  <c r="AM250" i="132"/>
  <c r="AR250" i="132"/>
  <c r="AQ250" i="132"/>
  <c r="AS250" i="132" s="1"/>
  <c r="BD249" i="132"/>
  <c r="AY249" i="132"/>
  <c r="BC249" i="132"/>
  <c r="BK248" i="132"/>
  <c r="BP248" i="132"/>
  <c r="BO248" i="132"/>
  <c r="BQ248" i="132" s="1"/>
  <c r="CB252" i="132"/>
  <c r="BW252" i="132"/>
  <c r="CA252" i="132"/>
  <c r="CI248" i="132"/>
  <c r="CN248" i="132"/>
  <c r="CM248" i="132"/>
  <c r="CU247" i="132"/>
  <c r="CZ247" i="132"/>
  <c r="CY247" i="132"/>
  <c r="DY229" i="132"/>
  <c r="FA230" i="132"/>
  <c r="DG231" i="132"/>
  <c r="DL231" i="132"/>
  <c r="DK231" i="132"/>
  <c r="DU229" i="132"/>
  <c r="DV228" i="132"/>
  <c r="FC229" i="132"/>
  <c r="EE230" i="132"/>
  <c r="EJ230" i="132"/>
  <c r="EI230" i="132"/>
  <c r="EA229" i="132"/>
  <c r="O248" i="132" l="1"/>
  <c r="T248" i="132"/>
  <c r="S248" i="132"/>
  <c r="BE249" i="132"/>
  <c r="AC248" i="132"/>
  <c r="AD247" i="132"/>
  <c r="AI248" i="132"/>
  <c r="AO250" i="132"/>
  <c r="AP249" i="132"/>
  <c r="CC252" i="132"/>
  <c r="AU250" i="132"/>
  <c r="BA249" i="132"/>
  <c r="BB248" i="132"/>
  <c r="BG249" i="132"/>
  <c r="CO248" i="132"/>
  <c r="BS248" i="132"/>
  <c r="DA247" i="132"/>
  <c r="BM248" i="132"/>
  <c r="BN247" i="132"/>
  <c r="BY252" i="132"/>
  <c r="BZ251" i="132"/>
  <c r="CE252" i="132"/>
  <c r="CK248" i="132"/>
  <c r="CL247" i="132"/>
  <c r="CQ248" i="132"/>
  <c r="CW247" i="132"/>
  <c r="CX246" i="132"/>
  <c r="DC247" i="132"/>
  <c r="EK230" i="132"/>
  <c r="DM231" i="132"/>
  <c r="EW222" i="132"/>
  <c r="EV224" i="132"/>
  <c r="EU221" i="132"/>
  <c r="FB229" i="132"/>
  <c r="DX230" i="132"/>
  <c r="DS230" i="132"/>
  <c r="DW230" i="132"/>
  <c r="DO231" i="132"/>
  <c r="EY238" i="132"/>
  <c r="EM230" i="132"/>
  <c r="EG230" i="132"/>
  <c r="EH229" i="132"/>
  <c r="EX234" i="132"/>
  <c r="EZ238" i="132"/>
  <c r="DI231" i="132"/>
  <c r="DJ230" i="132"/>
  <c r="U248" i="132" l="1"/>
  <c r="Q248" i="132"/>
  <c r="R247" i="132"/>
  <c r="W248" i="132"/>
  <c r="AF249" i="132"/>
  <c r="AA249" i="132"/>
  <c r="AE249" i="132"/>
  <c r="AG249" i="132" s="1"/>
  <c r="ET248" i="132"/>
  <c r="AR251" i="132"/>
  <c r="AM251" i="132"/>
  <c r="AQ251" i="132"/>
  <c r="AS251" i="132" s="1"/>
  <c r="AY250" i="132"/>
  <c r="BD250" i="132"/>
  <c r="BC250" i="132"/>
  <c r="BE250" i="132" s="1"/>
  <c r="BP249" i="132"/>
  <c r="BK249" i="132"/>
  <c r="BO249" i="132"/>
  <c r="BQ249" i="132" s="1"/>
  <c r="CB253" i="132"/>
  <c r="BW253" i="132"/>
  <c r="CA253" i="132"/>
  <c r="CN249" i="132"/>
  <c r="CI249" i="132"/>
  <c r="CM249" i="132"/>
  <c r="CU248" i="132"/>
  <c r="CZ248" i="132"/>
  <c r="CY248" i="132"/>
  <c r="DY230" i="132"/>
  <c r="EW223" i="132"/>
  <c r="EZ239" i="132"/>
  <c r="EA230" i="132"/>
  <c r="DU230" i="132"/>
  <c r="DV229" i="132"/>
  <c r="FA231" i="132"/>
  <c r="DL232" i="132"/>
  <c r="DG232" i="132"/>
  <c r="DK232" i="132"/>
  <c r="FC230" i="132"/>
  <c r="EE231" i="132"/>
  <c r="EJ231" i="132"/>
  <c r="EI231" i="132"/>
  <c r="T249" i="132" l="1"/>
  <c r="O249" i="132"/>
  <c r="S249" i="132"/>
  <c r="U249" i="132" s="1"/>
  <c r="AC249" i="132"/>
  <c r="AD248" i="132"/>
  <c r="EK231" i="132"/>
  <c r="AI249" i="132"/>
  <c r="AO251" i="132"/>
  <c r="AP250" i="132"/>
  <c r="CC253" i="132"/>
  <c r="AU251" i="132"/>
  <c r="BA250" i="132"/>
  <c r="BB249" i="132"/>
  <c r="CO249" i="132"/>
  <c r="BG250" i="132"/>
  <c r="BM249" i="132"/>
  <c r="BN248" i="132"/>
  <c r="DA248" i="132"/>
  <c r="BS249" i="132"/>
  <c r="BY253" i="132"/>
  <c r="BZ252" i="132"/>
  <c r="CE253" i="132"/>
  <c r="CK249" i="132"/>
  <c r="CL248" i="132"/>
  <c r="DM232" i="132"/>
  <c r="CQ249" i="132"/>
  <c r="CW248" i="132"/>
  <c r="CX247" i="132"/>
  <c r="DC248" i="132"/>
  <c r="EU222" i="132"/>
  <c r="FB230" i="132"/>
  <c r="DS231" i="132"/>
  <c r="DX231" i="132"/>
  <c r="DW231" i="132"/>
  <c r="EY239" i="132"/>
  <c r="EX235" i="132"/>
  <c r="EM231" i="132"/>
  <c r="EG231" i="132"/>
  <c r="EH230" i="132"/>
  <c r="DO232" i="132"/>
  <c r="DI232" i="132"/>
  <c r="DJ231" i="132"/>
  <c r="Q249" i="132" l="1"/>
  <c r="R248" i="132"/>
  <c r="W249" i="132"/>
  <c r="AF250" i="132"/>
  <c r="AA250" i="132"/>
  <c r="AE250" i="132"/>
  <c r="AG250" i="132" s="1"/>
  <c r="ET249" i="132"/>
  <c r="AR252" i="132"/>
  <c r="AM252" i="132"/>
  <c r="AQ252" i="132"/>
  <c r="AS252" i="132" s="1"/>
  <c r="AY251" i="132"/>
  <c r="BD251" i="132"/>
  <c r="BC251" i="132"/>
  <c r="BE251" i="132" s="1"/>
  <c r="DY231" i="132"/>
  <c r="BK250" i="132"/>
  <c r="BP250" i="132"/>
  <c r="BO250" i="132"/>
  <c r="BQ250" i="132" s="1"/>
  <c r="CB254" i="132"/>
  <c r="BW254" i="132"/>
  <c r="CA254" i="132"/>
  <c r="CI250" i="132"/>
  <c r="CN250" i="132"/>
  <c r="CM250" i="132"/>
  <c r="CO250" i="132" s="1"/>
  <c r="CU249" i="132"/>
  <c r="CZ249" i="132"/>
  <c r="CY249" i="132"/>
  <c r="EW224" i="132"/>
  <c r="FC231" i="132"/>
  <c r="EJ232" i="132"/>
  <c r="EE232" i="132"/>
  <c r="EI232" i="132"/>
  <c r="EA231" i="132"/>
  <c r="DU231" i="132"/>
  <c r="DV230" i="132"/>
  <c r="FA232" i="132"/>
  <c r="DL233" i="132"/>
  <c r="DG233" i="132"/>
  <c r="DK233" i="132"/>
  <c r="EZ240" i="132"/>
  <c r="O250" i="132" l="1"/>
  <c r="T250" i="132"/>
  <c r="S250" i="132"/>
  <c r="U250" i="132" s="1"/>
  <c r="AC250" i="132"/>
  <c r="AD249" i="132"/>
  <c r="AI250" i="132"/>
  <c r="AO252" i="132"/>
  <c r="AP251" i="132"/>
  <c r="CC254" i="132"/>
  <c r="AU252" i="132"/>
  <c r="BA251" i="132"/>
  <c r="BB250" i="132"/>
  <c r="BG251" i="132"/>
  <c r="BM250" i="132"/>
  <c r="BN249" i="132"/>
  <c r="DA249" i="132"/>
  <c r="BS250" i="132"/>
  <c r="BY254" i="132"/>
  <c r="BZ253" i="132"/>
  <c r="CE254" i="132"/>
  <c r="CK250" i="132"/>
  <c r="CL249" i="132"/>
  <c r="CQ250" i="132"/>
  <c r="CW249" i="132"/>
  <c r="CX248" i="132"/>
  <c r="EK232" i="132"/>
  <c r="DC249" i="132"/>
  <c r="EV225" i="132"/>
  <c r="DM233" i="132"/>
  <c r="EU223" i="132"/>
  <c r="DI233" i="132"/>
  <c r="DJ232" i="132"/>
  <c r="EM232" i="132"/>
  <c r="FB231" i="132"/>
  <c r="DX232" i="132"/>
  <c r="DS232" i="132"/>
  <c r="DW232" i="132"/>
  <c r="EY240" i="132"/>
  <c r="DO233" i="132"/>
  <c r="EG232" i="132"/>
  <c r="EH231" i="132"/>
  <c r="EX236" i="132"/>
  <c r="Q250" i="132" l="1"/>
  <c r="R249" i="132"/>
  <c r="W250" i="132"/>
  <c r="AF251" i="132"/>
  <c r="AA251" i="132"/>
  <c r="AE251" i="132"/>
  <c r="AG251" i="132" s="1"/>
  <c r="ET250" i="132"/>
  <c r="AR253" i="132"/>
  <c r="AM253" i="132"/>
  <c r="AQ253" i="132"/>
  <c r="AS253" i="132" s="1"/>
  <c r="AY252" i="132"/>
  <c r="BD252" i="132"/>
  <c r="BC252" i="132"/>
  <c r="BE252" i="132" s="1"/>
  <c r="BP251" i="132"/>
  <c r="BK251" i="132"/>
  <c r="BO251" i="132"/>
  <c r="BQ251" i="132" s="1"/>
  <c r="BW255" i="132"/>
  <c r="CB255" i="132"/>
  <c r="CA255" i="132"/>
  <c r="CN251" i="132"/>
  <c r="CI251" i="132"/>
  <c r="CM251" i="132"/>
  <c r="CZ250" i="132"/>
  <c r="CU250" i="132"/>
  <c r="CY250" i="132"/>
  <c r="EW225" i="132"/>
  <c r="FC232" i="132"/>
  <c r="EE233" i="132"/>
  <c r="EJ233" i="132"/>
  <c r="EI233" i="132"/>
  <c r="DU232" i="132"/>
  <c r="DV231" i="132"/>
  <c r="FA233" i="132"/>
  <c r="DG234" i="132"/>
  <c r="DL234" i="132"/>
  <c r="DK234" i="132"/>
  <c r="DY232" i="132"/>
  <c r="EZ241" i="132"/>
  <c r="EA232" i="132"/>
  <c r="O251" i="132" l="1"/>
  <c r="T251" i="132"/>
  <c r="S251" i="132"/>
  <c r="U251" i="132" s="1"/>
  <c r="DM234" i="132"/>
  <c r="AC251" i="132"/>
  <c r="AD250" i="132"/>
  <c r="AI251" i="132"/>
  <c r="AO253" i="132"/>
  <c r="AP252" i="132"/>
  <c r="CC255" i="132"/>
  <c r="AU253" i="132"/>
  <c r="BA252" i="132"/>
  <c r="BB251" i="132"/>
  <c r="CO251" i="132"/>
  <c r="BG252" i="132"/>
  <c r="BM251" i="132"/>
  <c r="BN250" i="132"/>
  <c r="DA250" i="132"/>
  <c r="BS251" i="132"/>
  <c r="BY255" i="132"/>
  <c r="BZ254" i="132"/>
  <c r="CE255" i="132"/>
  <c r="CK251" i="132"/>
  <c r="CL250" i="132"/>
  <c r="CQ251" i="132"/>
  <c r="CW250" i="132"/>
  <c r="CX249" i="132"/>
  <c r="DC250" i="132"/>
  <c r="EV226" i="132"/>
  <c r="EV227" i="132"/>
  <c r="EU224" i="132"/>
  <c r="EK233" i="132"/>
  <c r="DO234" i="132"/>
  <c r="FB232" i="132"/>
  <c r="DS233" i="132"/>
  <c r="DX233" i="132"/>
  <c r="DW233" i="132"/>
  <c r="EM233" i="132"/>
  <c r="DI234" i="132"/>
  <c r="DJ233" i="132"/>
  <c r="EX237" i="132"/>
  <c r="EY241" i="132"/>
  <c r="EG233" i="132"/>
  <c r="EH232" i="132"/>
  <c r="Q251" i="132" l="1"/>
  <c r="R250" i="132"/>
  <c r="W251" i="132"/>
  <c r="AA252" i="132"/>
  <c r="AF252" i="132"/>
  <c r="AE252" i="132"/>
  <c r="AG252" i="132" s="1"/>
  <c r="ET251" i="132"/>
  <c r="AR254" i="132"/>
  <c r="AM254" i="132"/>
  <c r="AQ254" i="132"/>
  <c r="AS254" i="132" s="1"/>
  <c r="AY253" i="132"/>
  <c r="BD253" i="132"/>
  <c r="BC253" i="132"/>
  <c r="BE253" i="132" s="1"/>
  <c r="BK252" i="132"/>
  <c r="BP252" i="132"/>
  <c r="BO252" i="132"/>
  <c r="BQ252" i="132" s="1"/>
  <c r="BW256" i="132"/>
  <c r="CB256" i="132"/>
  <c r="CA256" i="132"/>
  <c r="CN252" i="132"/>
  <c r="CI252" i="132"/>
  <c r="CM252" i="132"/>
  <c r="CZ251" i="132"/>
  <c r="CU251" i="132"/>
  <c r="CY251" i="132"/>
  <c r="DY233" i="132"/>
  <c r="EW226" i="132"/>
  <c r="EA233" i="132"/>
  <c r="DU233" i="132"/>
  <c r="DV232" i="132"/>
  <c r="FC233" i="132"/>
  <c r="EE234" i="132"/>
  <c r="EJ234" i="132"/>
  <c r="EI234" i="132"/>
  <c r="EK234" i="132" s="1"/>
  <c r="FA234" i="132"/>
  <c r="DL235" i="132"/>
  <c r="DG235" i="132"/>
  <c r="DK235" i="132"/>
  <c r="EZ242" i="132"/>
  <c r="O252" i="132" l="1"/>
  <c r="T252" i="132"/>
  <c r="S252" i="132"/>
  <c r="U252" i="132" s="1"/>
  <c r="AC252" i="132"/>
  <c r="AD251" i="132"/>
  <c r="AI252" i="132"/>
  <c r="AO254" i="132"/>
  <c r="AP253" i="132"/>
  <c r="CC256" i="132"/>
  <c r="AU254" i="132"/>
  <c r="BA253" i="132"/>
  <c r="BB252" i="132"/>
  <c r="CO252" i="132"/>
  <c r="BG253" i="132"/>
  <c r="BM252" i="132"/>
  <c r="BN251" i="132"/>
  <c r="DA251" i="132"/>
  <c r="BS252" i="132"/>
  <c r="BY256" i="132"/>
  <c r="BZ255" i="132"/>
  <c r="CE256" i="132"/>
  <c r="CQ252" i="132"/>
  <c r="CK252" i="132"/>
  <c r="CL251" i="132"/>
  <c r="CW251" i="132"/>
  <c r="CX250" i="132"/>
  <c r="DC251" i="132"/>
  <c r="EV228" i="132"/>
  <c r="EV229" i="132"/>
  <c r="EU225" i="132"/>
  <c r="DM235" i="132"/>
  <c r="DO235" i="132"/>
  <c r="EX238" i="132"/>
  <c r="DI235" i="132"/>
  <c r="DJ234" i="132"/>
  <c r="EM234" i="132"/>
  <c r="EG234" i="132"/>
  <c r="EH233" i="132"/>
  <c r="EY242" i="132"/>
  <c r="FB233" i="132"/>
  <c r="DX234" i="132"/>
  <c r="DS234" i="132"/>
  <c r="DW234" i="132"/>
  <c r="Q252" i="132" l="1"/>
  <c r="R251" i="132"/>
  <c r="W252" i="132"/>
  <c r="AF253" i="132"/>
  <c r="AA253" i="132"/>
  <c r="AE253" i="132"/>
  <c r="AG253" i="132" s="1"/>
  <c r="ET252" i="132"/>
  <c r="AR255" i="132"/>
  <c r="AM255" i="132"/>
  <c r="AQ255" i="132"/>
  <c r="AS255" i="132" s="1"/>
  <c r="BD254" i="132"/>
  <c r="AY254" i="132"/>
  <c r="BC254" i="132"/>
  <c r="BE254" i="132" s="1"/>
  <c r="DY234" i="132"/>
  <c r="BP253" i="132"/>
  <c r="BK253" i="132"/>
  <c r="BO253" i="132"/>
  <c r="BQ253" i="132" s="1"/>
  <c r="BW257" i="132"/>
  <c r="CB257" i="132"/>
  <c r="CA257" i="132"/>
  <c r="CC257" i="132" s="1"/>
  <c r="CN253" i="132"/>
  <c r="CI253" i="132"/>
  <c r="CM253" i="132"/>
  <c r="CU252" i="132"/>
  <c r="CZ252" i="132"/>
  <c r="CY252" i="132"/>
  <c r="DA252" i="132" s="1"/>
  <c r="EW227" i="132"/>
  <c r="DU234" i="132"/>
  <c r="DV233" i="132"/>
  <c r="FC234" i="132"/>
  <c r="EJ235" i="132"/>
  <c r="EE235" i="132"/>
  <c r="EI235" i="132"/>
  <c r="EZ243" i="132"/>
  <c r="EA234" i="132"/>
  <c r="FA235" i="132"/>
  <c r="DL236" i="132"/>
  <c r="DG236" i="132"/>
  <c r="DK236" i="132"/>
  <c r="T253" i="132" l="1"/>
  <c r="O253" i="132"/>
  <c r="S253" i="132"/>
  <c r="U253" i="132" s="1"/>
  <c r="AC253" i="132"/>
  <c r="AD252" i="132"/>
  <c r="DM236" i="132"/>
  <c r="AI253" i="132"/>
  <c r="AO255" i="132"/>
  <c r="AP254" i="132"/>
  <c r="AU255" i="132"/>
  <c r="BA254" i="132"/>
  <c r="BB253" i="132"/>
  <c r="CO253" i="132"/>
  <c r="BG254" i="132"/>
  <c r="BM253" i="132"/>
  <c r="BN252" i="132"/>
  <c r="BS253" i="132"/>
  <c r="BY257" i="132"/>
  <c r="BZ256" i="132"/>
  <c r="CE257" i="132"/>
  <c r="CK253" i="132"/>
  <c r="CL252" i="132"/>
  <c r="CQ253" i="132"/>
  <c r="CW252" i="132"/>
  <c r="CX251" i="132"/>
  <c r="DC252" i="132"/>
  <c r="EK235" i="132"/>
  <c r="EV230" i="132"/>
  <c r="EU226" i="132"/>
  <c r="FB234" i="132"/>
  <c r="DX235" i="132"/>
  <c r="DS235" i="132"/>
  <c r="DW235" i="132"/>
  <c r="DI236" i="132"/>
  <c r="DJ235" i="132"/>
  <c r="EY243" i="132"/>
  <c r="EM235" i="132"/>
  <c r="DO236" i="132"/>
  <c r="EG235" i="132"/>
  <c r="EH234" i="132"/>
  <c r="EX239" i="132"/>
  <c r="Q253" i="132" l="1"/>
  <c r="R252" i="132"/>
  <c r="W253" i="132"/>
  <c r="AF254" i="132"/>
  <c r="AA254" i="132"/>
  <c r="AE254" i="132"/>
  <c r="AG254" i="132" s="1"/>
  <c r="ET253" i="132"/>
  <c r="AM256" i="132"/>
  <c r="AR256" i="132"/>
  <c r="AQ256" i="132"/>
  <c r="AS256" i="132" s="1"/>
  <c r="AY255" i="132"/>
  <c r="BD255" i="132"/>
  <c r="BC255" i="132"/>
  <c r="BE255" i="132" s="1"/>
  <c r="BK254" i="132"/>
  <c r="BP254" i="132"/>
  <c r="BO254" i="132"/>
  <c r="BQ254" i="132" s="1"/>
  <c r="BW258" i="132"/>
  <c r="CB258" i="132"/>
  <c r="CA258" i="132"/>
  <c r="CN254" i="132"/>
  <c r="CI254" i="132"/>
  <c r="CM254" i="132"/>
  <c r="CZ253" i="132"/>
  <c r="CU253" i="132"/>
  <c r="CY253" i="132"/>
  <c r="DY235" i="132"/>
  <c r="EW228" i="132"/>
  <c r="FC235" i="132"/>
  <c r="EJ236" i="132"/>
  <c r="EE236" i="132"/>
  <c r="EI236" i="132"/>
  <c r="EA235" i="132"/>
  <c r="FA236" i="132"/>
  <c r="DG237" i="132"/>
  <c r="DL237" i="132"/>
  <c r="DK237" i="132"/>
  <c r="DV234" i="132"/>
  <c r="DU235" i="132"/>
  <c r="EZ244" i="132"/>
  <c r="T254" i="132" l="1"/>
  <c r="O254" i="132"/>
  <c r="S254" i="132"/>
  <c r="U254" i="132" s="1"/>
  <c r="AC254" i="132"/>
  <c r="AD253" i="132"/>
  <c r="AI254" i="132"/>
  <c r="AO256" i="132"/>
  <c r="AP255" i="132"/>
  <c r="CC258" i="132"/>
  <c r="AU256" i="132"/>
  <c r="BA255" i="132"/>
  <c r="BB254" i="132"/>
  <c r="CO254" i="132"/>
  <c r="BG255" i="132"/>
  <c r="BM254" i="132"/>
  <c r="BN253" i="132"/>
  <c r="DA253" i="132"/>
  <c r="BS254" i="132"/>
  <c r="BY258" i="132"/>
  <c r="BZ257" i="132"/>
  <c r="CE258" i="132"/>
  <c r="CK254" i="132"/>
  <c r="CL253" i="132"/>
  <c r="CQ254" i="132"/>
  <c r="CW253" i="132"/>
  <c r="CX252" i="132"/>
  <c r="DC253" i="132"/>
  <c r="EV231" i="132"/>
  <c r="EU227" i="132"/>
  <c r="DM237" i="132"/>
  <c r="EY244" i="132"/>
  <c r="EX240" i="132"/>
  <c r="DO237" i="132"/>
  <c r="DI237" i="132"/>
  <c r="DJ236" i="132"/>
  <c r="EK236" i="132"/>
  <c r="FB235" i="132"/>
  <c r="DS236" i="132"/>
  <c r="DX236" i="132"/>
  <c r="DW236" i="132"/>
  <c r="EA236" i="132" s="1"/>
  <c r="EM236" i="132"/>
  <c r="EG236" i="132"/>
  <c r="EH235" i="132"/>
  <c r="Q254" i="132" l="1"/>
  <c r="R253" i="132"/>
  <c r="W254" i="132"/>
  <c r="AF255" i="132"/>
  <c r="AA255" i="132"/>
  <c r="AE255" i="132"/>
  <c r="AG255" i="132" s="1"/>
  <c r="ET254" i="132"/>
  <c r="AR257" i="132"/>
  <c r="AM257" i="132"/>
  <c r="AQ257" i="132"/>
  <c r="AS257" i="132" s="1"/>
  <c r="BD256" i="132"/>
  <c r="AY256" i="132"/>
  <c r="BC256" i="132"/>
  <c r="BP255" i="132"/>
  <c r="BK255" i="132"/>
  <c r="BO255" i="132"/>
  <c r="BQ255" i="132" s="1"/>
  <c r="CB259" i="132"/>
  <c r="BW259" i="132"/>
  <c r="CA259" i="132"/>
  <c r="CN255" i="132"/>
  <c r="CI255" i="132"/>
  <c r="CM255" i="132"/>
  <c r="CZ254" i="132"/>
  <c r="CU254" i="132"/>
  <c r="CY254" i="132"/>
  <c r="EW229" i="132"/>
  <c r="FA237" i="132"/>
  <c r="DG238" i="132"/>
  <c r="DL238" i="132"/>
  <c r="DK238" i="132"/>
  <c r="DM238" i="132" s="1"/>
  <c r="FB236" i="132"/>
  <c r="DX237" i="132"/>
  <c r="DS237" i="132"/>
  <c r="DW237" i="132"/>
  <c r="EZ245" i="132"/>
  <c r="FC236" i="132"/>
  <c r="EJ237" i="132"/>
  <c r="EE237" i="132"/>
  <c r="EI237" i="132"/>
  <c r="DU236" i="132"/>
  <c r="DV235" i="132"/>
  <c r="DY236" i="132"/>
  <c r="O255" i="132" l="1"/>
  <c r="T255" i="132"/>
  <c r="S255" i="132"/>
  <c r="U255" i="132" s="1"/>
  <c r="BE256" i="132"/>
  <c r="AC255" i="132"/>
  <c r="AD254" i="132"/>
  <c r="EK237" i="132"/>
  <c r="AI255" i="132"/>
  <c r="AO257" i="132"/>
  <c r="AP256" i="132"/>
  <c r="CC259" i="132"/>
  <c r="AU257" i="132"/>
  <c r="BA256" i="132"/>
  <c r="BB255" i="132"/>
  <c r="DY237" i="132"/>
  <c r="CO255" i="132"/>
  <c r="BG256" i="132"/>
  <c r="BM255" i="132"/>
  <c r="BN254" i="132"/>
  <c r="DA254" i="132"/>
  <c r="BS255" i="132"/>
  <c r="BY259" i="132"/>
  <c r="BZ258" i="132"/>
  <c r="CE259" i="132"/>
  <c r="CK255" i="132"/>
  <c r="CL254" i="132"/>
  <c r="CQ255" i="132"/>
  <c r="CW254" i="132"/>
  <c r="CX253" i="132"/>
  <c r="DC254" i="132"/>
  <c r="EV232" i="132"/>
  <c r="EU228" i="132"/>
  <c r="EZ246" i="132"/>
  <c r="EA237" i="132"/>
  <c r="EX241" i="132"/>
  <c r="EY245" i="132"/>
  <c r="DO238" i="132"/>
  <c r="DU237" i="132"/>
  <c r="EG237" i="132"/>
  <c r="EH236" i="132"/>
  <c r="DI238" i="132"/>
  <c r="DJ237" i="132"/>
  <c r="EM237" i="132"/>
  <c r="DV236" i="132"/>
  <c r="Q255" i="132" l="1"/>
  <c r="R254" i="132"/>
  <c r="W255" i="132"/>
  <c r="AF256" i="132"/>
  <c r="AA256" i="132"/>
  <c r="AE256" i="132"/>
  <c r="AG256" i="132" s="1"/>
  <c r="ET255" i="132"/>
  <c r="AM258" i="132"/>
  <c r="AR258" i="132"/>
  <c r="AQ258" i="132"/>
  <c r="AS258" i="132" s="1"/>
  <c r="BD257" i="132"/>
  <c r="AY257" i="132"/>
  <c r="BC257" i="132"/>
  <c r="BE257" i="132" s="1"/>
  <c r="BK256" i="132"/>
  <c r="BP256" i="132"/>
  <c r="BO256" i="132"/>
  <c r="BQ256" i="132" s="1"/>
  <c r="BW260" i="132"/>
  <c r="CB260" i="132"/>
  <c r="CA260" i="132"/>
  <c r="CI256" i="132"/>
  <c r="CN256" i="132"/>
  <c r="CM256" i="132"/>
  <c r="CZ255" i="132"/>
  <c r="CU255" i="132"/>
  <c r="CY255" i="132"/>
  <c r="EW230" i="132"/>
  <c r="FA238" i="132"/>
  <c r="DL239" i="132"/>
  <c r="DG239" i="132"/>
  <c r="DK239" i="132"/>
  <c r="DM239" i="132" s="1"/>
  <c r="FC237" i="132"/>
  <c r="EJ238" i="132"/>
  <c r="EE238" i="132"/>
  <c r="EI238" i="132"/>
  <c r="FB237" i="132"/>
  <c r="DX238" i="132"/>
  <c r="DS238" i="132"/>
  <c r="DW238" i="132"/>
  <c r="EA238" i="132" s="1"/>
  <c r="O256" i="132" l="1"/>
  <c r="T256" i="132"/>
  <c r="S256" i="132"/>
  <c r="U256" i="132" s="1"/>
  <c r="AC256" i="132"/>
  <c r="AD255" i="132"/>
  <c r="AI256" i="132"/>
  <c r="AO258" i="132"/>
  <c r="AP257" i="132"/>
  <c r="CC260" i="132"/>
  <c r="AU258" i="132"/>
  <c r="BA257" i="132"/>
  <c r="BB256" i="132"/>
  <c r="CO256" i="132"/>
  <c r="BG257" i="132"/>
  <c r="BM256" i="132"/>
  <c r="BN255" i="132"/>
  <c r="DA255" i="132"/>
  <c r="BS256" i="132"/>
  <c r="BY260" i="132"/>
  <c r="BZ259" i="132"/>
  <c r="EK238" i="132"/>
  <c r="CE260" i="132"/>
  <c r="CK256" i="132"/>
  <c r="CL255" i="132"/>
  <c r="CQ256" i="132"/>
  <c r="CW255" i="132"/>
  <c r="CX254" i="132"/>
  <c r="DC255" i="132"/>
  <c r="EV233" i="132"/>
  <c r="EU229" i="132"/>
  <c r="FB238" i="132"/>
  <c r="DS239" i="132"/>
  <c r="DV238" i="132" s="1"/>
  <c r="DX239" i="132"/>
  <c r="DW239" i="132"/>
  <c r="DY239" i="132" s="1"/>
  <c r="EG238" i="132"/>
  <c r="EH237" i="132"/>
  <c r="DI239" i="132"/>
  <c r="DJ238" i="132"/>
  <c r="DU238" i="132"/>
  <c r="DV237" i="132"/>
  <c r="EZ247" i="132"/>
  <c r="EY246" i="132"/>
  <c r="DO239" i="132"/>
  <c r="EM238" i="132"/>
  <c r="EX242" i="132"/>
  <c r="DY238" i="132"/>
  <c r="Q256" i="132" l="1"/>
  <c r="R255" i="132"/>
  <c r="W256" i="132"/>
  <c r="AA257" i="132"/>
  <c r="AF257" i="132"/>
  <c r="AE257" i="132"/>
  <c r="AG257" i="132" s="1"/>
  <c r="ET256" i="132"/>
  <c r="AM259" i="132"/>
  <c r="AR259" i="132"/>
  <c r="AQ259" i="132"/>
  <c r="AS259" i="132" s="1"/>
  <c r="BD258" i="132"/>
  <c r="AY258" i="132"/>
  <c r="BC258" i="132"/>
  <c r="BE258" i="132" s="1"/>
  <c r="BP257" i="132"/>
  <c r="BK257" i="132"/>
  <c r="BO257" i="132"/>
  <c r="BQ257" i="132" s="1"/>
  <c r="BW261" i="132"/>
  <c r="CB261" i="132"/>
  <c r="CA261" i="132"/>
  <c r="CN257" i="132"/>
  <c r="CI257" i="132"/>
  <c r="CM257" i="132"/>
  <c r="CU256" i="132"/>
  <c r="CZ256" i="132"/>
  <c r="CY256" i="132"/>
  <c r="EW231" i="132"/>
  <c r="EA239" i="132"/>
  <c r="DU239" i="132"/>
  <c r="FC238" i="132"/>
  <c r="EE239" i="132"/>
  <c r="EJ239" i="132"/>
  <c r="EI239" i="132"/>
  <c r="FA239" i="132"/>
  <c r="DL240" i="132"/>
  <c r="DG240" i="132"/>
  <c r="DK240" i="132"/>
  <c r="O257" i="132" l="1"/>
  <c r="T257" i="132"/>
  <c r="S257" i="132"/>
  <c r="U257" i="132" s="1"/>
  <c r="AC257" i="132"/>
  <c r="AD256" i="132"/>
  <c r="AI257" i="132"/>
  <c r="AO259" i="132"/>
  <c r="AP258" i="132"/>
  <c r="CC261" i="132"/>
  <c r="AU259" i="132"/>
  <c r="BA258" i="132"/>
  <c r="BB257" i="132"/>
  <c r="EK239" i="132"/>
  <c r="CO257" i="132"/>
  <c r="BG258" i="132"/>
  <c r="BM257" i="132"/>
  <c r="BN256" i="132"/>
  <c r="BS257" i="132"/>
  <c r="BY261" i="132"/>
  <c r="BZ260" i="132"/>
  <c r="CE261" i="132"/>
  <c r="DA256" i="132"/>
  <c r="CK257" i="132"/>
  <c r="CL256" i="132"/>
  <c r="CQ257" i="132"/>
  <c r="CW256" i="132"/>
  <c r="CX255" i="132"/>
  <c r="DC256" i="132"/>
  <c r="EV234" i="132"/>
  <c r="EU230" i="132"/>
  <c r="EM239" i="132"/>
  <c r="EX243" i="132"/>
  <c r="EY247" i="132"/>
  <c r="EG239" i="132"/>
  <c r="EH238" i="132"/>
  <c r="DM240" i="132"/>
  <c r="DO240" i="132"/>
  <c r="EZ248" i="132"/>
  <c r="DI240" i="132"/>
  <c r="DJ239" i="132"/>
  <c r="FB239" i="132"/>
  <c r="DS240" i="132"/>
  <c r="DX240" i="132"/>
  <c r="DW240" i="132"/>
  <c r="EA240" i="132" s="1"/>
  <c r="Q257" i="132" l="1"/>
  <c r="R256" i="132"/>
  <c r="W257" i="132"/>
  <c r="AA258" i="132"/>
  <c r="AF258" i="132"/>
  <c r="AE258" i="132"/>
  <c r="AG258" i="132" s="1"/>
  <c r="ET257" i="132"/>
  <c r="AR260" i="132"/>
  <c r="AM260" i="132"/>
  <c r="AQ260" i="132"/>
  <c r="AS260" i="132" s="1"/>
  <c r="AY259" i="132"/>
  <c r="BD259" i="132"/>
  <c r="BC259" i="132"/>
  <c r="BE259" i="132" s="1"/>
  <c r="BP258" i="132"/>
  <c r="BK258" i="132"/>
  <c r="BO258" i="132"/>
  <c r="BQ258" i="132" s="1"/>
  <c r="CB262" i="132"/>
  <c r="BW262" i="132"/>
  <c r="CA262" i="132"/>
  <c r="CN258" i="132"/>
  <c r="CI258" i="132"/>
  <c r="CM258" i="132"/>
  <c r="CZ257" i="132"/>
  <c r="CU257" i="132"/>
  <c r="CY257" i="132"/>
  <c r="EU231" i="132"/>
  <c r="EW232" i="132"/>
  <c r="EV235" i="132"/>
  <c r="EY248" i="132"/>
  <c r="DU240" i="132"/>
  <c r="DV239" i="132"/>
  <c r="FB240" i="132"/>
  <c r="DX241" i="132"/>
  <c r="DS241" i="132"/>
  <c r="DV240" i="132" s="1"/>
  <c r="DW241" i="132"/>
  <c r="FA240" i="132"/>
  <c r="DL241" i="132"/>
  <c r="DG241" i="132"/>
  <c r="DK241" i="132"/>
  <c r="FC239" i="132"/>
  <c r="EJ240" i="132"/>
  <c r="EE240" i="132"/>
  <c r="EI240" i="132"/>
  <c r="DY240" i="132"/>
  <c r="T258" i="132" l="1"/>
  <c r="O258" i="132"/>
  <c r="S258" i="132"/>
  <c r="U258" i="132" s="1"/>
  <c r="AC258" i="132"/>
  <c r="AD257" i="132"/>
  <c r="DM241" i="132"/>
  <c r="AI258" i="132"/>
  <c r="AO260" i="132"/>
  <c r="AP259" i="132"/>
  <c r="CC262" i="132"/>
  <c r="AU260" i="132"/>
  <c r="BA259" i="132"/>
  <c r="BB258" i="132"/>
  <c r="CO258" i="132"/>
  <c r="BG259" i="132"/>
  <c r="BM258" i="132"/>
  <c r="BN257" i="132"/>
  <c r="DA257" i="132"/>
  <c r="BS258" i="132"/>
  <c r="BY262" i="132"/>
  <c r="BZ261" i="132"/>
  <c r="CE262" i="132"/>
  <c r="CK258" i="132"/>
  <c r="CL257" i="132"/>
  <c r="CQ258" i="132"/>
  <c r="CW257" i="132"/>
  <c r="CX256" i="132"/>
  <c r="DC257" i="132"/>
  <c r="EX244" i="132"/>
  <c r="EZ249" i="132"/>
  <c r="DY241" i="132"/>
  <c r="DU241" i="132"/>
  <c r="EK240" i="132"/>
  <c r="DO241" i="132"/>
  <c r="EM240" i="132"/>
  <c r="DI241" i="132"/>
  <c r="DJ240" i="132"/>
  <c r="EG240" i="132"/>
  <c r="EH239" i="132"/>
  <c r="EA241" i="132"/>
  <c r="Q258" i="132" l="1"/>
  <c r="R257" i="132"/>
  <c r="W258" i="132"/>
  <c r="AA259" i="132"/>
  <c r="AF259" i="132"/>
  <c r="AE259" i="132"/>
  <c r="AG259" i="132" s="1"/>
  <c r="ET258" i="132"/>
  <c r="AR261" i="132"/>
  <c r="AM261" i="132"/>
  <c r="AQ261" i="132"/>
  <c r="AS261" i="132" s="1"/>
  <c r="BD260" i="132"/>
  <c r="AY260" i="132"/>
  <c r="BC260" i="132"/>
  <c r="BP259" i="132"/>
  <c r="BK259" i="132"/>
  <c r="BO259" i="132"/>
  <c r="BQ259" i="132" s="1"/>
  <c r="CB263" i="132"/>
  <c r="BW263" i="132"/>
  <c r="CA263" i="132"/>
  <c r="CI259" i="132"/>
  <c r="CN259" i="132"/>
  <c r="CM259" i="132"/>
  <c r="CZ258" i="132"/>
  <c r="CU258" i="132"/>
  <c r="CY258" i="132"/>
  <c r="EW233" i="132"/>
  <c r="EV236" i="132"/>
  <c r="EU232" i="132"/>
  <c r="FA241" i="132"/>
  <c r="DG242" i="132"/>
  <c r="DL242" i="132"/>
  <c r="DK242" i="132"/>
  <c r="FB241" i="132"/>
  <c r="DX242" i="132"/>
  <c r="DS242" i="132"/>
  <c r="DW242" i="132"/>
  <c r="EA242" i="132" s="1"/>
  <c r="FC240" i="132"/>
  <c r="EE241" i="132"/>
  <c r="EJ241" i="132"/>
  <c r="EI241" i="132"/>
  <c r="EY249" i="132"/>
  <c r="T259" i="132" l="1"/>
  <c r="O259" i="132"/>
  <c r="S259" i="132"/>
  <c r="U259" i="132" s="1"/>
  <c r="BE260" i="132"/>
  <c r="AC259" i="132"/>
  <c r="AD258" i="132"/>
  <c r="AI259" i="132"/>
  <c r="AO261" i="132"/>
  <c r="AP260" i="132"/>
  <c r="CC263" i="132"/>
  <c r="AU261" i="132"/>
  <c r="BA260" i="132"/>
  <c r="BB259" i="132"/>
  <c r="CO259" i="132"/>
  <c r="BG260" i="132"/>
  <c r="BM259" i="132"/>
  <c r="BN258" i="132"/>
  <c r="DA258" i="132"/>
  <c r="BS259" i="132"/>
  <c r="BY263" i="132"/>
  <c r="BZ262" i="132"/>
  <c r="CE263" i="132"/>
  <c r="CQ259" i="132"/>
  <c r="CK259" i="132"/>
  <c r="CL258" i="132"/>
  <c r="CW258" i="132"/>
  <c r="CX257" i="132"/>
  <c r="DC258" i="132"/>
  <c r="DM242" i="132"/>
  <c r="EK241" i="132"/>
  <c r="FB242" i="132"/>
  <c r="DS243" i="132"/>
  <c r="DV242" i="132" s="1"/>
  <c r="DX243" i="132"/>
  <c r="DW243" i="132"/>
  <c r="EZ250" i="132"/>
  <c r="EX245" i="132"/>
  <c r="DO242" i="132"/>
  <c r="EG241" i="132"/>
  <c r="EH240" i="132"/>
  <c r="DI242" i="132"/>
  <c r="DJ241" i="132"/>
  <c r="DU242" i="132"/>
  <c r="DV241" i="132"/>
  <c r="EM241" i="132"/>
  <c r="DY242" i="132"/>
  <c r="Q259" i="132" l="1"/>
  <c r="R258" i="132"/>
  <c r="W259" i="132"/>
  <c r="AA260" i="132"/>
  <c r="AF260" i="132"/>
  <c r="AE260" i="132"/>
  <c r="AG260" i="132" s="1"/>
  <c r="ET259" i="132"/>
  <c r="AM262" i="132"/>
  <c r="AR262" i="132"/>
  <c r="AQ262" i="132"/>
  <c r="AS262" i="132" s="1"/>
  <c r="BD261" i="132"/>
  <c r="AY261" i="132"/>
  <c r="BC261" i="132"/>
  <c r="DY243" i="132"/>
  <c r="BP260" i="132"/>
  <c r="BK260" i="132"/>
  <c r="BO260" i="132"/>
  <c r="BQ260" i="132" s="1"/>
  <c r="BW264" i="132"/>
  <c r="CB264" i="132"/>
  <c r="CA264" i="132"/>
  <c r="CC264" i="132" s="1"/>
  <c r="CI260" i="132"/>
  <c r="CN260" i="132"/>
  <c r="CM260" i="132"/>
  <c r="CO260" i="132" s="1"/>
  <c r="CZ259" i="132"/>
  <c r="CU259" i="132"/>
  <c r="CY259" i="132"/>
  <c r="EW234" i="132"/>
  <c r="EV237" i="132"/>
  <c r="EU233" i="132"/>
  <c r="EA243" i="132"/>
  <c r="FA242" i="132"/>
  <c r="DG243" i="132"/>
  <c r="DL243" i="132"/>
  <c r="DK243" i="132"/>
  <c r="DM243" i="132" s="1"/>
  <c r="FC241" i="132"/>
  <c r="EJ242" i="132"/>
  <c r="EE242" i="132"/>
  <c r="EI242" i="132"/>
  <c r="DU243" i="132"/>
  <c r="EY250" i="132"/>
  <c r="O260" i="132" l="1"/>
  <c r="T260" i="132"/>
  <c r="S260" i="132"/>
  <c r="U260" i="132" s="1"/>
  <c r="BE261" i="132"/>
  <c r="AC260" i="132"/>
  <c r="AD259" i="132"/>
  <c r="AI260" i="132"/>
  <c r="AO262" i="132"/>
  <c r="AP261" i="132"/>
  <c r="AU262" i="132"/>
  <c r="BA261" i="132"/>
  <c r="BB260" i="132"/>
  <c r="BG261" i="132"/>
  <c r="BM260" i="132"/>
  <c r="BN259" i="132"/>
  <c r="DA259" i="132"/>
  <c r="BS260" i="132"/>
  <c r="BY264" i="132"/>
  <c r="BZ263" i="132"/>
  <c r="CE264" i="132"/>
  <c r="CK260" i="132"/>
  <c r="CL259" i="132"/>
  <c r="CQ260" i="132"/>
  <c r="CW259" i="132"/>
  <c r="CX258" i="132"/>
  <c r="EK242" i="132"/>
  <c r="DC259" i="132"/>
  <c r="EM242" i="132"/>
  <c r="EG242" i="132"/>
  <c r="EH241" i="132"/>
  <c r="EX246" i="132"/>
  <c r="FB243" i="132"/>
  <c r="DX244" i="132"/>
  <c r="DS244" i="132"/>
  <c r="DW244" i="132"/>
  <c r="DO243" i="132"/>
  <c r="DI243" i="132"/>
  <c r="DJ242" i="132"/>
  <c r="EZ251" i="132"/>
  <c r="Q260" i="132" l="1"/>
  <c r="R259" i="132"/>
  <c r="W260" i="132"/>
  <c r="AF261" i="132"/>
  <c r="AA261" i="132"/>
  <c r="AE261" i="132"/>
  <c r="AG261" i="132" s="1"/>
  <c r="ET260" i="132"/>
  <c r="AM263" i="132"/>
  <c r="AR263" i="132"/>
  <c r="AQ263" i="132"/>
  <c r="AS263" i="132" s="1"/>
  <c r="AY262" i="132"/>
  <c r="BD262" i="132"/>
  <c r="BC262" i="132"/>
  <c r="BE262" i="132" s="1"/>
  <c r="BP261" i="132"/>
  <c r="BK261" i="132"/>
  <c r="BO261" i="132"/>
  <c r="BQ261" i="132" s="1"/>
  <c r="BW265" i="132"/>
  <c r="CB265" i="132"/>
  <c r="CA265" i="132"/>
  <c r="CN261" i="132"/>
  <c r="CI261" i="132"/>
  <c r="CM261" i="132"/>
  <c r="CU260" i="132"/>
  <c r="CZ260" i="132"/>
  <c r="CY260" i="132"/>
  <c r="EW235" i="132"/>
  <c r="EV238" i="132"/>
  <c r="EU234" i="132"/>
  <c r="DY244" i="132"/>
  <c r="EA244" i="132"/>
  <c r="FA243" i="132"/>
  <c r="DL244" i="132"/>
  <c r="DG244" i="132"/>
  <c r="DK244" i="132"/>
  <c r="FC242" i="132"/>
  <c r="EJ243" i="132"/>
  <c r="EE243" i="132"/>
  <c r="EI243" i="132"/>
  <c r="DU244" i="132"/>
  <c r="DV243" i="132"/>
  <c r="EY251" i="132"/>
  <c r="EK243" i="132" l="1"/>
  <c r="T261" i="132"/>
  <c r="O261" i="132"/>
  <c r="S261" i="132"/>
  <c r="U261" i="132" s="1"/>
  <c r="AC261" i="132"/>
  <c r="AD260" i="132"/>
  <c r="AI261" i="132"/>
  <c r="AO263" i="132"/>
  <c r="AP262" i="132"/>
  <c r="CC265" i="132"/>
  <c r="AU263" i="132"/>
  <c r="BA262" i="132"/>
  <c r="BB261" i="132"/>
  <c r="CO261" i="132"/>
  <c r="BG262" i="132"/>
  <c r="BM261" i="132"/>
  <c r="BN260" i="132"/>
  <c r="DA260" i="132"/>
  <c r="BS261" i="132"/>
  <c r="BY265" i="132"/>
  <c r="BZ264" i="132"/>
  <c r="CE265" i="132"/>
  <c r="CK261" i="132"/>
  <c r="CL260" i="132"/>
  <c r="CQ261" i="132"/>
  <c r="CW260" i="132"/>
  <c r="CX259" i="132"/>
  <c r="DC260" i="132"/>
  <c r="DM244" i="132"/>
  <c r="EZ252" i="132"/>
  <c r="EG243" i="132"/>
  <c r="EH242" i="132"/>
  <c r="EX247" i="132"/>
  <c r="EM243" i="132"/>
  <c r="DI244" i="132"/>
  <c r="DJ243" i="132"/>
  <c r="DO244" i="132"/>
  <c r="FB244" i="132"/>
  <c r="DS245" i="132"/>
  <c r="DX245" i="132"/>
  <c r="DW245" i="132"/>
  <c r="DY245" i="132" s="1"/>
  <c r="Q261" i="132" l="1"/>
  <c r="R260" i="132"/>
  <c r="W261" i="132"/>
  <c r="AF262" i="132"/>
  <c r="AA262" i="132"/>
  <c r="AE262" i="132"/>
  <c r="AG262" i="132" s="1"/>
  <c r="ET261" i="132"/>
  <c r="AR264" i="132"/>
  <c r="AM264" i="132"/>
  <c r="AQ264" i="132"/>
  <c r="AS264" i="132" s="1"/>
  <c r="BD263" i="132"/>
  <c r="AY263" i="132"/>
  <c r="BC263" i="132"/>
  <c r="BK262" i="132"/>
  <c r="BP262" i="132"/>
  <c r="BO262" i="132"/>
  <c r="BQ262" i="132" s="1"/>
  <c r="CB266" i="132"/>
  <c r="BW266" i="132"/>
  <c r="CA266" i="132"/>
  <c r="CI262" i="132"/>
  <c r="CN262" i="132"/>
  <c r="CM262" i="132"/>
  <c r="CU261" i="132"/>
  <c r="CZ261" i="132"/>
  <c r="CY261" i="132"/>
  <c r="EW236" i="132"/>
  <c r="EV239" i="132"/>
  <c r="EU235" i="132"/>
  <c r="EX248" i="132"/>
  <c r="FC243" i="132"/>
  <c r="EE244" i="132"/>
  <c r="EJ244" i="132"/>
  <c r="EI244" i="132"/>
  <c r="EY252" i="132"/>
  <c r="EA245" i="132"/>
  <c r="DU245" i="132"/>
  <c r="DV244" i="132"/>
  <c r="FA244" i="132"/>
  <c r="DL245" i="132"/>
  <c r="DG245" i="132"/>
  <c r="DK245" i="132"/>
  <c r="O262" i="132" l="1"/>
  <c r="T262" i="132"/>
  <c r="S262" i="132"/>
  <c r="U262" i="132" s="1"/>
  <c r="BE263" i="132"/>
  <c r="AC262" i="132"/>
  <c r="AD261" i="132"/>
  <c r="AI262" i="132"/>
  <c r="AO264" i="132"/>
  <c r="AP263" i="132"/>
  <c r="CC266" i="132"/>
  <c r="AU264" i="132"/>
  <c r="BA263" i="132"/>
  <c r="BB262" i="132"/>
  <c r="EK244" i="132"/>
  <c r="CO262" i="132"/>
  <c r="BG263" i="132"/>
  <c r="BM262" i="132"/>
  <c r="BN261" i="132"/>
  <c r="DA261" i="132"/>
  <c r="BS262" i="132"/>
  <c r="BY266" i="132"/>
  <c r="BZ265" i="132"/>
  <c r="DM245" i="132"/>
  <c r="CE266" i="132"/>
  <c r="CK262" i="132"/>
  <c r="CL261" i="132"/>
  <c r="CQ262" i="132"/>
  <c r="CW261" i="132"/>
  <c r="CX260" i="132"/>
  <c r="DC261" i="132"/>
  <c r="DI245" i="132"/>
  <c r="DJ244" i="132"/>
  <c r="EM244" i="132"/>
  <c r="DO245" i="132"/>
  <c r="EZ253" i="132"/>
  <c r="FB245" i="132"/>
  <c r="DS246" i="132"/>
  <c r="DX246" i="132"/>
  <c r="DW246" i="132"/>
  <c r="DY246" i="132" s="1"/>
  <c r="EG244" i="132"/>
  <c r="EH243" i="132"/>
  <c r="Q262" i="132" l="1"/>
  <c r="R261" i="132"/>
  <c r="W262" i="132"/>
  <c r="AF263" i="132"/>
  <c r="AA263" i="132"/>
  <c r="AE263" i="132"/>
  <c r="AG263" i="132" s="1"/>
  <c r="ET262" i="132"/>
  <c r="AR265" i="132"/>
  <c r="AM265" i="132"/>
  <c r="AQ265" i="132"/>
  <c r="AS265" i="132" s="1"/>
  <c r="BD264" i="132"/>
  <c r="AY264" i="132"/>
  <c r="BC264" i="132"/>
  <c r="BE264" i="132" s="1"/>
  <c r="BP263" i="132"/>
  <c r="BK263" i="132"/>
  <c r="BO263" i="132"/>
  <c r="BQ263" i="132" s="1"/>
  <c r="BW267" i="132"/>
  <c r="CB267" i="132"/>
  <c r="CA267" i="132"/>
  <c r="CN263" i="132"/>
  <c r="CI263" i="132"/>
  <c r="CM263" i="132"/>
  <c r="CZ262" i="132"/>
  <c r="CU262" i="132"/>
  <c r="CY262" i="132"/>
  <c r="EW237" i="132"/>
  <c r="EV240" i="132"/>
  <c r="EU236" i="132"/>
  <c r="EX249" i="132"/>
  <c r="FA245" i="132"/>
  <c r="DL246" i="132"/>
  <c r="DG246" i="132"/>
  <c r="DK246" i="132"/>
  <c r="FC244" i="132"/>
  <c r="EE245" i="132"/>
  <c r="EJ245" i="132"/>
  <c r="EI245" i="132"/>
  <c r="EA246" i="132"/>
  <c r="DU246" i="132"/>
  <c r="DV245" i="132"/>
  <c r="EY253" i="132"/>
  <c r="EK245" i="132" l="1"/>
  <c r="T263" i="132"/>
  <c r="O263" i="132"/>
  <c r="S263" i="132"/>
  <c r="U263" i="132" s="1"/>
  <c r="AC263" i="132"/>
  <c r="AD262" i="132"/>
  <c r="AI263" i="132"/>
  <c r="AO265" i="132"/>
  <c r="AP264" i="132"/>
  <c r="CC267" i="132"/>
  <c r="AU265" i="132"/>
  <c r="BA264" i="132"/>
  <c r="BB263" i="132"/>
  <c r="CO263" i="132"/>
  <c r="BG264" i="132"/>
  <c r="BM263" i="132"/>
  <c r="BN262" i="132"/>
  <c r="DA262" i="132"/>
  <c r="BS263" i="132"/>
  <c r="BY267" i="132"/>
  <c r="BZ266" i="132"/>
  <c r="CE267" i="132"/>
  <c r="CK263" i="132"/>
  <c r="CL262" i="132"/>
  <c r="CQ263" i="132"/>
  <c r="CW262" i="132"/>
  <c r="CX261" i="132"/>
  <c r="DC262" i="132"/>
  <c r="EZ254" i="132"/>
  <c r="EM245" i="132"/>
  <c r="DI246" i="132"/>
  <c r="DJ245" i="132"/>
  <c r="FB246" i="132"/>
  <c r="DS247" i="132"/>
  <c r="DX247" i="132"/>
  <c r="DW247" i="132"/>
  <c r="DY247" i="132" s="1"/>
  <c r="DM246" i="132"/>
  <c r="EG245" i="132"/>
  <c r="EH244" i="132"/>
  <c r="DO246" i="132"/>
  <c r="Q263" i="132" l="1"/>
  <c r="R262" i="132"/>
  <c r="W263" i="132"/>
  <c r="AF264" i="132"/>
  <c r="AA264" i="132"/>
  <c r="AE264" i="132"/>
  <c r="AG264" i="132" s="1"/>
  <c r="ET263" i="132"/>
  <c r="AR266" i="132"/>
  <c r="AM266" i="132"/>
  <c r="AQ266" i="132"/>
  <c r="AS266" i="132" s="1"/>
  <c r="BD265" i="132"/>
  <c r="AY265" i="132"/>
  <c r="BC265" i="132"/>
  <c r="BE265" i="132" s="1"/>
  <c r="BP264" i="132"/>
  <c r="BK264" i="132"/>
  <c r="BO264" i="132"/>
  <c r="BQ264" i="132" s="1"/>
  <c r="CB268" i="132"/>
  <c r="BW268" i="132"/>
  <c r="CA268" i="132"/>
  <c r="CN264" i="132"/>
  <c r="CI264" i="132"/>
  <c r="CM264" i="132"/>
  <c r="CU263" i="132"/>
  <c r="CZ263" i="132"/>
  <c r="CY263" i="132"/>
  <c r="EW238" i="132"/>
  <c r="EV241" i="132"/>
  <c r="EU237" i="132"/>
  <c r="EY254" i="132"/>
  <c r="EX250" i="132"/>
  <c r="FC245" i="132"/>
  <c r="EE246" i="132"/>
  <c r="EJ246" i="132"/>
  <c r="EI246" i="132"/>
  <c r="EK246" i="132" s="1"/>
  <c r="EA247" i="132"/>
  <c r="DU247" i="132"/>
  <c r="DV246" i="132"/>
  <c r="FA246" i="132"/>
  <c r="DL247" i="132"/>
  <c r="DG247" i="132"/>
  <c r="DK247" i="132"/>
  <c r="O264" i="132" l="1"/>
  <c r="T264" i="132"/>
  <c r="S264" i="132"/>
  <c r="U264" i="132" s="1"/>
  <c r="AC264" i="132"/>
  <c r="AD263" i="132"/>
  <c r="AI264" i="132"/>
  <c r="AO266" i="132"/>
  <c r="AP265" i="132"/>
  <c r="CC268" i="132"/>
  <c r="AU266" i="132"/>
  <c r="BA265" i="132"/>
  <c r="BB264" i="132"/>
  <c r="CO264" i="132"/>
  <c r="BG265" i="132"/>
  <c r="BM264" i="132"/>
  <c r="BN263" i="132"/>
  <c r="DA263" i="132"/>
  <c r="BS264" i="132"/>
  <c r="BY268" i="132"/>
  <c r="BZ267" i="132"/>
  <c r="CE268" i="132"/>
  <c r="CQ264" i="132"/>
  <c r="CK264" i="132"/>
  <c r="CL263" i="132"/>
  <c r="CW263" i="132"/>
  <c r="CX262" i="132"/>
  <c r="DC263" i="132"/>
  <c r="EZ255" i="132"/>
  <c r="EG246" i="132"/>
  <c r="EH245" i="132"/>
  <c r="DM247" i="132"/>
  <c r="EM246" i="132"/>
  <c r="DO247" i="132"/>
  <c r="DI247" i="132"/>
  <c r="DJ246" i="132"/>
  <c r="FB247" i="132"/>
  <c r="DX248" i="132"/>
  <c r="DS248" i="132"/>
  <c r="DW248" i="132"/>
  <c r="Q264" i="132" l="1"/>
  <c r="R263" i="132"/>
  <c r="W264" i="132"/>
  <c r="AA265" i="132"/>
  <c r="AF265" i="132"/>
  <c r="AE265" i="132"/>
  <c r="AG265" i="132" s="1"/>
  <c r="ET264" i="132"/>
  <c r="DY248" i="132"/>
  <c r="AR267" i="132"/>
  <c r="AM267" i="132"/>
  <c r="AQ267" i="132"/>
  <c r="AS267" i="132" s="1"/>
  <c r="AY266" i="132"/>
  <c r="BD266" i="132"/>
  <c r="BC266" i="132"/>
  <c r="BE266" i="132" s="1"/>
  <c r="BP265" i="132"/>
  <c r="BK265" i="132"/>
  <c r="BO265" i="132"/>
  <c r="BQ265" i="132" s="1"/>
  <c r="BW269" i="132"/>
  <c r="CB269" i="132"/>
  <c r="CA269" i="132"/>
  <c r="CN265" i="132"/>
  <c r="CI265" i="132"/>
  <c r="CM265" i="132"/>
  <c r="CZ264" i="132"/>
  <c r="CU264" i="132"/>
  <c r="CY264" i="132"/>
  <c r="EW239" i="132"/>
  <c r="EV242" i="132"/>
  <c r="EU238" i="132"/>
  <c r="EY255" i="132"/>
  <c r="EA248" i="132"/>
  <c r="FC246" i="132"/>
  <c r="EJ247" i="132"/>
  <c r="EE247" i="132"/>
  <c r="EI247" i="132"/>
  <c r="EK247" i="132" s="1"/>
  <c r="DU248" i="132"/>
  <c r="DV247" i="132"/>
  <c r="FA247" i="132"/>
  <c r="DG248" i="132"/>
  <c r="DL248" i="132"/>
  <c r="DK248" i="132"/>
  <c r="DM248" i="132" s="1"/>
  <c r="EX251" i="132"/>
  <c r="O265" i="132" l="1"/>
  <c r="T265" i="132"/>
  <c r="S265" i="132"/>
  <c r="AC265" i="132"/>
  <c r="AD264" i="132"/>
  <c r="AI265" i="132"/>
  <c r="AO267" i="132"/>
  <c r="AP266" i="132"/>
  <c r="AU267" i="132"/>
  <c r="CC269" i="132"/>
  <c r="BA266" i="132"/>
  <c r="BB265" i="132"/>
  <c r="CO265" i="132"/>
  <c r="BG266" i="132"/>
  <c r="BS265" i="132"/>
  <c r="BM265" i="132"/>
  <c r="BN264" i="132"/>
  <c r="DA264" i="132"/>
  <c r="BY269" i="132"/>
  <c r="BZ268" i="132"/>
  <c r="CE269" i="132"/>
  <c r="CK265" i="132"/>
  <c r="CL264" i="132"/>
  <c r="CQ265" i="132"/>
  <c r="CW264" i="132"/>
  <c r="CX263" i="132"/>
  <c r="DC264" i="132"/>
  <c r="DI248" i="132"/>
  <c r="DJ247" i="132"/>
  <c r="EZ256" i="132"/>
  <c r="EM247" i="132"/>
  <c r="EG247" i="132"/>
  <c r="EH246" i="132"/>
  <c r="DO248" i="132"/>
  <c r="FB248" i="132"/>
  <c r="DX249" i="132"/>
  <c r="DS249" i="132"/>
  <c r="DW249" i="132"/>
  <c r="U265" i="132" l="1"/>
  <c r="Q265" i="132"/>
  <c r="R264" i="132"/>
  <c r="W265" i="132"/>
  <c r="AA266" i="132"/>
  <c r="AF266" i="132"/>
  <c r="AE266" i="132"/>
  <c r="AG266" i="132" s="1"/>
  <c r="ET265" i="132"/>
  <c r="AM268" i="132"/>
  <c r="AR268" i="132"/>
  <c r="AQ268" i="132"/>
  <c r="AS268" i="132" s="1"/>
  <c r="AY267" i="132"/>
  <c r="BD267" i="132"/>
  <c r="BC267" i="132"/>
  <c r="BE267" i="132" s="1"/>
  <c r="BK266" i="132"/>
  <c r="BP266" i="132"/>
  <c r="BO266" i="132"/>
  <c r="BQ266" i="132" s="1"/>
  <c r="CB270" i="132"/>
  <c r="BW270" i="132"/>
  <c r="CA270" i="132"/>
  <c r="CN266" i="132"/>
  <c r="CI266" i="132"/>
  <c r="CM266" i="132"/>
  <c r="CU265" i="132"/>
  <c r="CZ265" i="132"/>
  <c r="CY265" i="132"/>
  <c r="DY249" i="132"/>
  <c r="EW240" i="132"/>
  <c r="EV243" i="132"/>
  <c r="EU239" i="132"/>
  <c r="FC247" i="132"/>
  <c r="EE248" i="132"/>
  <c r="EJ248" i="132"/>
  <c r="EI248" i="132"/>
  <c r="EY256" i="132"/>
  <c r="EX252" i="132"/>
  <c r="DU249" i="132"/>
  <c r="DV248" i="132"/>
  <c r="EA249" i="132"/>
  <c r="FA248" i="132"/>
  <c r="DG249" i="132"/>
  <c r="DL249" i="132"/>
  <c r="DK249" i="132"/>
  <c r="DO249" i="132" s="1"/>
  <c r="T266" i="132" l="1"/>
  <c r="O266" i="132"/>
  <c r="S266" i="132"/>
  <c r="U266" i="132" s="1"/>
  <c r="AC266" i="132"/>
  <c r="AD265" i="132"/>
  <c r="AI266" i="132"/>
  <c r="AO268" i="132"/>
  <c r="AP267" i="132"/>
  <c r="CC270" i="132"/>
  <c r="AU268" i="132"/>
  <c r="BA267" i="132"/>
  <c r="BB266" i="132"/>
  <c r="EK248" i="132"/>
  <c r="CO266" i="132"/>
  <c r="BG267" i="132"/>
  <c r="BM266" i="132"/>
  <c r="BN265" i="132"/>
  <c r="DA265" i="132"/>
  <c r="BS266" i="132"/>
  <c r="BY270" i="132"/>
  <c r="BZ269" i="132"/>
  <c r="CE270" i="132"/>
  <c r="CK266" i="132"/>
  <c r="CL265" i="132"/>
  <c r="CQ266" i="132"/>
  <c r="CW265" i="132"/>
  <c r="CX264" i="132"/>
  <c r="DC265" i="132"/>
  <c r="DI249" i="132"/>
  <c r="DJ248" i="132"/>
  <c r="FA249" i="132"/>
  <c r="DG250" i="132"/>
  <c r="DL250" i="132"/>
  <c r="DK250" i="132"/>
  <c r="EG248" i="132"/>
  <c r="EH247" i="132"/>
  <c r="EM248" i="132"/>
  <c r="EZ257" i="132"/>
  <c r="FB249" i="132"/>
  <c r="DS250" i="132"/>
  <c r="DX250" i="132"/>
  <c r="DW250" i="132"/>
  <c r="DM249" i="132"/>
  <c r="Q266" i="132" l="1"/>
  <c r="R265" i="132"/>
  <c r="W266" i="132"/>
  <c r="AA267" i="132"/>
  <c r="AF267" i="132"/>
  <c r="AE267" i="132"/>
  <c r="AG267" i="132" s="1"/>
  <c r="ET266" i="132"/>
  <c r="AR269" i="132"/>
  <c r="AM269" i="132"/>
  <c r="AQ269" i="132"/>
  <c r="AS269" i="132" s="1"/>
  <c r="DY250" i="132"/>
  <c r="BD268" i="132"/>
  <c r="AY268" i="132"/>
  <c r="BC268" i="132"/>
  <c r="BE268" i="132" s="1"/>
  <c r="BP267" i="132"/>
  <c r="BK267" i="132"/>
  <c r="BO267" i="132"/>
  <c r="BQ267" i="132" s="1"/>
  <c r="BW271" i="132"/>
  <c r="CB271" i="132"/>
  <c r="CA271" i="132"/>
  <c r="CC271" i="132" s="1"/>
  <c r="CN267" i="132"/>
  <c r="CI267" i="132"/>
  <c r="CM267" i="132"/>
  <c r="CZ266" i="132"/>
  <c r="CU266" i="132"/>
  <c r="CY266" i="132"/>
  <c r="EW241" i="132"/>
  <c r="EV244" i="132"/>
  <c r="EU240" i="132"/>
  <c r="DI250" i="132"/>
  <c r="FC248" i="132"/>
  <c r="EE249" i="132"/>
  <c r="EJ249" i="132"/>
  <c r="EI249" i="132"/>
  <c r="DJ249" i="132"/>
  <c r="EY257" i="132"/>
  <c r="EA250" i="132"/>
  <c r="DM250" i="132"/>
  <c r="EX253" i="132"/>
  <c r="DU250" i="132"/>
  <c r="DV249" i="132"/>
  <c r="DO250" i="132"/>
  <c r="T267" i="132" l="1"/>
  <c r="O267" i="132"/>
  <c r="S267" i="132"/>
  <c r="U267" i="132" s="1"/>
  <c r="AC267" i="132"/>
  <c r="AD266" i="132"/>
  <c r="AI267" i="132"/>
  <c r="AO269" i="132"/>
  <c r="AP268" i="132"/>
  <c r="AU269" i="132"/>
  <c r="BA268" i="132"/>
  <c r="BB267" i="132"/>
  <c r="EK249" i="132"/>
  <c r="CO267" i="132"/>
  <c r="BG268" i="132"/>
  <c r="BM267" i="132"/>
  <c r="BN266" i="132"/>
  <c r="DA266" i="132"/>
  <c r="BS267" i="132"/>
  <c r="BY271" i="132"/>
  <c r="BZ270" i="132"/>
  <c r="CE271" i="132"/>
  <c r="CK267" i="132"/>
  <c r="CL266" i="132"/>
  <c r="CQ267" i="132"/>
  <c r="CW266" i="132"/>
  <c r="CX265" i="132"/>
  <c r="DC266" i="132"/>
  <c r="EZ258" i="132"/>
  <c r="FA250" i="132"/>
  <c r="DG251" i="132"/>
  <c r="DL251" i="132"/>
  <c r="DK251" i="132"/>
  <c r="DM251" i="132" s="1"/>
  <c r="FB250" i="132"/>
  <c r="DS251" i="132"/>
  <c r="DX251" i="132"/>
  <c r="DW251" i="132"/>
  <c r="EG249" i="132"/>
  <c r="EH248" i="132"/>
  <c r="EM249" i="132"/>
  <c r="Q267" i="132" l="1"/>
  <c r="R266" i="132"/>
  <c r="DY251" i="132"/>
  <c r="W267" i="132"/>
  <c r="AF268" i="132"/>
  <c r="AA268" i="132"/>
  <c r="AE268" i="132"/>
  <c r="AG268" i="132" s="1"/>
  <c r="ET267" i="132"/>
  <c r="AM270" i="132"/>
  <c r="AR270" i="132"/>
  <c r="AQ270" i="132"/>
  <c r="AS270" i="132" s="1"/>
  <c r="BD269" i="132"/>
  <c r="AY269" i="132"/>
  <c r="BC269" i="132"/>
  <c r="BE269" i="132" s="1"/>
  <c r="BK268" i="132"/>
  <c r="BP268" i="132"/>
  <c r="BO268" i="132"/>
  <c r="BQ268" i="132" s="1"/>
  <c r="BW272" i="132"/>
  <c r="CB272" i="132"/>
  <c r="CA272" i="132"/>
  <c r="CI268" i="132"/>
  <c r="CN268" i="132"/>
  <c r="CM268" i="132"/>
  <c r="CZ267" i="132"/>
  <c r="CU267" i="132"/>
  <c r="CY267" i="132"/>
  <c r="EW242" i="132"/>
  <c r="EV245" i="132"/>
  <c r="EU241" i="132"/>
  <c r="EX254" i="132"/>
  <c r="DO251" i="132"/>
  <c r="EY258" i="132"/>
  <c r="DI251" i="132"/>
  <c r="DJ250" i="132"/>
  <c r="FC249" i="132"/>
  <c r="EJ250" i="132"/>
  <c r="EE250" i="132"/>
  <c r="EI250" i="132"/>
  <c r="EA251" i="132"/>
  <c r="DU251" i="132"/>
  <c r="DV250" i="132"/>
  <c r="O268" i="132" l="1"/>
  <c r="T268" i="132"/>
  <c r="S268" i="132"/>
  <c r="AC268" i="132"/>
  <c r="AD267" i="132"/>
  <c r="AI268" i="132"/>
  <c r="AO270" i="132"/>
  <c r="AP269" i="132"/>
  <c r="CC272" i="132"/>
  <c r="AU270" i="132"/>
  <c r="BA269" i="132"/>
  <c r="BB268" i="132"/>
  <c r="CO268" i="132"/>
  <c r="BG269" i="132"/>
  <c r="BM268" i="132"/>
  <c r="BN267" i="132"/>
  <c r="DA267" i="132"/>
  <c r="BS268" i="132"/>
  <c r="BY272" i="132"/>
  <c r="BZ271" i="132"/>
  <c r="CE272" i="132"/>
  <c r="CK268" i="132"/>
  <c r="CL267" i="132"/>
  <c r="CQ268" i="132"/>
  <c r="CW267" i="132"/>
  <c r="CX266" i="132"/>
  <c r="DC267" i="132"/>
  <c r="EK250" i="132"/>
  <c r="FA251" i="132"/>
  <c r="DL252" i="132"/>
  <c r="DG252" i="132"/>
  <c r="DK252" i="132"/>
  <c r="DM252" i="132" s="1"/>
  <c r="EM250" i="132"/>
  <c r="FB251" i="132"/>
  <c r="DX252" i="132"/>
  <c r="DS252" i="132"/>
  <c r="DW252" i="132"/>
  <c r="EZ259" i="132"/>
  <c r="EG250" i="132"/>
  <c r="EH249" i="132"/>
  <c r="U268" i="132" l="1"/>
  <c r="Q268" i="132"/>
  <c r="R267" i="132"/>
  <c r="W268" i="132"/>
  <c r="AA269" i="132"/>
  <c r="AF269" i="132"/>
  <c r="AE269" i="132"/>
  <c r="AG269" i="132" s="1"/>
  <c r="ET268" i="132"/>
  <c r="AM271" i="132"/>
  <c r="AR271" i="132"/>
  <c r="AQ271" i="132"/>
  <c r="AS271" i="132" s="1"/>
  <c r="BD270" i="132"/>
  <c r="AY270" i="132"/>
  <c r="BC270" i="132"/>
  <c r="BE270" i="132" s="1"/>
  <c r="BP269" i="132"/>
  <c r="BK269" i="132"/>
  <c r="BO269" i="132"/>
  <c r="BQ269" i="132" s="1"/>
  <c r="BW273" i="132"/>
  <c r="CB273" i="132"/>
  <c r="CA273" i="132"/>
  <c r="CN269" i="132"/>
  <c r="CI269" i="132"/>
  <c r="CM269" i="132"/>
  <c r="DY252" i="132"/>
  <c r="CU268" i="132"/>
  <c r="CZ268" i="132"/>
  <c r="CY268" i="132"/>
  <c r="DA268" i="132" s="1"/>
  <c r="EW243" i="132"/>
  <c r="EV246" i="132"/>
  <c r="EU242" i="132"/>
  <c r="EX255" i="132"/>
  <c r="DU252" i="132"/>
  <c r="DV251" i="132"/>
  <c r="EW244" i="132"/>
  <c r="FC250" i="132"/>
  <c r="EE251" i="132"/>
  <c r="EJ251" i="132"/>
  <c r="EI251" i="132"/>
  <c r="EK251" i="132" s="1"/>
  <c r="DO252" i="132"/>
  <c r="EA252" i="132"/>
  <c r="DI252" i="132"/>
  <c r="DJ251" i="132"/>
  <c r="EY259" i="132"/>
  <c r="T269" i="132" l="1"/>
  <c r="O269" i="132"/>
  <c r="S269" i="132"/>
  <c r="U269" i="132" s="1"/>
  <c r="AC269" i="132"/>
  <c r="AD268" i="132"/>
  <c r="AI269" i="132"/>
  <c r="AO271" i="132"/>
  <c r="AP270" i="132"/>
  <c r="CC273" i="132"/>
  <c r="AU271" i="132"/>
  <c r="BA270" i="132"/>
  <c r="BB269" i="132"/>
  <c r="CO269" i="132"/>
  <c r="BG270" i="132"/>
  <c r="BM269" i="132"/>
  <c r="BN268" i="132"/>
  <c r="BS269" i="132"/>
  <c r="BY273" i="132"/>
  <c r="BZ272" i="132"/>
  <c r="CE273" i="132"/>
  <c r="CK269" i="132"/>
  <c r="CL268" i="132"/>
  <c r="CQ269" i="132"/>
  <c r="CW268" i="132"/>
  <c r="CX267" i="132"/>
  <c r="DC268" i="132"/>
  <c r="FB252" i="132"/>
  <c r="DS253" i="132"/>
  <c r="DX253" i="132"/>
  <c r="DW253" i="132"/>
  <c r="EG251" i="132"/>
  <c r="EH250" i="132"/>
  <c r="FA252" i="132"/>
  <c r="DG253" i="132"/>
  <c r="DL253" i="132"/>
  <c r="DK253" i="132"/>
  <c r="EM251" i="132"/>
  <c r="EZ260" i="132"/>
  <c r="Q269" i="132" l="1"/>
  <c r="R268" i="132"/>
  <c r="W269" i="132"/>
  <c r="AA270" i="132"/>
  <c r="AF270" i="132"/>
  <c r="AE270" i="132"/>
  <c r="AG270" i="132" s="1"/>
  <c r="ET269" i="132"/>
  <c r="AM272" i="132"/>
  <c r="AR272" i="132"/>
  <c r="AQ272" i="132"/>
  <c r="AS272" i="132" s="1"/>
  <c r="AY271" i="132"/>
  <c r="BD271" i="132"/>
  <c r="BC271" i="132"/>
  <c r="BE271" i="132" s="1"/>
  <c r="BK270" i="132"/>
  <c r="BP270" i="132"/>
  <c r="BO270" i="132"/>
  <c r="BQ270" i="132" s="1"/>
  <c r="CB274" i="132"/>
  <c r="BW274" i="132"/>
  <c r="CA274" i="132"/>
  <c r="DM253" i="132"/>
  <c r="CI270" i="132"/>
  <c r="CN270" i="132"/>
  <c r="CM270" i="132"/>
  <c r="CO270" i="132" s="1"/>
  <c r="CZ269" i="132"/>
  <c r="CU269" i="132"/>
  <c r="CY269" i="132"/>
  <c r="EV247" i="132"/>
  <c r="EU243" i="132"/>
  <c r="EX256" i="132"/>
  <c r="EA253" i="132"/>
  <c r="DY253" i="132"/>
  <c r="FC251" i="132"/>
  <c r="EE252" i="132"/>
  <c r="EJ252" i="132"/>
  <c r="EI252" i="132"/>
  <c r="EY260" i="132"/>
  <c r="DI253" i="132"/>
  <c r="DJ252" i="132"/>
  <c r="DV252" i="132"/>
  <c r="DU253" i="132"/>
  <c r="DO253" i="132"/>
  <c r="O270" i="132" l="1"/>
  <c r="T270" i="132"/>
  <c r="S270" i="132"/>
  <c r="U270" i="132" s="1"/>
  <c r="AC270" i="132"/>
  <c r="AD269" i="132"/>
  <c r="AI270" i="132"/>
  <c r="AO272" i="132"/>
  <c r="AP271" i="132"/>
  <c r="CC274" i="132"/>
  <c r="AU272" i="132"/>
  <c r="BA271" i="132"/>
  <c r="BB270" i="132"/>
  <c r="BG271" i="132"/>
  <c r="DA269" i="132"/>
  <c r="BM270" i="132"/>
  <c r="BN269" i="132"/>
  <c r="BS270" i="132"/>
  <c r="BY274" i="132"/>
  <c r="BZ273" i="132"/>
  <c r="CE274" i="132"/>
  <c r="CK270" i="132"/>
  <c r="CL269" i="132"/>
  <c r="CQ270" i="132"/>
  <c r="CW269" i="132"/>
  <c r="CX268" i="132"/>
  <c r="DC269" i="132"/>
  <c r="EK252" i="132"/>
  <c r="EW245" i="132"/>
  <c r="FA253" i="132"/>
  <c r="DG254" i="132"/>
  <c r="DL254" i="132"/>
  <c r="DK254" i="132"/>
  <c r="DO254" i="132" s="1"/>
  <c r="FB253" i="132"/>
  <c r="DS254" i="132"/>
  <c r="DX254" i="132"/>
  <c r="DW254" i="132"/>
  <c r="EM252" i="132"/>
  <c r="EG252" i="132"/>
  <c r="EH251" i="132"/>
  <c r="EZ261" i="132"/>
  <c r="Q270" i="132" l="1"/>
  <c r="R269" i="132"/>
  <c r="W270" i="132"/>
  <c r="AA271" i="132"/>
  <c r="AF271" i="132"/>
  <c r="AE271" i="132"/>
  <c r="AG271" i="132" s="1"/>
  <c r="ET270" i="132"/>
  <c r="AM273" i="132"/>
  <c r="AR273" i="132"/>
  <c r="AQ273" i="132"/>
  <c r="AS273" i="132" s="1"/>
  <c r="BD272" i="132"/>
  <c r="AY272" i="132"/>
  <c r="BC272" i="132"/>
  <c r="BE272" i="132" s="1"/>
  <c r="BP271" i="132"/>
  <c r="BK271" i="132"/>
  <c r="BO271" i="132"/>
  <c r="BQ271" i="132" s="1"/>
  <c r="CB275" i="132"/>
  <c r="BW275" i="132"/>
  <c r="CA275" i="132"/>
  <c r="CI271" i="132"/>
  <c r="CN271" i="132"/>
  <c r="CM271" i="132"/>
  <c r="CU270" i="132"/>
  <c r="CZ270" i="132"/>
  <c r="CY270" i="132"/>
  <c r="DY254" i="132"/>
  <c r="EV248" i="132"/>
  <c r="EU244" i="132"/>
  <c r="EA254" i="132"/>
  <c r="DV253" i="132"/>
  <c r="DU254" i="132"/>
  <c r="FA254" i="132"/>
  <c r="DL255" i="132"/>
  <c r="DG255" i="132"/>
  <c r="DJ254" i="132" s="1"/>
  <c r="DK255" i="132"/>
  <c r="DI254" i="132"/>
  <c r="DJ253" i="132"/>
  <c r="FC252" i="132"/>
  <c r="EJ253" i="132"/>
  <c r="EE253" i="132"/>
  <c r="EI253" i="132"/>
  <c r="EY261" i="132"/>
  <c r="EX257" i="132"/>
  <c r="DM254" i="132"/>
  <c r="T271" i="132" l="1"/>
  <c r="O271" i="132"/>
  <c r="S271" i="132"/>
  <c r="U271" i="132" s="1"/>
  <c r="AC271" i="132"/>
  <c r="AD270" i="132"/>
  <c r="AI271" i="132"/>
  <c r="AO273" i="132"/>
  <c r="AP272" i="132"/>
  <c r="CC275" i="132"/>
  <c r="AU273" i="132"/>
  <c r="BA272" i="132"/>
  <c r="BB271" i="132"/>
  <c r="CO271" i="132"/>
  <c r="BG272" i="132"/>
  <c r="BM271" i="132"/>
  <c r="BN270" i="132"/>
  <c r="DA270" i="132"/>
  <c r="BS271" i="132"/>
  <c r="BY275" i="132"/>
  <c r="BZ274" i="132"/>
  <c r="CE275" i="132"/>
  <c r="CQ271" i="132"/>
  <c r="CK271" i="132"/>
  <c r="CL270" i="132"/>
  <c r="CW270" i="132"/>
  <c r="CX269" i="132"/>
  <c r="EK253" i="132"/>
  <c r="DC270" i="132"/>
  <c r="DM255" i="132"/>
  <c r="EW246" i="132"/>
  <c r="DI255" i="132"/>
  <c r="EM253" i="132"/>
  <c r="EZ262" i="132"/>
  <c r="EG253" i="132"/>
  <c r="EH252" i="132"/>
  <c r="DO255" i="132"/>
  <c r="FB254" i="132"/>
  <c r="DX255" i="132"/>
  <c r="DS255" i="132"/>
  <c r="DW255" i="132"/>
  <c r="Q271" i="132" l="1"/>
  <c r="R270" i="132"/>
  <c r="W271" i="132"/>
  <c r="AF272" i="132"/>
  <c r="AA272" i="132"/>
  <c r="AE272" i="132"/>
  <c r="AG272" i="132" s="1"/>
  <c r="ET271" i="132"/>
  <c r="AM274" i="132"/>
  <c r="AR274" i="132"/>
  <c r="AQ274" i="132"/>
  <c r="AS274" i="132" s="1"/>
  <c r="BD273" i="132"/>
  <c r="AY273" i="132"/>
  <c r="BC273" i="132"/>
  <c r="BE273" i="132" s="1"/>
  <c r="BP272" i="132"/>
  <c r="BK272" i="132"/>
  <c r="BO272" i="132"/>
  <c r="BQ272" i="132" s="1"/>
  <c r="CB276" i="132"/>
  <c r="BW276" i="132"/>
  <c r="CA276" i="132"/>
  <c r="CI272" i="132"/>
  <c r="CN272" i="132"/>
  <c r="CM272" i="132"/>
  <c r="CU271" i="132"/>
  <c r="CZ271" i="132"/>
  <c r="CY271" i="132"/>
  <c r="EV249" i="132"/>
  <c r="EU245" i="132"/>
  <c r="EX258" i="132"/>
  <c r="FC253" i="132"/>
  <c r="EE254" i="132"/>
  <c r="EJ254" i="132"/>
  <c r="EI254" i="132"/>
  <c r="FA255" i="132"/>
  <c r="DL256" i="132"/>
  <c r="DG256" i="132"/>
  <c r="DK256" i="132"/>
  <c r="DY255" i="132"/>
  <c r="EA255" i="132"/>
  <c r="DV254" i="132"/>
  <c r="DU255" i="132"/>
  <c r="EY262" i="132"/>
  <c r="T272" i="132" l="1"/>
  <c r="O272" i="132"/>
  <c r="S272" i="132"/>
  <c r="U272" i="132" s="1"/>
  <c r="AC272" i="132"/>
  <c r="AD271" i="132"/>
  <c r="AI272" i="132"/>
  <c r="AO274" i="132"/>
  <c r="AP273" i="132"/>
  <c r="CC276" i="132"/>
  <c r="AU274" i="132"/>
  <c r="BA273" i="132"/>
  <c r="BB272" i="132"/>
  <c r="CO272" i="132"/>
  <c r="BG273" i="132"/>
  <c r="BM272" i="132"/>
  <c r="BN271" i="132"/>
  <c r="EK254" i="132"/>
  <c r="DA271" i="132"/>
  <c r="BS272" i="132"/>
  <c r="BY276" i="132"/>
  <c r="BZ275" i="132"/>
  <c r="CE276" i="132"/>
  <c r="CK272" i="132"/>
  <c r="CL271" i="132"/>
  <c r="CQ272" i="132"/>
  <c r="CW271" i="132"/>
  <c r="CX270" i="132"/>
  <c r="DC271" i="132"/>
  <c r="EW247" i="132"/>
  <c r="DM256" i="132"/>
  <c r="EM254" i="132"/>
  <c r="EG254" i="132"/>
  <c r="EH253" i="132"/>
  <c r="DO256" i="132"/>
  <c r="EZ263" i="132"/>
  <c r="DI256" i="132"/>
  <c r="DJ255" i="132"/>
  <c r="FB255" i="132"/>
  <c r="DX256" i="132"/>
  <c r="DS256" i="132"/>
  <c r="DW256" i="132"/>
  <c r="Q272" i="132" l="1"/>
  <c r="R271" i="132"/>
  <c r="W272" i="132"/>
  <c r="AF273" i="132"/>
  <c r="AA273" i="132"/>
  <c r="AE273" i="132"/>
  <c r="AG273" i="132" s="1"/>
  <c r="ET272" i="132"/>
  <c r="AR275" i="132"/>
  <c r="AM275" i="132"/>
  <c r="AQ275" i="132"/>
  <c r="AS275" i="132" s="1"/>
  <c r="BD274" i="132"/>
  <c r="AY274" i="132"/>
  <c r="BC274" i="132"/>
  <c r="BP273" i="132"/>
  <c r="BK273" i="132"/>
  <c r="BO273" i="132"/>
  <c r="BQ273" i="132" s="1"/>
  <c r="BW277" i="132"/>
  <c r="CB277" i="132"/>
  <c r="CA277" i="132"/>
  <c r="CN273" i="132"/>
  <c r="CI273" i="132"/>
  <c r="CM273" i="132"/>
  <c r="CU272" i="132"/>
  <c r="CZ272" i="132"/>
  <c r="CY272" i="132"/>
  <c r="EV250" i="132"/>
  <c r="EU246" i="132"/>
  <c r="EA256" i="132"/>
  <c r="DY256" i="132"/>
  <c r="FA256" i="132"/>
  <c r="DL257" i="132"/>
  <c r="DG257" i="132"/>
  <c r="DK257" i="132"/>
  <c r="EY263" i="132"/>
  <c r="DU256" i="132"/>
  <c r="DV255" i="132"/>
  <c r="EX259" i="132"/>
  <c r="FC254" i="132"/>
  <c r="EE255" i="132"/>
  <c r="EJ255" i="132"/>
  <c r="EI255" i="132"/>
  <c r="EM255" i="132" s="1"/>
  <c r="T273" i="132" l="1"/>
  <c r="O273" i="132"/>
  <c r="S273" i="132"/>
  <c r="U273" i="132" s="1"/>
  <c r="BE274" i="132"/>
  <c r="AC273" i="132"/>
  <c r="AD272" i="132"/>
  <c r="AI273" i="132"/>
  <c r="AO275" i="132"/>
  <c r="AP274" i="132"/>
  <c r="CC277" i="132"/>
  <c r="AU275" i="132"/>
  <c r="BA274" i="132"/>
  <c r="BB273" i="132"/>
  <c r="DM257" i="132"/>
  <c r="CO273" i="132"/>
  <c r="BG274" i="132"/>
  <c r="BM273" i="132"/>
  <c r="BN272" i="132"/>
  <c r="DA272" i="132"/>
  <c r="BS273" i="132"/>
  <c r="BY277" i="132"/>
  <c r="BZ276" i="132"/>
  <c r="CE277" i="132"/>
  <c r="CK273" i="132"/>
  <c r="CL272" i="132"/>
  <c r="CQ273" i="132"/>
  <c r="CW272" i="132"/>
  <c r="CX271" i="132"/>
  <c r="DC272" i="132"/>
  <c r="EW248" i="132"/>
  <c r="DI257" i="132"/>
  <c r="DJ256" i="132"/>
  <c r="FC255" i="132"/>
  <c r="EJ256" i="132"/>
  <c r="EE256" i="132"/>
  <c r="EH255" i="132" s="1"/>
  <c r="EI256" i="132"/>
  <c r="EZ264" i="132"/>
  <c r="DO257" i="132"/>
  <c r="EX260" i="132"/>
  <c r="EG255" i="132"/>
  <c r="EH254" i="132"/>
  <c r="EK255" i="132"/>
  <c r="FB256" i="132"/>
  <c r="DS257" i="132"/>
  <c r="DX257" i="132"/>
  <c r="DW257" i="132"/>
  <c r="Q273" i="132" l="1"/>
  <c r="R272" i="132"/>
  <c r="W273" i="132"/>
  <c r="AF274" i="132"/>
  <c r="AA274" i="132"/>
  <c r="AE274" i="132"/>
  <c r="AG274" i="132" s="1"/>
  <c r="ET273" i="132"/>
  <c r="AR276" i="132"/>
  <c r="AM276" i="132"/>
  <c r="AQ276" i="132"/>
  <c r="AS276" i="132" s="1"/>
  <c r="BD275" i="132"/>
  <c r="AY275" i="132"/>
  <c r="BC275" i="132"/>
  <c r="BE275" i="132" s="1"/>
  <c r="EK256" i="132"/>
  <c r="BK274" i="132"/>
  <c r="BP274" i="132"/>
  <c r="BO274" i="132"/>
  <c r="BQ274" i="132" s="1"/>
  <c r="CB278" i="132"/>
  <c r="BW278" i="132"/>
  <c r="CA278" i="132"/>
  <c r="CI274" i="132"/>
  <c r="CN274" i="132"/>
  <c r="CM274" i="132"/>
  <c r="CO274" i="132" s="1"/>
  <c r="CZ273" i="132"/>
  <c r="CU273" i="132"/>
  <c r="CY273" i="132"/>
  <c r="EV251" i="132"/>
  <c r="EU247" i="132"/>
  <c r="DV256" i="132"/>
  <c r="DU257" i="132"/>
  <c r="FA257" i="132"/>
  <c r="DG258" i="132"/>
  <c r="DL258" i="132"/>
  <c r="DK258" i="132"/>
  <c r="EM256" i="132"/>
  <c r="EY264" i="132"/>
  <c r="EG256" i="132"/>
  <c r="EA257" i="132"/>
  <c r="DY257" i="132"/>
  <c r="T274" i="132" l="1"/>
  <c r="O274" i="132"/>
  <c r="S274" i="132"/>
  <c r="U274" i="132" s="1"/>
  <c r="AC274" i="132"/>
  <c r="AD273" i="132"/>
  <c r="AI274" i="132"/>
  <c r="AO276" i="132"/>
  <c r="AP275" i="132"/>
  <c r="CC278" i="132"/>
  <c r="AU276" i="132"/>
  <c r="BA275" i="132"/>
  <c r="BB274" i="132"/>
  <c r="BG275" i="132"/>
  <c r="BM274" i="132"/>
  <c r="BN273" i="132"/>
  <c r="DA273" i="132"/>
  <c r="BS274" i="132"/>
  <c r="BY278" i="132"/>
  <c r="BZ277" i="132"/>
  <c r="CE278" i="132"/>
  <c r="CK274" i="132"/>
  <c r="CL273" i="132"/>
  <c r="CQ274" i="132"/>
  <c r="CW273" i="132"/>
  <c r="CX272" i="132"/>
  <c r="DC273" i="132"/>
  <c r="DM258" i="132"/>
  <c r="EW249" i="132"/>
  <c r="DI258" i="132"/>
  <c r="DJ257" i="132"/>
  <c r="EZ265" i="132"/>
  <c r="FB257" i="132"/>
  <c r="DS258" i="132"/>
  <c r="DX258" i="132"/>
  <c r="DW258" i="132"/>
  <c r="DO258" i="132"/>
  <c r="EX261" i="132"/>
  <c r="FC256" i="132"/>
  <c r="EE257" i="132"/>
  <c r="EJ257" i="132"/>
  <c r="EI257" i="132"/>
  <c r="EK257" i="132" s="1"/>
  <c r="Q274" i="132" l="1"/>
  <c r="R273" i="132"/>
  <c r="W274" i="132"/>
  <c r="AF275" i="132"/>
  <c r="AA275" i="132"/>
  <c r="AE275" i="132"/>
  <c r="AG275" i="132" s="1"/>
  <c r="ET274" i="132"/>
  <c r="AR277" i="132"/>
  <c r="AM277" i="132"/>
  <c r="AQ277" i="132"/>
  <c r="AS277" i="132" s="1"/>
  <c r="BD276" i="132"/>
  <c r="AY276" i="132"/>
  <c r="BC276" i="132"/>
  <c r="BE276" i="132" s="1"/>
  <c r="BP275" i="132"/>
  <c r="BK275" i="132"/>
  <c r="BO275" i="132"/>
  <c r="BQ275" i="132" s="1"/>
  <c r="CB279" i="132"/>
  <c r="BW279" i="132"/>
  <c r="CA279" i="132"/>
  <c r="DY258" i="132"/>
  <c r="CN275" i="132"/>
  <c r="CI275" i="132"/>
  <c r="CM275" i="132"/>
  <c r="CZ274" i="132"/>
  <c r="CU274" i="132"/>
  <c r="CY274" i="132"/>
  <c r="EV252" i="132"/>
  <c r="EU248" i="132"/>
  <c r="EY265" i="132"/>
  <c r="EA258" i="132"/>
  <c r="EM257" i="132"/>
  <c r="FA258" i="132"/>
  <c r="DL259" i="132"/>
  <c r="DG259" i="132"/>
  <c r="DK259" i="132"/>
  <c r="EG257" i="132"/>
  <c r="EH256" i="132"/>
  <c r="DV257" i="132"/>
  <c r="DU258" i="132"/>
  <c r="O275" i="132" l="1"/>
  <c r="T275" i="132"/>
  <c r="S275" i="132"/>
  <c r="U275" i="132" s="1"/>
  <c r="AC275" i="132"/>
  <c r="AD274" i="132"/>
  <c r="AI275" i="132"/>
  <c r="AO277" i="132"/>
  <c r="AP276" i="132"/>
  <c r="CC279" i="132"/>
  <c r="AU277" i="132"/>
  <c r="BA276" i="132"/>
  <c r="BB275" i="132"/>
  <c r="CO275" i="132"/>
  <c r="BG276" i="132"/>
  <c r="BM275" i="132"/>
  <c r="BN274" i="132"/>
  <c r="DA274" i="132"/>
  <c r="BS275" i="132"/>
  <c r="BY279" i="132"/>
  <c r="BZ278" i="132"/>
  <c r="CE279" i="132"/>
  <c r="CK275" i="132"/>
  <c r="CL274" i="132"/>
  <c r="CQ275" i="132"/>
  <c r="CW274" i="132"/>
  <c r="CX273" i="132"/>
  <c r="DC274" i="132"/>
  <c r="DM259" i="132"/>
  <c r="EW250" i="132"/>
  <c r="EY266" i="132"/>
  <c r="DO259" i="132"/>
  <c r="EZ266" i="132"/>
  <c r="DI259" i="132"/>
  <c r="DJ258" i="132"/>
  <c r="FB258" i="132"/>
  <c r="DX259" i="132"/>
  <c r="DS259" i="132"/>
  <c r="DW259" i="132"/>
  <c r="FC257" i="132"/>
  <c r="EE258" i="132"/>
  <c r="EJ258" i="132"/>
  <c r="EI258" i="132"/>
  <c r="EX262" i="132"/>
  <c r="Q275" i="132" l="1"/>
  <c r="R274" i="132"/>
  <c r="W275" i="132"/>
  <c r="AA276" i="132"/>
  <c r="AF276" i="132"/>
  <c r="AE276" i="132"/>
  <c r="AG276" i="132" s="1"/>
  <c r="ET275" i="132"/>
  <c r="AR278" i="132"/>
  <c r="AM278" i="132"/>
  <c r="AQ278" i="132"/>
  <c r="AS278" i="132" s="1"/>
  <c r="EK258" i="132"/>
  <c r="AY277" i="132"/>
  <c r="BD277" i="132"/>
  <c r="BC277" i="132"/>
  <c r="BE277" i="132" s="1"/>
  <c r="BK276" i="132"/>
  <c r="BP276" i="132"/>
  <c r="BO276" i="132"/>
  <c r="BQ276" i="132" s="1"/>
  <c r="BW280" i="132"/>
  <c r="CB280" i="132"/>
  <c r="CA280" i="132"/>
  <c r="CC280" i="132" s="1"/>
  <c r="CN276" i="132"/>
  <c r="CI276" i="132"/>
  <c r="CM276" i="132"/>
  <c r="CU275" i="132"/>
  <c r="CZ275" i="132"/>
  <c r="CY275" i="132"/>
  <c r="DY259" i="132"/>
  <c r="EV253" i="132"/>
  <c r="EU249" i="132"/>
  <c r="DU259" i="132"/>
  <c r="DV258" i="132"/>
  <c r="EA259" i="132"/>
  <c r="EG258" i="132"/>
  <c r="EH257" i="132"/>
  <c r="FA259" i="132"/>
  <c r="DL260" i="132"/>
  <c r="DG260" i="132"/>
  <c r="DK260" i="132"/>
  <c r="EM258" i="132"/>
  <c r="DM260" i="132" l="1"/>
  <c r="T276" i="132"/>
  <c r="O276" i="132"/>
  <c r="S276" i="132"/>
  <c r="U276" i="132" s="1"/>
  <c r="AC276" i="132"/>
  <c r="AD275" i="132"/>
  <c r="AI276" i="132"/>
  <c r="AO278" i="132"/>
  <c r="AP277" i="132"/>
  <c r="AU278" i="132"/>
  <c r="BA277" i="132"/>
  <c r="BB276" i="132"/>
  <c r="CO276" i="132"/>
  <c r="BG277" i="132"/>
  <c r="BM276" i="132"/>
  <c r="BN275" i="132"/>
  <c r="DA275" i="132"/>
  <c r="BS276" i="132"/>
  <c r="BY280" i="132"/>
  <c r="BZ279" i="132"/>
  <c r="CE280" i="132"/>
  <c r="CQ276" i="132"/>
  <c r="CK276" i="132"/>
  <c r="CL275" i="132"/>
  <c r="CW275" i="132"/>
  <c r="CX274" i="132"/>
  <c r="DC275" i="132"/>
  <c r="EW251" i="132"/>
  <c r="EX263" i="132"/>
  <c r="DI260" i="132"/>
  <c r="DJ259" i="132"/>
  <c r="EY267" i="132"/>
  <c r="FB259" i="132"/>
  <c r="DS260" i="132"/>
  <c r="DX260" i="132"/>
  <c r="DW260" i="132"/>
  <c r="DO260" i="132"/>
  <c r="FC258" i="132"/>
  <c r="EE259" i="132"/>
  <c r="EJ259" i="132"/>
  <c r="EI259" i="132"/>
  <c r="EZ267" i="132"/>
  <c r="Q276" i="132" l="1"/>
  <c r="R275" i="132"/>
  <c r="W276" i="132"/>
  <c r="AF277" i="132"/>
  <c r="AA277" i="132"/>
  <c r="AE277" i="132"/>
  <c r="AG277" i="132" s="1"/>
  <c r="ET276" i="132"/>
  <c r="AR279" i="132"/>
  <c r="AM279" i="132"/>
  <c r="AQ279" i="132"/>
  <c r="AS279" i="132" s="1"/>
  <c r="AY278" i="132"/>
  <c r="BD278" i="132"/>
  <c r="BC278" i="132"/>
  <c r="BE278" i="132" s="1"/>
  <c r="BP277" i="132"/>
  <c r="BK277" i="132"/>
  <c r="BO277" i="132"/>
  <c r="BQ277" i="132" s="1"/>
  <c r="DY260" i="132"/>
  <c r="BW281" i="132"/>
  <c r="CB281" i="132"/>
  <c r="CA281" i="132"/>
  <c r="CC281" i="132" s="1"/>
  <c r="CI277" i="132"/>
  <c r="CN277" i="132"/>
  <c r="CM277" i="132"/>
  <c r="CO277" i="132" s="1"/>
  <c r="CZ276" i="132"/>
  <c r="CU276" i="132"/>
  <c r="CY276" i="132"/>
  <c r="EV254" i="132"/>
  <c r="EU250" i="132"/>
  <c r="EA260" i="132"/>
  <c r="FA260" i="132"/>
  <c r="DG261" i="132"/>
  <c r="DL261" i="132"/>
  <c r="DK261" i="132"/>
  <c r="DM261" i="132" s="1"/>
  <c r="DU260" i="132"/>
  <c r="DV259" i="132"/>
  <c r="EK259" i="132"/>
  <c r="EG259" i="132"/>
  <c r="EH258" i="132"/>
  <c r="EM259" i="132"/>
  <c r="T277" i="132" l="1"/>
  <c r="O277" i="132"/>
  <c r="S277" i="132"/>
  <c r="U277" i="132" s="1"/>
  <c r="AC277" i="132"/>
  <c r="AD276" i="132"/>
  <c r="AI277" i="132"/>
  <c r="AO279" i="132"/>
  <c r="AP278" i="132"/>
  <c r="AU279" i="132"/>
  <c r="BA278" i="132"/>
  <c r="BB277" i="132"/>
  <c r="BG278" i="132"/>
  <c r="BS277" i="132"/>
  <c r="DA276" i="132"/>
  <c r="BM277" i="132"/>
  <c r="BN276" i="132"/>
  <c r="BY281" i="132"/>
  <c r="BZ280" i="132"/>
  <c r="CE281" i="132"/>
  <c r="CK277" i="132"/>
  <c r="CL276" i="132"/>
  <c r="CQ277" i="132"/>
  <c r="CW276" i="132"/>
  <c r="CX275" i="132"/>
  <c r="DC276" i="132"/>
  <c r="EW252" i="132"/>
  <c r="EY268" i="132"/>
  <c r="FC259" i="132"/>
  <c r="EE260" i="132"/>
  <c r="EJ260" i="132"/>
  <c r="EI260" i="132"/>
  <c r="EZ268" i="132"/>
  <c r="DO261" i="132"/>
  <c r="DI261" i="132"/>
  <c r="DJ260" i="132"/>
  <c r="FB260" i="132"/>
  <c r="DX261" i="132"/>
  <c r="DS261" i="132"/>
  <c r="DW261" i="132"/>
  <c r="EA261" i="132" s="1"/>
  <c r="EX264" i="132"/>
  <c r="Q277" i="132" l="1"/>
  <c r="R276" i="132"/>
  <c r="W277" i="132"/>
  <c r="AF278" i="132"/>
  <c r="AA278" i="132"/>
  <c r="AE278" i="132"/>
  <c r="AG278" i="132" s="1"/>
  <c r="ET277" i="132"/>
  <c r="AM280" i="132"/>
  <c r="AR280" i="132"/>
  <c r="AQ280" i="132"/>
  <c r="AS280" i="132" s="1"/>
  <c r="AY279" i="132"/>
  <c r="BD279" i="132"/>
  <c r="BC279" i="132"/>
  <c r="BE279" i="132" s="1"/>
  <c r="BP278" i="132"/>
  <c r="BK278" i="132"/>
  <c r="BO278" i="132"/>
  <c r="BQ278" i="132" s="1"/>
  <c r="CB282" i="132"/>
  <c r="BW282" i="132"/>
  <c r="CA282" i="132"/>
  <c r="CN278" i="132"/>
  <c r="CI278" i="132"/>
  <c r="CM278" i="132"/>
  <c r="CZ277" i="132"/>
  <c r="CU277" i="132"/>
  <c r="CY277" i="132"/>
  <c r="EK260" i="132"/>
  <c r="EV255" i="132"/>
  <c r="EU251" i="132"/>
  <c r="FB261" i="132"/>
  <c r="DS262" i="132"/>
  <c r="DV261" i="132" s="1"/>
  <c r="DX262" i="132"/>
  <c r="DW262" i="132"/>
  <c r="FA261" i="132"/>
  <c r="DG262" i="132"/>
  <c r="DL262" i="132"/>
  <c r="DK262" i="132"/>
  <c r="EG260" i="132"/>
  <c r="EH259" i="132"/>
  <c r="DU261" i="132"/>
  <c r="DV260" i="132"/>
  <c r="EM260" i="132"/>
  <c r="DY261" i="132"/>
  <c r="T278" i="132" l="1"/>
  <c r="O278" i="132"/>
  <c r="S278" i="132"/>
  <c r="U278" i="132" s="1"/>
  <c r="AC278" i="132"/>
  <c r="AD277" i="132"/>
  <c r="AI278" i="132"/>
  <c r="AO280" i="132"/>
  <c r="AP279" i="132"/>
  <c r="CC282" i="132"/>
  <c r="AU280" i="132"/>
  <c r="BA279" i="132"/>
  <c r="BB278" i="132"/>
  <c r="CO278" i="132"/>
  <c r="BG279" i="132"/>
  <c r="BM278" i="132"/>
  <c r="BN277" i="132"/>
  <c r="DA277" i="132"/>
  <c r="BS278" i="132"/>
  <c r="BY282" i="132"/>
  <c r="BZ281" i="132"/>
  <c r="CE282" i="132"/>
  <c r="CK278" i="132"/>
  <c r="CL277" i="132"/>
  <c r="DM262" i="132"/>
  <c r="CQ278" i="132"/>
  <c r="CW277" i="132"/>
  <c r="CX276" i="132"/>
  <c r="DC277" i="132"/>
  <c r="EW253" i="132"/>
  <c r="DY262" i="132"/>
  <c r="EX265" i="132"/>
  <c r="EA262" i="132"/>
  <c r="DO262" i="132"/>
  <c r="DU262" i="132"/>
  <c r="DI262" i="132"/>
  <c r="DJ261" i="132"/>
  <c r="EZ269" i="132"/>
  <c r="EY269" i="132"/>
  <c r="FC260" i="132"/>
  <c r="EE261" i="132"/>
  <c r="EJ261" i="132"/>
  <c r="EI261" i="132"/>
  <c r="Q278" i="132" l="1"/>
  <c r="R277" i="132"/>
  <c r="W278" i="132"/>
  <c r="AF279" i="132"/>
  <c r="AA279" i="132"/>
  <c r="AE279" i="132"/>
  <c r="AG279" i="132" s="1"/>
  <c r="ET278" i="132"/>
  <c r="AR281" i="132"/>
  <c r="AM281" i="132"/>
  <c r="AQ281" i="132"/>
  <c r="AS281" i="132" s="1"/>
  <c r="EK261" i="132"/>
  <c r="AY280" i="132"/>
  <c r="BD280" i="132"/>
  <c r="BC280" i="132"/>
  <c r="BE280" i="132" s="1"/>
  <c r="BP279" i="132"/>
  <c r="BK279" i="132"/>
  <c r="BO279" i="132"/>
  <c r="BQ279" i="132" s="1"/>
  <c r="BW283" i="132"/>
  <c r="CB283" i="132"/>
  <c r="CA283" i="132"/>
  <c r="CC283" i="132" s="1"/>
  <c r="CN279" i="132"/>
  <c r="CI279" i="132"/>
  <c r="CM279" i="132"/>
  <c r="CU278" i="132"/>
  <c r="CZ278" i="132"/>
  <c r="CY278" i="132"/>
  <c r="EV256" i="132"/>
  <c r="EU252" i="132"/>
  <c r="EG261" i="132"/>
  <c r="EH260" i="132"/>
  <c r="EM261" i="132"/>
  <c r="FB262" i="132"/>
  <c r="DS263" i="132"/>
  <c r="DX263" i="132"/>
  <c r="DW263" i="132"/>
  <c r="FA262" i="132"/>
  <c r="DG263" i="132"/>
  <c r="DL263" i="132"/>
  <c r="DK263" i="132"/>
  <c r="O279" i="132" l="1"/>
  <c r="T279" i="132"/>
  <c r="S279" i="132"/>
  <c r="U279" i="132" s="1"/>
  <c r="AC279" i="132"/>
  <c r="AD278" i="132"/>
  <c r="AI279" i="132"/>
  <c r="AO281" i="132"/>
  <c r="AP280" i="132"/>
  <c r="AU281" i="132"/>
  <c r="BA280" i="132"/>
  <c r="BB279" i="132"/>
  <c r="CO279" i="132"/>
  <c r="BG280" i="132"/>
  <c r="BM279" i="132"/>
  <c r="BN278" i="132"/>
  <c r="DA278" i="132"/>
  <c r="BS279" i="132"/>
  <c r="BY283" i="132"/>
  <c r="BZ282" i="132"/>
  <c r="CE283" i="132"/>
  <c r="CK279" i="132"/>
  <c r="CL278" i="132"/>
  <c r="CQ279" i="132"/>
  <c r="CW278" i="132"/>
  <c r="CX277" i="132"/>
  <c r="DC278" i="132"/>
  <c r="EW254" i="132"/>
  <c r="DY263" i="132"/>
  <c r="DI263" i="132"/>
  <c r="DJ262" i="132"/>
  <c r="FC261" i="132"/>
  <c r="EE262" i="132"/>
  <c r="EJ262" i="132"/>
  <c r="EI262" i="132"/>
  <c r="EX266" i="132"/>
  <c r="EY270" i="132"/>
  <c r="EA263" i="132"/>
  <c r="DM263" i="132"/>
  <c r="DU263" i="132"/>
  <c r="DV262" i="132"/>
  <c r="EZ270" i="132"/>
  <c r="DO263" i="132"/>
  <c r="Q279" i="132" l="1"/>
  <c r="R278" i="132"/>
  <c r="W279" i="132"/>
  <c r="AF280" i="132"/>
  <c r="AA280" i="132"/>
  <c r="AE280" i="132"/>
  <c r="AG280" i="132" s="1"/>
  <c r="ET279" i="132"/>
  <c r="AM282" i="132"/>
  <c r="AR282" i="132"/>
  <c r="AQ282" i="132"/>
  <c r="AS282" i="132" s="1"/>
  <c r="BD281" i="132"/>
  <c r="AY281" i="132"/>
  <c r="BC281" i="132"/>
  <c r="BK280" i="132"/>
  <c r="BP280" i="132"/>
  <c r="BO280" i="132"/>
  <c r="BQ280" i="132" s="1"/>
  <c r="BW284" i="132"/>
  <c r="CB284" i="132"/>
  <c r="CA284" i="132"/>
  <c r="CI280" i="132"/>
  <c r="CN280" i="132"/>
  <c r="CM280" i="132"/>
  <c r="CZ279" i="132"/>
  <c r="CU279" i="132"/>
  <c r="CY279" i="132"/>
  <c r="EK262" i="132"/>
  <c r="EV258" i="132"/>
  <c r="EV257" i="132"/>
  <c r="EU253" i="132"/>
  <c r="FA263" i="132"/>
  <c r="DL264" i="132"/>
  <c r="DG264" i="132"/>
  <c r="DK264" i="132"/>
  <c r="FB263" i="132"/>
  <c r="DS264" i="132"/>
  <c r="DX264" i="132"/>
  <c r="DW264" i="132"/>
  <c r="EM262" i="132"/>
  <c r="EG262" i="132"/>
  <c r="EH261" i="132"/>
  <c r="DY264" i="132" l="1"/>
  <c r="O280" i="132"/>
  <c r="T280" i="132"/>
  <c r="S280" i="132"/>
  <c r="U280" i="132" s="1"/>
  <c r="BE281" i="132"/>
  <c r="AC280" i="132"/>
  <c r="AD279" i="132"/>
  <c r="AI280" i="132"/>
  <c r="AO282" i="132"/>
  <c r="AP281" i="132"/>
  <c r="CC284" i="132"/>
  <c r="AU282" i="132"/>
  <c r="BA281" i="132"/>
  <c r="BB280" i="132"/>
  <c r="DM264" i="132"/>
  <c r="CO280" i="132"/>
  <c r="BG281" i="132"/>
  <c r="BM280" i="132"/>
  <c r="BN279" i="132"/>
  <c r="DA279" i="132"/>
  <c r="BS280" i="132"/>
  <c r="BY284" i="132"/>
  <c r="BZ283" i="132"/>
  <c r="CE284" i="132"/>
  <c r="CK280" i="132"/>
  <c r="CL279" i="132"/>
  <c r="CQ280" i="132"/>
  <c r="CW279" i="132"/>
  <c r="CX278" i="132"/>
  <c r="DC279" i="132"/>
  <c r="EW255" i="132"/>
  <c r="EA264" i="132"/>
  <c r="EZ271" i="132"/>
  <c r="DI264" i="132"/>
  <c r="DJ263" i="132"/>
  <c r="FC262" i="132"/>
  <c r="EJ263" i="132"/>
  <c r="EE263" i="132"/>
  <c r="EI263" i="132"/>
  <c r="DU264" i="132"/>
  <c r="DV263" i="132"/>
  <c r="DO264" i="132"/>
  <c r="EY271" i="132"/>
  <c r="EX267" i="132"/>
  <c r="Q280" i="132" l="1"/>
  <c r="R279" i="132"/>
  <c r="W280" i="132"/>
  <c r="AF281" i="132"/>
  <c r="AA281" i="132"/>
  <c r="AE281" i="132"/>
  <c r="AG281" i="132" s="1"/>
  <c r="ET280" i="132"/>
  <c r="AR283" i="132"/>
  <c r="AM283" i="132"/>
  <c r="AQ283" i="132"/>
  <c r="AS283" i="132" s="1"/>
  <c r="AY282" i="132"/>
  <c r="BD282" i="132"/>
  <c r="BC282" i="132"/>
  <c r="BE282" i="132" s="1"/>
  <c r="BP281" i="132"/>
  <c r="BK281" i="132"/>
  <c r="BO281" i="132"/>
  <c r="BQ281" i="132" s="1"/>
  <c r="BW285" i="132"/>
  <c r="CB285" i="132"/>
  <c r="CA285" i="132"/>
  <c r="CN281" i="132"/>
  <c r="CI281" i="132"/>
  <c r="CM281" i="132"/>
  <c r="CU280" i="132"/>
  <c r="CZ280" i="132"/>
  <c r="CY280" i="132"/>
  <c r="EU254" i="132"/>
  <c r="FA264" i="132"/>
  <c r="DG265" i="132"/>
  <c r="DL265" i="132"/>
  <c r="DK265" i="132"/>
  <c r="DM265" i="132" s="1"/>
  <c r="EK263" i="132"/>
  <c r="EM263" i="132"/>
  <c r="EG263" i="132"/>
  <c r="EH262" i="132"/>
  <c r="FB264" i="132"/>
  <c r="DS265" i="132"/>
  <c r="DX265" i="132"/>
  <c r="DW265" i="132"/>
  <c r="DY265" i="132" s="1"/>
  <c r="O281" i="132" l="1"/>
  <c r="T281" i="132"/>
  <c r="S281" i="132"/>
  <c r="AC281" i="132"/>
  <c r="AD280" i="132"/>
  <c r="AI281" i="132"/>
  <c r="AO283" i="132"/>
  <c r="AP282" i="132"/>
  <c r="CC285" i="132"/>
  <c r="AU283" i="132"/>
  <c r="BA282" i="132"/>
  <c r="BB281" i="132"/>
  <c r="CO281" i="132"/>
  <c r="BG282" i="132"/>
  <c r="BM281" i="132"/>
  <c r="BN280" i="132"/>
  <c r="DA280" i="132"/>
  <c r="BS281" i="132"/>
  <c r="BY285" i="132"/>
  <c r="BZ284" i="132"/>
  <c r="CE285" i="132"/>
  <c r="CK281" i="132"/>
  <c r="CL280" i="132"/>
  <c r="CQ281" i="132"/>
  <c r="CW280" i="132"/>
  <c r="CX279" i="132"/>
  <c r="DC280" i="132"/>
  <c r="EW256" i="132"/>
  <c r="EV259" i="132"/>
  <c r="EZ272" i="132"/>
  <c r="EY272" i="132"/>
  <c r="DO265" i="132"/>
  <c r="FC263" i="132"/>
  <c r="EE264" i="132"/>
  <c r="EJ264" i="132"/>
  <c r="EI264" i="132"/>
  <c r="EA265" i="132"/>
  <c r="DU265" i="132"/>
  <c r="DV264" i="132"/>
  <c r="EX268" i="132"/>
  <c r="DI265" i="132"/>
  <c r="DJ264" i="132"/>
  <c r="U281" i="132" l="1"/>
  <c r="Q281" i="132"/>
  <c r="R280" i="132"/>
  <c r="W281" i="132"/>
  <c r="AA282" i="132"/>
  <c r="AF282" i="132"/>
  <c r="AE282" i="132"/>
  <c r="AG282" i="132" s="1"/>
  <c r="ET281" i="132"/>
  <c r="AR284" i="132"/>
  <c r="AM284" i="132"/>
  <c r="AQ284" i="132"/>
  <c r="AS284" i="132" s="1"/>
  <c r="AY283" i="132"/>
  <c r="BD283" i="132"/>
  <c r="BC283" i="132"/>
  <c r="BE283" i="132" s="1"/>
  <c r="BK282" i="132"/>
  <c r="BP282" i="132"/>
  <c r="BO282" i="132"/>
  <c r="BQ282" i="132" s="1"/>
  <c r="CB286" i="132"/>
  <c r="BW286" i="132"/>
  <c r="CA286" i="132"/>
  <c r="CI282" i="132"/>
  <c r="CN282" i="132"/>
  <c r="CM282" i="132"/>
  <c r="CU281" i="132"/>
  <c r="CZ281" i="132"/>
  <c r="CY281" i="132"/>
  <c r="EK264" i="132"/>
  <c r="EV260" i="132"/>
  <c r="EU255" i="132"/>
  <c r="EM264" i="132"/>
  <c r="EY273" i="132"/>
  <c r="FA265" i="132"/>
  <c r="DL266" i="132"/>
  <c r="DG266" i="132"/>
  <c r="DK266" i="132"/>
  <c r="EG264" i="132"/>
  <c r="EH263" i="132"/>
  <c r="FB265" i="132"/>
  <c r="DX266" i="132"/>
  <c r="DS266" i="132"/>
  <c r="DW266" i="132"/>
  <c r="O282" i="132" l="1"/>
  <c r="T282" i="132"/>
  <c r="S282" i="132"/>
  <c r="U282" i="132" s="1"/>
  <c r="AC282" i="132"/>
  <c r="AD281" i="132"/>
  <c r="DY266" i="132"/>
  <c r="AI282" i="132"/>
  <c r="AO284" i="132"/>
  <c r="AP283" i="132"/>
  <c r="CC286" i="132"/>
  <c r="AU284" i="132"/>
  <c r="BA283" i="132"/>
  <c r="BB282" i="132"/>
  <c r="BG283" i="132"/>
  <c r="CO282" i="132"/>
  <c r="BM282" i="132"/>
  <c r="BN281" i="132"/>
  <c r="DA281" i="132"/>
  <c r="BS282" i="132"/>
  <c r="BY286" i="132"/>
  <c r="BZ285" i="132"/>
  <c r="CE286" i="132"/>
  <c r="CK282" i="132"/>
  <c r="CL281" i="132"/>
  <c r="CQ282" i="132"/>
  <c r="CW281" i="132"/>
  <c r="CX280" i="132"/>
  <c r="DC281" i="132"/>
  <c r="EW257" i="132"/>
  <c r="EV261" i="132"/>
  <c r="EX269" i="132"/>
  <c r="EA266" i="132"/>
  <c r="EZ273" i="132"/>
  <c r="DM266" i="132"/>
  <c r="DU266" i="132"/>
  <c r="DV265" i="132"/>
  <c r="DO266" i="132"/>
  <c r="DI266" i="132"/>
  <c r="DJ265" i="132"/>
  <c r="FC264" i="132"/>
  <c r="EJ265" i="132"/>
  <c r="EE265" i="132"/>
  <c r="EI265" i="132"/>
  <c r="Q282" i="132" l="1"/>
  <c r="R281" i="132"/>
  <c r="W282" i="132"/>
  <c r="AA283" i="132"/>
  <c r="AF283" i="132"/>
  <c r="AE283" i="132"/>
  <c r="AG283" i="132" s="1"/>
  <c r="ET282" i="132"/>
  <c r="AR285" i="132"/>
  <c r="AM285" i="132"/>
  <c r="AQ285" i="132"/>
  <c r="AS285" i="132" s="1"/>
  <c r="EK265" i="132"/>
  <c r="BD284" i="132"/>
  <c r="AY284" i="132"/>
  <c r="BC284" i="132"/>
  <c r="BE284" i="132" s="1"/>
  <c r="BK283" i="132"/>
  <c r="BP283" i="132"/>
  <c r="BO283" i="132"/>
  <c r="BQ283" i="132" s="1"/>
  <c r="CB287" i="132"/>
  <c r="BW287" i="132"/>
  <c r="CA287" i="132"/>
  <c r="CI283" i="132"/>
  <c r="CN283" i="132"/>
  <c r="CM283" i="132"/>
  <c r="CU282" i="132"/>
  <c r="CZ282" i="132"/>
  <c r="CY282" i="132"/>
  <c r="EU256" i="132"/>
  <c r="EY274" i="132"/>
  <c r="FB266" i="132"/>
  <c r="DS267" i="132"/>
  <c r="DX267" i="132"/>
  <c r="DW267" i="132"/>
  <c r="EG265" i="132"/>
  <c r="EH264" i="132"/>
  <c r="EM265" i="132"/>
  <c r="FA266" i="132"/>
  <c r="DG267" i="132"/>
  <c r="DL267" i="132"/>
  <c r="DK267" i="132"/>
  <c r="T283" i="132" l="1"/>
  <c r="O283" i="132"/>
  <c r="S283" i="132"/>
  <c r="U283" i="132" s="1"/>
  <c r="AC283" i="132"/>
  <c r="AD282" i="132"/>
  <c r="AI283" i="132"/>
  <c r="AO285" i="132"/>
  <c r="AP284" i="132"/>
  <c r="CC287" i="132"/>
  <c r="AU285" i="132"/>
  <c r="BA284" i="132"/>
  <c r="BB283" i="132"/>
  <c r="CO283" i="132"/>
  <c r="BG284" i="132"/>
  <c r="BM283" i="132"/>
  <c r="BN282" i="132"/>
  <c r="DA282" i="132"/>
  <c r="BS283" i="132"/>
  <c r="BY287" i="132"/>
  <c r="BZ286" i="132"/>
  <c r="CE287" i="132"/>
  <c r="CQ283" i="132"/>
  <c r="CK283" i="132"/>
  <c r="CL282" i="132"/>
  <c r="CW282" i="132"/>
  <c r="CX281" i="132"/>
  <c r="DC282" i="132"/>
  <c r="DM267" i="132"/>
  <c r="EW258" i="132"/>
  <c r="EV262" i="132"/>
  <c r="DY267" i="132"/>
  <c r="EX270" i="132"/>
  <c r="EZ274" i="132"/>
  <c r="FC265" i="132"/>
  <c r="EJ266" i="132"/>
  <c r="EE266" i="132"/>
  <c r="EI266" i="132"/>
  <c r="DO267" i="132"/>
  <c r="EA267" i="132"/>
  <c r="DI267" i="132"/>
  <c r="DJ266" i="132"/>
  <c r="DU267" i="132"/>
  <c r="DV266" i="132"/>
  <c r="Q283" i="132" l="1"/>
  <c r="R282" i="132"/>
  <c r="W283" i="132"/>
  <c r="AA284" i="132"/>
  <c r="AF284" i="132"/>
  <c r="AE284" i="132"/>
  <c r="AG284" i="132" s="1"/>
  <c r="ET283" i="132"/>
  <c r="AR286" i="132"/>
  <c r="AM286" i="132"/>
  <c r="AQ286" i="132"/>
  <c r="AS286" i="132" s="1"/>
  <c r="BD285" i="132"/>
  <c r="AY285" i="132"/>
  <c r="BC285" i="132"/>
  <c r="BK284" i="132"/>
  <c r="BP284" i="132"/>
  <c r="BO284" i="132"/>
  <c r="BQ284" i="132" s="1"/>
  <c r="BW288" i="132"/>
  <c r="CB288" i="132"/>
  <c r="CA288" i="132"/>
  <c r="CI284" i="132"/>
  <c r="CN284" i="132"/>
  <c r="CM284" i="132"/>
  <c r="CZ283" i="132"/>
  <c r="CU283" i="132"/>
  <c r="CY283" i="132"/>
  <c r="EU257" i="132"/>
  <c r="EK266" i="132"/>
  <c r="FB267" i="132"/>
  <c r="DX268" i="132"/>
  <c r="DS268" i="132"/>
  <c r="DW268" i="132"/>
  <c r="FA267" i="132"/>
  <c r="DL268" i="132"/>
  <c r="DG268" i="132"/>
  <c r="DK268" i="132"/>
  <c r="EG266" i="132"/>
  <c r="EH265" i="132"/>
  <c r="EY275" i="132"/>
  <c r="EM266" i="132"/>
  <c r="O284" i="132" l="1"/>
  <c r="T284" i="132"/>
  <c r="S284" i="132"/>
  <c r="U284" i="132" s="1"/>
  <c r="BE285" i="132"/>
  <c r="AC284" i="132"/>
  <c r="AD283" i="132"/>
  <c r="AI284" i="132"/>
  <c r="AO286" i="132"/>
  <c r="AP285" i="132"/>
  <c r="CC288" i="132"/>
  <c r="AU286" i="132"/>
  <c r="BA285" i="132"/>
  <c r="BB284" i="132"/>
  <c r="CO284" i="132"/>
  <c r="BG285" i="132"/>
  <c r="BM284" i="132"/>
  <c r="BN283" i="132"/>
  <c r="DA283" i="132"/>
  <c r="BS284" i="132"/>
  <c r="BY288" i="132"/>
  <c r="BZ287" i="132"/>
  <c r="CE288" i="132"/>
  <c r="CK284" i="132"/>
  <c r="CL283" i="132"/>
  <c r="CQ284" i="132"/>
  <c r="CW283" i="132"/>
  <c r="CX282" i="132"/>
  <c r="DC283" i="132"/>
  <c r="DM268" i="132"/>
  <c r="EW259" i="132"/>
  <c r="EV263" i="132"/>
  <c r="DY268" i="132"/>
  <c r="EX271" i="132"/>
  <c r="EA268" i="132"/>
  <c r="DO268" i="132"/>
  <c r="DI268" i="132"/>
  <c r="DJ267" i="132"/>
  <c r="FC266" i="132"/>
  <c r="EJ267" i="132"/>
  <c r="EE267" i="132"/>
  <c r="EI267" i="132"/>
  <c r="EM267" i="132" s="1"/>
  <c r="EZ275" i="132"/>
  <c r="DU268" i="132"/>
  <c r="DV267" i="132"/>
  <c r="Q284" i="132" l="1"/>
  <c r="R283" i="132"/>
  <c r="W284" i="132"/>
  <c r="AF285" i="132"/>
  <c r="AA285" i="132"/>
  <c r="AE285" i="132"/>
  <c r="AG285" i="132" s="1"/>
  <c r="ET284" i="132"/>
  <c r="AR287" i="132"/>
  <c r="AM287" i="132"/>
  <c r="AQ287" i="132"/>
  <c r="AS287" i="132" s="1"/>
  <c r="AY286" i="132"/>
  <c r="BD286" i="132"/>
  <c r="BC286" i="132"/>
  <c r="BE286" i="132" s="1"/>
  <c r="BP285" i="132"/>
  <c r="BK285" i="132"/>
  <c r="BO285" i="132"/>
  <c r="BQ285" i="132" s="1"/>
  <c r="CB289" i="132"/>
  <c r="BW289" i="132"/>
  <c r="CA289" i="132"/>
  <c r="CN285" i="132"/>
  <c r="CI285" i="132"/>
  <c r="CM285" i="132"/>
  <c r="CZ284" i="132"/>
  <c r="CU284" i="132"/>
  <c r="CY284" i="132"/>
  <c r="EW260" i="132"/>
  <c r="EU258" i="132"/>
  <c r="EG267" i="132"/>
  <c r="EH266" i="132"/>
  <c r="EY276" i="132"/>
  <c r="FA268" i="132"/>
  <c r="DL269" i="132"/>
  <c r="DG269" i="132"/>
  <c r="DK269" i="132"/>
  <c r="FC267" i="132"/>
  <c r="EE268" i="132"/>
  <c r="EH267" i="132" s="1"/>
  <c r="EJ268" i="132"/>
  <c r="EI268" i="132"/>
  <c r="EK267" i="132"/>
  <c r="FB268" i="132"/>
  <c r="DS269" i="132"/>
  <c r="DX269" i="132"/>
  <c r="DW269" i="132"/>
  <c r="T285" i="132" l="1"/>
  <c r="O285" i="132"/>
  <c r="S285" i="132"/>
  <c r="U285" i="132" s="1"/>
  <c r="AC285" i="132"/>
  <c r="AD284" i="132"/>
  <c r="AI285" i="132"/>
  <c r="AO287" i="132"/>
  <c r="AP286" i="132"/>
  <c r="CC289" i="132"/>
  <c r="AU287" i="132"/>
  <c r="BA286" i="132"/>
  <c r="BB285" i="132"/>
  <c r="CO285" i="132"/>
  <c r="BG286" i="132"/>
  <c r="BM285" i="132"/>
  <c r="BN284" i="132"/>
  <c r="DA284" i="132"/>
  <c r="BS285" i="132"/>
  <c r="BY289" i="132"/>
  <c r="BZ288" i="132"/>
  <c r="DM269" i="132"/>
  <c r="CE289" i="132"/>
  <c r="CK285" i="132"/>
  <c r="CL284" i="132"/>
  <c r="CQ285" i="132"/>
  <c r="CW284" i="132"/>
  <c r="CX283" i="132"/>
  <c r="DC284" i="132"/>
  <c r="DY269" i="132"/>
  <c r="EV264" i="132"/>
  <c r="EK268" i="132"/>
  <c r="EX272" i="132"/>
  <c r="EY277" i="132"/>
  <c r="EG268" i="132"/>
  <c r="DI269" i="132"/>
  <c r="DJ268" i="132"/>
  <c r="EA269" i="132"/>
  <c r="EM268" i="132"/>
  <c r="EZ276" i="132"/>
  <c r="DO269" i="132"/>
  <c r="DU269" i="132"/>
  <c r="DV268" i="132"/>
  <c r="Q285" i="132" l="1"/>
  <c r="R284" i="132"/>
  <c r="W285" i="132"/>
  <c r="AF286" i="132"/>
  <c r="AA286" i="132"/>
  <c r="AE286" i="132"/>
  <c r="AG286" i="132" s="1"/>
  <c r="ET285" i="132"/>
  <c r="AM288" i="132"/>
  <c r="AR288" i="132"/>
  <c r="AQ288" i="132"/>
  <c r="AS288" i="132" s="1"/>
  <c r="AY287" i="132"/>
  <c r="BD287" i="132"/>
  <c r="BC287" i="132"/>
  <c r="BE287" i="132" s="1"/>
  <c r="BK286" i="132"/>
  <c r="BP286" i="132"/>
  <c r="BO286" i="132"/>
  <c r="BQ286" i="132" s="1"/>
  <c r="CB290" i="132"/>
  <c r="BW290" i="132"/>
  <c r="CA290" i="132"/>
  <c r="CI286" i="132"/>
  <c r="CN286" i="132"/>
  <c r="CM286" i="132"/>
  <c r="CZ285" i="132"/>
  <c r="CU285" i="132"/>
  <c r="CY285" i="132"/>
  <c r="EW261" i="132"/>
  <c r="EU259" i="132"/>
  <c r="FC268" i="132"/>
  <c r="EJ269" i="132"/>
  <c r="EE269" i="132"/>
  <c r="EI269" i="132"/>
  <c r="FA269" i="132"/>
  <c r="DL270" i="132"/>
  <c r="DG270" i="132"/>
  <c r="DK270" i="132"/>
  <c r="FB269" i="132"/>
  <c r="DS270" i="132"/>
  <c r="DX270" i="132"/>
  <c r="DW270" i="132"/>
  <c r="O286" i="132" l="1"/>
  <c r="T286" i="132"/>
  <c r="S286" i="132"/>
  <c r="U286" i="132" s="1"/>
  <c r="AC286" i="132"/>
  <c r="AD285" i="132"/>
  <c r="AI286" i="132"/>
  <c r="AO288" i="132"/>
  <c r="AP287" i="132"/>
  <c r="CC290" i="132"/>
  <c r="AU288" i="132"/>
  <c r="BA287" i="132"/>
  <c r="BB286" i="132"/>
  <c r="CO286" i="132"/>
  <c r="BG287" i="132"/>
  <c r="BM286" i="132"/>
  <c r="BN285" i="132"/>
  <c r="DA285" i="132"/>
  <c r="BS286" i="132"/>
  <c r="BY290" i="132"/>
  <c r="BZ289" i="132"/>
  <c r="CE290" i="132"/>
  <c r="CK286" i="132"/>
  <c r="CL285" i="132"/>
  <c r="CQ286" i="132"/>
  <c r="CW285" i="132"/>
  <c r="CX284" i="132"/>
  <c r="DM270" i="132"/>
  <c r="DC285" i="132"/>
  <c r="EK269" i="132"/>
  <c r="DY270" i="132"/>
  <c r="EV265" i="132"/>
  <c r="DU270" i="132"/>
  <c r="DV269" i="132"/>
  <c r="DO270" i="132"/>
  <c r="EM269" i="132"/>
  <c r="EZ277" i="132"/>
  <c r="EX273" i="132"/>
  <c r="EG269" i="132"/>
  <c r="EH268" i="132"/>
  <c r="DI270" i="132"/>
  <c r="DJ269" i="132"/>
  <c r="EA270" i="132"/>
  <c r="EY278" i="132"/>
  <c r="Q286" i="132" l="1"/>
  <c r="R285" i="132"/>
  <c r="W286" i="132"/>
  <c r="AF287" i="132"/>
  <c r="AA287" i="132"/>
  <c r="AE287" i="132"/>
  <c r="AG287" i="132" s="1"/>
  <c r="ET286" i="132"/>
  <c r="AR289" i="132"/>
  <c r="AM289" i="132"/>
  <c r="AQ289" i="132"/>
  <c r="AS289" i="132" s="1"/>
  <c r="BD288" i="132"/>
  <c r="AY288" i="132"/>
  <c r="BC288" i="132"/>
  <c r="BE288" i="132" s="1"/>
  <c r="BP287" i="132"/>
  <c r="BK287" i="132"/>
  <c r="BO287" i="132"/>
  <c r="BQ287" i="132" s="1"/>
  <c r="BW291" i="132"/>
  <c r="CB291" i="132"/>
  <c r="CA291" i="132"/>
  <c r="CI287" i="132"/>
  <c r="CN287" i="132"/>
  <c r="CM287" i="132"/>
  <c r="CZ286" i="132"/>
  <c r="CU286" i="132"/>
  <c r="CY286" i="132"/>
  <c r="EW262" i="132"/>
  <c r="EU260" i="132"/>
  <c r="EW263" i="132"/>
  <c r="FB270" i="132"/>
  <c r="DS271" i="132"/>
  <c r="DX271" i="132"/>
  <c r="DW271" i="132"/>
  <c r="FA270" i="132"/>
  <c r="DG271" i="132"/>
  <c r="DL271" i="132"/>
  <c r="DK271" i="132"/>
  <c r="FC269" i="132"/>
  <c r="EJ270" i="132"/>
  <c r="EE270" i="132"/>
  <c r="EI270" i="132"/>
  <c r="T287" i="132" l="1"/>
  <c r="O287" i="132"/>
  <c r="S287" i="132"/>
  <c r="U287" i="132" s="1"/>
  <c r="DM271" i="132"/>
  <c r="AC287" i="132"/>
  <c r="AD286" i="132"/>
  <c r="AI287" i="132"/>
  <c r="AO289" i="132"/>
  <c r="AP288" i="132"/>
  <c r="CC291" i="132"/>
  <c r="AU289" i="132"/>
  <c r="BA288" i="132"/>
  <c r="BB287" i="132"/>
  <c r="CO287" i="132"/>
  <c r="BG288" i="132"/>
  <c r="BM287" i="132"/>
  <c r="BN286" i="132"/>
  <c r="DA286" i="132"/>
  <c r="BS287" i="132"/>
  <c r="BY291" i="132"/>
  <c r="BZ290" i="132"/>
  <c r="CE291" i="132"/>
  <c r="CK287" i="132"/>
  <c r="CL286" i="132"/>
  <c r="CQ287" i="132"/>
  <c r="CW286" i="132"/>
  <c r="CX285" i="132"/>
  <c r="DC286" i="132"/>
  <c r="EV266" i="132"/>
  <c r="DI271" i="132"/>
  <c r="DJ270" i="132"/>
  <c r="EY279" i="132"/>
  <c r="DU271" i="132"/>
  <c r="DV270" i="132"/>
  <c r="EZ278" i="132"/>
  <c r="EX274" i="132"/>
  <c r="DY271" i="132"/>
  <c r="DO271" i="132"/>
  <c r="EK270" i="132"/>
  <c r="EM270" i="132"/>
  <c r="EG270" i="132"/>
  <c r="EH269" i="132"/>
  <c r="EA271" i="132"/>
  <c r="Q287" i="132" l="1"/>
  <c r="R286" i="132"/>
  <c r="W287" i="132"/>
  <c r="AF288" i="132"/>
  <c r="AA288" i="132"/>
  <c r="AE288" i="132"/>
  <c r="AG288" i="132" s="1"/>
  <c r="ET287" i="132"/>
  <c r="AR290" i="132"/>
  <c r="AM290" i="132"/>
  <c r="AQ290" i="132"/>
  <c r="AS290" i="132" s="1"/>
  <c r="BD289" i="132"/>
  <c r="AY289" i="132"/>
  <c r="BC289" i="132"/>
  <c r="BE289" i="132" s="1"/>
  <c r="BK288" i="132"/>
  <c r="BP288" i="132"/>
  <c r="BO288" i="132"/>
  <c r="BQ288" i="132" s="1"/>
  <c r="CB292" i="132"/>
  <c r="BW292" i="132"/>
  <c r="CA292" i="132"/>
  <c r="CN288" i="132"/>
  <c r="CI288" i="132"/>
  <c r="CM288" i="132"/>
  <c r="CZ287" i="132"/>
  <c r="CU287" i="132"/>
  <c r="CY287" i="132"/>
  <c r="EU261" i="132"/>
  <c r="FA271" i="132"/>
  <c r="DL272" i="132"/>
  <c r="DG272" i="132"/>
  <c r="DK272" i="132"/>
  <c r="FB271" i="132"/>
  <c r="DX272" i="132"/>
  <c r="DS272" i="132"/>
  <c r="DW272" i="132"/>
  <c r="FC270" i="132"/>
  <c r="EE271" i="132"/>
  <c r="EJ271" i="132"/>
  <c r="EI271" i="132"/>
  <c r="T288" i="132" l="1"/>
  <c r="O288" i="132"/>
  <c r="S288" i="132"/>
  <c r="U288" i="132" s="1"/>
  <c r="AC288" i="132"/>
  <c r="AD287" i="132"/>
  <c r="AI288" i="132"/>
  <c r="AO290" i="132"/>
  <c r="AP289" i="132"/>
  <c r="CC292" i="132"/>
  <c r="AU290" i="132"/>
  <c r="BA289" i="132"/>
  <c r="BB288" i="132"/>
  <c r="DM272" i="132"/>
  <c r="CO288" i="132"/>
  <c r="BG289" i="132"/>
  <c r="BM288" i="132"/>
  <c r="BN287" i="132"/>
  <c r="DA287" i="132"/>
  <c r="BS288" i="132"/>
  <c r="BY292" i="132"/>
  <c r="BZ291" i="132"/>
  <c r="CE292" i="132"/>
  <c r="CQ288" i="132"/>
  <c r="CK288" i="132"/>
  <c r="CL287" i="132"/>
  <c r="CW287" i="132"/>
  <c r="CX286" i="132"/>
  <c r="DY272" i="132"/>
  <c r="DC287" i="132"/>
  <c r="EK271" i="132"/>
  <c r="EW264" i="132"/>
  <c r="EV267" i="132"/>
  <c r="EA272" i="132"/>
  <c r="DO272" i="132"/>
  <c r="DU272" i="132"/>
  <c r="DV271" i="132"/>
  <c r="EY280" i="132"/>
  <c r="EM271" i="132"/>
  <c r="DI272" i="132"/>
  <c r="DJ271" i="132"/>
  <c r="EG271" i="132"/>
  <c r="EH270" i="132"/>
  <c r="EZ279" i="132"/>
  <c r="EX275" i="132"/>
  <c r="G6" i="131"/>
  <c r="GL24" i="132"/>
  <c r="GL30" i="132"/>
  <c r="GL31" i="132"/>
  <c r="GL32" i="132"/>
  <c r="GL33" i="132"/>
  <c r="Q288" i="132" l="1"/>
  <c r="R287" i="132"/>
  <c r="W288" i="132"/>
  <c r="AF289" i="132"/>
  <c r="AA289" i="132"/>
  <c r="AE289" i="132"/>
  <c r="AG289" i="132" s="1"/>
  <c r="ET288" i="132"/>
  <c r="AR291" i="132"/>
  <c r="AM291" i="132"/>
  <c r="AQ291" i="132"/>
  <c r="AS291" i="132" s="1"/>
  <c r="AY290" i="132"/>
  <c r="BD290" i="132"/>
  <c r="BC290" i="132"/>
  <c r="BE290" i="132" s="1"/>
  <c r="BP289" i="132"/>
  <c r="BK289" i="132"/>
  <c r="BO289" i="132"/>
  <c r="BQ289" i="132" s="1"/>
  <c r="BW293" i="132"/>
  <c r="CB293" i="132"/>
  <c r="CA293" i="132"/>
  <c r="CN289" i="132"/>
  <c r="CI289" i="132"/>
  <c r="CM289" i="132"/>
  <c r="CZ288" i="132"/>
  <c r="CU288" i="132"/>
  <c r="CY288" i="132"/>
  <c r="EU262" i="132"/>
  <c r="FC271" i="132"/>
  <c r="EJ272" i="132"/>
  <c r="EE272" i="132"/>
  <c r="EI272" i="132"/>
  <c r="EK272" i="132" s="1"/>
  <c r="FA272" i="132"/>
  <c r="DG273" i="132"/>
  <c r="DL273" i="132"/>
  <c r="DK273" i="132"/>
  <c r="FB272" i="132"/>
  <c r="DS273" i="132"/>
  <c r="DX273" i="132"/>
  <c r="DW273" i="132"/>
  <c r="O289" i="132" l="1"/>
  <c r="T289" i="132"/>
  <c r="S289" i="132"/>
  <c r="U289" i="132" s="1"/>
  <c r="DY273" i="132"/>
  <c r="AC289" i="132"/>
  <c r="AD288" i="132"/>
  <c r="AI289" i="132"/>
  <c r="AO291" i="132"/>
  <c r="AP290" i="132"/>
  <c r="CC293" i="132"/>
  <c r="AU291" i="132"/>
  <c r="BA290" i="132"/>
  <c r="BB289" i="132"/>
  <c r="CO289" i="132"/>
  <c r="BG290" i="132"/>
  <c r="BS289" i="132"/>
  <c r="BM289" i="132"/>
  <c r="BN288" i="132"/>
  <c r="DA288" i="132"/>
  <c r="BY293" i="132"/>
  <c r="BZ292" i="132"/>
  <c r="CE293" i="132"/>
  <c r="CK289" i="132"/>
  <c r="CL288" i="132"/>
  <c r="CQ289" i="132"/>
  <c r="CW288" i="132"/>
  <c r="CX287" i="132"/>
  <c r="DC288" i="132"/>
  <c r="EW265" i="132"/>
  <c r="EV268" i="132"/>
  <c r="DI273" i="132"/>
  <c r="DJ272" i="132"/>
  <c r="EZ280" i="132"/>
  <c r="EM272" i="132"/>
  <c r="DU273" i="132"/>
  <c r="DV272" i="132"/>
  <c r="DM273" i="132"/>
  <c r="EG272" i="132"/>
  <c r="EH271" i="132"/>
  <c r="EX276" i="132"/>
  <c r="EA273" i="132"/>
  <c r="DO273" i="132"/>
  <c r="EY281" i="132"/>
  <c r="Q289" i="132" l="1"/>
  <c r="R288" i="132"/>
  <c r="W289" i="132"/>
  <c r="AF290" i="132"/>
  <c r="AA290" i="132"/>
  <c r="AE290" i="132"/>
  <c r="AG290" i="132" s="1"/>
  <c r="ET289" i="132"/>
  <c r="AM292" i="132"/>
  <c r="AR292" i="132"/>
  <c r="AQ292" i="132"/>
  <c r="AS292" i="132" s="1"/>
  <c r="AY291" i="132"/>
  <c r="BD291" i="132"/>
  <c r="BC291" i="132"/>
  <c r="BE291" i="132" s="1"/>
  <c r="BK290" i="132"/>
  <c r="BP290" i="132"/>
  <c r="BO290" i="132"/>
  <c r="BQ290" i="132" s="1"/>
  <c r="BW294" i="132"/>
  <c r="CB294" i="132"/>
  <c r="CA294" i="132"/>
  <c r="CN290" i="132"/>
  <c r="CI290" i="132"/>
  <c r="CM290" i="132"/>
  <c r="CZ289" i="132"/>
  <c r="CU289" i="132"/>
  <c r="CY289" i="132"/>
  <c r="EW266" i="132"/>
  <c r="EU263" i="132"/>
  <c r="FB273" i="132"/>
  <c r="DX274" i="132"/>
  <c r="DS274" i="132"/>
  <c r="DW274" i="132"/>
  <c r="FC272" i="132"/>
  <c r="EJ273" i="132"/>
  <c r="EE273" i="132"/>
  <c r="EI273" i="132"/>
  <c r="EK273" i="132" s="1"/>
  <c r="FA273" i="132"/>
  <c r="DG274" i="132"/>
  <c r="DL274" i="132"/>
  <c r="DK274" i="132"/>
  <c r="N6" i="131"/>
  <c r="M6" i="131"/>
  <c r="L6" i="131"/>
  <c r="T290" i="132" l="1"/>
  <c r="O290" i="132"/>
  <c r="S290" i="132"/>
  <c r="U290" i="132" s="1"/>
  <c r="AC290" i="132"/>
  <c r="AD289" i="132"/>
  <c r="DM274" i="132"/>
  <c r="AI290" i="132"/>
  <c r="AO292" i="132"/>
  <c r="AP291" i="132"/>
  <c r="CC294" i="132"/>
  <c r="AU292" i="132"/>
  <c r="BA291" i="132"/>
  <c r="BB290" i="132"/>
  <c r="CO290" i="132"/>
  <c r="BG291" i="132"/>
  <c r="BM290" i="132"/>
  <c r="BN289" i="132"/>
  <c r="DY274" i="132"/>
  <c r="DA289" i="132"/>
  <c r="BS290" i="132"/>
  <c r="BY294" i="132"/>
  <c r="BZ293" i="132"/>
  <c r="CE294" i="132"/>
  <c r="CK290" i="132"/>
  <c r="CL289" i="132"/>
  <c r="CQ290" i="132"/>
  <c r="CW289" i="132"/>
  <c r="CX288" i="132"/>
  <c r="DC289" i="132"/>
  <c r="EV269" i="132"/>
  <c r="EZ281" i="132"/>
  <c r="EA274" i="132"/>
  <c r="DU274" i="132"/>
  <c r="DV273" i="132"/>
  <c r="EY282" i="132"/>
  <c r="EM273" i="132"/>
  <c r="EG273" i="132"/>
  <c r="EH272" i="132"/>
  <c r="DO274" i="132"/>
  <c r="DI274" i="132"/>
  <c r="DJ273" i="132"/>
  <c r="EX277" i="132"/>
  <c r="Q290" i="132" l="1"/>
  <c r="R289" i="132"/>
  <c r="W290" i="132"/>
  <c r="AF291" i="132"/>
  <c r="AA291" i="132"/>
  <c r="AE291" i="132"/>
  <c r="AG291" i="132" s="1"/>
  <c r="ET290" i="132"/>
  <c r="AR293" i="132"/>
  <c r="AM293" i="132"/>
  <c r="AQ293" i="132"/>
  <c r="AS293" i="132" s="1"/>
  <c r="AY292" i="132"/>
  <c r="BD292" i="132"/>
  <c r="BC292" i="132"/>
  <c r="BE292" i="132" s="1"/>
  <c r="BK291" i="132"/>
  <c r="BP291" i="132"/>
  <c r="BO291" i="132"/>
  <c r="BQ291" i="132" s="1"/>
  <c r="BW295" i="132"/>
  <c r="CB295" i="132"/>
  <c r="CA295" i="132"/>
  <c r="CI291" i="132"/>
  <c r="CN291" i="132"/>
  <c r="CM291" i="132"/>
  <c r="CZ290" i="132"/>
  <c r="CU290" i="132"/>
  <c r="CY290" i="132"/>
  <c r="EW267" i="132"/>
  <c r="EU264" i="132"/>
  <c r="EY283" i="132"/>
  <c r="FA274" i="132"/>
  <c r="DG275" i="132"/>
  <c r="DL275" i="132"/>
  <c r="DK275" i="132"/>
  <c r="DM275" i="132" s="1"/>
  <c r="FB274" i="132"/>
  <c r="DS275" i="132"/>
  <c r="DX275" i="132"/>
  <c r="DW275" i="132"/>
  <c r="FC273" i="132"/>
  <c r="EJ274" i="132"/>
  <c r="EE274" i="132"/>
  <c r="EI274" i="132"/>
  <c r="EQ128" i="132"/>
  <c r="EQ64" i="132"/>
  <c r="P6" i="131"/>
  <c r="O6" i="131"/>
  <c r="RO11" i="132"/>
  <c r="RO18" i="132" s="1"/>
  <c r="GL16" i="132"/>
  <c r="GL29" i="132" s="1"/>
  <c r="GL15" i="132"/>
  <c r="GL28" i="132" s="1"/>
  <c r="GL14" i="132"/>
  <c r="GL27" i="132" s="1"/>
  <c r="GL13" i="132"/>
  <c r="GL26" i="132" s="1"/>
  <c r="GL12" i="132"/>
  <c r="GL25" i="132" s="1"/>
  <c r="EP12" i="132"/>
  <c r="GL10" i="132"/>
  <c r="GL23" i="132" s="1"/>
  <c r="GL8" i="132"/>
  <c r="GL22" i="132" s="1"/>
  <c r="ES8" i="132"/>
  <c r="O291" i="132" l="1"/>
  <c r="T291" i="132"/>
  <c r="S291" i="132"/>
  <c r="DY275" i="132"/>
  <c r="AC291" i="132"/>
  <c r="AD290" i="132"/>
  <c r="AI291" i="132"/>
  <c r="AO293" i="132"/>
  <c r="AP292" i="132"/>
  <c r="CC295" i="132"/>
  <c r="AU293" i="132"/>
  <c r="BA292" i="132"/>
  <c r="BB291" i="132"/>
  <c r="CO291" i="132"/>
  <c r="BG292" i="132"/>
  <c r="BM291" i="132"/>
  <c r="BN290" i="132"/>
  <c r="DA290" i="132"/>
  <c r="BS291" i="132"/>
  <c r="BY295" i="132"/>
  <c r="BZ294" i="132"/>
  <c r="CE295" i="132"/>
  <c r="CK291" i="132"/>
  <c r="CL290" i="132"/>
  <c r="CQ291" i="132"/>
  <c r="CW290" i="132"/>
  <c r="CX289" i="132"/>
  <c r="DC290" i="132"/>
  <c r="EV270" i="132"/>
  <c r="EK274" i="132"/>
  <c r="EZ282" i="132"/>
  <c r="EM274" i="132"/>
  <c r="EA275" i="132"/>
  <c r="DO275" i="132"/>
  <c r="EG274" i="132"/>
  <c r="EH273" i="132"/>
  <c r="EX278" i="132"/>
  <c r="DU275" i="132"/>
  <c r="DV274" i="132"/>
  <c r="DI275" i="132"/>
  <c r="DJ274" i="132"/>
  <c r="J33" i="132"/>
  <c r="J27" i="132"/>
  <c r="J32" i="132"/>
  <c r="GH32" i="132" s="1"/>
  <c r="J31" i="132"/>
  <c r="GH31" i="132" s="1"/>
  <c r="J30" i="132"/>
  <c r="J297" i="132"/>
  <c r="GH297" i="132" s="1"/>
  <c r="J293" i="132"/>
  <c r="GH293" i="132" s="1"/>
  <c r="J289" i="132"/>
  <c r="GH289" i="132" s="1"/>
  <c r="J285" i="132"/>
  <c r="GH285" i="132" s="1"/>
  <c r="J281" i="132"/>
  <c r="GH281" i="132" s="1"/>
  <c r="J277" i="132"/>
  <c r="GH277" i="132" s="1"/>
  <c r="J273" i="132"/>
  <c r="GH273" i="132" s="1"/>
  <c r="J269" i="132"/>
  <c r="GH269" i="132" s="1"/>
  <c r="J265" i="132"/>
  <c r="J261" i="132"/>
  <c r="GH261" i="132" s="1"/>
  <c r="J257" i="132"/>
  <c r="GH257" i="132" s="1"/>
  <c r="J253" i="132"/>
  <c r="GH253" i="132" s="1"/>
  <c r="J249" i="132"/>
  <c r="GH249" i="132" s="1"/>
  <c r="J245" i="132"/>
  <c r="GH245" i="132" s="1"/>
  <c r="J241" i="132"/>
  <c r="GH241" i="132" s="1"/>
  <c r="J237" i="132"/>
  <c r="GH237" i="132" s="1"/>
  <c r="J233" i="132"/>
  <c r="GH233" i="132" s="1"/>
  <c r="J229" i="132"/>
  <c r="GH229" i="132" s="1"/>
  <c r="J225" i="132"/>
  <c r="GH225" i="132" s="1"/>
  <c r="J221" i="132"/>
  <c r="J217" i="132"/>
  <c r="J213" i="132"/>
  <c r="GH213" i="132" s="1"/>
  <c r="J209" i="132"/>
  <c r="GH209" i="132" s="1"/>
  <c r="J205" i="132"/>
  <c r="GH205" i="132" s="1"/>
  <c r="J201" i="132"/>
  <c r="GH201" i="132" s="1"/>
  <c r="J197" i="132"/>
  <c r="GH197" i="132" s="1"/>
  <c r="J193" i="132"/>
  <c r="GH193" i="132" s="1"/>
  <c r="J189" i="132"/>
  <c r="GH189" i="132" s="1"/>
  <c r="J185" i="132"/>
  <c r="GH185" i="132" s="1"/>
  <c r="J181" i="132"/>
  <c r="GH181" i="132" s="1"/>
  <c r="J177" i="132"/>
  <c r="GH177" i="132" s="1"/>
  <c r="J173" i="132"/>
  <c r="GH173" i="132" s="1"/>
  <c r="J169" i="132"/>
  <c r="GH169" i="132" s="1"/>
  <c r="J165" i="132"/>
  <c r="GH165" i="132" s="1"/>
  <c r="J161" i="132"/>
  <c r="GH161" i="132" s="1"/>
  <c r="J157" i="132"/>
  <c r="GH157" i="132" s="1"/>
  <c r="J153" i="132"/>
  <c r="GH153" i="132" s="1"/>
  <c r="J149" i="132"/>
  <c r="GH149" i="132" s="1"/>
  <c r="J145" i="132"/>
  <c r="J141" i="132"/>
  <c r="GH141" i="132" s="1"/>
  <c r="J137" i="132"/>
  <c r="GH137" i="132" s="1"/>
  <c r="J133" i="132"/>
  <c r="GH133" i="132" s="1"/>
  <c r="J129" i="132"/>
  <c r="J125" i="132"/>
  <c r="GH125" i="132" s="1"/>
  <c r="J121" i="132"/>
  <c r="GH121" i="132" s="1"/>
  <c r="J117" i="132"/>
  <c r="GH117" i="132" s="1"/>
  <c r="J113" i="132"/>
  <c r="GH113" i="132" s="1"/>
  <c r="J109" i="132"/>
  <c r="J105" i="132"/>
  <c r="GH105" i="132" s="1"/>
  <c r="J101" i="132"/>
  <c r="GH101" i="132" s="1"/>
  <c r="J97" i="132"/>
  <c r="GH97" i="132" s="1"/>
  <c r="J93" i="132"/>
  <c r="GH93" i="132" s="1"/>
  <c r="J89" i="132"/>
  <c r="GH89" i="132" s="1"/>
  <c r="J85" i="132"/>
  <c r="GH85" i="132" s="1"/>
  <c r="J81" i="132"/>
  <c r="J77" i="132"/>
  <c r="J73" i="132"/>
  <c r="GH73" i="132" s="1"/>
  <c r="J69" i="132"/>
  <c r="J65" i="132"/>
  <c r="GH65" i="132" s="1"/>
  <c r="J61" i="132"/>
  <c r="J57" i="132"/>
  <c r="J53" i="132"/>
  <c r="GH53" i="132" s="1"/>
  <c r="J296" i="132"/>
  <c r="GH296" i="132" s="1"/>
  <c r="J292" i="132"/>
  <c r="J288" i="132"/>
  <c r="GH288" i="132" s="1"/>
  <c r="J284" i="132"/>
  <c r="GH284" i="132" s="1"/>
  <c r="J280" i="132"/>
  <c r="GH280" i="132" s="1"/>
  <c r="J276" i="132"/>
  <c r="J272" i="132"/>
  <c r="GH272" i="132" s="1"/>
  <c r="J268" i="132"/>
  <c r="GH268" i="132" s="1"/>
  <c r="J264" i="132"/>
  <c r="GH264" i="132" s="1"/>
  <c r="J260" i="132"/>
  <c r="J256" i="132"/>
  <c r="GH256" i="132" s="1"/>
  <c r="J252" i="132"/>
  <c r="GH252" i="132" s="1"/>
  <c r="J248" i="132"/>
  <c r="GH248" i="132" s="1"/>
  <c r="J244" i="132"/>
  <c r="J240" i="132"/>
  <c r="GH240" i="132" s="1"/>
  <c r="J236" i="132"/>
  <c r="GH236" i="132" s="1"/>
  <c r="J232" i="132"/>
  <c r="GH232" i="132" s="1"/>
  <c r="J228" i="132"/>
  <c r="J224" i="132"/>
  <c r="GH224" i="132" s="1"/>
  <c r="J220" i="132"/>
  <c r="GH220" i="132" s="1"/>
  <c r="J216" i="132"/>
  <c r="GH216" i="132" s="1"/>
  <c r="J212" i="132"/>
  <c r="J208" i="132"/>
  <c r="GH208" i="132" s="1"/>
  <c r="J204" i="132"/>
  <c r="GH204" i="132" s="1"/>
  <c r="J200" i="132"/>
  <c r="GH200" i="132" s="1"/>
  <c r="J196" i="132"/>
  <c r="J192" i="132"/>
  <c r="GH192" i="132" s="1"/>
  <c r="J188" i="132"/>
  <c r="GH188" i="132" s="1"/>
  <c r="J184" i="132"/>
  <c r="GH184" i="132" s="1"/>
  <c r="J180" i="132"/>
  <c r="J176" i="132"/>
  <c r="GH176" i="132" s="1"/>
  <c r="J172" i="132"/>
  <c r="GH172" i="132" s="1"/>
  <c r="J168" i="132"/>
  <c r="GH168" i="132" s="1"/>
  <c r="J164" i="132"/>
  <c r="J160" i="132"/>
  <c r="GH160" i="132" s="1"/>
  <c r="J156" i="132"/>
  <c r="GH156" i="132" s="1"/>
  <c r="J152" i="132"/>
  <c r="GH152" i="132" s="1"/>
  <c r="J148" i="132"/>
  <c r="J144" i="132"/>
  <c r="GH144" i="132" s="1"/>
  <c r="J140" i="132"/>
  <c r="GH140" i="132" s="1"/>
  <c r="J136" i="132"/>
  <c r="GH136" i="132" s="1"/>
  <c r="J132" i="132"/>
  <c r="J128" i="132"/>
  <c r="GH128" i="132" s="1"/>
  <c r="J124" i="132"/>
  <c r="GH124" i="132" s="1"/>
  <c r="J120" i="132"/>
  <c r="GH120" i="132" s="1"/>
  <c r="J116" i="132"/>
  <c r="GH116" i="132" s="1"/>
  <c r="J112" i="132"/>
  <c r="GH112" i="132" s="1"/>
  <c r="J108" i="132"/>
  <c r="GH108" i="132" s="1"/>
  <c r="J104" i="132"/>
  <c r="J100" i="132"/>
  <c r="J96" i="132"/>
  <c r="GH96" i="132" s="1"/>
  <c r="J92" i="132"/>
  <c r="GH92" i="132" s="1"/>
  <c r="J88" i="132"/>
  <c r="GH88" i="132" s="1"/>
  <c r="J84" i="132"/>
  <c r="GH84" i="132" s="1"/>
  <c r="J80" i="132"/>
  <c r="GH80" i="132" s="1"/>
  <c r="J76" i="132"/>
  <c r="GH76" i="132" s="1"/>
  <c r="J72" i="132"/>
  <c r="GH72" i="132" s="1"/>
  <c r="J68" i="132"/>
  <c r="GH68" i="132" s="1"/>
  <c r="J64" i="132"/>
  <c r="GH64" i="132" s="1"/>
  <c r="J60" i="132"/>
  <c r="GH60" i="132" s="1"/>
  <c r="J56" i="132"/>
  <c r="GH56" i="132" s="1"/>
  <c r="J52" i="132"/>
  <c r="J295" i="132"/>
  <c r="GH295" i="132" s="1"/>
  <c r="J291" i="132"/>
  <c r="GH291" i="132" s="1"/>
  <c r="J287" i="132"/>
  <c r="GH287" i="132" s="1"/>
  <c r="J283" i="132"/>
  <c r="J279" i="132"/>
  <c r="GH279" i="132" s="1"/>
  <c r="J275" i="132"/>
  <c r="GH275" i="132" s="1"/>
  <c r="J271" i="132"/>
  <c r="GH271" i="132" s="1"/>
  <c r="J267" i="132"/>
  <c r="J263" i="132"/>
  <c r="GH263" i="132" s="1"/>
  <c r="J259" i="132"/>
  <c r="GH259" i="132" s="1"/>
  <c r="J255" i="132"/>
  <c r="GH255" i="132" s="1"/>
  <c r="J251" i="132"/>
  <c r="J247" i="132"/>
  <c r="GH247" i="132" s="1"/>
  <c r="J243" i="132"/>
  <c r="GH243" i="132" s="1"/>
  <c r="J239" i="132"/>
  <c r="GH239" i="132" s="1"/>
  <c r="J235" i="132"/>
  <c r="J231" i="132"/>
  <c r="GH231" i="132" s="1"/>
  <c r="J227" i="132"/>
  <c r="GH227" i="132" s="1"/>
  <c r="J223" i="132"/>
  <c r="GH223" i="132" s="1"/>
  <c r="J219" i="132"/>
  <c r="J215" i="132"/>
  <c r="GH215" i="132" s="1"/>
  <c r="J211" i="132"/>
  <c r="GH211" i="132" s="1"/>
  <c r="J207" i="132"/>
  <c r="GH207" i="132" s="1"/>
  <c r="J203" i="132"/>
  <c r="J199" i="132"/>
  <c r="GH199" i="132" s="1"/>
  <c r="J195" i="132"/>
  <c r="GH195" i="132" s="1"/>
  <c r="J191" i="132"/>
  <c r="GH191" i="132" s="1"/>
  <c r="J187" i="132"/>
  <c r="J183" i="132"/>
  <c r="GH183" i="132" s="1"/>
  <c r="J179" i="132"/>
  <c r="GH179" i="132" s="1"/>
  <c r="J175" i="132"/>
  <c r="GH175" i="132" s="1"/>
  <c r="J171" i="132"/>
  <c r="J167" i="132"/>
  <c r="GH167" i="132" s="1"/>
  <c r="J163" i="132"/>
  <c r="GH163" i="132" s="1"/>
  <c r="J159" i="132"/>
  <c r="J155" i="132"/>
  <c r="J151" i="132"/>
  <c r="GH151" i="132" s="1"/>
  <c r="J147" i="132"/>
  <c r="GH147" i="132" s="1"/>
  <c r="J143" i="132"/>
  <c r="GH143" i="132" s="1"/>
  <c r="J139" i="132"/>
  <c r="J135" i="132"/>
  <c r="GH135" i="132" s="1"/>
  <c r="J131" i="132"/>
  <c r="GH131" i="132" s="1"/>
  <c r="J127" i="132"/>
  <c r="GH127" i="132" s="1"/>
  <c r="J123" i="132"/>
  <c r="GH123" i="132" s="1"/>
  <c r="J119" i="132"/>
  <c r="GH119" i="132" s="1"/>
  <c r="J115" i="132"/>
  <c r="GH115" i="132" s="1"/>
  <c r="J111" i="132"/>
  <c r="J298" i="132"/>
  <c r="GH298" i="132" s="1"/>
  <c r="J282" i="132"/>
  <c r="GH282" i="132" s="1"/>
  <c r="J266" i="132"/>
  <c r="GH266" i="132" s="1"/>
  <c r="J250" i="132"/>
  <c r="GH250" i="132" s="1"/>
  <c r="J234" i="132"/>
  <c r="J218" i="132"/>
  <c r="GH218" i="132" s="1"/>
  <c r="J202" i="132"/>
  <c r="GH202" i="132" s="1"/>
  <c r="J186" i="132"/>
  <c r="GH186" i="132" s="1"/>
  <c r="J170" i="132"/>
  <c r="J154" i="132"/>
  <c r="GH154" i="132" s="1"/>
  <c r="J138" i="132"/>
  <c r="GH138" i="132" s="1"/>
  <c r="J122" i="132"/>
  <c r="J107" i="132"/>
  <c r="J99" i="132"/>
  <c r="GH99" i="132" s="1"/>
  <c r="J91" i="132"/>
  <c r="GH91" i="132" s="1"/>
  <c r="J83" i="132"/>
  <c r="GH83" i="132" s="1"/>
  <c r="J75" i="132"/>
  <c r="J67" i="132"/>
  <c r="GH67" i="132" s="1"/>
  <c r="J59" i="132"/>
  <c r="GH59" i="132" s="1"/>
  <c r="J51" i="132"/>
  <c r="GH51" i="132" s="1"/>
  <c r="J47" i="132"/>
  <c r="J43" i="132"/>
  <c r="GH43" i="132" s="1"/>
  <c r="J39" i="132"/>
  <c r="GH39" i="132" s="1"/>
  <c r="J35" i="132"/>
  <c r="GH35" i="132" s="1"/>
  <c r="J26" i="132"/>
  <c r="J22" i="132"/>
  <c r="J18" i="132"/>
  <c r="GH18" i="132" s="1"/>
  <c r="J14" i="132"/>
  <c r="GH14" i="132" s="1"/>
  <c r="J294" i="132"/>
  <c r="GH294" i="132" s="1"/>
  <c r="J278" i="132"/>
  <c r="GH278" i="132" s="1"/>
  <c r="J262" i="132"/>
  <c r="GH262" i="132" s="1"/>
  <c r="J246" i="132"/>
  <c r="GH246" i="132" s="1"/>
  <c r="J230" i="132"/>
  <c r="GH230" i="132" s="1"/>
  <c r="J214" i="132"/>
  <c r="GH214" i="132" s="1"/>
  <c r="J198" i="132"/>
  <c r="GH198" i="132" s="1"/>
  <c r="J182" i="132"/>
  <c r="GH182" i="132" s="1"/>
  <c r="J166" i="132"/>
  <c r="GH166" i="132" s="1"/>
  <c r="J150" i="132"/>
  <c r="GH150" i="132" s="1"/>
  <c r="J134" i="132"/>
  <c r="GH134" i="132" s="1"/>
  <c r="J118" i="132"/>
  <c r="GH118" i="132" s="1"/>
  <c r="J106" i="132"/>
  <c r="J98" i="132"/>
  <c r="GH98" i="132" s="1"/>
  <c r="J90" i="132"/>
  <c r="GH90" i="132" s="1"/>
  <c r="J82" i="132"/>
  <c r="GH82" i="132" s="1"/>
  <c r="J74" i="132"/>
  <c r="J66" i="132"/>
  <c r="GH66" i="132" s="1"/>
  <c r="J58" i="132"/>
  <c r="GH58" i="132" s="1"/>
  <c r="J50" i="132"/>
  <c r="GH50" i="132" s="1"/>
  <c r="J46" i="132"/>
  <c r="J42" i="132"/>
  <c r="GH42" i="132" s="1"/>
  <c r="J38" i="132"/>
  <c r="GH38" i="132" s="1"/>
  <c r="J34" i="132"/>
  <c r="GH34" i="132" s="1"/>
  <c r="J25" i="132"/>
  <c r="J21" i="132"/>
  <c r="J17" i="132"/>
  <c r="GH17" i="132" s="1"/>
  <c r="J13" i="132"/>
  <c r="GH13" i="132" s="1"/>
  <c r="J11" i="132"/>
  <c r="J274" i="132"/>
  <c r="GH274" i="132" s="1"/>
  <c r="J258" i="132"/>
  <c r="GH258" i="132" s="1"/>
  <c r="J226" i="132"/>
  <c r="J210" i="132"/>
  <c r="J162" i="132"/>
  <c r="GH162" i="132" s="1"/>
  <c r="J130" i="132"/>
  <c r="GH130" i="132" s="1"/>
  <c r="J103" i="132"/>
  <c r="GH103" i="132" s="1"/>
  <c r="J79" i="132"/>
  <c r="GH79" i="132" s="1"/>
  <c r="J55" i="132"/>
  <c r="GH55" i="132" s="1"/>
  <c r="J37" i="132"/>
  <c r="GH37" i="132" s="1"/>
  <c r="J20" i="132"/>
  <c r="J270" i="132"/>
  <c r="GH270" i="132" s="1"/>
  <c r="J222" i="132"/>
  <c r="GH222" i="132" s="1"/>
  <c r="J142" i="132"/>
  <c r="GH142" i="132" s="1"/>
  <c r="J86" i="132"/>
  <c r="GH86" i="132" s="1"/>
  <c r="J48" i="132"/>
  <c r="GH48" i="132" s="1"/>
  <c r="J23" i="132"/>
  <c r="J178" i="132"/>
  <c r="GH178" i="132" s="1"/>
  <c r="J114" i="132"/>
  <c r="GH114" i="132" s="1"/>
  <c r="J87" i="132"/>
  <c r="J71" i="132"/>
  <c r="GH71" i="132" s="1"/>
  <c r="J49" i="132"/>
  <c r="GH49" i="132" s="1"/>
  <c r="J41" i="132"/>
  <c r="GH41" i="132" s="1"/>
  <c r="J29" i="132"/>
  <c r="GH29" i="132" s="1"/>
  <c r="J16" i="132"/>
  <c r="GH16" i="132" s="1"/>
  <c r="J254" i="132"/>
  <c r="GH254" i="132" s="1"/>
  <c r="J190" i="132"/>
  <c r="GH190" i="132" s="1"/>
  <c r="J158" i="132"/>
  <c r="GH158" i="132" s="1"/>
  <c r="J110" i="132"/>
  <c r="GH110" i="132" s="1"/>
  <c r="J94" i="132"/>
  <c r="GH94" i="132" s="1"/>
  <c r="J70" i="132"/>
  <c r="GH70" i="132" s="1"/>
  <c r="J54" i="132"/>
  <c r="J44" i="132"/>
  <c r="GH44" i="132" s="1"/>
  <c r="J36" i="132"/>
  <c r="GH36" i="132" s="1"/>
  <c r="J19" i="132"/>
  <c r="GH19" i="132" s="1"/>
  <c r="J12" i="132"/>
  <c r="J290" i="132"/>
  <c r="GH290" i="132" s="1"/>
  <c r="J242" i="132"/>
  <c r="GH242" i="132" s="1"/>
  <c r="J194" i="132"/>
  <c r="GH194" i="132" s="1"/>
  <c r="J146" i="132"/>
  <c r="J95" i="132"/>
  <c r="GH95" i="132" s="1"/>
  <c r="J63" i="132"/>
  <c r="GH63" i="132" s="1"/>
  <c r="J45" i="132"/>
  <c r="GH45" i="132" s="1"/>
  <c r="J24" i="132"/>
  <c r="J286" i="132"/>
  <c r="GH286" i="132" s="1"/>
  <c r="J238" i="132"/>
  <c r="GH238" i="132" s="1"/>
  <c r="J206" i="132"/>
  <c r="GH206" i="132" s="1"/>
  <c r="J174" i="132"/>
  <c r="GH174" i="132" s="1"/>
  <c r="J126" i="132"/>
  <c r="GH126" i="132" s="1"/>
  <c r="J102" i="132"/>
  <c r="GH102" i="132" s="1"/>
  <c r="J78" i="132"/>
  <c r="J62" i="132"/>
  <c r="J40" i="132"/>
  <c r="GH40" i="132" s="1"/>
  <c r="J28" i="132"/>
  <c r="GH28" i="132" s="1"/>
  <c r="J15" i="132"/>
  <c r="GH15" i="132" s="1"/>
  <c r="J10" i="132"/>
  <c r="FQ12" i="132"/>
  <c r="FP12" i="132"/>
  <c r="FO12" i="132"/>
  <c r="FN12" i="132"/>
  <c r="ET8" i="132"/>
  <c r="FG11" i="132"/>
  <c r="GH226" i="132"/>
  <c r="GH265" i="132"/>
  <c r="GH221" i="132"/>
  <c r="GH217" i="132"/>
  <c r="GH159" i="132"/>
  <c r="GH145" i="132"/>
  <c r="EQ33" i="132"/>
  <c r="EQ97" i="132"/>
  <c r="EQ44" i="132"/>
  <c r="EQ130" i="132"/>
  <c r="EQ66" i="132"/>
  <c r="EQ99" i="132"/>
  <c r="EQ13" i="132"/>
  <c r="EQ21" i="132"/>
  <c r="EQ45" i="132"/>
  <c r="EQ53" i="132"/>
  <c r="EQ85" i="132"/>
  <c r="EQ101" i="132"/>
  <c r="EQ133" i="132"/>
  <c r="EQ28" i="132"/>
  <c r="EQ68" i="132"/>
  <c r="EQ36" i="132"/>
  <c r="EQ24" i="132"/>
  <c r="EQ40" i="132"/>
  <c r="EQ56" i="132"/>
  <c r="EQ72" i="132"/>
  <c r="EQ96" i="132"/>
  <c r="EQ112" i="132"/>
  <c r="EQ120" i="132"/>
  <c r="EQ136" i="132"/>
  <c r="EQ29" i="132"/>
  <c r="EQ61" i="132"/>
  <c r="EQ93" i="132"/>
  <c r="EQ60" i="132"/>
  <c r="EQ50" i="132"/>
  <c r="EQ106" i="132"/>
  <c r="EQ69" i="132"/>
  <c r="EQ12" i="132"/>
  <c r="EQ16" i="132"/>
  <c r="EQ32" i="132"/>
  <c r="EQ48" i="132"/>
  <c r="EQ80" i="132"/>
  <c r="EQ88" i="132"/>
  <c r="EQ104" i="132"/>
  <c r="EQ17" i="132"/>
  <c r="EQ25" i="132"/>
  <c r="EQ41" i="132"/>
  <c r="EQ49" i="132"/>
  <c r="EQ57" i="132"/>
  <c r="EQ65" i="132"/>
  <c r="EQ73" i="132"/>
  <c r="EQ81" i="132"/>
  <c r="EQ89" i="132"/>
  <c r="EQ105" i="132"/>
  <c r="EQ113" i="132"/>
  <c r="EQ121" i="132"/>
  <c r="EQ129" i="132"/>
  <c r="EQ137" i="132"/>
  <c r="EQ18" i="132"/>
  <c r="EQ58" i="132"/>
  <c r="EQ98" i="132"/>
  <c r="EQ138" i="132"/>
  <c r="EQ37" i="132"/>
  <c r="EQ76" i="132"/>
  <c r="EQ27" i="132"/>
  <c r="EQ59" i="132"/>
  <c r="EQ83" i="132"/>
  <c r="EQ131" i="132"/>
  <c r="EQ84" i="132"/>
  <c r="EQ100" i="132"/>
  <c r="EQ108" i="132"/>
  <c r="EQ116" i="132"/>
  <c r="EQ124" i="132"/>
  <c r="EQ132" i="132"/>
  <c r="EQ140" i="132"/>
  <c r="EQ77" i="132"/>
  <c r="EQ125" i="132"/>
  <c r="EQ34" i="132"/>
  <c r="EQ74" i="132"/>
  <c r="EQ114" i="132"/>
  <c r="EQ109" i="132"/>
  <c r="EQ19" i="132"/>
  <c r="EQ43" i="132"/>
  <c r="EQ75" i="132"/>
  <c r="EQ139" i="132"/>
  <c r="EQ117" i="132"/>
  <c r="EQ20" i="132"/>
  <c r="EQ26" i="132"/>
  <c r="EQ90" i="132"/>
  <c r="EQ51" i="132"/>
  <c r="EQ115" i="132"/>
  <c r="EQ14" i="132"/>
  <c r="EQ22" i="132"/>
  <c r="EQ30" i="132"/>
  <c r="EQ38" i="132"/>
  <c r="EQ46" i="132"/>
  <c r="EQ54" i="132"/>
  <c r="EQ62" i="132"/>
  <c r="EQ70" i="132"/>
  <c r="EQ78" i="132"/>
  <c r="EQ86" i="132"/>
  <c r="EQ94" i="132"/>
  <c r="EQ102" i="132"/>
  <c r="EQ110" i="132"/>
  <c r="EQ118" i="132"/>
  <c r="EQ126" i="132"/>
  <c r="EQ134" i="132"/>
  <c r="EQ42" i="132"/>
  <c r="EQ82" i="132"/>
  <c r="EQ122" i="132"/>
  <c r="EQ35" i="132"/>
  <c r="EQ67" i="132"/>
  <c r="EQ91" i="132"/>
  <c r="EQ123" i="132"/>
  <c r="EQ15" i="132"/>
  <c r="EQ23" i="132"/>
  <c r="EQ31" i="132"/>
  <c r="EQ39" i="132"/>
  <c r="EQ47" i="132"/>
  <c r="EQ55" i="132"/>
  <c r="EQ63" i="132"/>
  <c r="EQ71" i="132"/>
  <c r="EQ79" i="132"/>
  <c r="EQ87" i="132"/>
  <c r="EQ95" i="132"/>
  <c r="EQ103" i="132"/>
  <c r="EQ111" i="132"/>
  <c r="EQ119" i="132"/>
  <c r="EQ127" i="132"/>
  <c r="EQ135" i="132"/>
  <c r="EQ92" i="132"/>
  <c r="EQ52" i="132"/>
  <c r="R6" i="131"/>
  <c r="Q6" i="131"/>
  <c r="GH129" i="132"/>
  <c r="GH81" i="132"/>
  <c r="GH57" i="132"/>
  <c r="GH111" i="132"/>
  <c r="GH122" i="132"/>
  <c r="GH61" i="132"/>
  <c r="GH69" i="132"/>
  <c r="GH78" i="132"/>
  <c r="GH104" i="132"/>
  <c r="GG9" i="132"/>
  <c r="GI9" i="132"/>
  <c r="EP13" i="132"/>
  <c r="EQ9" i="132"/>
  <c r="FF12" i="132"/>
  <c r="FG12" i="132"/>
  <c r="U291" i="132" l="1"/>
  <c r="Q291" i="132"/>
  <c r="R290" i="132"/>
  <c r="W291" i="132"/>
  <c r="AA292" i="132"/>
  <c r="AF292" i="132"/>
  <c r="AE292" i="132"/>
  <c r="AG292" i="132" s="1"/>
  <c r="ET291" i="132"/>
  <c r="AM294" i="132"/>
  <c r="AR294" i="132"/>
  <c r="AQ294" i="132"/>
  <c r="AS294" i="132" s="1"/>
  <c r="BD293" i="132"/>
  <c r="AY293" i="132"/>
  <c r="BC293" i="132"/>
  <c r="BK292" i="132"/>
  <c r="BP292" i="132"/>
  <c r="BO292" i="132"/>
  <c r="BQ292" i="132" s="1"/>
  <c r="BW296" i="132"/>
  <c r="CB296" i="132"/>
  <c r="CA296" i="132"/>
  <c r="CI292" i="132"/>
  <c r="CN292" i="132"/>
  <c r="CM292" i="132"/>
  <c r="CZ291" i="132"/>
  <c r="CU291" i="132"/>
  <c r="CY291" i="132"/>
  <c r="EW268" i="132"/>
  <c r="EU265" i="132"/>
  <c r="FA275" i="132"/>
  <c r="DG276" i="132"/>
  <c r="DL276" i="132"/>
  <c r="DK276" i="132"/>
  <c r="FB275" i="132"/>
  <c r="DX276" i="132"/>
  <c r="DS276" i="132"/>
  <c r="DW276" i="132"/>
  <c r="DY276" i="132" s="1"/>
  <c r="FC274" i="132"/>
  <c r="EJ275" i="132"/>
  <c r="EE275" i="132"/>
  <c r="EI275" i="132"/>
  <c r="EY284" i="132"/>
  <c r="J299" i="132"/>
  <c r="GH62" i="132"/>
  <c r="GH30" i="132"/>
  <c r="GH11" i="132"/>
  <c r="GH132" i="132"/>
  <c r="GH47" i="132"/>
  <c r="GH87" i="132"/>
  <c r="GH33" i="132"/>
  <c r="GH77" i="132"/>
  <c r="GH146" i="132"/>
  <c r="GH170" i="132"/>
  <c r="GH210" i="132"/>
  <c r="GH234" i="132"/>
  <c r="B12" i="132"/>
  <c r="B11" i="132"/>
  <c r="B24" i="132" s="1"/>
  <c r="B13" i="132"/>
  <c r="K10" i="132"/>
  <c r="C10" i="132"/>
  <c r="E10" i="132" s="1"/>
  <c r="H10" i="132"/>
  <c r="I10" i="132" s="1"/>
  <c r="B17" i="132"/>
  <c r="B14" i="132"/>
  <c r="B16" i="132"/>
  <c r="B23" i="132"/>
  <c r="B21" i="132"/>
  <c r="B22" i="132"/>
  <c r="B20" i="132"/>
  <c r="B19" i="132"/>
  <c r="B18" i="132"/>
  <c r="B15" i="132"/>
  <c r="GH54" i="132"/>
  <c r="GH109" i="132"/>
  <c r="GH10" i="132"/>
  <c r="GH107" i="132"/>
  <c r="GH75" i="132"/>
  <c r="GH106" i="132"/>
  <c r="GH74" i="132"/>
  <c r="GH52" i="132"/>
  <c r="GH12" i="132"/>
  <c r="GH46" i="132"/>
  <c r="GH100" i="132"/>
  <c r="GH139" i="132"/>
  <c r="GH155" i="132"/>
  <c r="GH171" i="132"/>
  <c r="GH187" i="132"/>
  <c r="GH203" i="132"/>
  <c r="GH219" i="132"/>
  <c r="GH235" i="132"/>
  <c r="GH251" i="132"/>
  <c r="GH267" i="132"/>
  <c r="GH283" i="132"/>
  <c r="GH148" i="132"/>
  <c r="GH164" i="132"/>
  <c r="GH180" i="132"/>
  <c r="GH196" i="132"/>
  <c r="GH212" i="132"/>
  <c r="GH228" i="132"/>
  <c r="GH244" i="132"/>
  <c r="GH260" i="132"/>
  <c r="GH276" i="132"/>
  <c r="GH292" i="132"/>
  <c r="FF13" i="132"/>
  <c r="FQ13" i="132"/>
  <c r="FP13" i="132"/>
  <c r="FO13" i="132"/>
  <c r="FN13" i="132"/>
  <c r="EU8" i="132"/>
  <c r="FG13" i="132"/>
  <c r="EQ234" i="132"/>
  <c r="EQ290" i="132"/>
  <c r="EQ175" i="132"/>
  <c r="EQ282" i="132"/>
  <c r="EQ260" i="132"/>
  <c r="EQ159" i="132"/>
  <c r="EQ148" i="132"/>
  <c r="EQ218" i="132"/>
  <c r="EQ245" i="132"/>
  <c r="EQ107" i="132"/>
  <c r="L13" i="132"/>
  <c r="GJ13" i="132" s="1"/>
  <c r="L10" i="132"/>
  <c r="GJ10" i="132" s="1"/>
  <c r="L18" i="132"/>
  <c r="GJ18" i="132" s="1"/>
  <c r="L19" i="132"/>
  <c r="GJ19" i="132" s="1"/>
  <c r="L14" i="132"/>
  <c r="GJ14" i="132" s="1"/>
  <c r="L11" i="132"/>
  <c r="GJ11" i="132" s="1"/>
  <c r="L12" i="132"/>
  <c r="GJ12" i="132" s="1"/>
  <c r="L17" i="132"/>
  <c r="GJ17" i="132" s="1"/>
  <c r="L16" i="132"/>
  <c r="GJ16" i="132" s="1"/>
  <c r="L15" i="132"/>
  <c r="GJ15" i="132" s="1"/>
  <c r="EP14" i="132"/>
  <c r="FH13" i="132"/>
  <c r="O292" i="132" l="1"/>
  <c r="T292" i="132"/>
  <c r="S292" i="132"/>
  <c r="U292" i="132" s="1"/>
  <c r="BE293" i="132"/>
  <c r="AC292" i="132"/>
  <c r="AD291" i="132"/>
  <c r="AI292" i="132"/>
  <c r="AO294" i="132"/>
  <c r="AP293" i="132"/>
  <c r="CC296" i="132"/>
  <c r="AU294" i="132"/>
  <c r="BA293" i="132"/>
  <c r="BB292" i="132"/>
  <c r="CO292" i="132"/>
  <c r="BG293" i="132"/>
  <c r="BM292" i="132"/>
  <c r="BN291" i="132"/>
  <c r="DA291" i="132"/>
  <c r="BS292" i="132"/>
  <c r="BY296" i="132"/>
  <c r="BZ295" i="132"/>
  <c r="CE296" i="132"/>
  <c r="CK292" i="132"/>
  <c r="CL291" i="132"/>
  <c r="CQ292" i="132"/>
  <c r="CW291" i="132"/>
  <c r="CX290" i="132"/>
  <c r="DC291" i="132"/>
  <c r="DM276" i="132"/>
  <c r="EV271" i="132"/>
  <c r="B25" i="132"/>
  <c r="B26" i="132" s="1"/>
  <c r="EK275" i="132"/>
  <c r="EX279" i="132"/>
  <c r="EA276" i="132"/>
  <c r="DU276" i="132"/>
  <c r="DV275" i="132"/>
  <c r="EZ283" i="132"/>
  <c r="EY285" i="132"/>
  <c r="EM275" i="132"/>
  <c r="DO276" i="132"/>
  <c r="EG275" i="132"/>
  <c r="EH274" i="132"/>
  <c r="DI276" i="132"/>
  <c r="DJ275" i="132"/>
  <c r="K11" i="132"/>
  <c r="G12" i="132" s="1"/>
  <c r="H11" i="132"/>
  <c r="GF11" i="132" s="1"/>
  <c r="C11" i="132"/>
  <c r="GF10" i="132"/>
  <c r="FG14" i="132"/>
  <c r="FQ14" i="132"/>
  <c r="FP14" i="132"/>
  <c r="FO14" i="132"/>
  <c r="FN14" i="132"/>
  <c r="FF11" i="132"/>
  <c r="FH11" i="132"/>
  <c r="FH12" i="132"/>
  <c r="EV8" i="132"/>
  <c r="FH14" i="132"/>
  <c r="EQ213" i="132"/>
  <c r="EQ189" i="132"/>
  <c r="EQ295" i="132"/>
  <c r="EQ201" i="132"/>
  <c r="EQ253" i="132"/>
  <c r="EQ271" i="132"/>
  <c r="EQ157" i="132"/>
  <c r="EQ191" i="132"/>
  <c r="EQ287" i="132"/>
  <c r="EQ180" i="132"/>
  <c r="EQ152" i="132"/>
  <c r="EQ276" i="132"/>
  <c r="EQ242" i="132"/>
  <c r="EQ199" i="132"/>
  <c r="EQ146" i="132"/>
  <c r="EQ247" i="132"/>
  <c r="EQ144" i="132"/>
  <c r="EQ184" i="132"/>
  <c r="EQ207" i="132"/>
  <c r="EQ268" i="132"/>
  <c r="EQ279" i="132"/>
  <c r="EQ216" i="132"/>
  <c r="EQ173" i="132"/>
  <c r="EQ169" i="132"/>
  <c r="EQ258" i="132"/>
  <c r="QA8" i="132" s="1"/>
  <c r="EQ223" i="132"/>
  <c r="EQ143" i="132"/>
  <c r="LP8" i="132" s="1"/>
  <c r="EQ232" i="132"/>
  <c r="PA8" i="132" s="1"/>
  <c r="EQ239" i="132"/>
  <c r="EQ255" i="132"/>
  <c r="FI14" i="132"/>
  <c r="EP15" i="132"/>
  <c r="FF14" i="132"/>
  <c r="KO8" i="132"/>
  <c r="IT8" i="132"/>
  <c r="IZ8" i="132"/>
  <c r="JN8" i="132"/>
  <c r="IN8" i="132"/>
  <c r="JH8" i="132"/>
  <c r="HB8" i="132"/>
  <c r="JL8" i="132"/>
  <c r="JQ8" i="132"/>
  <c r="KK8" i="132"/>
  <c r="IP8" i="132"/>
  <c r="Q292" i="132" l="1"/>
  <c r="R291" i="132"/>
  <c r="W292" i="132"/>
  <c r="AA293" i="132"/>
  <c r="AF293" i="132"/>
  <c r="AE293" i="132"/>
  <c r="AG293" i="132" s="1"/>
  <c r="ET292" i="132"/>
  <c r="AR295" i="132"/>
  <c r="AM295" i="132"/>
  <c r="AQ295" i="132"/>
  <c r="AS295" i="132" s="1"/>
  <c r="AY294" i="132"/>
  <c r="BD294" i="132"/>
  <c r="BC294" i="132"/>
  <c r="BK293" i="132"/>
  <c r="BP293" i="132"/>
  <c r="BO293" i="132"/>
  <c r="BQ293" i="132" s="1"/>
  <c r="BW297" i="132"/>
  <c r="CB297" i="132"/>
  <c r="CA297" i="132"/>
  <c r="CN293" i="132"/>
  <c r="CI293" i="132"/>
  <c r="CM293" i="132"/>
  <c r="CZ292" i="132"/>
  <c r="CU292" i="132"/>
  <c r="CY292" i="132"/>
  <c r="EW269" i="132"/>
  <c r="EU266" i="132"/>
  <c r="B27" i="132"/>
  <c r="FB276" i="132"/>
  <c r="DS277" i="132"/>
  <c r="DX277" i="132"/>
  <c r="DW277" i="132"/>
  <c r="EZ284" i="132"/>
  <c r="FA276" i="132"/>
  <c r="DL277" i="132"/>
  <c r="DG277" i="132"/>
  <c r="DK277" i="132"/>
  <c r="FC275" i="132"/>
  <c r="EJ276" i="132"/>
  <c r="EE276" i="132"/>
  <c r="EI276" i="132"/>
  <c r="ES11" i="132"/>
  <c r="FD11" i="132" s="1"/>
  <c r="ER11" i="132"/>
  <c r="I11" i="132"/>
  <c r="K12" i="132"/>
  <c r="C12" i="132"/>
  <c r="F11" i="132" s="1"/>
  <c r="H12" i="132"/>
  <c r="GF12" i="132" s="1"/>
  <c r="E11" i="132"/>
  <c r="FQ15" i="132"/>
  <c r="FP15" i="132"/>
  <c r="FO15" i="132"/>
  <c r="FN15" i="132"/>
  <c r="FI11" i="132"/>
  <c r="FI12" i="132"/>
  <c r="FI13" i="132"/>
  <c r="EW8" i="132"/>
  <c r="FG15" i="132"/>
  <c r="EQ283" i="132"/>
  <c r="QZ8" i="132" s="1"/>
  <c r="EQ178" i="132"/>
  <c r="EQ220" i="132"/>
  <c r="EQ153" i="132"/>
  <c r="EQ176" i="132"/>
  <c r="MW8" i="132" s="1"/>
  <c r="EQ240" i="132"/>
  <c r="EQ236" i="132"/>
  <c r="EQ219" i="132"/>
  <c r="ON8" i="132" s="1"/>
  <c r="EQ229" i="132"/>
  <c r="OX8" i="132" s="1"/>
  <c r="EQ205" i="132"/>
  <c r="EQ158" i="132"/>
  <c r="ME8" i="132" s="1"/>
  <c r="EQ168" i="132"/>
  <c r="EQ288" i="132"/>
  <c r="EQ194" i="132"/>
  <c r="NO8" i="132" s="1"/>
  <c r="EQ244" i="132"/>
  <c r="PM8" i="132" s="1"/>
  <c r="EQ164" i="132"/>
  <c r="MK8" i="132" s="1"/>
  <c r="EQ250" i="132"/>
  <c r="PS8" i="132" s="1"/>
  <c r="HG22" i="132" s="1"/>
  <c r="EQ272" i="132"/>
  <c r="EQ252" i="132"/>
  <c r="EQ297" i="132"/>
  <c r="EQ162" i="132"/>
  <c r="EQ160" i="132"/>
  <c r="EQ150" i="132"/>
  <c r="LW8" i="132" s="1"/>
  <c r="EQ285" i="132"/>
  <c r="RB8" i="132" s="1"/>
  <c r="EQ188" i="132"/>
  <c r="EQ156" i="132"/>
  <c r="MC8" i="132" s="1"/>
  <c r="EQ183" i="132"/>
  <c r="EQ267" i="132"/>
  <c r="EQ224" i="132"/>
  <c r="OS8" i="132" s="1"/>
  <c r="EQ210" i="132"/>
  <c r="EQ212" i="132"/>
  <c r="EQ204" i="132"/>
  <c r="NY8" i="132" s="1"/>
  <c r="EQ167" i="132"/>
  <c r="EQ149" i="132"/>
  <c r="EQ237" i="132"/>
  <c r="EQ208" i="132"/>
  <c r="EQ174" i="132"/>
  <c r="MU8" i="132" s="1"/>
  <c r="EQ274" i="132"/>
  <c r="EQ231" i="132"/>
  <c r="EQ209" i="132"/>
  <c r="EQ293" i="132"/>
  <c r="EQ203" i="132"/>
  <c r="EQ165" i="132"/>
  <c r="EQ177" i="132"/>
  <c r="EQ296" i="132"/>
  <c r="EQ155" i="132"/>
  <c r="EQ186" i="132"/>
  <c r="NG8" i="132" s="1"/>
  <c r="EQ182" i="132"/>
  <c r="EQ225" i="132"/>
  <c r="OT8" i="132" s="1"/>
  <c r="EQ200" i="132"/>
  <c r="EQ298" i="132"/>
  <c r="EQ228" i="132"/>
  <c r="EQ217" i="132"/>
  <c r="EQ215" i="132"/>
  <c r="EQ263" i="132"/>
  <c r="EQ170" i="132"/>
  <c r="MQ8" i="132" s="1"/>
  <c r="EQ292" i="132"/>
  <c r="RI8" i="132" s="1"/>
  <c r="EQ141" i="132"/>
  <c r="EQ284" i="132"/>
  <c r="RA8" i="132" s="1"/>
  <c r="LP14" i="132"/>
  <c r="EQ151" i="132"/>
  <c r="EQ147" i="132"/>
  <c r="EQ192" i="132"/>
  <c r="EQ270" i="132"/>
  <c r="EQ221" i="132"/>
  <c r="EQ233" i="132"/>
  <c r="PB8" i="132" s="1"/>
  <c r="EQ277" i="132"/>
  <c r="EQ202" i="132"/>
  <c r="EQ172" i="132"/>
  <c r="EQ196" i="132"/>
  <c r="EQ226" i="132"/>
  <c r="OU8" i="132" s="1"/>
  <c r="HE22" i="132" s="1"/>
  <c r="EQ145" i="132"/>
  <c r="LR8" i="132" s="1"/>
  <c r="EQ181" i="132"/>
  <c r="EQ266" i="132"/>
  <c r="EQ154" i="132"/>
  <c r="EQ193" i="132"/>
  <c r="EQ248" i="132"/>
  <c r="EP16" i="132"/>
  <c r="FI16" i="132" s="1"/>
  <c r="FH15" i="132"/>
  <c r="FF15" i="132"/>
  <c r="FI15" i="132"/>
  <c r="FJ15" i="132"/>
  <c r="IC8" i="132"/>
  <c r="LQ8" i="132"/>
  <c r="LU8" i="132"/>
  <c r="IJ8" i="132"/>
  <c r="LM8" i="132"/>
  <c r="KM8" i="132"/>
  <c r="PN8" i="132"/>
  <c r="HR8" i="132"/>
  <c r="LS8" i="132"/>
  <c r="NE8" i="132"/>
  <c r="MD8" i="132"/>
  <c r="GY8" i="132"/>
  <c r="GN22" i="132" s="1"/>
  <c r="LI8" i="132"/>
  <c r="GU8" i="132"/>
  <c r="JD8" i="132"/>
  <c r="IX8" i="132"/>
  <c r="HQ8" i="132"/>
  <c r="QY8" i="132"/>
  <c r="JP8" i="132"/>
  <c r="IE8" i="132"/>
  <c r="HF8" i="132"/>
  <c r="IB8" i="132"/>
  <c r="LY8" i="132"/>
  <c r="HY8" i="132"/>
  <c r="GX8" i="132"/>
  <c r="GZ8" i="132"/>
  <c r="LG8" i="132"/>
  <c r="RG8" i="132"/>
  <c r="PV8" i="132"/>
  <c r="JF8" i="132"/>
  <c r="PH8" i="132"/>
  <c r="PC8" i="132"/>
  <c r="IR8" i="132"/>
  <c r="KW8" i="132"/>
  <c r="HU8" i="132"/>
  <c r="IG8" i="132"/>
  <c r="KQ8" i="132"/>
  <c r="GV22" i="132" s="1"/>
  <c r="KS8" i="132"/>
  <c r="KG8" i="132"/>
  <c r="MT8" i="132"/>
  <c r="RL8" i="132"/>
  <c r="HP8" i="132"/>
  <c r="BE294" i="132" l="1"/>
  <c r="T293" i="132"/>
  <c r="O293" i="132"/>
  <c r="S293" i="132"/>
  <c r="U293" i="132" s="1"/>
  <c r="AC293" i="132"/>
  <c r="AD292" i="132"/>
  <c r="AI293" i="132"/>
  <c r="AO295" i="132"/>
  <c r="AP294" i="132"/>
  <c r="CC297" i="132"/>
  <c r="AU295" i="132"/>
  <c r="DY277" i="132"/>
  <c r="BA294" i="132"/>
  <c r="BB293" i="132"/>
  <c r="CO293" i="132"/>
  <c r="BG294" i="132"/>
  <c r="BM293" i="132"/>
  <c r="BN292" i="132"/>
  <c r="DA292" i="132"/>
  <c r="BS293" i="132"/>
  <c r="BY297" i="132"/>
  <c r="BZ296" i="132"/>
  <c r="CE297" i="132"/>
  <c r="CK293" i="132"/>
  <c r="CL292" i="132"/>
  <c r="CQ293" i="132"/>
  <c r="CW292" i="132"/>
  <c r="CX291" i="132"/>
  <c r="DC292" i="132"/>
  <c r="DM277" i="132"/>
  <c r="EK276" i="132"/>
  <c r="EV272" i="132"/>
  <c r="B28" i="132"/>
  <c r="B29" i="132" s="1"/>
  <c r="ES12" i="132"/>
  <c r="FD12" i="132" s="1"/>
  <c r="ER12" i="132"/>
  <c r="DO277" i="132"/>
  <c r="EM276" i="132"/>
  <c r="DI277" i="132"/>
  <c r="DJ276" i="132"/>
  <c r="EG276" i="132"/>
  <c r="EH275" i="132"/>
  <c r="EY286" i="132"/>
  <c r="EX280" i="132"/>
  <c r="EA277" i="132"/>
  <c r="DU277" i="132"/>
  <c r="DV276" i="132"/>
  <c r="I12" i="132"/>
  <c r="C13" i="132"/>
  <c r="F12" i="132" s="1"/>
  <c r="H13" i="132"/>
  <c r="G13" i="132"/>
  <c r="K13" i="132" s="1"/>
  <c r="E12" i="132"/>
  <c r="FG16" i="132"/>
  <c r="FQ16" i="132"/>
  <c r="FP16" i="132"/>
  <c r="FO16" i="132"/>
  <c r="FN16" i="132"/>
  <c r="FJ11" i="132"/>
  <c r="FJ12" i="132"/>
  <c r="FJ13" i="132"/>
  <c r="FJ14" i="132"/>
  <c r="EX8" i="132"/>
  <c r="FH16" i="132"/>
  <c r="EQ187" i="132"/>
  <c r="NH8" i="132" s="1"/>
  <c r="EQ161" i="132"/>
  <c r="MH8" i="132" s="1"/>
  <c r="EQ251" i="132"/>
  <c r="PT8" i="132" s="1"/>
  <c r="EQ246" i="132"/>
  <c r="PO8" i="132" s="1"/>
  <c r="EQ278" i="132"/>
  <c r="QU8" i="132" s="1"/>
  <c r="EQ269" i="132"/>
  <c r="QL8" i="132" s="1"/>
  <c r="EQ257" i="132"/>
  <c r="PZ8" i="132" s="1"/>
  <c r="EQ211" i="132"/>
  <c r="OF8" i="132" s="1"/>
  <c r="EQ259" i="132"/>
  <c r="QB8" i="132" s="1"/>
  <c r="EQ265" i="132"/>
  <c r="QH8" i="132" s="1"/>
  <c r="EQ275" i="132"/>
  <c r="QR8" i="132" s="1"/>
  <c r="EQ291" i="132"/>
  <c r="RH8" i="132" s="1"/>
  <c r="EQ289" i="132"/>
  <c r="RF8" i="132" s="1"/>
  <c r="EQ171" i="132"/>
  <c r="MR8" i="132" s="1"/>
  <c r="EQ238" i="132"/>
  <c r="PG8" i="132" s="1"/>
  <c r="HF22" i="132" s="1"/>
  <c r="EQ195" i="132"/>
  <c r="NP8" i="132" s="1"/>
  <c r="EQ185" i="132"/>
  <c r="NF8" i="132" s="1"/>
  <c r="EQ249" i="132"/>
  <c r="PR8" i="132" s="1"/>
  <c r="EQ198" i="132"/>
  <c r="NS8" i="132" s="1"/>
  <c r="EQ206" i="132"/>
  <c r="OA8" i="132" s="1"/>
  <c r="EQ179" i="132"/>
  <c r="MZ8" i="132" s="1"/>
  <c r="EQ230" i="132"/>
  <c r="OY8" i="132" s="1"/>
  <c r="EQ190" i="132"/>
  <c r="NK8" i="132" s="1"/>
  <c r="HB22" i="132" s="1"/>
  <c r="EQ142" i="132"/>
  <c r="LO8" i="132" s="1"/>
  <c r="GX22" i="132" s="1"/>
  <c r="EQ243" i="132"/>
  <c r="EQ262" i="132"/>
  <c r="QE8" i="132" s="1"/>
  <c r="HH22" i="132" s="1"/>
  <c r="EQ273" i="132"/>
  <c r="QP8" i="132" s="1"/>
  <c r="EQ264" i="132"/>
  <c r="QG8" i="132" s="1"/>
  <c r="EQ166" i="132"/>
  <c r="MM8" i="132" s="1"/>
  <c r="GZ22" i="132" s="1"/>
  <c r="EQ261" i="132"/>
  <c r="QD8" i="132" s="1"/>
  <c r="EQ241" i="132"/>
  <c r="PJ8" i="132" s="1"/>
  <c r="EQ163" i="132"/>
  <c r="MJ8" i="132" s="1"/>
  <c r="EQ197" i="132"/>
  <c r="NR8" i="132" s="1"/>
  <c r="EQ286" i="132"/>
  <c r="RC8" i="132" s="1"/>
  <c r="HJ22" i="132" s="1"/>
  <c r="EQ280" i="132"/>
  <c r="QW8" i="132" s="1"/>
  <c r="EQ235" i="132"/>
  <c r="PD8" i="132" s="1"/>
  <c r="EQ294" i="132"/>
  <c r="RK8" i="132" s="1"/>
  <c r="EQ227" i="132"/>
  <c r="OV8" i="132" s="1"/>
  <c r="EQ254" i="132"/>
  <c r="PW8" i="132" s="1"/>
  <c r="EQ281" i="132"/>
  <c r="QX8" i="132" s="1"/>
  <c r="EQ214" i="132"/>
  <c r="OI8" i="132" s="1"/>
  <c r="HD22" i="132" s="1"/>
  <c r="EQ222" i="132"/>
  <c r="OQ8" i="132" s="1"/>
  <c r="EQ256" i="132"/>
  <c r="PY8" i="132" s="1"/>
  <c r="FJ16" i="132"/>
  <c r="FK16" i="132"/>
  <c r="FF16" i="132"/>
  <c r="EP17" i="132"/>
  <c r="KU8" i="132"/>
  <c r="QS8" i="132"/>
  <c r="LL8" i="132"/>
  <c r="HM8" i="132"/>
  <c r="HL8" i="132"/>
  <c r="HK8" i="132"/>
  <c r="GO22" i="132" s="1"/>
  <c r="PK8" i="132"/>
  <c r="LD8" i="132"/>
  <c r="GW8" i="132"/>
  <c r="JE8" i="132"/>
  <c r="NI8" i="132"/>
  <c r="GT8" i="132"/>
  <c r="MY8" i="132"/>
  <c r="HA22" i="132" s="1"/>
  <c r="NZ8" i="132"/>
  <c r="OC8" i="132"/>
  <c r="LT8" i="132"/>
  <c r="OL8" i="132"/>
  <c r="MA8" i="132"/>
  <c r="GY22" i="132" s="1"/>
  <c r="OD8" i="132"/>
  <c r="KD8" i="132"/>
  <c r="IL8" i="132"/>
  <c r="NL8" i="132"/>
  <c r="LC8" i="132"/>
  <c r="GW22" i="132" s="1"/>
  <c r="KX8" i="132"/>
  <c r="QF8" i="132"/>
  <c r="NX8" i="132"/>
  <c r="GS8" i="132"/>
  <c r="NB8" i="132"/>
  <c r="QO8" i="132"/>
  <c r="NW8" i="132"/>
  <c r="HC22" i="132" s="1"/>
  <c r="HV8" i="132"/>
  <c r="JJ8" i="132"/>
  <c r="II8" i="132"/>
  <c r="GQ22" i="132" s="1"/>
  <c r="QV8" i="132"/>
  <c r="PP8" i="132"/>
  <c r="HH8" i="132"/>
  <c r="LX8" i="132"/>
  <c r="PX8" i="132"/>
  <c r="HO8" i="132"/>
  <c r="QC8" i="132"/>
  <c r="JX8" i="132"/>
  <c r="QI8" i="132"/>
  <c r="OM8" i="132"/>
  <c r="QK8" i="132"/>
  <c r="IV8" i="132"/>
  <c r="RE8" i="132"/>
  <c r="RO8" i="132"/>
  <c r="HK22" i="132" s="1"/>
  <c r="OE8" i="132"/>
  <c r="JV8" i="132"/>
  <c r="IS8" i="132"/>
  <c r="KZ8" i="132"/>
  <c r="OJ8" i="132"/>
  <c r="PE8" i="132"/>
  <c r="IY8" i="132"/>
  <c r="MP8" i="132"/>
  <c r="HS8" i="132"/>
  <c r="OZ8" i="132"/>
  <c r="KP8" i="132"/>
  <c r="HG8" i="132"/>
  <c r="NC8" i="132"/>
  <c r="JG8" i="132"/>
  <c r="GS22" i="132" s="1"/>
  <c r="OO8" i="132"/>
  <c r="HW8" i="132"/>
  <c r="GP22" i="132" s="1"/>
  <c r="RD8" i="132"/>
  <c r="JC8" i="132"/>
  <c r="MN8" i="132"/>
  <c r="LE8" i="132"/>
  <c r="JZ8" i="132"/>
  <c r="MG8" i="132"/>
  <c r="RM8" i="132"/>
  <c r="KI8" i="132"/>
  <c r="QN8" i="132"/>
  <c r="MX8" i="132"/>
  <c r="KN8" i="132"/>
  <c r="OK8" i="132"/>
  <c r="LV8" i="132"/>
  <c r="IM8" i="132"/>
  <c r="KF8" i="132"/>
  <c r="LN8" i="132"/>
  <c r="IO8" i="132"/>
  <c r="JB8" i="132"/>
  <c r="HI8" i="132"/>
  <c r="PI8" i="132"/>
  <c r="PU8" i="132"/>
  <c r="JA8" i="132"/>
  <c r="JY8" i="132"/>
  <c r="OP8" i="132"/>
  <c r="OW8" i="132"/>
  <c r="RJ8" i="132"/>
  <c r="JM8" i="132"/>
  <c r="JK8" i="132"/>
  <c r="KL8" i="132"/>
  <c r="JS8" i="132"/>
  <c r="GT22" i="132" s="1"/>
  <c r="OR8" i="132"/>
  <c r="IA8" i="132"/>
  <c r="NJ8" i="132"/>
  <c r="MV8" i="132"/>
  <c r="KA8" i="132"/>
  <c r="ND8" i="132"/>
  <c r="LZ8" i="132"/>
  <c r="NQ8" i="132"/>
  <c r="QQ8" i="132"/>
  <c r="HI22" i="132" s="1"/>
  <c r="HJ8" i="132"/>
  <c r="ML8" i="132"/>
  <c r="NU8" i="132"/>
  <c r="MF8" i="132"/>
  <c r="OG8" i="132"/>
  <c r="JO8" i="132"/>
  <c r="HD8" i="132"/>
  <c r="MO8" i="132"/>
  <c r="IQ8" i="132"/>
  <c r="NN8" i="132"/>
  <c r="KY8" i="132"/>
  <c r="HX8" i="132"/>
  <c r="JT8" i="132"/>
  <c r="LF8" i="132"/>
  <c r="KC8" i="132"/>
  <c r="RN8" i="132"/>
  <c r="HZ8" i="132"/>
  <c r="MB8" i="132"/>
  <c r="KB8" i="132"/>
  <c r="QT8" i="132"/>
  <c r="QJ8" i="132"/>
  <c r="HC8" i="132"/>
  <c r="EQ11" i="132"/>
  <c r="GN8" i="132" s="1"/>
  <c r="HE8" i="132"/>
  <c r="LH8" i="132"/>
  <c r="LK8" i="132"/>
  <c r="MI8" i="132"/>
  <c r="IK8" i="132"/>
  <c r="IH8" i="132"/>
  <c r="JU8" i="132"/>
  <c r="GQ8" i="132"/>
  <c r="NV8" i="132"/>
  <c r="NM8" i="132"/>
  <c r="NT8" i="132"/>
  <c r="LB8" i="132"/>
  <c r="KE8" i="132"/>
  <c r="GU22" i="132" s="1"/>
  <c r="IF8" i="132"/>
  <c r="OH8" i="132"/>
  <c r="KT8" i="132"/>
  <c r="JR8" i="132"/>
  <c r="JW8" i="132"/>
  <c r="ID8" i="132"/>
  <c r="PQ8" i="132"/>
  <c r="KJ8" i="132"/>
  <c r="NA8" i="132"/>
  <c r="QM8" i="132"/>
  <c r="PF8" i="132"/>
  <c r="PL8" i="132"/>
  <c r="GR8" i="132"/>
  <c r="GO8" i="132"/>
  <c r="MS8" i="132"/>
  <c r="KH8" i="132"/>
  <c r="IW8" i="132"/>
  <c r="GV8" i="132"/>
  <c r="GP8" i="132"/>
  <c r="KR8" i="132"/>
  <c r="HA8" i="132"/>
  <c r="KV8" i="132"/>
  <c r="LA8" i="132"/>
  <c r="IU8" i="132"/>
  <c r="GR22" i="132" s="1"/>
  <c r="OB8" i="132"/>
  <c r="JI8" i="132"/>
  <c r="Q293" i="132" l="1"/>
  <c r="R292" i="132"/>
  <c r="W293" i="132"/>
  <c r="AA294" i="132"/>
  <c r="AF294" i="132"/>
  <c r="AE294" i="132"/>
  <c r="AG294" i="132" s="1"/>
  <c r="ET293" i="132"/>
  <c r="AR296" i="132"/>
  <c r="AM296" i="132"/>
  <c r="AQ296" i="132"/>
  <c r="AS296" i="132" s="1"/>
  <c r="AY295" i="132"/>
  <c r="BD295" i="132"/>
  <c r="BC295" i="132"/>
  <c r="BE295" i="132" s="1"/>
  <c r="BP294" i="132"/>
  <c r="BK294" i="132"/>
  <c r="BO294" i="132"/>
  <c r="BQ294" i="132" s="1"/>
  <c r="CB298" i="132"/>
  <c r="CB299" i="132" s="1"/>
  <c r="BW298" i="132"/>
  <c r="CA298" i="132"/>
  <c r="CI294" i="132"/>
  <c r="CN294" i="132"/>
  <c r="CM294" i="132"/>
  <c r="CZ293" i="132"/>
  <c r="CU293" i="132"/>
  <c r="CY293" i="132"/>
  <c r="EW270" i="132"/>
  <c r="EU267" i="132"/>
  <c r="B30" i="132"/>
  <c r="B31" i="132" s="1"/>
  <c r="B32" i="132" s="1"/>
  <c r="B33" i="132" s="1"/>
  <c r="B34" i="132" s="1"/>
  <c r="EZ285" i="132"/>
  <c r="FC276" i="132"/>
  <c r="EJ277" i="132"/>
  <c r="EE277" i="132"/>
  <c r="EI277" i="132"/>
  <c r="EM277" i="132" s="1"/>
  <c r="FB277" i="132"/>
  <c r="DX278" i="132"/>
  <c r="DS278" i="132"/>
  <c r="DW278" i="132"/>
  <c r="FA277" i="132"/>
  <c r="DG278" i="132"/>
  <c r="DL278" i="132"/>
  <c r="DK278" i="132"/>
  <c r="ES13" i="132"/>
  <c r="FD13" i="132" s="1"/>
  <c r="ER13" i="132"/>
  <c r="C14" i="132"/>
  <c r="F13" i="132" s="1"/>
  <c r="H14" i="132"/>
  <c r="G14" i="132"/>
  <c r="I13" i="132"/>
  <c r="E13" i="132"/>
  <c r="FJ17" i="132"/>
  <c r="FQ17" i="132"/>
  <c r="FP17" i="132"/>
  <c r="FO17" i="132"/>
  <c r="FN17" i="132"/>
  <c r="FK11" i="132"/>
  <c r="FK12" i="132"/>
  <c r="FK13" i="132"/>
  <c r="FK14" i="132"/>
  <c r="FK15" i="132"/>
  <c r="EY8" i="132"/>
  <c r="EP18" i="132"/>
  <c r="FF18" i="132" s="1"/>
  <c r="FG17" i="132"/>
  <c r="FI17" i="132"/>
  <c r="FL17" i="132"/>
  <c r="FK17" i="132"/>
  <c r="FF17" i="132"/>
  <c r="FH17" i="132"/>
  <c r="LJ8" i="132"/>
  <c r="HN8" i="132"/>
  <c r="HT8" i="132"/>
  <c r="T294" i="132" l="1"/>
  <c r="O294" i="132"/>
  <c r="S294" i="132"/>
  <c r="U294" i="132" s="1"/>
  <c r="AC294" i="132"/>
  <c r="AD293" i="132"/>
  <c r="AI294" i="132"/>
  <c r="AO296" i="132"/>
  <c r="AP295" i="132"/>
  <c r="AU296" i="132"/>
  <c r="BA295" i="132"/>
  <c r="BB294" i="132"/>
  <c r="CO294" i="132"/>
  <c r="BG295" i="132"/>
  <c r="BM294" i="132"/>
  <c r="BN293" i="132"/>
  <c r="DA293" i="132"/>
  <c r="BS294" i="132"/>
  <c r="CC298" i="132"/>
  <c r="CC299" i="132" s="1"/>
  <c r="CA299" i="132"/>
  <c r="BZ298" i="132"/>
  <c r="BZ8" i="132" s="1"/>
  <c r="BY298" i="132"/>
  <c r="BY8" i="132" s="1"/>
  <c r="BZ297" i="132"/>
  <c r="CE298" i="132"/>
  <c r="CE299" i="132" s="1"/>
  <c r="CK294" i="132"/>
  <c r="CL293" i="132"/>
  <c r="CQ294" i="132"/>
  <c r="CW293" i="132"/>
  <c r="CX292" i="132"/>
  <c r="DM278" i="132"/>
  <c r="DC293" i="132"/>
  <c r="EV273" i="132"/>
  <c r="DY278" i="132"/>
  <c r="DU278" i="132"/>
  <c r="DV277" i="132"/>
  <c r="EY287" i="132"/>
  <c r="DO278" i="132"/>
  <c r="EG277" i="132"/>
  <c r="EH276" i="132"/>
  <c r="EA278" i="132"/>
  <c r="DI278" i="132"/>
  <c r="DJ277" i="132"/>
  <c r="FC277" i="132"/>
  <c r="EE278" i="132"/>
  <c r="EJ278" i="132"/>
  <c r="EI278" i="132"/>
  <c r="EM278" i="132" s="1"/>
  <c r="EK277" i="132"/>
  <c r="EX281" i="132"/>
  <c r="I14" i="132"/>
  <c r="B35" i="132"/>
  <c r="B36" i="132" s="1"/>
  <c r="B37" i="132" s="1"/>
  <c r="E14" i="132"/>
  <c r="K14" i="132"/>
  <c r="FK18" i="132"/>
  <c r="EP19" i="132"/>
  <c r="FP19" i="132" s="1"/>
  <c r="FL18" i="132"/>
  <c r="FJ18" i="132"/>
  <c r="FQ18" i="132"/>
  <c r="FP18" i="132"/>
  <c r="FO18" i="132"/>
  <c r="FN18" i="132"/>
  <c r="FH18" i="132"/>
  <c r="FG18" i="132"/>
  <c r="FI18" i="132"/>
  <c r="FL11" i="132"/>
  <c r="FL12" i="132"/>
  <c r="FL13" i="132"/>
  <c r="FL14" i="132"/>
  <c r="FL15" i="132"/>
  <c r="FL16" i="132"/>
  <c r="EZ8" i="132"/>
  <c r="FA8" i="132" s="1"/>
  <c r="FB8" i="132" s="1"/>
  <c r="FC8" i="132" s="1"/>
  <c r="FG19" i="132"/>
  <c r="Q294" i="132" l="1"/>
  <c r="R293" i="132"/>
  <c r="W294" i="132"/>
  <c r="AA295" i="132"/>
  <c r="AF295" i="132"/>
  <c r="AE295" i="132"/>
  <c r="AG295" i="132" s="1"/>
  <c r="ET294" i="132"/>
  <c r="AM297" i="132"/>
  <c r="AR297" i="132"/>
  <c r="AQ297" i="132"/>
  <c r="AS297" i="132" s="1"/>
  <c r="BD296" i="132"/>
  <c r="AY296" i="132"/>
  <c r="BC296" i="132"/>
  <c r="BK295" i="132"/>
  <c r="BP295" i="132"/>
  <c r="BO295" i="132"/>
  <c r="BQ295" i="132" s="1"/>
  <c r="CI295" i="132"/>
  <c r="CN295" i="132"/>
  <c r="CM295" i="132"/>
  <c r="CZ294" i="132"/>
  <c r="CU294" i="132"/>
  <c r="CY294" i="132"/>
  <c r="FI19" i="132"/>
  <c r="EW271" i="132"/>
  <c r="EU268" i="132"/>
  <c r="EG278" i="132"/>
  <c r="FB278" i="132"/>
  <c r="DX279" i="132"/>
  <c r="DS279" i="132"/>
  <c r="DW279" i="132"/>
  <c r="DY279" i="132" s="1"/>
  <c r="FA278" i="132"/>
  <c r="DL279" i="132"/>
  <c r="DG279" i="132"/>
  <c r="DK279" i="132"/>
  <c r="FC278" i="132"/>
  <c r="EE279" i="132"/>
  <c r="EH278" i="132" s="1"/>
  <c r="EJ279" i="132"/>
  <c r="EI279" i="132"/>
  <c r="EK279" i="132" s="1"/>
  <c r="ES14" i="132"/>
  <c r="FD14" i="132" s="1"/>
  <c r="ER14" i="132"/>
  <c r="EH277" i="132"/>
  <c r="EK278" i="132"/>
  <c r="EZ286" i="132"/>
  <c r="FK19" i="132"/>
  <c r="EP20" i="132"/>
  <c r="FJ19" i="132"/>
  <c r="FL19" i="132"/>
  <c r="FF19" i="132"/>
  <c r="FQ19" i="132"/>
  <c r="B38" i="132"/>
  <c r="C15" i="132"/>
  <c r="H15" i="132"/>
  <c r="G15" i="132"/>
  <c r="K15" i="132" s="1"/>
  <c r="FO19" i="132"/>
  <c r="FH19" i="132"/>
  <c r="FN19" i="132"/>
  <c r="FQ20" i="132"/>
  <c r="FP20" i="132"/>
  <c r="FO20" i="132"/>
  <c r="FN20" i="132"/>
  <c r="FR11" i="132"/>
  <c r="GN19" i="132" s="1"/>
  <c r="FM12" i="132"/>
  <c r="FR12" i="132" s="1"/>
  <c r="GO19" i="132" s="1"/>
  <c r="FM13" i="132"/>
  <c r="FR13" i="132" s="1"/>
  <c r="GP19" i="132" s="1"/>
  <c r="FM14" i="132"/>
  <c r="FR14" i="132" s="1"/>
  <c r="GQ19" i="132" s="1"/>
  <c r="FM15" i="132"/>
  <c r="FR15" i="132" s="1"/>
  <c r="GR19" i="132" s="1"/>
  <c r="FM16" i="132"/>
  <c r="FR16" i="132" s="1"/>
  <c r="GS19" i="132" s="1"/>
  <c r="FM17" i="132"/>
  <c r="FR17" i="132" s="1"/>
  <c r="GT19" i="132" s="1"/>
  <c r="FM18" i="132"/>
  <c r="FR18" i="132" s="1"/>
  <c r="GU19" i="132" s="1"/>
  <c r="FM19" i="132"/>
  <c r="FK20" i="132"/>
  <c r="FJ20" i="132"/>
  <c r="EP21" i="132"/>
  <c r="FI20" i="132"/>
  <c r="FH20" i="132"/>
  <c r="FG20" i="132"/>
  <c r="FF20" i="132"/>
  <c r="FM20" i="132"/>
  <c r="FL20" i="132"/>
  <c r="T295" i="132" l="1"/>
  <c r="O295" i="132"/>
  <c r="S295" i="132"/>
  <c r="U295" i="132" s="1"/>
  <c r="BE296" i="132"/>
  <c r="AC295" i="132"/>
  <c r="AD294" i="132"/>
  <c r="AI295" i="132"/>
  <c r="AO297" i="132"/>
  <c r="AP296" i="132"/>
  <c r="CO295" i="132"/>
  <c r="AU297" i="132"/>
  <c r="BA296" i="132"/>
  <c r="BB295" i="132"/>
  <c r="DA294" i="132"/>
  <c r="BG296" i="132"/>
  <c r="BM295" i="132"/>
  <c r="BN294" i="132"/>
  <c r="BS295" i="132"/>
  <c r="DM279" i="132"/>
  <c r="CQ295" i="132"/>
  <c r="CK295" i="132"/>
  <c r="CL294" i="132"/>
  <c r="CW294" i="132"/>
  <c r="CX293" i="132"/>
  <c r="DC294" i="132"/>
  <c r="EV274" i="132"/>
  <c r="EA279" i="132"/>
  <c r="DO279" i="132"/>
  <c r="DI279" i="132"/>
  <c r="DJ278" i="132"/>
  <c r="DU279" i="132"/>
  <c r="DV278" i="132"/>
  <c r="EM279" i="132"/>
  <c r="ER15" i="132"/>
  <c r="ES15" i="132"/>
  <c r="FD15" i="132" s="1"/>
  <c r="EG279" i="132"/>
  <c r="EX282" i="132"/>
  <c r="EY288" i="132"/>
  <c r="FR19" i="132"/>
  <c r="GV19" i="132" s="1"/>
  <c r="C16" i="132"/>
  <c r="F15" i="132" s="1"/>
  <c r="H16" i="132"/>
  <c r="G16" i="132"/>
  <c r="E15" i="132"/>
  <c r="F14" i="132"/>
  <c r="B39" i="132"/>
  <c r="I15" i="132"/>
  <c r="FQ21" i="132"/>
  <c r="FP21" i="132"/>
  <c r="FO21" i="132"/>
  <c r="FN21" i="132"/>
  <c r="FR20" i="132"/>
  <c r="GW19" i="132" s="1"/>
  <c r="FM21" i="132"/>
  <c r="FL21" i="132"/>
  <c r="FK21" i="132"/>
  <c r="FJ21" i="132"/>
  <c r="EP22" i="132"/>
  <c r="FI21" i="132"/>
  <c r="FH21" i="132"/>
  <c r="FG21" i="132"/>
  <c r="FF21" i="132"/>
  <c r="Q295" i="132" l="1"/>
  <c r="R294" i="132"/>
  <c r="W295" i="132"/>
  <c r="AA296" i="132"/>
  <c r="AF296" i="132"/>
  <c r="AE296" i="132"/>
  <c r="AG296" i="132" s="1"/>
  <c r="ET295" i="132"/>
  <c r="AM298" i="132"/>
  <c r="AR298" i="132"/>
  <c r="AR299" i="132" s="1"/>
  <c r="AQ298" i="132"/>
  <c r="BD297" i="132"/>
  <c r="AY297" i="132"/>
  <c r="BC297" i="132"/>
  <c r="BK296" i="132"/>
  <c r="BP296" i="132"/>
  <c r="BO296" i="132"/>
  <c r="BQ296" i="132" s="1"/>
  <c r="CI296" i="132"/>
  <c r="CN296" i="132"/>
  <c r="CM296" i="132"/>
  <c r="CU295" i="132"/>
  <c r="CZ295" i="132"/>
  <c r="CY295" i="132"/>
  <c r="EW272" i="132"/>
  <c r="EU269" i="132"/>
  <c r="FA279" i="132"/>
  <c r="DL280" i="132"/>
  <c r="DG280" i="132"/>
  <c r="DK280" i="132"/>
  <c r="FC279" i="132"/>
  <c r="EJ280" i="132"/>
  <c r="EE280" i="132"/>
  <c r="EI280" i="132"/>
  <c r="EM280" i="132" s="1"/>
  <c r="EY289" i="132"/>
  <c r="EZ287" i="132"/>
  <c r="FB279" i="132"/>
  <c r="DX280" i="132"/>
  <c r="DS280" i="132"/>
  <c r="DW280" i="132"/>
  <c r="I16" i="132"/>
  <c r="E16" i="132"/>
  <c r="B40" i="132"/>
  <c r="K16" i="132"/>
  <c r="FQ22" i="132"/>
  <c r="FP22" i="132"/>
  <c r="FO22" i="132"/>
  <c r="FN22" i="132"/>
  <c r="FR21" i="132"/>
  <c r="GX19" i="132" s="1"/>
  <c r="EP23" i="132"/>
  <c r="FG22" i="132"/>
  <c r="FF22" i="132"/>
  <c r="FM22" i="132"/>
  <c r="FL22" i="132"/>
  <c r="FK22" i="132"/>
  <c r="FJ22" i="132"/>
  <c r="FI22" i="132"/>
  <c r="FH22" i="132"/>
  <c r="O296" i="132" l="1"/>
  <c r="T296" i="132"/>
  <c r="S296" i="132"/>
  <c r="U296" i="132" s="1"/>
  <c r="BE297" i="132"/>
  <c r="AC296" i="132"/>
  <c r="AD295" i="132"/>
  <c r="AI296" i="132"/>
  <c r="AS298" i="132"/>
  <c r="AS299" i="132" s="1"/>
  <c r="AQ299" i="132"/>
  <c r="AP298" i="132"/>
  <c r="AP8" i="132" s="1"/>
  <c r="AO298" i="132"/>
  <c r="AO8" i="132" s="1"/>
  <c r="AP297" i="132"/>
  <c r="CO296" i="132"/>
  <c r="AU298" i="132"/>
  <c r="AU299" i="132" s="1"/>
  <c r="BA297" i="132"/>
  <c r="BB296" i="132"/>
  <c r="DA295" i="132"/>
  <c r="BG297" i="132"/>
  <c r="BM296" i="132"/>
  <c r="BN295" i="132"/>
  <c r="BS296" i="132"/>
  <c r="CK296" i="132"/>
  <c r="CL295" i="132"/>
  <c r="CQ296" i="132"/>
  <c r="CW295" i="132"/>
  <c r="CX294" i="132"/>
  <c r="DC295" i="132"/>
  <c r="EV275" i="132"/>
  <c r="DM280" i="132"/>
  <c r="DY280" i="132"/>
  <c r="FC280" i="132"/>
  <c r="EJ281" i="132"/>
  <c r="EE281" i="132"/>
  <c r="EH280" i="132" s="1"/>
  <c r="EI281" i="132"/>
  <c r="EA280" i="132"/>
  <c r="EG280" i="132"/>
  <c r="EH279" i="132"/>
  <c r="DU280" i="132"/>
  <c r="DV279" i="132"/>
  <c r="EX283" i="132"/>
  <c r="DO280" i="132"/>
  <c r="ER16" i="132"/>
  <c r="ES16" i="132"/>
  <c r="FD16" i="132" s="1"/>
  <c r="DI280" i="132"/>
  <c r="DJ279" i="132"/>
  <c r="EK280" i="132"/>
  <c r="B41" i="132"/>
  <c r="C17" i="132"/>
  <c r="H17" i="132"/>
  <c r="G17" i="132"/>
  <c r="FQ23" i="132"/>
  <c r="FP23" i="132"/>
  <c r="FO23" i="132"/>
  <c r="FN23" i="132"/>
  <c r="FR22" i="132"/>
  <c r="GY19" i="132" s="1"/>
  <c r="GN32" i="132" s="1"/>
  <c r="EP24" i="132"/>
  <c r="FK23" i="132"/>
  <c r="FI23" i="132"/>
  <c r="FM23" i="132"/>
  <c r="FL23" i="132"/>
  <c r="FJ23" i="132"/>
  <c r="FH23" i="132"/>
  <c r="FG23" i="132"/>
  <c r="FF23" i="132"/>
  <c r="Q296" i="132" l="1"/>
  <c r="R295" i="132"/>
  <c r="W296" i="132"/>
  <c r="AF297" i="132"/>
  <c r="AA297" i="132"/>
  <c r="AE297" i="132"/>
  <c r="AG297" i="132" s="1"/>
  <c r="ET296" i="132"/>
  <c r="AY298" i="132"/>
  <c r="BD298" i="132"/>
  <c r="BD299" i="132" s="1"/>
  <c r="BC298" i="132"/>
  <c r="BK297" i="132"/>
  <c r="BP297" i="132"/>
  <c r="BO297" i="132"/>
  <c r="BQ297" i="132" s="1"/>
  <c r="EK281" i="132"/>
  <c r="CI297" i="132"/>
  <c r="CN297" i="132"/>
  <c r="CM297" i="132"/>
  <c r="CO297" i="132" s="1"/>
  <c r="CZ296" i="132"/>
  <c r="CU296" i="132"/>
  <c r="CY296" i="132"/>
  <c r="EW273" i="132"/>
  <c r="EU270" i="132"/>
  <c r="I17" i="132"/>
  <c r="FB280" i="132"/>
  <c r="DX281" i="132"/>
  <c r="DS281" i="132"/>
  <c r="DW281" i="132"/>
  <c r="EZ288" i="132"/>
  <c r="EM281" i="132"/>
  <c r="FA280" i="132"/>
  <c r="DG281" i="132"/>
  <c r="DL281" i="132"/>
  <c r="DK281" i="132"/>
  <c r="DM281" i="132" s="1"/>
  <c r="EG281" i="132"/>
  <c r="EY290" i="132"/>
  <c r="E17" i="132"/>
  <c r="F16" i="132"/>
  <c r="K17" i="132"/>
  <c r="B42" i="132"/>
  <c r="FQ24" i="132"/>
  <c r="FP24" i="132"/>
  <c r="FO24" i="132"/>
  <c r="FN24" i="132"/>
  <c r="QZ14" i="132"/>
  <c r="FK24" i="132"/>
  <c r="EP25" i="132"/>
  <c r="FI24" i="132"/>
  <c r="FG24" i="132"/>
  <c r="FM24" i="132"/>
  <c r="FL24" i="132"/>
  <c r="FJ24" i="132"/>
  <c r="FH24" i="132"/>
  <c r="FF24" i="132"/>
  <c r="FR23" i="132"/>
  <c r="GZ19" i="132" s="1"/>
  <c r="T297" i="132" l="1"/>
  <c r="O297" i="132"/>
  <c r="S297" i="132"/>
  <c r="U297" i="132" s="1"/>
  <c r="AC297" i="132"/>
  <c r="AD296" i="132"/>
  <c r="AI297" i="132"/>
  <c r="BE298" i="132"/>
  <c r="BE299" i="132" s="1"/>
  <c r="BC299" i="132"/>
  <c r="DA296" i="132"/>
  <c r="BB298" i="132"/>
  <c r="BB8" i="132" s="1"/>
  <c r="BA298" i="132"/>
  <c r="BA8" i="132" s="1"/>
  <c r="BB297" i="132"/>
  <c r="BG298" i="132"/>
  <c r="BG299" i="132" s="1"/>
  <c r="BM297" i="132"/>
  <c r="BN296" i="132"/>
  <c r="BS297" i="132"/>
  <c r="CK297" i="132"/>
  <c r="CL296" i="132"/>
  <c r="CQ297" i="132"/>
  <c r="CW296" i="132"/>
  <c r="CX295" i="132"/>
  <c r="DC296" i="132"/>
  <c r="DY281" i="132"/>
  <c r="EV276" i="132"/>
  <c r="DI281" i="132"/>
  <c r="DJ280" i="132"/>
  <c r="EA281" i="132"/>
  <c r="DU281" i="132"/>
  <c r="DV280" i="132"/>
  <c r="FC281" i="132"/>
  <c r="EE282" i="132"/>
  <c r="EJ282" i="132"/>
  <c r="EI282" i="132"/>
  <c r="ER17" i="132"/>
  <c r="ES17" i="132"/>
  <c r="FD17" i="132" s="1"/>
  <c r="DO281" i="132"/>
  <c r="EX284" i="132"/>
  <c r="H18" i="132"/>
  <c r="C18" i="132"/>
  <c r="G18" i="132"/>
  <c r="B43" i="132"/>
  <c r="FQ25" i="132"/>
  <c r="FP25" i="132"/>
  <c r="FO25" i="132"/>
  <c r="FN25" i="132"/>
  <c r="FM25" i="132"/>
  <c r="FL25" i="132"/>
  <c r="FK25" i="132"/>
  <c r="EP26" i="132"/>
  <c r="FJ25" i="132"/>
  <c r="FI25" i="132"/>
  <c r="FG25" i="132"/>
  <c r="FH25" i="132"/>
  <c r="FF25" i="132"/>
  <c r="FR24" i="132"/>
  <c r="HA19" i="132" s="1"/>
  <c r="Q297" i="132" l="1"/>
  <c r="R296" i="132"/>
  <c r="W297" i="132"/>
  <c r="AF298" i="132"/>
  <c r="AF299" i="132" s="1"/>
  <c r="AA298" i="132"/>
  <c r="AE298" i="132"/>
  <c r="ET297" i="132"/>
  <c r="EK282" i="132"/>
  <c r="BK298" i="132"/>
  <c r="BP298" i="132"/>
  <c r="BP299" i="132" s="1"/>
  <c r="BO298" i="132"/>
  <c r="CN298" i="132"/>
  <c r="CN299" i="132" s="1"/>
  <c r="CI298" i="132"/>
  <c r="CM298" i="132"/>
  <c r="CZ297" i="132"/>
  <c r="CU297" i="132"/>
  <c r="CY297" i="132"/>
  <c r="DA297" i="132" s="1"/>
  <c r="EW274" i="132"/>
  <c r="EU271" i="132"/>
  <c r="FA281" i="132"/>
  <c r="DL282" i="132"/>
  <c r="DG282" i="132"/>
  <c r="DK282" i="132"/>
  <c r="DM282" i="132" s="1"/>
  <c r="FB281" i="132"/>
  <c r="DS282" i="132"/>
  <c r="DX282" i="132"/>
  <c r="DW282" i="132"/>
  <c r="EM282" i="132"/>
  <c r="EG282" i="132"/>
  <c r="EH281" i="132"/>
  <c r="EZ289" i="132"/>
  <c r="EY291" i="132"/>
  <c r="I18" i="132"/>
  <c r="E18" i="132"/>
  <c r="F17" i="132"/>
  <c r="B44" i="132"/>
  <c r="K18" i="132"/>
  <c r="FQ26" i="132"/>
  <c r="FP26" i="132"/>
  <c r="FO26" i="132"/>
  <c r="FN26" i="132"/>
  <c r="RK14" i="132"/>
  <c r="KO14" i="132"/>
  <c r="QL14" i="132"/>
  <c r="FF26" i="132"/>
  <c r="FM26" i="132"/>
  <c r="FL26" i="132"/>
  <c r="EP27" i="132"/>
  <c r="FK26" i="132"/>
  <c r="FJ26" i="132"/>
  <c r="FI26" i="132"/>
  <c r="FH26" i="132"/>
  <c r="FG26" i="132"/>
  <c r="OX14" i="132"/>
  <c r="MR14" i="132"/>
  <c r="IZ14" i="132"/>
  <c r="PA14" i="132"/>
  <c r="QA14" i="132"/>
  <c r="OF14" i="132"/>
  <c r="IC14" i="132"/>
  <c r="MQ14" i="132"/>
  <c r="RB14" i="132"/>
  <c r="OQ14" i="132"/>
  <c r="OT14" i="132"/>
  <c r="KK14" i="132"/>
  <c r="JL14" i="132"/>
  <c r="IT14" i="132"/>
  <c r="QX14" i="132"/>
  <c r="JQ14" i="132"/>
  <c r="IP14" i="132"/>
  <c r="MK14" i="132"/>
  <c r="JH14" i="132"/>
  <c r="PM14" i="132"/>
  <c r="IN14" i="132"/>
  <c r="NG14" i="132"/>
  <c r="ON14" i="132"/>
  <c r="JN14" i="132"/>
  <c r="FR25" i="132"/>
  <c r="HB19" i="132" s="1"/>
  <c r="MC14" i="132"/>
  <c r="O298" i="132" l="1"/>
  <c r="T298" i="132"/>
  <c r="T299" i="132" s="1"/>
  <c r="S298" i="132"/>
  <c r="AG298" i="132"/>
  <c r="AG299" i="132" s="1"/>
  <c r="AE299" i="132"/>
  <c r="AD298" i="132"/>
  <c r="AD8" i="132" s="1"/>
  <c r="AC298" i="132"/>
  <c r="AC8" i="132" s="1"/>
  <c r="AD297" i="132"/>
  <c r="AI298" i="132"/>
  <c r="AI299" i="132" s="1"/>
  <c r="BQ298" i="132"/>
  <c r="BQ299" i="132" s="1"/>
  <c r="BO299" i="132"/>
  <c r="BN298" i="132"/>
  <c r="BM298" i="132"/>
  <c r="BM8" i="132" s="1"/>
  <c r="BN297" i="132"/>
  <c r="BS298" i="132"/>
  <c r="BS299" i="132" s="1"/>
  <c r="CO298" i="132"/>
  <c r="CO299" i="132" s="1"/>
  <c r="CM299" i="132"/>
  <c r="CL298" i="132"/>
  <c r="CL8" i="132" s="1"/>
  <c r="CK298" i="132"/>
  <c r="CK8" i="132" s="1"/>
  <c r="CL297" i="132"/>
  <c r="CQ298" i="132"/>
  <c r="CQ299" i="132" s="1"/>
  <c r="CW297" i="132"/>
  <c r="CX296" i="132"/>
  <c r="DC297" i="132"/>
  <c r="DY282" i="132"/>
  <c r="EV277" i="132"/>
  <c r="EX285" i="132"/>
  <c r="DO282" i="132"/>
  <c r="FC282" i="132"/>
  <c r="EE283" i="132"/>
  <c r="EJ283" i="132"/>
  <c r="EI283" i="132"/>
  <c r="EA282" i="132"/>
  <c r="DI282" i="132"/>
  <c r="DJ281" i="132"/>
  <c r="DU282" i="132"/>
  <c r="DV281" i="132"/>
  <c r="ES18" i="132"/>
  <c r="FD18" i="132" s="1"/>
  <c r="ER18" i="132"/>
  <c r="C19" i="132"/>
  <c r="H19" i="132"/>
  <c r="G19" i="132"/>
  <c r="B45" i="132"/>
  <c r="FQ27" i="132"/>
  <c r="FP27" i="132"/>
  <c r="FO27" i="132"/>
  <c r="FN27" i="132"/>
  <c r="LQ14" i="132"/>
  <c r="MW14" i="132"/>
  <c r="KS14" i="132"/>
  <c r="IR14" i="132"/>
  <c r="PY14" i="132"/>
  <c r="IJ14" i="132"/>
  <c r="MD14" i="132"/>
  <c r="MM14" i="132"/>
  <c r="MZ14" i="132"/>
  <c r="QD14" i="132"/>
  <c r="JP14" i="132"/>
  <c r="HR14" i="132"/>
  <c r="QU14" i="132"/>
  <c r="LI14" i="132"/>
  <c r="OI14" i="132"/>
  <c r="LU14" i="132"/>
  <c r="HY14" i="132"/>
  <c r="HF14" i="132"/>
  <c r="IG14" i="132"/>
  <c r="NH14" i="132"/>
  <c r="PT14" i="132"/>
  <c r="JF14" i="132"/>
  <c r="NF14" i="132"/>
  <c r="NR14" i="132"/>
  <c r="LR14" i="132"/>
  <c r="LY14" i="132"/>
  <c r="RA14" i="132"/>
  <c r="PH14" i="132"/>
  <c r="PN14" i="132"/>
  <c r="QR14" i="132"/>
  <c r="GU14" i="132"/>
  <c r="FF27" i="132"/>
  <c r="FM27" i="132"/>
  <c r="FL27" i="132"/>
  <c r="EP28" i="132"/>
  <c r="FK27" i="132"/>
  <c r="FJ27" i="132"/>
  <c r="FI27" i="132"/>
  <c r="FH27" i="132"/>
  <c r="FG27" i="132"/>
  <c r="OU14" i="132"/>
  <c r="KW14" i="132"/>
  <c r="NO14" i="132"/>
  <c r="RG14" i="132"/>
  <c r="MT14" i="132"/>
  <c r="KM14" i="132"/>
  <c r="IE14" i="132"/>
  <c r="JD14" i="132"/>
  <c r="OS14" i="132"/>
  <c r="HQ14" i="132"/>
  <c r="RI14" i="132"/>
  <c r="KQ14" i="132"/>
  <c r="HU14" i="132"/>
  <c r="LM14" i="132"/>
  <c r="PB14" i="132"/>
  <c r="IB14" i="132"/>
  <c r="QY14" i="132"/>
  <c r="PV14" i="132"/>
  <c r="NE14" i="132"/>
  <c r="ME14" i="132"/>
  <c r="LW14" i="132"/>
  <c r="HP14" i="132"/>
  <c r="PC14" i="132"/>
  <c r="KG14" i="132"/>
  <c r="IX14" i="132"/>
  <c r="PD14" i="132"/>
  <c r="QH14" i="132"/>
  <c r="NY14" i="132"/>
  <c r="LO14" i="132"/>
  <c r="RL14" i="132"/>
  <c r="MU14" i="132"/>
  <c r="LG14" i="132"/>
  <c r="PS14" i="132"/>
  <c r="LS14" i="132"/>
  <c r="OV14" i="132"/>
  <c r="FR26" i="132"/>
  <c r="HC19" i="132" s="1"/>
  <c r="U298" i="132" l="1"/>
  <c r="U299" i="132" s="1"/>
  <c r="S299" i="132"/>
  <c r="R298" i="132"/>
  <c r="R8" i="132" s="1"/>
  <c r="Q298" i="132"/>
  <c r="Q8" i="132" s="1"/>
  <c r="R297" i="132"/>
  <c r="BN8" i="132"/>
  <c r="W298" i="132"/>
  <c r="W299" i="132" s="1"/>
  <c r="CZ298" i="132"/>
  <c r="CZ299" i="132" s="1"/>
  <c r="CU298" i="132"/>
  <c r="CY298" i="132"/>
  <c r="EK283" i="132"/>
  <c r="EW275" i="132"/>
  <c r="EU272" i="132"/>
  <c r="EM283" i="132"/>
  <c r="EG283" i="132"/>
  <c r="EH282" i="132"/>
  <c r="EZ290" i="132"/>
  <c r="FA282" i="132"/>
  <c r="DL283" i="132"/>
  <c r="DG283" i="132"/>
  <c r="DK283" i="132"/>
  <c r="EY292" i="132"/>
  <c r="FB282" i="132"/>
  <c r="DS283" i="132"/>
  <c r="DX283" i="132"/>
  <c r="DW283" i="132"/>
  <c r="I19" i="132"/>
  <c r="B46" i="132"/>
  <c r="E19" i="132"/>
  <c r="F18" i="132"/>
  <c r="K19" i="132"/>
  <c r="FQ28" i="132"/>
  <c r="FP28" i="132"/>
  <c r="FO28" i="132"/>
  <c r="FN28" i="132"/>
  <c r="KU14" i="132"/>
  <c r="QS14" i="132"/>
  <c r="PK14" i="132"/>
  <c r="HM14" i="132"/>
  <c r="HK14" i="132"/>
  <c r="PO14" i="132"/>
  <c r="HL14" i="132"/>
  <c r="LL14" i="132"/>
  <c r="PF14" i="132"/>
  <c r="PL14" i="132"/>
  <c r="HE14" i="132"/>
  <c r="NP14" i="132"/>
  <c r="PQ14" i="132"/>
  <c r="FF28" i="132"/>
  <c r="FM28" i="132"/>
  <c r="FL28" i="132"/>
  <c r="EP29" i="132"/>
  <c r="FK28" i="132"/>
  <c r="FJ28" i="132"/>
  <c r="FI28" i="132"/>
  <c r="FH28" i="132"/>
  <c r="FG28" i="132"/>
  <c r="HJ14" i="132"/>
  <c r="OB14" i="132"/>
  <c r="II14" i="132"/>
  <c r="KV14" i="132"/>
  <c r="OC14" i="132"/>
  <c r="GS14" i="132"/>
  <c r="JO14" i="132"/>
  <c r="MS14" i="132"/>
  <c r="HI14" i="132"/>
  <c r="LC14" i="132"/>
  <c r="IK14" i="132"/>
  <c r="JI14" i="132"/>
  <c r="QE14" i="132"/>
  <c r="NM14" i="132"/>
  <c r="PI14" i="132"/>
  <c r="JE14" i="132"/>
  <c r="LV14" i="132"/>
  <c r="PE14" i="132"/>
  <c r="HV14" i="132"/>
  <c r="LF14" i="132"/>
  <c r="QB14" i="132"/>
  <c r="OH14" i="132"/>
  <c r="RE14" i="132"/>
  <c r="LZ14" i="132"/>
  <c r="PP14" i="132"/>
  <c r="QQ14" i="132"/>
  <c r="MJ14" i="132"/>
  <c r="HZ14" i="132"/>
  <c r="PJ14" i="132"/>
  <c r="IQ14" i="132"/>
  <c r="OA14" i="132"/>
  <c r="KB14" i="132"/>
  <c r="JY14" i="132"/>
  <c r="GT14" i="132"/>
  <c r="IM14" i="132"/>
  <c r="OD14" i="132"/>
  <c r="OJ14" i="132"/>
  <c r="OO14" i="132"/>
  <c r="KP14" i="132"/>
  <c r="NC14" i="132"/>
  <c r="HS14" i="132"/>
  <c r="RF14" i="132"/>
  <c r="IW14" i="132"/>
  <c r="NW14" i="132"/>
  <c r="KI14" i="132"/>
  <c r="QJ14" i="132"/>
  <c r="JS14" i="132"/>
  <c r="KL14" i="132"/>
  <c r="NK14" i="132"/>
  <c r="LA14" i="132"/>
  <c r="QW14" i="132"/>
  <c r="KJ14" i="132"/>
  <c r="KN14" i="132"/>
  <c r="JA14" i="132"/>
  <c r="HO14" i="132"/>
  <c r="MY14" i="132"/>
  <c r="JX14" i="132"/>
  <c r="KA14" i="132"/>
  <c r="HT14" i="132"/>
  <c r="JT14" i="132"/>
  <c r="RH14" i="132"/>
  <c r="KT14" i="132"/>
  <c r="KH14" i="132"/>
  <c r="OM14" i="132"/>
  <c r="NT14" i="132"/>
  <c r="OE14" i="132"/>
  <c r="GQ14" i="132"/>
  <c r="JW14" i="132"/>
  <c r="PR14" i="132"/>
  <c r="NZ14" i="132"/>
  <c r="IS14" i="132"/>
  <c r="GV14" i="132"/>
  <c r="KR14" i="132"/>
  <c r="KZ14" i="132"/>
  <c r="MA14" i="132"/>
  <c r="IO14" i="132"/>
  <c r="RD14" i="132"/>
  <c r="NA14" i="132"/>
  <c r="OW14" i="132"/>
  <c r="NS14" i="132"/>
  <c r="FR27" i="132"/>
  <c r="HD19" i="132" s="1"/>
  <c r="JU14" i="132"/>
  <c r="IV14" i="132"/>
  <c r="RJ14" i="132"/>
  <c r="ML14" i="132"/>
  <c r="LH14" i="132"/>
  <c r="QN14" i="132"/>
  <c r="MI14" i="132"/>
  <c r="PG14" i="132"/>
  <c r="NQ14" i="132"/>
  <c r="KD14" i="132"/>
  <c r="LN14" i="132"/>
  <c r="JM14" i="132"/>
  <c r="MV14" i="132"/>
  <c r="LK14" i="132"/>
  <c r="OG14" i="132"/>
  <c r="QV14" i="132"/>
  <c r="QK14" i="132"/>
  <c r="PZ14" i="132"/>
  <c r="OK14" i="132"/>
  <c r="PU14" i="132"/>
  <c r="QI14" i="132"/>
  <c r="HX14" i="132"/>
  <c r="OR14" i="132"/>
  <c r="IF14" i="132"/>
  <c r="HW14" i="132"/>
  <c r="GO14" i="132"/>
  <c r="NB14" i="132"/>
  <c r="IL14" i="132"/>
  <c r="NX14" i="132"/>
  <c r="JB14" i="132"/>
  <c r="KE14" i="132"/>
  <c r="MH14" i="132"/>
  <c r="QP14" i="132"/>
  <c r="OY14" i="132"/>
  <c r="MB14" i="132"/>
  <c r="IU14" i="132"/>
  <c r="RM14" i="132"/>
  <c r="QO14" i="132"/>
  <c r="IY14" i="132"/>
  <c r="ID14" i="132"/>
  <c r="RO14" i="132"/>
  <c r="OL14" i="132"/>
  <c r="MP14" i="132"/>
  <c r="NL14" i="132"/>
  <c r="LE14" i="132"/>
  <c r="JV14" i="132"/>
  <c r="IA14" i="132"/>
  <c r="NU14" i="132"/>
  <c r="NI14" i="132"/>
  <c r="JK14" i="132"/>
  <c r="MX14" i="132"/>
  <c r="LX14" i="132"/>
  <c r="KX14" i="132"/>
  <c r="HH14" i="132"/>
  <c r="MF14" i="132"/>
  <c r="JJ14" i="132"/>
  <c r="QF14" i="132"/>
  <c r="LB14" i="132"/>
  <c r="MO14" i="132"/>
  <c r="ND14" i="132"/>
  <c r="NJ14" i="132"/>
  <c r="RC14" i="132"/>
  <c r="MG14" i="132"/>
  <c r="JR14" i="132"/>
  <c r="QT14" i="132"/>
  <c r="IH14" i="132"/>
  <c r="GP14" i="132"/>
  <c r="JG14" i="132"/>
  <c r="PX14" i="132"/>
  <c r="KC14" i="132"/>
  <c r="KF14" i="132"/>
  <c r="OP14" i="132"/>
  <c r="QC14" i="132"/>
  <c r="PW14" i="132"/>
  <c r="NV14" i="132"/>
  <c r="OZ14" i="132"/>
  <c r="NN14" i="132"/>
  <c r="MN14" i="132"/>
  <c r="JZ14" i="132"/>
  <c r="LT14" i="132"/>
  <c r="LD14" i="132"/>
  <c r="QM14" i="132"/>
  <c r="KY14" i="132"/>
  <c r="QG14" i="132"/>
  <c r="HG14" i="132"/>
  <c r="JC14" i="132"/>
  <c r="RN14" i="132"/>
  <c r="GR14" i="132"/>
  <c r="DM283" i="132" l="1"/>
  <c r="DA298" i="132"/>
  <c r="DA299" i="132" s="1"/>
  <c r="CY299" i="132"/>
  <c r="CX298" i="132"/>
  <c r="CX8" i="132" s="1"/>
  <c r="CW298" i="132"/>
  <c r="CW8" i="132" s="1"/>
  <c r="CX297" i="132"/>
  <c r="DC298" i="132"/>
  <c r="DC299" i="132" s="1"/>
  <c r="EW276" i="132"/>
  <c r="EV278" i="132"/>
  <c r="DY283" i="132"/>
  <c r="EA283" i="132"/>
  <c r="DU283" i="132"/>
  <c r="DV282" i="132"/>
  <c r="DO283" i="132"/>
  <c r="FC283" i="132"/>
  <c r="EJ284" i="132"/>
  <c r="EE284" i="132"/>
  <c r="EI284" i="132"/>
  <c r="EK284" i="132" s="1"/>
  <c r="DI283" i="132"/>
  <c r="DJ282" i="132"/>
  <c r="EX286" i="132"/>
  <c r="ER19" i="132"/>
  <c r="ES19" i="132"/>
  <c r="FD19" i="132" s="1"/>
  <c r="H20" i="132"/>
  <c r="C20" i="132"/>
  <c r="G20" i="132"/>
  <c r="B47" i="132"/>
  <c r="FQ29" i="132"/>
  <c r="FP29" i="132"/>
  <c r="FO29" i="132"/>
  <c r="FN29" i="132"/>
  <c r="GQ27" i="132"/>
  <c r="GS27" i="132"/>
  <c r="GR27" i="132"/>
  <c r="GW27" i="132"/>
  <c r="GU27" i="132"/>
  <c r="HB27" i="132"/>
  <c r="GV27" i="132"/>
  <c r="GT27" i="132"/>
  <c r="GZ27" i="132"/>
  <c r="HC27" i="132"/>
  <c r="HA27" i="132"/>
  <c r="HD27" i="132"/>
  <c r="FR28" i="132"/>
  <c r="HE19" i="132" s="1"/>
  <c r="GN14" i="132"/>
  <c r="FF29" i="132"/>
  <c r="FM29" i="132"/>
  <c r="EP30" i="132"/>
  <c r="FL29" i="132"/>
  <c r="FK29" i="132"/>
  <c r="FJ29" i="132"/>
  <c r="FI29" i="132"/>
  <c r="FH29" i="132"/>
  <c r="FG29" i="132"/>
  <c r="HN14" i="132"/>
  <c r="GP27" i="132" s="1"/>
  <c r="EU273" i="132" l="1"/>
  <c r="I20" i="132"/>
  <c r="EM284" i="132"/>
  <c r="FB283" i="132"/>
  <c r="DS284" i="132"/>
  <c r="DX284" i="132"/>
  <c r="DW284" i="132"/>
  <c r="EG284" i="132"/>
  <c r="EH283" i="132"/>
  <c r="EY293" i="132"/>
  <c r="FA283" i="132"/>
  <c r="DL284" i="132"/>
  <c r="DG284" i="132"/>
  <c r="DK284" i="132"/>
  <c r="DO284" i="132" s="1"/>
  <c r="EZ291" i="132"/>
  <c r="E20" i="132"/>
  <c r="F19" i="132"/>
  <c r="B48" i="132"/>
  <c r="K20" i="132"/>
  <c r="FQ30" i="132"/>
  <c r="FP30" i="132"/>
  <c r="FO30" i="132"/>
  <c r="FN30" i="132"/>
  <c r="FR29" i="132"/>
  <c r="HF19" i="132" s="1"/>
  <c r="GY27" i="132"/>
  <c r="LJ14" i="132"/>
  <c r="GX27" i="132" s="1"/>
  <c r="FM30" i="132"/>
  <c r="EP31" i="132"/>
  <c r="FL30" i="132"/>
  <c r="FK30" i="132"/>
  <c r="FJ30" i="132"/>
  <c r="FI30" i="132"/>
  <c r="FH30" i="132"/>
  <c r="FG30" i="132"/>
  <c r="FF30" i="132"/>
  <c r="EW277" i="132" l="1"/>
  <c r="EV279" i="132"/>
  <c r="ER20" i="132"/>
  <c r="ES20" i="132"/>
  <c r="FD20" i="132" s="1"/>
  <c r="DU284" i="132"/>
  <c r="DV283" i="132"/>
  <c r="EX287" i="132"/>
  <c r="DI284" i="132"/>
  <c r="DJ283" i="132"/>
  <c r="FC284" i="132"/>
  <c r="EE285" i="132"/>
  <c r="EJ285" i="132"/>
  <c r="EI285" i="132"/>
  <c r="FA284" i="132"/>
  <c r="DG285" i="132"/>
  <c r="DJ284" i="132" s="1"/>
  <c r="DL285" i="132"/>
  <c r="DK285" i="132"/>
  <c r="DY284" i="132"/>
  <c r="DM284" i="132"/>
  <c r="EA284" i="132"/>
  <c r="H21" i="132"/>
  <c r="C21" i="132"/>
  <c r="G21" i="132"/>
  <c r="B49" i="132"/>
  <c r="FQ31" i="132"/>
  <c r="FP31" i="132"/>
  <c r="FO31" i="132"/>
  <c r="FN31" i="132"/>
  <c r="FR30" i="132"/>
  <c r="HG19" i="132" s="1"/>
  <c r="EP32" i="132"/>
  <c r="FL31" i="132"/>
  <c r="FK31" i="132"/>
  <c r="FJ31" i="132"/>
  <c r="FI31" i="132"/>
  <c r="FH31" i="132"/>
  <c r="FG31" i="132"/>
  <c r="FF31" i="132"/>
  <c r="FM31" i="132"/>
  <c r="EK285" i="132" l="1"/>
  <c r="DM285" i="132"/>
  <c r="EU274" i="132"/>
  <c r="FB284" i="132"/>
  <c r="DS285" i="132"/>
  <c r="DX285" i="132"/>
  <c r="DW285" i="132"/>
  <c r="DY285" i="132" s="1"/>
  <c r="DO285" i="132"/>
  <c r="EY294" i="132"/>
  <c r="I21" i="132"/>
  <c r="DI285" i="132"/>
  <c r="EG285" i="132"/>
  <c r="EH284" i="132"/>
  <c r="EZ292" i="132"/>
  <c r="EM285" i="132"/>
  <c r="B50" i="132"/>
  <c r="E21" i="132"/>
  <c r="F20" i="132"/>
  <c r="K21" i="132"/>
  <c r="FQ32" i="132"/>
  <c r="FP32" i="132"/>
  <c r="FO32" i="132"/>
  <c r="FN32" i="132"/>
  <c r="FK32" i="132"/>
  <c r="EP33" i="132"/>
  <c r="FJ32" i="132"/>
  <c r="FI32" i="132"/>
  <c r="FH32" i="132"/>
  <c r="FG32" i="132"/>
  <c r="FF32" i="132"/>
  <c r="FM32" i="132"/>
  <c r="FL32" i="132"/>
  <c r="FR31" i="132"/>
  <c r="HH19" i="132" s="1"/>
  <c r="EW278" i="132" l="1"/>
  <c r="EV280" i="132"/>
  <c r="FA285" i="132"/>
  <c r="DG286" i="132"/>
  <c r="DL286" i="132"/>
  <c r="DK286" i="132"/>
  <c r="EX288" i="132"/>
  <c r="ER21" i="132"/>
  <c r="ES21" i="132"/>
  <c r="FD21" i="132" s="1"/>
  <c r="FC285" i="132"/>
  <c r="EE286" i="132"/>
  <c r="EJ286" i="132"/>
  <c r="EI286" i="132"/>
  <c r="EA285" i="132"/>
  <c r="DU285" i="132"/>
  <c r="DV284" i="132"/>
  <c r="C22" i="132"/>
  <c r="H22" i="132"/>
  <c r="G22" i="132"/>
  <c r="B51" i="132"/>
  <c r="FQ33" i="132"/>
  <c r="FP33" i="132"/>
  <c r="FO33" i="132"/>
  <c r="FN33" i="132"/>
  <c r="FR32" i="132"/>
  <c r="HI19" i="132" s="1"/>
  <c r="FL33" i="132"/>
  <c r="FK33" i="132"/>
  <c r="EP34" i="132"/>
  <c r="FJ33" i="132"/>
  <c r="FI33" i="132"/>
  <c r="FH33" i="132"/>
  <c r="FG33" i="132"/>
  <c r="FF33" i="132"/>
  <c r="FM33" i="132"/>
  <c r="EK286" i="132" l="1"/>
  <c r="DM286" i="132"/>
  <c r="EU275" i="132"/>
  <c r="EM286" i="132"/>
  <c r="EY295" i="132"/>
  <c r="EZ293" i="132"/>
  <c r="FB285" i="132"/>
  <c r="DX286" i="132"/>
  <c r="DS286" i="132"/>
  <c r="DW286" i="132"/>
  <c r="DY286" i="132" s="1"/>
  <c r="DO286" i="132"/>
  <c r="DI286" i="132"/>
  <c r="DJ285" i="132"/>
  <c r="EG286" i="132"/>
  <c r="EH285" i="132"/>
  <c r="I22" i="132"/>
  <c r="E22" i="132"/>
  <c r="F21" i="132"/>
  <c r="B52" i="132"/>
  <c r="K22" i="132"/>
  <c r="FQ34" i="132"/>
  <c r="FP34" i="132"/>
  <c r="FO34" i="132"/>
  <c r="FN34" i="132"/>
  <c r="FM34" i="132"/>
  <c r="FL34" i="132"/>
  <c r="EP35" i="132"/>
  <c r="FK34" i="132"/>
  <c r="FJ34" i="132"/>
  <c r="FI34" i="132"/>
  <c r="FH34" i="132"/>
  <c r="FG34" i="132"/>
  <c r="FF34" i="132"/>
  <c r="FR33" i="132"/>
  <c r="HJ19" i="132" s="1"/>
  <c r="EW279" i="132" l="1"/>
  <c r="EV281" i="132"/>
  <c r="ES22" i="132"/>
  <c r="FD22" i="132" s="1"/>
  <c r="ER22" i="132"/>
  <c r="EA286" i="132"/>
  <c r="DU286" i="132"/>
  <c r="DV285" i="132"/>
  <c r="EX289" i="132"/>
  <c r="FA286" i="132"/>
  <c r="DG287" i="132"/>
  <c r="DL287" i="132"/>
  <c r="DK287" i="132"/>
  <c r="DO287" i="132" s="1"/>
  <c r="FC286" i="132"/>
  <c r="EJ287" i="132"/>
  <c r="EE287" i="132"/>
  <c r="EI287" i="132"/>
  <c r="C23" i="132"/>
  <c r="H23" i="132" s="1"/>
  <c r="G23" i="132"/>
  <c r="B53" i="132"/>
  <c r="FQ35" i="132"/>
  <c r="FP35" i="132"/>
  <c r="FO35" i="132"/>
  <c r="FN35" i="132"/>
  <c r="FR34" i="132"/>
  <c r="HK19" i="132" s="1"/>
  <c r="GO32" i="132" s="1"/>
  <c r="FM35" i="132"/>
  <c r="FL35" i="132"/>
  <c r="EP36" i="132"/>
  <c r="FK35" i="132"/>
  <c r="FJ35" i="132"/>
  <c r="FI35" i="132"/>
  <c r="FH35" i="132"/>
  <c r="FG35" i="132"/>
  <c r="FF35" i="132"/>
  <c r="EK287" i="132" l="1"/>
  <c r="EU276" i="132"/>
  <c r="I23" i="132"/>
  <c r="FB286" i="132"/>
  <c r="DX287" i="132"/>
  <c r="DS287" i="132"/>
  <c r="DW287" i="132"/>
  <c r="DI287" i="132"/>
  <c r="DJ286" i="132"/>
  <c r="FA287" i="132"/>
  <c r="DL288" i="132"/>
  <c r="DG288" i="132"/>
  <c r="DK288" i="132"/>
  <c r="EM287" i="132"/>
  <c r="EZ294" i="132"/>
  <c r="EY296" i="132"/>
  <c r="EG287" i="132"/>
  <c r="EH286" i="132"/>
  <c r="DM287" i="132"/>
  <c r="E23" i="132"/>
  <c r="F22" i="132"/>
  <c r="B54" i="132"/>
  <c r="K23" i="132"/>
  <c r="FQ36" i="132"/>
  <c r="FP36" i="132"/>
  <c r="FO36" i="132"/>
  <c r="FN36" i="132"/>
  <c r="FM36" i="132"/>
  <c r="EP37" i="132"/>
  <c r="FL36" i="132"/>
  <c r="FK36" i="132"/>
  <c r="FJ36" i="132"/>
  <c r="FI36" i="132"/>
  <c r="FH36" i="132"/>
  <c r="FG36" i="132"/>
  <c r="FF36" i="132"/>
  <c r="FR35" i="132"/>
  <c r="HL19" i="132" s="1"/>
  <c r="DM288" i="132" l="1"/>
  <c r="DY287" i="132"/>
  <c r="EW281" i="132"/>
  <c r="EW280" i="132"/>
  <c r="EV282" i="132"/>
  <c r="EA287" i="132"/>
  <c r="DU287" i="132"/>
  <c r="DV286" i="132"/>
  <c r="EX290" i="132"/>
  <c r="FC287" i="132"/>
  <c r="EJ288" i="132"/>
  <c r="EE288" i="132"/>
  <c r="EI288" i="132"/>
  <c r="DO288" i="132"/>
  <c r="ES23" i="132"/>
  <c r="FD23" i="132" s="1"/>
  <c r="DJ287" i="132"/>
  <c r="DI288" i="132"/>
  <c r="C24" i="132"/>
  <c r="H24" i="132" s="1"/>
  <c r="G24" i="132"/>
  <c r="B55" i="132"/>
  <c r="FQ37" i="132"/>
  <c r="FP37" i="132"/>
  <c r="FO37" i="132"/>
  <c r="FN37" i="132"/>
  <c r="EP38" i="132"/>
  <c r="FL37" i="132"/>
  <c r="FK37" i="132"/>
  <c r="FJ37" i="132"/>
  <c r="FI37" i="132"/>
  <c r="EP44" i="132"/>
  <c r="FH37" i="132"/>
  <c r="FG37" i="132"/>
  <c r="FF37" i="132"/>
  <c r="FM37" i="132"/>
  <c r="FR36" i="132"/>
  <c r="HM19" i="132" s="1"/>
  <c r="EU277" i="132" l="1"/>
  <c r="EK288" i="132"/>
  <c r="FA288" i="132"/>
  <c r="DL289" i="132"/>
  <c r="DG289" i="132"/>
  <c r="DK289" i="132"/>
  <c r="EZ295" i="132"/>
  <c r="EM288" i="132"/>
  <c r="EY297" i="132"/>
  <c r="EG288" i="132"/>
  <c r="EH287" i="132"/>
  <c r="FB287" i="132"/>
  <c r="DX288" i="132"/>
  <c r="DS288" i="132"/>
  <c r="DW288" i="132"/>
  <c r="I24" i="132"/>
  <c r="E24" i="132"/>
  <c r="F23" i="132"/>
  <c r="B56" i="132"/>
  <c r="K24" i="132"/>
  <c r="FQ38" i="132"/>
  <c r="FP38" i="132"/>
  <c r="FO38" i="132"/>
  <c r="FN38" i="132"/>
  <c r="FQ44" i="132"/>
  <c r="FP44" i="132"/>
  <c r="FO44" i="132"/>
  <c r="FN44" i="132"/>
  <c r="FK38" i="132"/>
  <c r="FJ38" i="132"/>
  <c r="FI38" i="132"/>
  <c r="FH38" i="132"/>
  <c r="FG38" i="132"/>
  <c r="FF38" i="132"/>
  <c r="FM38" i="132"/>
  <c r="EP39" i="132"/>
  <c r="FL38" i="132"/>
  <c r="FR37" i="132"/>
  <c r="HN19" i="132" s="1"/>
  <c r="FG44" i="132"/>
  <c r="FF44" i="132"/>
  <c r="FM44" i="132"/>
  <c r="FL44" i="132"/>
  <c r="FK44" i="132"/>
  <c r="FJ44" i="132"/>
  <c r="EP45" i="132"/>
  <c r="FI44" i="132"/>
  <c r="FH44" i="132"/>
  <c r="DM289" i="132" l="1"/>
  <c r="DY288" i="132"/>
  <c r="EV283" i="132"/>
  <c r="DI289" i="132"/>
  <c r="DJ288" i="132"/>
  <c r="ES24" i="132"/>
  <c r="FD24" i="132" s="1"/>
  <c r="FC288" i="132"/>
  <c r="EE289" i="132"/>
  <c r="EJ289" i="132"/>
  <c r="EI289" i="132"/>
  <c r="EM289" i="132" s="1"/>
  <c r="EX291" i="132"/>
  <c r="DO289" i="132"/>
  <c r="DU288" i="132"/>
  <c r="DV287" i="132"/>
  <c r="EA288" i="132"/>
  <c r="C25" i="132"/>
  <c r="H25" i="132" s="1"/>
  <c r="G25" i="132"/>
  <c r="B57" i="132"/>
  <c r="FQ39" i="132"/>
  <c r="FP39" i="132"/>
  <c r="FO39" i="132"/>
  <c r="FN39" i="132"/>
  <c r="FQ45" i="132"/>
  <c r="FP45" i="132"/>
  <c r="FO45" i="132"/>
  <c r="FN45" i="132"/>
  <c r="FR38" i="132"/>
  <c r="HO19" i="132" s="1"/>
  <c r="FR44" i="132"/>
  <c r="HU19" i="132" s="1"/>
  <c r="EP46" i="132"/>
  <c r="FI45" i="132"/>
  <c r="FH45" i="132"/>
  <c r="FG45" i="132"/>
  <c r="FF45" i="132"/>
  <c r="FM45" i="132"/>
  <c r="FL45" i="132"/>
  <c r="FK45" i="132"/>
  <c r="FJ45" i="132"/>
  <c r="FJ39" i="132"/>
  <c r="FI39" i="132"/>
  <c r="FH39" i="132"/>
  <c r="FG39" i="132"/>
  <c r="FF39" i="132"/>
  <c r="FM39" i="132"/>
  <c r="FL39" i="132"/>
  <c r="FK39" i="132"/>
  <c r="EP40" i="132"/>
  <c r="EW282" i="132" l="1"/>
  <c r="EU278" i="132"/>
  <c r="EG289" i="132"/>
  <c r="EH288" i="132"/>
  <c r="FA289" i="132"/>
  <c r="DG290" i="132"/>
  <c r="DL290" i="132"/>
  <c r="DK290" i="132"/>
  <c r="DM290" i="132" s="1"/>
  <c r="EZ296" i="132"/>
  <c r="FB288" i="132"/>
  <c r="DX289" i="132"/>
  <c r="DS289" i="132"/>
  <c r="DW289" i="132"/>
  <c r="EK289" i="132"/>
  <c r="FC289" i="132"/>
  <c r="EE290" i="132"/>
  <c r="EJ290" i="132"/>
  <c r="EI290" i="132"/>
  <c r="EK290" i="132" s="1"/>
  <c r="I25" i="132"/>
  <c r="E25" i="132"/>
  <c r="F24" i="132"/>
  <c r="B58" i="132"/>
  <c r="K25" i="132"/>
  <c r="FQ46" i="132"/>
  <c r="FP46" i="132"/>
  <c r="FO46" i="132"/>
  <c r="FN46" i="132"/>
  <c r="FQ40" i="132"/>
  <c r="FP40" i="132"/>
  <c r="FO40" i="132"/>
  <c r="FN40" i="132"/>
  <c r="FJ40" i="132"/>
  <c r="FI40" i="132"/>
  <c r="FH40" i="132"/>
  <c r="FG40" i="132"/>
  <c r="EP41" i="132"/>
  <c r="FF40" i="132"/>
  <c r="FM40" i="132"/>
  <c r="FL40" i="132"/>
  <c r="FK40" i="132"/>
  <c r="FR45" i="132"/>
  <c r="HV19" i="132" s="1"/>
  <c r="FK46" i="132"/>
  <c r="FJ46" i="132"/>
  <c r="EP47" i="132"/>
  <c r="FI46" i="132"/>
  <c r="FH46" i="132"/>
  <c r="FG46" i="132"/>
  <c r="FF46" i="132"/>
  <c r="FM46" i="132"/>
  <c r="FL46" i="132"/>
  <c r="FR39" i="132"/>
  <c r="HP19" i="132" s="1"/>
  <c r="EV284" i="132" l="1"/>
  <c r="DY289" i="132"/>
  <c r="ES25" i="132"/>
  <c r="FD25" i="132" s="1"/>
  <c r="DO290" i="132"/>
  <c r="DI290" i="132"/>
  <c r="DJ289" i="132"/>
  <c r="EM290" i="132"/>
  <c r="EX292" i="132"/>
  <c r="EA289" i="132"/>
  <c r="DU289" i="132"/>
  <c r="DV288" i="132"/>
  <c r="EG290" i="132"/>
  <c r="EH289" i="132"/>
  <c r="C26" i="132"/>
  <c r="H26" i="132" s="1"/>
  <c r="G26" i="132"/>
  <c r="B59" i="132"/>
  <c r="FQ47" i="132"/>
  <c r="FP47" i="132"/>
  <c r="FO47" i="132"/>
  <c r="FN47" i="132"/>
  <c r="FQ41" i="132"/>
  <c r="FP41" i="132"/>
  <c r="FO41" i="132"/>
  <c r="FN41" i="132"/>
  <c r="FR40" i="132"/>
  <c r="HQ19" i="132" s="1"/>
  <c r="EP42" i="132"/>
  <c r="FG41" i="132"/>
  <c r="FF41" i="132"/>
  <c r="FM41" i="132"/>
  <c r="FL41" i="132"/>
  <c r="FK41" i="132"/>
  <c r="FJ41" i="132"/>
  <c r="FI41" i="132"/>
  <c r="FH41" i="132"/>
  <c r="FR46" i="132"/>
  <c r="HW19" i="132" s="1"/>
  <c r="FM47" i="132"/>
  <c r="FL47" i="132"/>
  <c r="FK47" i="132"/>
  <c r="FJ47" i="132"/>
  <c r="EP48" i="132"/>
  <c r="FI47" i="132"/>
  <c r="FH47" i="132"/>
  <c r="FG47" i="132"/>
  <c r="FF47" i="132"/>
  <c r="EW283" i="132" l="1"/>
  <c r="EU279" i="132"/>
  <c r="EZ297" i="132"/>
  <c r="EX293" i="132"/>
  <c r="FA290" i="132"/>
  <c r="DG291" i="132"/>
  <c r="DL291" i="132"/>
  <c r="DK291" i="132"/>
  <c r="FC290" i="132"/>
  <c r="EE291" i="132"/>
  <c r="EJ291" i="132"/>
  <c r="EI291" i="132"/>
  <c r="EK291" i="132" s="1"/>
  <c r="FB289" i="132"/>
  <c r="DS290" i="132"/>
  <c r="DX290" i="132"/>
  <c r="DW290" i="132"/>
  <c r="DY290" i="132" s="1"/>
  <c r="I26" i="132"/>
  <c r="E26" i="132"/>
  <c r="F25" i="132"/>
  <c r="B60" i="132"/>
  <c r="K26" i="132"/>
  <c r="FQ48" i="132"/>
  <c r="FP48" i="132"/>
  <c r="FO48" i="132"/>
  <c r="FN48" i="132"/>
  <c r="FQ42" i="132"/>
  <c r="FP42" i="132"/>
  <c r="FO42" i="132"/>
  <c r="FN42" i="132"/>
  <c r="FR41" i="132"/>
  <c r="HR19" i="132" s="1"/>
  <c r="FK42" i="132"/>
  <c r="FJ42" i="132"/>
  <c r="EP43" i="132"/>
  <c r="FI42" i="132"/>
  <c r="FH42" i="132"/>
  <c r="FG42" i="132"/>
  <c r="FF42" i="132"/>
  <c r="FM42" i="132"/>
  <c r="FL42" i="132"/>
  <c r="FG48" i="132"/>
  <c r="FF48" i="132"/>
  <c r="FM48" i="132"/>
  <c r="FL48" i="132"/>
  <c r="FK48" i="132"/>
  <c r="FJ48" i="132"/>
  <c r="EP49" i="132"/>
  <c r="FI48" i="132"/>
  <c r="FH48" i="132"/>
  <c r="FR47" i="132"/>
  <c r="HX19" i="132" s="1"/>
  <c r="EV285" i="132" l="1"/>
  <c r="DM291" i="132"/>
  <c r="ES26" i="132"/>
  <c r="FD26" i="132" s="1"/>
  <c r="EG291" i="132"/>
  <c r="EH290" i="132"/>
  <c r="DI291" i="132"/>
  <c r="DJ290" i="132"/>
  <c r="EA290" i="132"/>
  <c r="EM291" i="132"/>
  <c r="DU290" i="132"/>
  <c r="DV289" i="132"/>
  <c r="DO291" i="132"/>
  <c r="C27" i="132"/>
  <c r="G27" i="132"/>
  <c r="B61" i="132"/>
  <c r="FQ43" i="132"/>
  <c r="FP43" i="132"/>
  <c r="FO43" i="132"/>
  <c r="FN43" i="132"/>
  <c r="FQ49" i="132"/>
  <c r="FP49" i="132"/>
  <c r="FO49" i="132"/>
  <c r="FN49" i="132"/>
  <c r="FI49" i="132"/>
  <c r="EP50" i="132"/>
  <c r="FH49" i="132"/>
  <c r="FG49" i="132"/>
  <c r="FF49" i="132"/>
  <c r="FM49" i="132"/>
  <c r="FL49" i="132"/>
  <c r="FK49" i="132"/>
  <c r="FJ49" i="132"/>
  <c r="FR48" i="132"/>
  <c r="HY19" i="132" s="1"/>
  <c r="FR42" i="132"/>
  <c r="HS19" i="132" s="1"/>
  <c r="FM43" i="132"/>
  <c r="FL43" i="132"/>
  <c r="FK43" i="132"/>
  <c r="FJ43" i="132"/>
  <c r="FI43" i="132"/>
  <c r="FH43" i="132"/>
  <c r="FG43" i="132"/>
  <c r="FF43" i="132"/>
  <c r="EW284" i="132" l="1"/>
  <c r="EU280" i="132"/>
  <c r="FB290" i="132"/>
  <c r="DX291" i="132"/>
  <c r="DS291" i="132"/>
  <c r="DW291" i="132"/>
  <c r="DY291" i="132" s="1"/>
  <c r="FC291" i="132"/>
  <c r="EJ292" i="132"/>
  <c r="EE292" i="132"/>
  <c r="EI292" i="132"/>
  <c r="EM292" i="132" s="1"/>
  <c r="EX294" i="132"/>
  <c r="FA291" i="132"/>
  <c r="DG292" i="132"/>
  <c r="DL292" i="132"/>
  <c r="DK292" i="132"/>
  <c r="H27" i="132"/>
  <c r="I27" i="132" s="1"/>
  <c r="E27" i="132"/>
  <c r="F26" i="132"/>
  <c r="B62" i="132"/>
  <c r="K27" i="132"/>
  <c r="FQ50" i="132"/>
  <c r="FP50" i="132"/>
  <c r="FO50" i="132"/>
  <c r="FN50" i="132"/>
  <c r="FR43" i="132"/>
  <c r="HT19" i="132" s="1"/>
  <c r="GP32" i="132" s="1"/>
  <c r="FL50" i="132"/>
  <c r="FK50" i="132"/>
  <c r="FJ50" i="132"/>
  <c r="FI50" i="132"/>
  <c r="EP51" i="132"/>
  <c r="FH50" i="132"/>
  <c r="FG50" i="132"/>
  <c r="FF50" i="132"/>
  <c r="FM50" i="132"/>
  <c r="FR49" i="132"/>
  <c r="HZ19" i="132" s="1"/>
  <c r="EV286" i="132" l="1"/>
  <c r="DM292" i="132"/>
  <c r="EA291" i="132"/>
  <c r="DO292" i="132"/>
  <c r="DJ291" i="132"/>
  <c r="DI292" i="132"/>
  <c r="FC292" i="132"/>
  <c r="EJ293" i="132"/>
  <c r="EE293" i="132"/>
  <c r="EH292" i="132" s="1"/>
  <c r="EI293" i="132"/>
  <c r="EV295" i="132"/>
  <c r="ES27" i="132"/>
  <c r="FD27" i="132" s="1"/>
  <c r="EG292" i="132"/>
  <c r="EH291" i="132"/>
  <c r="DU291" i="132"/>
  <c r="DV290" i="132"/>
  <c r="EK292" i="132"/>
  <c r="C28" i="132"/>
  <c r="G28" i="132"/>
  <c r="B63" i="132"/>
  <c r="FQ51" i="132"/>
  <c r="FP51" i="132"/>
  <c r="FO51" i="132"/>
  <c r="FN51" i="132"/>
  <c r="FG51" i="132"/>
  <c r="FF51" i="132"/>
  <c r="FM51" i="132"/>
  <c r="FL51" i="132"/>
  <c r="FK51" i="132"/>
  <c r="FJ51" i="132"/>
  <c r="FI51" i="132"/>
  <c r="EP52" i="132"/>
  <c r="FH51" i="132"/>
  <c r="FR50" i="132"/>
  <c r="IA19" i="132" s="1"/>
  <c r="EW285" i="132" l="1"/>
  <c r="EV287" i="132"/>
  <c r="EV288" i="132"/>
  <c r="EV289" i="132"/>
  <c r="EV290" i="132"/>
  <c r="EV291" i="132"/>
  <c r="EV292" i="132"/>
  <c r="EV294" i="132"/>
  <c r="EV293" i="132"/>
  <c r="EV296" i="132"/>
  <c r="EV297" i="132"/>
  <c r="EU281" i="132"/>
  <c r="EG293" i="132"/>
  <c r="FA292" i="132"/>
  <c r="DL293" i="132"/>
  <c r="DG293" i="132"/>
  <c r="DK293" i="132"/>
  <c r="DM293" i="132" s="1"/>
  <c r="EK293" i="132"/>
  <c r="FB291" i="132"/>
  <c r="DS292" i="132"/>
  <c r="DX292" i="132"/>
  <c r="DW292" i="132"/>
  <c r="EA292" i="132" s="1"/>
  <c r="EM293" i="132"/>
  <c r="EX295" i="132"/>
  <c r="H28" i="132"/>
  <c r="I28" i="132" s="1"/>
  <c r="E28" i="132"/>
  <c r="F27" i="132"/>
  <c r="B64" i="132"/>
  <c r="K28" i="132"/>
  <c r="FQ52" i="132"/>
  <c r="FP52" i="132"/>
  <c r="FO52" i="132"/>
  <c r="FN52" i="132"/>
  <c r="FR51" i="132"/>
  <c r="IB19" i="132" s="1"/>
  <c r="FJ52" i="132"/>
  <c r="FI52" i="132"/>
  <c r="EP53" i="132"/>
  <c r="FH52" i="132"/>
  <c r="FG52" i="132"/>
  <c r="FF52" i="132"/>
  <c r="FM52" i="132"/>
  <c r="FL52" i="132"/>
  <c r="FK52" i="132"/>
  <c r="EU282" i="132" l="1"/>
  <c r="FB292" i="132"/>
  <c r="DS293" i="132"/>
  <c r="DV292" i="132" s="1"/>
  <c r="DX293" i="132"/>
  <c r="DW293" i="132"/>
  <c r="FC293" i="132"/>
  <c r="EE294" i="132"/>
  <c r="EJ294" i="132"/>
  <c r="EI294" i="132"/>
  <c r="DO293" i="132"/>
  <c r="DI293" i="132"/>
  <c r="DJ292" i="132"/>
  <c r="DU292" i="132"/>
  <c r="DV291" i="132"/>
  <c r="ES28" i="132"/>
  <c r="FD28" i="132" s="1"/>
  <c r="DY292" i="132"/>
  <c r="C29" i="132"/>
  <c r="G29" i="132"/>
  <c r="B65" i="132"/>
  <c r="FQ53" i="132"/>
  <c r="FP53" i="132"/>
  <c r="FO53" i="132"/>
  <c r="FN53" i="132"/>
  <c r="FM53" i="132"/>
  <c r="FL53" i="132"/>
  <c r="FK53" i="132"/>
  <c r="FJ53" i="132"/>
  <c r="FI53" i="132"/>
  <c r="EP54" i="132"/>
  <c r="FH53" i="132"/>
  <c r="FG53" i="132"/>
  <c r="FF53" i="132"/>
  <c r="FR52" i="132"/>
  <c r="IC19" i="132" s="1"/>
  <c r="DY293" i="132" l="1"/>
  <c r="EW286" i="132"/>
  <c r="EX296" i="132"/>
  <c r="EG294" i="132"/>
  <c r="EH293" i="132"/>
  <c r="EA293" i="132"/>
  <c r="EW294" i="132"/>
  <c r="FA293" i="132"/>
  <c r="DL294" i="132"/>
  <c r="DG294" i="132"/>
  <c r="DK294" i="132"/>
  <c r="EK294" i="132"/>
  <c r="DU293" i="132"/>
  <c r="EM294" i="132"/>
  <c r="H29" i="132"/>
  <c r="I29" i="132" s="1"/>
  <c r="E29" i="132"/>
  <c r="F28" i="132"/>
  <c r="B66" i="132"/>
  <c r="K29" i="132"/>
  <c r="FQ54" i="132"/>
  <c r="FP54" i="132"/>
  <c r="FO54" i="132"/>
  <c r="FN54" i="132"/>
  <c r="FH54" i="132"/>
  <c r="FG54" i="132"/>
  <c r="FF54" i="132"/>
  <c r="FM54" i="132"/>
  <c r="FL54" i="132"/>
  <c r="EP55" i="132"/>
  <c r="FK54" i="132"/>
  <c r="FJ54" i="132"/>
  <c r="FI54" i="132"/>
  <c r="FR53" i="132"/>
  <c r="ID19" i="132" s="1"/>
  <c r="EW295" i="132" l="1"/>
  <c r="EW287" i="132"/>
  <c r="EW288" i="132"/>
  <c r="EW290" i="132"/>
  <c r="EW289" i="132"/>
  <c r="EW291" i="132"/>
  <c r="EW293" i="132"/>
  <c r="EW292" i="132"/>
  <c r="EW296" i="132"/>
  <c r="EW297" i="132"/>
  <c r="DM294" i="132"/>
  <c r="EX297" i="132"/>
  <c r="DO294" i="132"/>
  <c r="ES29" i="132"/>
  <c r="FD29" i="132" s="1"/>
  <c r="DI294" i="132"/>
  <c r="DJ293" i="132"/>
  <c r="FB293" i="132"/>
  <c r="DX294" i="132"/>
  <c r="DS294" i="132"/>
  <c r="DW294" i="132"/>
  <c r="FC294" i="132"/>
  <c r="EE295" i="132"/>
  <c r="EJ295" i="132"/>
  <c r="EI295" i="132"/>
  <c r="EM295" i="132" s="1"/>
  <c r="C30" i="132"/>
  <c r="G30" i="132"/>
  <c r="B67" i="132"/>
  <c r="FQ55" i="132"/>
  <c r="FP55" i="132"/>
  <c r="FO55" i="132"/>
  <c r="FN55" i="132"/>
  <c r="FF55" i="132"/>
  <c r="FL55" i="132"/>
  <c r="EP56" i="132"/>
  <c r="FH55" i="132"/>
  <c r="FI55" i="132"/>
  <c r="FG55" i="132"/>
  <c r="FM55" i="132"/>
  <c r="FK55" i="132"/>
  <c r="FJ55" i="132"/>
  <c r="FR54" i="132"/>
  <c r="IE19" i="132" s="1"/>
  <c r="DY294" i="132" l="1"/>
  <c r="EU283" i="132"/>
  <c r="FC295" i="132"/>
  <c r="EJ296" i="132"/>
  <c r="EE296" i="132"/>
  <c r="EG296" i="132" s="1"/>
  <c r="EI296" i="132"/>
  <c r="EK296" i="132" s="1"/>
  <c r="EG295" i="132"/>
  <c r="EH295" i="132"/>
  <c r="EH294" i="132"/>
  <c r="EA294" i="132"/>
  <c r="DU294" i="132"/>
  <c r="DV293" i="132"/>
  <c r="FA294" i="132"/>
  <c r="DG295" i="132"/>
  <c r="DL295" i="132"/>
  <c r="DK295" i="132"/>
  <c r="EK295" i="132"/>
  <c r="H30" i="132"/>
  <c r="I30" i="132" s="1"/>
  <c r="E30" i="132"/>
  <c r="F29" i="132"/>
  <c r="B68" i="132"/>
  <c r="K30" i="132"/>
  <c r="FQ56" i="132"/>
  <c r="FP56" i="132"/>
  <c r="FO56" i="132"/>
  <c r="FN56" i="132"/>
  <c r="FR55" i="132"/>
  <c r="IF19" i="132" s="1"/>
  <c r="FI56" i="132"/>
  <c r="EP57" i="132"/>
  <c r="FH56" i="132"/>
  <c r="FG56" i="132"/>
  <c r="FF56" i="132"/>
  <c r="FK56" i="132"/>
  <c r="FL56" i="132"/>
  <c r="FJ56" i="132"/>
  <c r="FM56" i="132"/>
  <c r="DM295" i="132" l="1"/>
  <c r="ES30" i="132"/>
  <c r="FD30" i="132" s="1"/>
  <c r="DI295" i="132"/>
  <c r="DJ294" i="132"/>
  <c r="FB294" i="132"/>
  <c r="DS295" i="132"/>
  <c r="DX295" i="132"/>
  <c r="DW295" i="132"/>
  <c r="DY295" i="132" s="1"/>
  <c r="DO295" i="132"/>
  <c r="EM296" i="132"/>
  <c r="C31" i="132"/>
  <c r="H31" i="132" s="1"/>
  <c r="G31" i="132"/>
  <c r="B69" i="132"/>
  <c r="FQ57" i="132"/>
  <c r="FP57" i="132"/>
  <c r="FO57" i="132"/>
  <c r="FN57" i="132"/>
  <c r="FL57" i="132"/>
  <c r="FK57" i="132"/>
  <c r="FJ57" i="132"/>
  <c r="FI57" i="132"/>
  <c r="EP58" i="132"/>
  <c r="FH57" i="132"/>
  <c r="FF57" i="132"/>
  <c r="FM57" i="132"/>
  <c r="FG57" i="132"/>
  <c r="FR56" i="132"/>
  <c r="IG19" i="132" s="1"/>
  <c r="EU284" i="132" l="1"/>
  <c r="EA295" i="132"/>
  <c r="FA295" i="132"/>
  <c r="DL296" i="132"/>
  <c r="DG296" i="132"/>
  <c r="DK296" i="132"/>
  <c r="DM296" i="132" s="1"/>
  <c r="FC296" i="132"/>
  <c r="EE297" i="132"/>
  <c r="EJ297" i="132"/>
  <c r="EI297" i="132"/>
  <c r="DU295" i="132"/>
  <c r="DV294" i="132"/>
  <c r="I31" i="132"/>
  <c r="B70" i="132"/>
  <c r="E31" i="132"/>
  <c r="F30" i="132"/>
  <c r="K31" i="132"/>
  <c r="FQ58" i="132"/>
  <c r="FP58" i="132"/>
  <c r="FO58" i="132"/>
  <c r="FN58" i="132"/>
  <c r="FR57" i="132"/>
  <c r="IH19" i="132" s="1"/>
  <c r="FG58" i="132"/>
  <c r="FF58" i="132"/>
  <c r="FM58" i="132"/>
  <c r="FL58" i="132"/>
  <c r="FK58" i="132"/>
  <c r="FJ58" i="132"/>
  <c r="EP59" i="132"/>
  <c r="FI58" i="132"/>
  <c r="FH58" i="132"/>
  <c r="EK297" i="132" l="1"/>
  <c r="ES31" i="132"/>
  <c r="FD31" i="132" s="1"/>
  <c r="EM297" i="132"/>
  <c r="DI296" i="132"/>
  <c r="DJ295" i="132"/>
  <c r="EH296" i="132"/>
  <c r="EG297" i="132"/>
  <c r="DO296" i="132"/>
  <c r="FB295" i="132"/>
  <c r="DX296" i="132"/>
  <c r="DS296" i="132"/>
  <c r="DW296" i="132"/>
  <c r="B71" i="132"/>
  <c r="C32" i="132"/>
  <c r="H32" i="132" s="1"/>
  <c r="G32" i="132"/>
  <c r="FQ59" i="132"/>
  <c r="FP59" i="132"/>
  <c r="FO59" i="132"/>
  <c r="FN59" i="132"/>
  <c r="FI59" i="132"/>
  <c r="FH59" i="132"/>
  <c r="FG59" i="132"/>
  <c r="FF59" i="132"/>
  <c r="FM59" i="132"/>
  <c r="EP60" i="132"/>
  <c r="FL59" i="132"/>
  <c r="FK59" i="132"/>
  <c r="FJ59" i="132"/>
  <c r="FR58" i="132"/>
  <c r="II19" i="132" s="1"/>
  <c r="GQ32" i="132" s="1"/>
  <c r="EU285" i="132" l="1"/>
  <c r="DY296" i="132"/>
  <c r="K32" i="132"/>
  <c r="ES32" i="132" s="1"/>
  <c r="FD32" i="132" s="1"/>
  <c r="FC297" i="132"/>
  <c r="EE298" i="132"/>
  <c r="EJ298" i="132"/>
  <c r="EJ299" i="132" s="1"/>
  <c r="EI298" i="132"/>
  <c r="FA296" i="132"/>
  <c r="DG297" i="132"/>
  <c r="DL297" i="132"/>
  <c r="DK297" i="132"/>
  <c r="EA296" i="132"/>
  <c r="DU296" i="132"/>
  <c r="DV295" i="132"/>
  <c r="I32" i="132"/>
  <c r="B72" i="132"/>
  <c r="E32" i="132"/>
  <c r="F31" i="132"/>
  <c r="FQ60" i="132"/>
  <c r="FP60" i="132"/>
  <c r="FO60" i="132"/>
  <c r="FN60" i="132"/>
  <c r="FR59" i="132"/>
  <c r="IJ19" i="132" s="1"/>
  <c r="FH60" i="132"/>
  <c r="FG60" i="132"/>
  <c r="FF60" i="132"/>
  <c r="FM60" i="132"/>
  <c r="EP61" i="132"/>
  <c r="FL60" i="132"/>
  <c r="FK60" i="132"/>
  <c r="FJ60" i="132"/>
  <c r="FI60" i="132"/>
  <c r="C33" i="132" l="1"/>
  <c r="DM297" i="132"/>
  <c r="G33" i="132"/>
  <c r="K33" i="132" s="1"/>
  <c r="ES33" i="132" s="1"/>
  <c r="FD33" i="132" s="1"/>
  <c r="EU286" i="132"/>
  <c r="EU296" i="132"/>
  <c r="FB296" i="132"/>
  <c r="DS297" i="132"/>
  <c r="DX297" i="132"/>
  <c r="DW297" i="132"/>
  <c r="EH298" i="132"/>
  <c r="EH8" i="132" s="1"/>
  <c r="EG298" i="132"/>
  <c r="EG8" i="132" s="1"/>
  <c r="EH297" i="132"/>
  <c r="EK298" i="132"/>
  <c r="EK299" i="132" s="1"/>
  <c r="EI299" i="132"/>
  <c r="EM298" i="132"/>
  <c r="EM299" i="132" s="1"/>
  <c r="DO297" i="132"/>
  <c r="DI297" i="132"/>
  <c r="DJ296" i="132"/>
  <c r="B73" i="132"/>
  <c r="E33" i="132"/>
  <c r="H33" i="132"/>
  <c r="F32" i="132"/>
  <c r="FQ61" i="132"/>
  <c r="FP61" i="132"/>
  <c r="FO61" i="132"/>
  <c r="FN61" i="132"/>
  <c r="FR60" i="132"/>
  <c r="IK19" i="132" s="1"/>
  <c r="FG61" i="132"/>
  <c r="FF61" i="132"/>
  <c r="FM61" i="132"/>
  <c r="EP62" i="132"/>
  <c r="FL61" i="132"/>
  <c r="FK61" i="132"/>
  <c r="FJ61" i="132"/>
  <c r="FI61" i="132"/>
  <c r="FH61" i="132"/>
  <c r="G34" i="132" l="1"/>
  <c r="K34" i="132" s="1"/>
  <c r="I33" i="132"/>
  <c r="C34" i="132"/>
  <c r="F33" i="132" s="1"/>
  <c r="EU287" i="132"/>
  <c r="EU288" i="132"/>
  <c r="EU289" i="132"/>
  <c r="EU290" i="132"/>
  <c r="EU291" i="132"/>
  <c r="EU292" i="132"/>
  <c r="EU293" i="132"/>
  <c r="EU294" i="132"/>
  <c r="EU295" i="132"/>
  <c r="EU297" i="132"/>
  <c r="DY297" i="132"/>
  <c r="EA297" i="132"/>
  <c r="DU297" i="132"/>
  <c r="DV296" i="132"/>
  <c r="FA297" i="132"/>
  <c r="DG298" i="132"/>
  <c r="DL298" i="132"/>
  <c r="DL299" i="132" s="1"/>
  <c r="DK298" i="132"/>
  <c r="B74" i="132"/>
  <c r="H34" i="132"/>
  <c r="I34" i="132" s="1"/>
  <c r="FQ62" i="132"/>
  <c r="FP62" i="132"/>
  <c r="FO62" i="132"/>
  <c r="FN62" i="132"/>
  <c r="FR61" i="132"/>
  <c r="IL19" i="132" s="1"/>
  <c r="FF62" i="132"/>
  <c r="FM62" i="132"/>
  <c r="FL62" i="132"/>
  <c r="FK62" i="132"/>
  <c r="FJ62" i="132"/>
  <c r="FI62" i="132"/>
  <c r="FH62" i="132"/>
  <c r="FG62" i="132"/>
  <c r="EP63" i="132"/>
  <c r="E34" i="132" l="1"/>
  <c r="ES34" i="132"/>
  <c r="G35" i="132"/>
  <c r="K35" i="132" s="1"/>
  <c r="C35" i="132"/>
  <c r="F34" i="132" s="1"/>
  <c r="ER23" i="132"/>
  <c r="DM298" i="132"/>
  <c r="DM299" i="132" s="1"/>
  <c r="DK299" i="132"/>
  <c r="DJ298" i="132"/>
  <c r="DJ8" i="132" s="1"/>
  <c r="DI298" i="132"/>
  <c r="DI8" i="132" s="1"/>
  <c r="DJ297" i="132"/>
  <c r="DO298" i="132"/>
  <c r="DO299" i="132" s="1"/>
  <c r="FB297" i="132"/>
  <c r="DS298" i="132"/>
  <c r="DX298" i="132"/>
  <c r="DX299" i="132" s="1"/>
  <c r="DW298" i="132"/>
  <c r="B75" i="132"/>
  <c r="FQ63" i="132"/>
  <c r="FP63" i="132"/>
  <c r="FO63" i="132"/>
  <c r="FN63" i="132"/>
  <c r="FR62" i="132"/>
  <c r="IM19" i="132" s="1"/>
  <c r="FJ63" i="132"/>
  <c r="FI63" i="132"/>
  <c r="FH63" i="132"/>
  <c r="EP64" i="132"/>
  <c r="FG63" i="132"/>
  <c r="FF63" i="132"/>
  <c r="FM63" i="132"/>
  <c r="FL63" i="132"/>
  <c r="FK63" i="132"/>
  <c r="C36" i="132" l="1"/>
  <c r="F35" i="132" s="1"/>
  <c r="ES35" i="132"/>
  <c r="G36" i="132"/>
  <c r="K36" i="132" s="1"/>
  <c r="H35" i="132"/>
  <c r="I35" i="132" s="1"/>
  <c r="H36" i="132"/>
  <c r="E35" i="132"/>
  <c r="EA298" i="132"/>
  <c r="EA299" i="132" s="1"/>
  <c r="DY298" i="132"/>
  <c r="DY299" i="132" s="1"/>
  <c r="DW299" i="132"/>
  <c r="DV298" i="132"/>
  <c r="DV8" i="132" s="1"/>
  <c r="DU298" i="132"/>
  <c r="DU8" i="132" s="1"/>
  <c r="DV297" i="132"/>
  <c r="B76" i="132"/>
  <c r="FQ64" i="132"/>
  <c r="FP64" i="132"/>
  <c r="FO64" i="132"/>
  <c r="FN64" i="132"/>
  <c r="FF64" i="132"/>
  <c r="FM64" i="132"/>
  <c r="FL64" i="132"/>
  <c r="FK64" i="132"/>
  <c r="FJ64" i="132"/>
  <c r="FI64" i="132"/>
  <c r="FH64" i="132"/>
  <c r="EP65" i="132"/>
  <c r="FG64" i="132"/>
  <c r="FR63" i="132"/>
  <c r="IN19" i="132" s="1"/>
  <c r="E36" i="132" l="1"/>
  <c r="ER24" i="132"/>
  <c r="ES36" i="132"/>
  <c r="G37" i="132"/>
  <c r="K37" i="132" s="1"/>
  <c r="C37" i="132"/>
  <c r="E37" i="132" s="1"/>
  <c r="I36" i="132"/>
  <c r="B77" i="132"/>
  <c r="FQ65" i="132"/>
  <c r="FP65" i="132"/>
  <c r="FO65" i="132"/>
  <c r="FN65" i="132"/>
  <c r="FJ65" i="132"/>
  <c r="FI65" i="132"/>
  <c r="FH65" i="132"/>
  <c r="EP66" i="132"/>
  <c r="FG65" i="132"/>
  <c r="FF65" i="132"/>
  <c r="FM65" i="132"/>
  <c r="FL65" i="132"/>
  <c r="FK65" i="132"/>
  <c r="FR64" i="132"/>
  <c r="IO19" i="132" s="1"/>
  <c r="F36" i="132" l="1"/>
  <c r="ER25" i="132"/>
  <c r="ES37" i="132"/>
  <c r="G38" i="132"/>
  <c r="K38" i="132" s="1"/>
  <c r="H37" i="132"/>
  <c r="I37" i="132" s="1"/>
  <c r="C38" i="132"/>
  <c r="F37" i="132" s="1"/>
  <c r="B78" i="132"/>
  <c r="FQ66" i="132"/>
  <c r="FP66" i="132"/>
  <c r="FO66" i="132"/>
  <c r="FN66" i="132"/>
  <c r="FF66" i="132"/>
  <c r="FM66" i="132"/>
  <c r="FL66" i="132"/>
  <c r="FK66" i="132"/>
  <c r="FJ66" i="132"/>
  <c r="FI66" i="132"/>
  <c r="FH66" i="132"/>
  <c r="EP67" i="132"/>
  <c r="FG66" i="132"/>
  <c r="FR65" i="132"/>
  <c r="IP19" i="132" s="1"/>
  <c r="H38" i="132" l="1"/>
  <c r="I38" i="132" s="1"/>
  <c r="G39" i="132"/>
  <c r="K39" i="132" s="1"/>
  <c r="ES38" i="132"/>
  <c r="C39" i="132"/>
  <c r="F38" i="132" s="1"/>
  <c r="ER26" i="132"/>
  <c r="E38" i="132"/>
  <c r="B79" i="132"/>
  <c r="FQ67" i="132"/>
  <c r="FP67" i="132"/>
  <c r="FO67" i="132"/>
  <c r="FN67" i="132"/>
  <c r="FJ67" i="132"/>
  <c r="FI67" i="132"/>
  <c r="FH67" i="132"/>
  <c r="EP68" i="132"/>
  <c r="FG67" i="132"/>
  <c r="FF67" i="132"/>
  <c r="FM67" i="132"/>
  <c r="FL67" i="132"/>
  <c r="FK67" i="132"/>
  <c r="FR66" i="132"/>
  <c r="IQ19" i="132" s="1"/>
  <c r="E39" i="132" l="1"/>
  <c r="H39" i="132"/>
  <c r="I39" i="132" s="1"/>
  <c r="ER27" i="132"/>
  <c r="C40" i="132"/>
  <c r="H40" i="132" s="1"/>
  <c r="G40" i="132"/>
  <c r="K40" i="132" s="1"/>
  <c r="ES39" i="132"/>
  <c r="B80" i="132"/>
  <c r="FQ68" i="132"/>
  <c r="FP68" i="132"/>
  <c r="FO68" i="132"/>
  <c r="FN68" i="132"/>
  <c r="FR67" i="132"/>
  <c r="IR19" i="132" s="1"/>
  <c r="FF68" i="132"/>
  <c r="FM68" i="132"/>
  <c r="FL68" i="132"/>
  <c r="FK68" i="132"/>
  <c r="FJ68" i="132"/>
  <c r="FI68" i="132"/>
  <c r="FH68" i="132"/>
  <c r="EP69" i="132"/>
  <c r="FG68" i="132"/>
  <c r="E40" i="132" l="1"/>
  <c r="F39" i="132"/>
  <c r="ER28" i="132"/>
  <c r="ES40" i="132"/>
  <c r="G41" i="132"/>
  <c r="K41" i="132" s="1"/>
  <c r="C41" i="132"/>
  <c r="H41" i="132" s="1"/>
  <c r="I40" i="132"/>
  <c r="B81" i="132"/>
  <c r="FQ69" i="132"/>
  <c r="FP69" i="132"/>
  <c r="FO69" i="132"/>
  <c r="FN69" i="132"/>
  <c r="FR68" i="132"/>
  <c r="IS19" i="132" s="1"/>
  <c r="FJ69" i="132"/>
  <c r="FI69" i="132"/>
  <c r="FH69" i="132"/>
  <c r="EP70" i="132"/>
  <c r="FG69" i="132"/>
  <c r="FF69" i="132"/>
  <c r="FM69" i="132"/>
  <c r="FL69" i="132"/>
  <c r="FK69" i="132"/>
  <c r="E41" i="132" l="1"/>
  <c r="ER29" i="132"/>
  <c r="F40" i="132"/>
  <c r="ES41" i="132"/>
  <c r="G42" i="132"/>
  <c r="K42" i="132" s="1"/>
  <c r="I41" i="132"/>
  <c r="C42" i="132"/>
  <c r="H42" i="132" s="1"/>
  <c r="B82" i="132"/>
  <c r="FQ70" i="132"/>
  <c r="FP70" i="132"/>
  <c r="FO70" i="132"/>
  <c r="FN70" i="132"/>
  <c r="FF70" i="132"/>
  <c r="FM70" i="132"/>
  <c r="FL70" i="132"/>
  <c r="FK70" i="132"/>
  <c r="FJ70" i="132"/>
  <c r="FI70" i="132"/>
  <c r="FH70" i="132"/>
  <c r="FG70" i="132"/>
  <c r="EP71" i="132"/>
  <c r="FR69" i="132"/>
  <c r="IT19" i="132" s="1"/>
  <c r="F42" i="132" l="1"/>
  <c r="E43" i="132"/>
  <c r="G43" i="132"/>
  <c r="ES42" i="132"/>
  <c r="C43" i="132"/>
  <c r="H43" i="132" s="1"/>
  <c r="E42" i="132"/>
  <c r="ER30" i="132"/>
  <c r="I42" i="132"/>
  <c r="F41" i="132"/>
  <c r="B83" i="132"/>
  <c r="FQ71" i="132"/>
  <c r="FP71" i="132"/>
  <c r="FO71" i="132"/>
  <c r="FN71" i="132"/>
  <c r="FR70" i="132"/>
  <c r="IU19" i="132" s="1"/>
  <c r="GR32" i="132" s="1"/>
  <c r="FJ71" i="132"/>
  <c r="FI71" i="132"/>
  <c r="FH71" i="132"/>
  <c r="EP72" i="132"/>
  <c r="FG71" i="132"/>
  <c r="FF71" i="132"/>
  <c r="FM71" i="132"/>
  <c r="FL71" i="132"/>
  <c r="FK71" i="132"/>
  <c r="I43" i="132" l="1"/>
  <c r="K43" i="132"/>
  <c r="ER31" i="132"/>
  <c r="B84" i="132"/>
  <c r="FQ72" i="132"/>
  <c r="FP72" i="132"/>
  <c r="FO72" i="132"/>
  <c r="FN72" i="132"/>
  <c r="FR71" i="132"/>
  <c r="IV19" i="132" s="1"/>
  <c r="FF72" i="132"/>
  <c r="FM72" i="132"/>
  <c r="FL72" i="132"/>
  <c r="FK72" i="132"/>
  <c r="FJ72" i="132"/>
  <c r="FI72" i="132"/>
  <c r="FH72" i="132"/>
  <c r="EP73" i="132"/>
  <c r="FG72" i="132"/>
  <c r="G44" i="132" l="1"/>
  <c r="ER32" i="132" s="1"/>
  <c r="C44" i="132"/>
  <c r="H44" i="132" s="1"/>
  <c r="ES43" i="132"/>
  <c r="B85" i="132"/>
  <c r="FQ73" i="132"/>
  <c r="FP73" i="132"/>
  <c r="FO73" i="132"/>
  <c r="FN73" i="132"/>
  <c r="FJ73" i="132"/>
  <c r="FI73" i="132"/>
  <c r="FH73" i="132"/>
  <c r="EP74" i="132"/>
  <c r="FG73" i="132"/>
  <c r="FF73" i="132"/>
  <c r="FM73" i="132"/>
  <c r="FL73" i="132"/>
  <c r="FK73" i="132"/>
  <c r="FR72" i="132"/>
  <c r="IW19" i="132" s="1"/>
  <c r="I44" i="132" l="1"/>
  <c r="F43" i="132"/>
  <c r="E44" i="132"/>
  <c r="K44" i="132"/>
  <c r="B86" i="132"/>
  <c r="FQ74" i="132"/>
  <c r="FP74" i="132"/>
  <c r="FO74" i="132"/>
  <c r="FN74" i="132"/>
  <c r="FF74" i="132"/>
  <c r="FM74" i="132"/>
  <c r="FL74" i="132"/>
  <c r="FK74" i="132"/>
  <c r="FJ74" i="132"/>
  <c r="FI74" i="132"/>
  <c r="FH74" i="132"/>
  <c r="EP75" i="132"/>
  <c r="FG74" i="132"/>
  <c r="FR73" i="132"/>
  <c r="IX19" i="132" s="1"/>
  <c r="ES44" i="132" l="1"/>
  <c r="C45" i="132"/>
  <c r="G45" i="132"/>
  <c r="K45" i="132" s="1"/>
  <c r="B87" i="132"/>
  <c r="FQ75" i="132"/>
  <c r="FP75" i="132"/>
  <c r="FO75" i="132"/>
  <c r="FN75" i="132"/>
  <c r="FJ75" i="132"/>
  <c r="FI75" i="132"/>
  <c r="FH75" i="132"/>
  <c r="EP76" i="132"/>
  <c r="FG75" i="132"/>
  <c r="FF75" i="132"/>
  <c r="FM75" i="132"/>
  <c r="FL75" i="132"/>
  <c r="FK75" i="132"/>
  <c r="FR74" i="132"/>
  <c r="IY19" i="132" s="1"/>
  <c r="F44" i="132" l="1"/>
  <c r="E45" i="132"/>
  <c r="ES45" i="132"/>
  <c r="G46" i="132"/>
  <c r="C46" i="132"/>
  <c r="F45" i="132" s="1"/>
  <c r="ER33" i="132"/>
  <c r="H45" i="132"/>
  <c r="I45" i="132" s="1"/>
  <c r="B88" i="132"/>
  <c r="FQ76" i="132"/>
  <c r="FP76" i="132"/>
  <c r="FO76" i="132"/>
  <c r="FN76" i="132"/>
  <c r="FF76" i="132"/>
  <c r="FM76" i="132"/>
  <c r="FL76" i="132"/>
  <c r="FK76" i="132"/>
  <c r="FJ76" i="132"/>
  <c r="FI76" i="132"/>
  <c r="FH76" i="132"/>
  <c r="FG76" i="132"/>
  <c r="EP77" i="132"/>
  <c r="FR75" i="132"/>
  <c r="IZ19" i="132" s="1"/>
  <c r="H46" i="132" l="1"/>
  <c r="I46" i="132" s="1"/>
  <c r="E46" i="132"/>
  <c r="K46" i="132"/>
  <c r="ER34" i="132"/>
  <c r="B89" i="132"/>
  <c r="FQ77" i="132"/>
  <c r="FP77" i="132"/>
  <c r="FO77" i="132"/>
  <c r="FN77" i="132"/>
  <c r="FR76" i="132"/>
  <c r="JA19" i="132" s="1"/>
  <c r="FJ77" i="132"/>
  <c r="FI77" i="132"/>
  <c r="FH77" i="132"/>
  <c r="EP78" i="132"/>
  <c r="FG77" i="132"/>
  <c r="FF77" i="132"/>
  <c r="FM77" i="132"/>
  <c r="FL77" i="132"/>
  <c r="FK77" i="132"/>
  <c r="G47" i="132" l="1"/>
  <c r="K47" i="132" s="1"/>
  <c r="ES46" i="132"/>
  <c r="C47" i="132"/>
  <c r="B90" i="132"/>
  <c r="FQ78" i="132"/>
  <c r="FP78" i="132"/>
  <c r="FO78" i="132"/>
  <c r="FN78" i="132"/>
  <c r="FR77" i="132"/>
  <c r="JB19" i="132" s="1"/>
  <c r="FF78" i="132"/>
  <c r="FM78" i="132"/>
  <c r="FL78" i="132"/>
  <c r="FK78" i="132"/>
  <c r="FJ78" i="132"/>
  <c r="FI78" i="132"/>
  <c r="FH78" i="132"/>
  <c r="EP79" i="132"/>
  <c r="FG78" i="132"/>
  <c r="ES47" i="132" l="1"/>
  <c r="G48" i="132"/>
  <c r="ER36" i="132" s="1"/>
  <c r="C48" i="132"/>
  <c r="H48" i="132" s="1"/>
  <c r="H47" i="132"/>
  <c r="I47" i="132" s="1"/>
  <c r="E47" i="132"/>
  <c r="F46" i="132"/>
  <c r="ER35" i="132"/>
  <c r="B91" i="132"/>
  <c r="FQ79" i="132"/>
  <c r="FP79" i="132"/>
  <c r="FO79" i="132"/>
  <c r="FN79" i="132"/>
  <c r="FJ79" i="132"/>
  <c r="FI79" i="132"/>
  <c r="FH79" i="132"/>
  <c r="EP80" i="132"/>
  <c r="FG79" i="132"/>
  <c r="FF79" i="132"/>
  <c r="FM79" i="132"/>
  <c r="FL79" i="132"/>
  <c r="FK79" i="132"/>
  <c r="FR78" i="132"/>
  <c r="JC19" i="132" s="1"/>
  <c r="I48" i="132" l="1"/>
  <c r="K48" i="132"/>
  <c r="F47" i="132"/>
  <c r="E48" i="132"/>
  <c r="B92" i="132"/>
  <c r="FQ80" i="132"/>
  <c r="FP80" i="132"/>
  <c r="FO80" i="132"/>
  <c r="FN80" i="132"/>
  <c r="FF80" i="132"/>
  <c r="FM80" i="132"/>
  <c r="FL80" i="132"/>
  <c r="FK80" i="132"/>
  <c r="FJ80" i="132"/>
  <c r="FI80" i="132"/>
  <c r="FH80" i="132"/>
  <c r="EP81" i="132"/>
  <c r="FG80" i="132"/>
  <c r="FR79" i="132"/>
  <c r="JD19" i="132" s="1"/>
  <c r="ES48" i="132" l="1"/>
  <c r="C49" i="132"/>
  <c r="H49" i="132" s="1"/>
  <c r="G49" i="132"/>
  <c r="K49" i="132" s="1"/>
  <c r="B93" i="132"/>
  <c r="FQ81" i="132"/>
  <c r="FP81" i="132"/>
  <c r="FO81" i="132"/>
  <c r="FN81" i="132"/>
  <c r="FJ81" i="132"/>
  <c r="FI81" i="132"/>
  <c r="FH81" i="132"/>
  <c r="EP82" i="132"/>
  <c r="FG81" i="132"/>
  <c r="FF81" i="132"/>
  <c r="FM81" i="132"/>
  <c r="FL81" i="132"/>
  <c r="FK81" i="132"/>
  <c r="FR80" i="132"/>
  <c r="JE19" i="132" s="1"/>
  <c r="I49" i="132" l="1"/>
  <c r="ES49" i="132"/>
  <c r="C50" i="132"/>
  <c r="G50" i="132"/>
  <c r="K50" i="132" s="1"/>
  <c r="ER37" i="132"/>
  <c r="E49" i="132"/>
  <c r="F49" i="132"/>
  <c r="F48" i="132"/>
  <c r="B94" i="132"/>
  <c r="FQ82" i="132"/>
  <c r="FP82" i="132"/>
  <c r="FO82" i="132"/>
  <c r="FN82" i="132"/>
  <c r="FR81" i="132"/>
  <c r="JF19" i="132" s="1"/>
  <c r="FF82" i="132"/>
  <c r="FM82" i="132"/>
  <c r="FL82" i="132"/>
  <c r="FK82" i="132"/>
  <c r="FJ82" i="132"/>
  <c r="FI82" i="132"/>
  <c r="FH82" i="132"/>
  <c r="FG82" i="132"/>
  <c r="EP83" i="132"/>
  <c r="ER38" i="132" l="1"/>
  <c r="ES50" i="132"/>
  <c r="C51" i="132"/>
  <c r="F50" i="132" s="1"/>
  <c r="G51" i="132"/>
  <c r="K51" i="132" s="1"/>
  <c r="H50" i="132"/>
  <c r="I50" i="132" s="1"/>
  <c r="E50" i="132"/>
  <c r="B95" i="132"/>
  <c r="FQ83" i="132"/>
  <c r="FP83" i="132"/>
  <c r="FO83" i="132"/>
  <c r="FN83" i="132"/>
  <c r="FJ83" i="132"/>
  <c r="FI83" i="132"/>
  <c r="FH83" i="132"/>
  <c r="EP84" i="132"/>
  <c r="FG83" i="132"/>
  <c r="FF83" i="132"/>
  <c r="FM83" i="132"/>
  <c r="FL83" i="132"/>
  <c r="FK83" i="132"/>
  <c r="FR82" i="132"/>
  <c r="JG19" i="132" s="1"/>
  <c r="GS32" i="132" s="1"/>
  <c r="ER39" i="132" l="1"/>
  <c r="G52" i="132"/>
  <c r="C52" i="132"/>
  <c r="ES51" i="132"/>
  <c r="H51" i="132"/>
  <c r="I51" i="132" s="1"/>
  <c r="E51" i="132"/>
  <c r="F51" i="132"/>
  <c r="B96" i="132"/>
  <c r="FQ84" i="132"/>
  <c r="FP84" i="132"/>
  <c r="FO84" i="132"/>
  <c r="FN84" i="132"/>
  <c r="FF84" i="132"/>
  <c r="FM84" i="132"/>
  <c r="FL84" i="132"/>
  <c r="FK84" i="132"/>
  <c r="FJ84" i="132"/>
  <c r="FI84" i="132"/>
  <c r="FH84" i="132"/>
  <c r="FG84" i="132"/>
  <c r="EP85" i="132"/>
  <c r="FR83" i="132"/>
  <c r="JH19" i="132" s="1"/>
  <c r="H52" i="132" l="1"/>
  <c r="I52" i="132" s="1"/>
  <c r="E52" i="132"/>
  <c r="ER40" i="132"/>
  <c r="K52" i="132"/>
  <c r="B97" i="132"/>
  <c r="FQ85" i="132"/>
  <c r="FP85" i="132"/>
  <c r="FO85" i="132"/>
  <c r="FN85" i="132"/>
  <c r="FR84" i="132"/>
  <c r="JI19" i="132" s="1"/>
  <c r="FJ85" i="132"/>
  <c r="FI85" i="132"/>
  <c r="FH85" i="132"/>
  <c r="EP86" i="132"/>
  <c r="FG85" i="132"/>
  <c r="FF85" i="132"/>
  <c r="FM85" i="132"/>
  <c r="FL85" i="132"/>
  <c r="FK85" i="132"/>
  <c r="C53" i="132" l="1"/>
  <c r="H53" i="132" s="1"/>
  <c r="G53" i="132"/>
  <c r="K53" i="132" s="1"/>
  <c r="ES52" i="132"/>
  <c r="B98" i="132"/>
  <c r="FQ86" i="132"/>
  <c r="FP86" i="132"/>
  <c r="FO86" i="132"/>
  <c r="FN86" i="132"/>
  <c r="FR85" i="132"/>
  <c r="JJ19" i="132" s="1"/>
  <c r="FF86" i="132"/>
  <c r="FM86" i="132"/>
  <c r="FL86" i="132"/>
  <c r="FK86" i="132"/>
  <c r="FJ86" i="132"/>
  <c r="FI86" i="132"/>
  <c r="FH86" i="132"/>
  <c r="EP87" i="132"/>
  <c r="FG86" i="132"/>
  <c r="G54" i="132" l="1"/>
  <c r="C54" i="132"/>
  <c r="ES53" i="132"/>
  <c r="ER41" i="132"/>
  <c r="I53" i="132"/>
  <c r="E53" i="132"/>
  <c r="F52" i="132"/>
  <c r="B99" i="132"/>
  <c r="FQ87" i="132"/>
  <c r="FP87" i="132"/>
  <c r="FO87" i="132"/>
  <c r="FN87" i="132"/>
  <c r="FR86" i="132"/>
  <c r="JK19" i="132" s="1"/>
  <c r="FJ87" i="132"/>
  <c r="FI87" i="132"/>
  <c r="FH87" i="132"/>
  <c r="EP88" i="132"/>
  <c r="FG87" i="132"/>
  <c r="FF87" i="132"/>
  <c r="FM87" i="132"/>
  <c r="FL87" i="132"/>
  <c r="FK87" i="132"/>
  <c r="ER42" i="132" l="1"/>
  <c r="F53" i="132"/>
  <c r="E54" i="132"/>
  <c r="K54" i="132"/>
  <c r="H54" i="132"/>
  <c r="I54" i="132" s="1"/>
  <c r="B100" i="132"/>
  <c r="FQ88" i="132"/>
  <c r="FP88" i="132"/>
  <c r="FO88" i="132"/>
  <c r="FN88" i="132"/>
  <c r="FF88" i="132"/>
  <c r="FM88" i="132"/>
  <c r="FL88" i="132"/>
  <c r="FK88" i="132"/>
  <c r="FJ88" i="132"/>
  <c r="FI88" i="132"/>
  <c r="FH88" i="132"/>
  <c r="EP89" i="132"/>
  <c r="FG88" i="132"/>
  <c r="FR87" i="132"/>
  <c r="JL19" i="132" s="1"/>
  <c r="ES54" i="132" l="1"/>
  <c r="C55" i="132"/>
  <c r="G55" i="132"/>
  <c r="H55" i="132"/>
  <c r="B101" i="132"/>
  <c r="FQ89" i="132"/>
  <c r="FP89" i="132"/>
  <c r="FO89" i="132"/>
  <c r="FN89" i="132"/>
  <c r="FJ89" i="132"/>
  <c r="FI89" i="132"/>
  <c r="FH89" i="132"/>
  <c r="EP90" i="132"/>
  <c r="FG89" i="132"/>
  <c r="FF89" i="132"/>
  <c r="FM89" i="132"/>
  <c r="FL89" i="132"/>
  <c r="FK89" i="132"/>
  <c r="FR88" i="132"/>
  <c r="JM19" i="132" s="1"/>
  <c r="ER43" i="132" l="1"/>
  <c r="E55" i="132"/>
  <c r="F54" i="132"/>
  <c r="I55" i="132"/>
  <c r="K55" i="132"/>
  <c r="B102" i="132"/>
  <c r="FQ90" i="132"/>
  <c r="FP90" i="132"/>
  <c r="FO90" i="132"/>
  <c r="FN90" i="132"/>
  <c r="EP91" i="132"/>
  <c r="FG90" i="132"/>
  <c r="FM90" i="132"/>
  <c r="FK90" i="132"/>
  <c r="FJ90" i="132"/>
  <c r="FI90" i="132"/>
  <c r="FH90" i="132"/>
  <c r="FF90" i="132"/>
  <c r="FL90" i="132"/>
  <c r="FR89" i="132"/>
  <c r="JN19" i="132" s="1"/>
  <c r="C56" i="132" l="1"/>
  <c r="ES55" i="132"/>
  <c r="G56" i="132"/>
  <c r="B103" i="132"/>
  <c r="FQ91" i="132"/>
  <c r="FP91" i="132"/>
  <c r="FO91" i="132"/>
  <c r="FN91" i="132"/>
  <c r="FR90" i="132"/>
  <c r="JO19" i="132" s="1"/>
  <c r="FK91" i="132"/>
  <c r="FI91" i="132"/>
  <c r="FH91" i="132"/>
  <c r="EP92" i="132"/>
  <c r="FM91" i="132"/>
  <c r="FF91" i="132"/>
  <c r="FL91" i="132"/>
  <c r="FJ91" i="132"/>
  <c r="FG91" i="132"/>
  <c r="ER44" i="132" l="1"/>
  <c r="K56" i="132"/>
  <c r="H56" i="132"/>
  <c r="I56" i="132" s="1"/>
  <c r="E56" i="132"/>
  <c r="F55" i="132"/>
  <c r="B104" i="132"/>
  <c r="FQ92" i="132"/>
  <c r="FP92" i="132"/>
  <c r="FO92" i="132"/>
  <c r="FN92" i="132"/>
  <c r="FR91" i="132"/>
  <c r="JP19" i="132" s="1"/>
  <c r="EP93" i="132"/>
  <c r="FG92" i="132"/>
  <c r="FM92" i="132"/>
  <c r="FL92" i="132"/>
  <c r="FK92" i="132"/>
  <c r="FI92" i="132"/>
  <c r="FJ92" i="132"/>
  <c r="FH92" i="132"/>
  <c r="FF92" i="132"/>
  <c r="ES56" i="132" l="1"/>
  <c r="C57" i="132"/>
  <c r="H57" i="132" s="1"/>
  <c r="G57" i="132"/>
  <c r="B105" i="132"/>
  <c r="FQ93" i="132"/>
  <c r="FP93" i="132"/>
  <c r="FO93" i="132"/>
  <c r="FN93" i="132"/>
  <c r="FR92" i="132"/>
  <c r="JQ19" i="132" s="1"/>
  <c r="FK93" i="132"/>
  <c r="FJ93" i="132"/>
  <c r="FI93" i="132"/>
  <c r="FH93" i="132"/>
  <c r="EP94" i="132"/>
  <c r="FG93" i="132"/>
  <c r="FM93" i="132"/>
  <c r="FL93" i="132"/>
  <c r="FF93" i="132"/>
  <c r="I57" i="132" l="1"/>
  <c r="ER45" i="132"/>
  <c r="F56" i="132"/>
  <c r="E57" i="132"/>
  <c r="K57" i="132"/>
  <c r="B106" i="132"/>
  <c r="FQ94" i="132"/>
  <c r="FP94" i="132"/>
  <c r="FO94" i="132"/>
  <c r="FN94" i="132"/>
  <c r="EP95" i="132"/>
  <c r="FG94" i="132"/>
  <c r="FF94" i="132"/>
  <c r="FM94" i="132"/>
  <c r="FL94" i="132"/>
  <c r="FK94" i="132"/>
  <c r="FI94" i="132"/>
  <c r="FJ94" i="132"/>
  <c r="FH94" i="132"/>
  <c r="FR93" i="132"/>
  <c r="JR19" i="132" s="1"/>
  <c r="C58" i="132" l="1"/>
  <c r="ES57" i="132"/>
  <c r="G58" i="132"/>
  <c r="K58" i="132" s="1"/>
  <c r="H58" i="132"/>
  <c r="B107" i="132"/>
  <c r="FQ95" i="132"/>
  <c r="FP95" i="132"/>
  <c r="FO95" i="132"/>
  <c r="FN95" i="132"/>
  <c r="FK95" i="132"/>
  <c r="FJ95" i="132"/>
  <c r="FI95" i="132"/>
  <c r="FH95" i="132"/>
  <c r="EP96" i="132"/>
  <c r="FG95" i="132"/>
  <c r="FM95" i="132"/>
  <c r="FL95" i="132"/>
  <c r="FF95" i="132"/>
  <c r="FR94" i="132"/>
  <c r="JS19" i="132" s="1"/>
  <c r="GT32" i="132" s="1"/>
  <c r="I58" i="132" l="1"/>
  <c r="E58" i="132"/>
  <c r="F57" i="132"/>
  <c r="ES58" i="132"/>
  <c r="G59" i="132"/>
  <c r="C59" i="132"/>
  <c r="ER46" i="132"/>
  <c r="B108" i="132"/>
  <c r="FQ96" i="132"/>
  <c r="FP96" i="132"/>
  <c r="FO96" i="132"/>
  <c r="FN96" i="132"/>
  <c r="EP97" i="132"/>
  <c r="FG96" i="132"/>
  <c r="FF96" i="132"/>
  <c r="FM96" i="132"/>
  <c r="FL96" i="132"/>
  <c r="FK96" i="132"/>
  <c r="FI96" i="132"/>
  <c r="FJ96" i="132"/>
  <c r="FH96" i="132"/>
  <c r="FR95" i="132"/>
  <c r="JT19" i="132" s="1"/>
  <c r="K59" i="132" l="1"/>
  <c r="F58" i="132"/>
  <c r="E59" i="132"/>
  <c r="ER47" i="132"/>
  <c r="H59" i="132"/>
  <c r="I59" i="132" s="1"/>
  <c r="B109" i="132"/>
  <c r="FQ97" i="132"/>
  <c r="FP97" i="132"/>
  <c r="FO97" i="132"/>
  <c r="FN97" i="132"/>
  <c r="FR96" i="132"/>
  <c r="JU19" i="132" s="1"/>
  <c r="FK97" i="132"/>
  <c r="FJ97" i="132"/>
  <c r="FI97" i="132"/>
  <c r="FH97" i="132"/>
  <c r="EP98" i="132"/>
  <c r="FG97" i="132"/>
  <c r="FM97" i="132"/>
  <c r="FL97" i="132"/>
  <c r="FF97" i="132"/>
  <c r="C60" i="132" l="1"/>
  <c r="H60" i="132"/>
  <c r="G60" i="132"/>
  <c r="K60" i="132" s="1"/>
  <c r="ES59" i="132"/>
  <c r="B110" i="132"/>
  <c r="FQ98" i="132"/>
  <c r="FP98" i="132"/>
  <c r="FO98" i="132"/>
  <c r="FN98" i="132"/>
  <c r="EP99" i="132"/>
  <c r="FG98" i="132"/>
  <c r="FF98" i="132"/>
  <c r="FM98" i="132"/>
  <c r="FL98" i="132"/>
  <c r="FK98" i="132"/>
  <c r="FI98" i="132"/>
  <c r="FJ98" i="132"/>
  <c r="FH98" i="132"/>
  <c r="FR97" i="132"/>
  <c r="JV19" i="132" s="1"/>
  <c r="E60" i="132" l="1"/>
  <c r="F59" i="132"/>
  <c r="C61" i="132"/>
  <c r="F60" i="132" s="1"/>
  <c r="G61" i="132"/>
  <c r="K61" i="132" s="1"/>
  <c r="ES60" i="132"/>
  <c r="I60" i="132"/>
  <c r="ER48" i="132"/>
  <c r="B111" i="132"/>
  <c r="FQ99" i="132"/>
  <c r="FP99" i="132"/>
  <c r="FO99" i="132"/>
  <c r="FN99" i="132"/>
  <c r="FK99" i="132"/>
  <c r="FJ99" i="132"/>
  <c r="FI99" i="132"/>
  <c r="FH99" i="132"/>
  <c r="EP100" i="132"/>
  <c r="FG99" i="132"/>
  <c r="FM99" i="132"/>
  <c r="FL99" i="132"/>
  <c r="FF99" i="132"/>
  <c r="FR98" i="132"/>
  <c r="JW19" i="132" s="1"/>
  <c r="G62" i="132" l="1"/>
  <c r="K62" i="132" s="1"/>
  <c r="C62" i="132"/>
  <c r="ES61" i="132"/>
  <c r="ER49" i="132"/>
  <c r="H61" i="132"/>
  <c r="I61" i="132" s="1"/>
  <c r="E61" i="132"/>
  <c r="B112" i="132"/>
  <c r="FQ100" i="132"/>
  <c r="FP100" i="132"/>
  <c r="FO100" i="132"/>
  <c r="FN100" i="132"/>
  <c r="EP101" i="132"/>
  <c r="FG100" i="132"/>
  <c r="FF100" i="132"/>
  <c r="FM100" i="132"/>
  <c r="FL100" i="132"/>
  <c r="FK100" i="132"/>
  <c r="FI100" i="132"/>
  <c r="FJ100" i="132"/>
  <c r="FH100" i="132"/>
  <c r="FR99" i="132"/>
  <c r="JX19" i="132" s="1"/>
  <c r="F61" i="132" l="1"/>
  <c r="E62" i="132"/>
  <c r="C63" i="132"/>
  <c r="H63" i="132" s="1"/>
  <c r="G63" i="132"/>
  <c r="K63" i="132" s="1"/>
  <c r="ES62" i="132"/>
  <c r="ER50" i="132"/>
  <c r="H62" i="132"/>
  <c r="I62" i="132" s="1"/>
  <c r="B113" i="132"/>
  <c r="FQ101" i="132"/>
  <c r="FP101" i="132"/>
  <c r="FO101" i="132"/>
  <c r="FN101" i="132"/>
  <c r="FR100" i="132"/>
  <c r="JY19" i="132" s="1"/>
  <c r="FK101" i="132"/>
  <c r="FJ101" i="132"/>
  <c r="FI101" i="132"/>
  <c r="FH101" i="132"/>
  <c r="EP102" i="132"/>
  <c r="FG101" i="132"/>
  <c r="FM101" i="132"/>
  <c r="FL101" i="132"/>
  <c r="FF101" i="132"/>
  <c r="G64" i="132" l="1"/>
  <c r="C64" i="132"/>
  <c r="ES63" i="132"/>
  <c r="E63" i="132"/>
  <c r="F63" i="132"/>
  <c r="I63" i="132"/>
  <c r="F62" i="132"/>
  <c r="ER51" i="132"/>
  <c r="B114" i="132"/>
  <c r="FQ102" i="132"/>
  <c r="FP102" i="132"/>
  <c r="FO102" i="132"/>
  <c r="FN102" i="132"/>
  <c r="EP103" i="132"/>
  <c r="FG102" i="132"/>
  <c r="FF102" i="132"/>
  <c r="FM102" i="132"/>
  <c r="FL102" i="132"/>
  <c r="FK102" i="132"/>
  <c r="FI102" i="132"/>
  <c r="FJ102" i="132"/>
  <c r="FH102" i="132"/>
  <c r="FR101" i="132"/>
  <c r="JZ19" i="132" s="1"/>
  <c r="K64" i="132" l="1"/>
  <c r="H64" i="132"/>
  <c r="I64" i="132" s="1"/>
  <c r="E64" i="132"/>
  <c r="ER52" i="132"/>
  <c r="B115" i="132"/>
  <c r="FQ103" i="132"/>
  <c r="FP103" i="132"/>
  <c r="FO103" i="132"/>
  <c r="FN103" i="132"/>
  <c r="FK103" i="132"/>
  <c r="FJ103" i="132"/>
  <c r="FI103" i="132"/>
  <c r="FH103" i="132"/>
  <c r="EP104" i="132"/>
  <c r="FG103" i="132"/>
  <c r="FM103" i="132"/>
  <c r="FL103" i="132"/>
  <c r="FF103" i="132"/>
  <c r="FR102" i="132"/>
  <c r="KA19" i="132" s="1"/>
  <c r="G65" i="132" l="1"/>
  <c r="K65" i="132" s="1"/>
  <c r="C65" i="132"/>
  <c r="ES64" i="132"/>
  <c r="B116" i="132"/>
  <c r="FQ104" i="132"/>
  <c r="FP104" i="132"/>
  <c r="FO104" i="132"/>
  <c r="FN104" i="132"/>
  <c r="EP105" i="132"/>
  <c r="FG104" i="132"/>
  <c r="FF104" i="132"/>
  <c r="FM104" i="132"/>
  <c r="FL104" i="132"/>
  <c r="FK104" i="132"/>
  <c r="FI104" i="132"/>
  <c r="FJ104" i="132"/>
  <c r="FH104" i="132"/>
  <c r="FR103" i="132"/>
  <c r="KB19" i="132" s="1"/>
  <c r="C66" i="132" l="1"/>
  <c r="G66" i="132"/>
  <c r="ER54" i="132" s="1"/>
  <c r="ES65" i="132"/>
  <c r="H66" i="132"/>
  <c r="E65" i="132"/>
  <c r="F64" i="132"/>
  <c r="ER53" i="132"/>
  <c r="H65" i="132"/>
  <c r="I65" i="132" s="1"/>
  <c r="B117" i="132"/>
  <c r="FQ105" i="132"/>
  <c r="FP105" i="132"/>
  <c r="FO105" i="132"/>
  <c r="FN105" i="132"/>
  <c r="FR104" i="132"/>
  <c r="KC19" i="132" s="1"/>
  <c r="FK105" i="132"/>
  <c r="FJ105" i="132"/>
  <c r="FI105" i="132"/>
  <c r="FH105" i="132"/>
  <c r="EP106" i="132"/>
  <c r="FG105" i="132"/>
  <c r="FM105" i="132"/>
  <c r="FL105" i="132"/>
  <c r="FF105" i="132"/>
  <c r="K66" i="132" l="1"/>
  <c r="I66" i="132"/>
  <c r="F65" i="132"/>
  <c r="E66" i="132"/>
  <c r="B118" i="132"/>
  <c r="FQ106" i="132"/>
  <c r="FP106" i="132"/>
  <c r="FO106" i="132"/>
  <c r="FN106" i="132"/>
  <c r="EP107" i="132"/>
  <c r="FG106" i="132"/>
  <c r="FF106" i="132"/>
  <c r="FM106" i="132"/>
  <c r="FL106" i="132"/>
  <c r="FK106" i="132"/>
  <c r="FI106" i="132"/>
  <c r="FJ106" i="132"/>
  <c r="FH106" i="132"/>
  <c r="FR105" i="132"/>
  <c r="KD19" i="132" s="1"/>
  <c r="C67" i="132" l="1"/>
  <c r="G67" i="132"/>
  <c r="ES66" i="132"/>
  <c r="B119" i="132"/>
  <c r="FQ107" i="132"/>
  <c r="FP107" i="132"/>
  <c r="FO107" i="132"/>
  <c r="FN107" i="132"/>
  <c r="FK107" i="132"/>
  <c r="FJ107" i="132"/>
  <c r="FI107" i="132"/>
  <c r="FH107" i="132"/>
  <c r="FG107" i="132"/>
  <c r="EP108" i="132"/>
  <c r="FM107" i="132"/>
  <c r="FL107" i="132"/>
  <c r="FF107" i="132"/>
  <c r="FR106" i="132"/>
  <c r="KE19" i="132" s="1"/>
  <c r="GU32" i="132" s="1"/>
  <c r="ER55" i="132" l="1"/>
  <c r="K67" i="132"/>
  <c r="E67" i="132"/>
  <c r="F66" i="132"/>
  <c r="H67" i="132"/>
  <c r="I67" i="132" s="1"/>
  <c r="B120" i="132"/>
  <c r="FQ108" i="132"/>
  <c r="FP108" i="132"/>
  <c r="FO108" i="132"/>
  <c r="FN108" i="132"/>
  <c r="EP109" i="132"/>
  <c r="FG108" i="132"/>
  <c r="FF108" i="132"/>
  <c r="FL108" i="132"/>
  <c r="FJ108" i="132"/>
  <c r="FK108" i="132"/>
  <c r="FI108" i="132"/>
  <c r="FH108" i="132"/>
  <c r="FM108" i="132"/>
  <c r="FR107" i="132"/>
  <c r="KF19" i="132" s="1"/>
  <c r="C68" i="132" l="1"/>
  <c r="G68" i="132"/>
  <c r="ES67" i="132"/>
  <c r="H68" i="132"/>
  <c r="B121" i="132"/>
  <c r="FQ109" i="132"/>
  <c r="FP109" i="132"/>
  <c r="FO109" i="132"/>
  <c r="FN109" i="132"/>
  <c r="FL109" i="132"/>
  <c r="FK109" i="132"/>
  <c r="FJ109" i="132"/>
  <c r="FI109" i="132"/>
  <c r="FH109" i="132"/>
  <c r="FF109" i="132"/>
  <c r="EP110" i="132"/>
  <c r="FM109" i="132"/>
  <c r="FG109" i="132"/>
  <c r="FR108" i="132"/>
  <c r="KG19" i="132" s="1"/>
  <c r="ER56" i="132" l="1"/>
  <c r="K68" i="132"/>
  <c r="I68" i="132"/>
  <c r="E68" i="132"/>
  <c r="F67" i="132"/>
  <c r="B122" i="132"/>
  <c r="FQ110" i="132"/>
  <c r="FP110" i="132"/>
  <c r="FO110" i="132"/>
  <c r="FN110" i="132"/>
  <c r="FH110" i="132"/>
  <c r="EP111" i="132"/>
  <c r="FG110" i="132"/>
  <c r="FF110" i="132"/>
  <c r="FM110" i="132"/>
  <c r="FL110" i="132"/>
  <c r="FJ110" i="132"/>
  <c r="FK110" i="132"/>
  <c r="FI110" i="132"/>
  <c r="FR109" i="132"/>
  <c r="KH19" i="132" s="1"/>
  <c r="C69" i="132" l="1"/>
  <c r="G69" i="132"/>
  <c r="ES68" i="132"/>
  <c r="B123" i="132"/>
  <c r="FQ111" i="132"/>
  <c r="FP111" i="132"/>
  <c r="FO111" i="132"/>
  <c r="FN111" i="132"/>
  <c r="FR110" i="132"/>
  <c r="KI19" i="132" s="1"/>
  <c r="FL111" i="132"/>
  <c r="FK111" i="132"/>
  <c r="FJ111" i="132"/>
  <c r="FI111" i="132"/>
  <c r="FH111" i="132"/>
  <c r="FF111" i="132"/>
  <c r="EP112" i="132"/>
  <c r="FM111" i="132"/>
  <c r="FG111" i="132"/>
  <c r="ER57" i="132" l="1"/>
  <c r="K69" i="132"/>
  <c r="H69" i="132"/>
  <c r="I69" i="132" s="1"/>
  <c r="E69" i="132"/>
  <c r="F68" i="132"/>
  <c r="B124" i="132"/>
  <c r="FQ112" i="132"/>
  <c r="FP112" i="132"/>
  <c r="FO112" i="132"/>
  <c r="FN112" i="132"/>
  <c r="FR111" i="132"/>
  <c r="KJ19" i="132" s="1"/>
  <c r="FH112" i="132"/>
  <c r="EP113" i="132"/>
  <c r="FG112" i="132"/>
  <c r="FF112" i="132"/>
  <c r="FM112" i="132"/>
  <c r="FL112" i="132"/>
  <c r="FJ112" i="132"/>
  <c r="FK112" i="132"/>
  <c r="FI112" i="132"/>
  <c r="C70" i="132" l="1"/>
  <c r="G70" i="132"/>
  <c r="ES69" i="132"/>
  <c r="B125" i="132"/>
  <c r="FQ113" i="132"/>
  <c r="FP113" i="132"/>
  <c r="FO113" i="132"/>
  <c r="FN113" i="132"/>
  <c r="FL113" i="132"/>
  <c r="FK113" i="132"/>
  <c r="FJ113" i="132"/>
  <c r="FI113" i="132"/>
  <c r="FH113" i="132"/>
  <c r="FF113" i="132"/>
  <c r="EP114" i="132"/>
  <c r="FM113" i="132"/>
  <c r="FG113" i="132"/>
  <c r="FR112" i="132"/>
  <c r="KK19" i="132" s="1"/>
  <c r="ER58" i="132" l="1"/>
  <c r="K70" i="132"/>
  <c r="H70" i="132"/>
  <c r="I70" i="132" s="1"/>
  <c r="E70" i="132"/>
  <c r="F69" i="132"/>
  <c r="B126" i="132"/>
  <c r="FQ114" i="132"/>
  <c r="FP114" i="132"/>
  <c r="FO114" i="132"/>
  <c r="FN114" i="132"/>
  <c r="FH114" i="132"/>
  <c r="EP115" i="132"/>
  <c r="FG114" i="132"/>
  <c r="FF114" i="132"/>
  <c r="FM114" i="132"/>
  <c r="FL114" i="132"/>
  <c r="FJ114" i="132"/>
  <c r="FK114" i="132"/>
  <c r="FI114" i="132"/>
  <c r="FR113" i="132"/>
  <c r="KL19" i="132" s="1"/>
  <c r="C71" i="132" l="1"/>
  <c r="H71" i="132"/>
  <c r="G71" i="132"/>
  <c r="K71" i="132" s="1"/>
  <c r="ES70" i="132"/>
  <c r="B127" i="132"/>
  <c r="FQ115" i="132"/>
  <c r="FP115" i="132"/>
  <c r="FO115" i="132"/>
  <c r="FN115" i="132"/>
  <c r="FL115" i="132"/>
  <c r="FK115" i="132"/>
  <c r="FJ115" i="132"/>
  <c r="FI115" i="132"/>
  <c r="FH115" i="132"/>
  <c r="FF115" i="132"/>
  <c r="EP116" i="132"/>
  <c r="FM115" i="132"/>
  <c r="FG115" i="132"/>
  <c r="FR114" i="132"/>
  <c r="KM19" i="132" s="1"/>
  <c r="C72" i="132" l="1"/>
  <c r="H72" i="132" s="1"/>
  <c r="G72" i="132"/>
  <c r="ER60" i="132" s="1"/>
  <c r="ES71" i="132"/>
  <c r="F70" i="132"/>
  <c r="E71" i="132"/>
  <c r="F71" i="132"/>
  <c r="I71" i="132"/>
  <c r="ER59" i="132"/>
  <c r="B128" i="132"/>
  <c r="FQ116" i="132"/>
  <c r="FP116" i="132"/>
  <c r="FO116" i="132"/>
  <c r="FN116" i="132"/>
  <c r="FH116" i="132"/>
  <c r="EP117" i="132"/>
  <c r="FG116" i="132"/>
  <c r="FF116" i="132"/>
  <c r="FM116" i="132"/>
  <c r="FL116" i="132"/>
  <c r="FJ116" i="132"/>
  <c r="FK116" i="132"/>
  <c r="FI116" i="132"/>
  <c r="FR115" i="132"/>
  <c r="KN19" i="132" s="1"/>
  <c r="K72" i="132" l="1"/>
  <c r="C73" i="132" s="1"/>
  <c r="F72" i="132" s="1"/>
  <c r="I72" i="132"/>
  <c r="E72" i="132"/>
  <c r="B129" i="132"/>
  <c r="FQ117" i="132"/>
  <c r="FP117" i="132"/>
  <c r="FO117" i="132"/>
  <c r="FN117" i="132"/>
  <c r="FL117" i="132"/>
  <c r="FK117" i="132"/>
  <c r="FJ117" i="132"/>
  <c r="FI117" i="132"/>
  <c r="FH117" i="132"/>
  <c r="FF117" i="132"/>
  <c r="EP118" i="132"/>
  <c r="FM117" i="132"/>
  <c r="FG117" i="132"/>
  <c r="FR116" i="132"/>
  <c r="KO19" i="132" s="1"/>
  <c r="ES72" i="132" l="1"/>
  <c r="G73" i="132"/>
  <c r="K73" i="132" s="1"/>
  <c r="C74" i="132" s="1"/>
  <c r="H73" i="132"/>
  <c r="E73" i="132"/>
  <c r="B130" i="132"/>
  <c r="FQ118" i="132"/>
  <c r="FP118" i="132"/>
  <c r="FO118" i="132"/>
  <c r="FN118" i="132"/>
  <c r="FH118" i="132"/>
  <c r="EP119" i="132"/>
  <c r="FG118" i="132"/>
  <c r="FF118" i="132"/>
  <c r="FM118" i="132"/>
  <c r="FL118" i="132"/>
  <c r="FJ118" i="132"/>
  <c r="FK118" i="132"/>
  <c r="FI118" i="132"/>
  <c r="FR117" i="132"/>
  <c r="KP19" i="132" s="1"/>
  <c r="I73" i="132" l="1"/>
  <c r="ES73" i="132"/>
  <c r="H74" i="132"/>
  <c r="ER61" i="132"/>
  <c r="G74" i="132"/>
  <c r="F73" i="132"/>
  <c r="E74" i="132"/>
  <c r="B131" i="132"/>
  <c r="FQ119" i="132"/>
  <c r="FP119" i="132"/>
  <c r="FO119" i="132"/>
  <c r="FN119" i="132"/>
  <c r="FR118" i="132"/>
  <c r="KQ19" i="132" s="1"/>
  <c r="GV32" i="132" s="1"/>
  <c r="FL119" i="132"/>
  <c r="FK119" i="132"/>
  <c r="FJ119" i="132"/>
  <c r="FI119" i="132"/>
  <c r="FH119" i="132"/>
  <c r="FF119" i="132"/>
  <c r="EP120" i="132"/>
  <c r="FM119" i="132"/>
  <c r="FG119" i="132"/>
  <c r="I74" i="132" l="1"/>
  <c r="ER62" i="132"/>
  <c r="K74" i="132"/>
  <c r="B132" i="132"/>
  <c r="FQ120" i="132"/>
  <c r="FP120" i="132"/>
  <c r="FO120" i="132"/>
  <c r="FN120" i="132"/>
  <c r="FH120" i="132"/>
  <c r="EP121" i="132"/>
  <c r="FG120" i="132"/>
  <c r="FF120" i="132"/>
  <c r="FM120" i="132"/>
  <c r="FL120" i="132"/>
  <c r="FJ120" i="132"/>
  <c r="FI120" i="132"/>
  <c r="FK120" i="132"/>
  <c r="FR119" i="132"/>
  <c r="KR19" i="132" s="1"/>
  <c r="ES74" i="132" l="1"/>
  <c r="C75" i="132"/>
  <c r="G75" i="132"/>
  <c r="H75" i="132"/>
  <c r="B133" i="132"/>
  <c r="FQ121" i="132"/>
  <c r="FP121" i="132"/>
  <c r="FO121" i="132"/>
  <c r="FN121" i="132"/>
  <c r="FR120" i="132"/>
  <c r="KS19" i="132" s="1"/>
  <c r="FL121" i="132"/>
  <c r="FK121" i="132"/>
  <c r="FJ121" i="132"/>
  <c r="FI121" i="132"/>
  <c r="FH121" i="132"/>
  <c r="FF121" i="132"/>
  <c r="EP122" i="132"/>
  <c r="FM121" i="132"/>
  <c r="FG121" i="132"/>
  <c r="I75" i="132" l="1"/>
  <c r="K75" i="132"/>
  <c r="ER63" i="132"/>
  <c r="E75" i="132"/>
  <c r="F74" i="132"/>
  <c r="B134" i="132"/>
  <c r="FQ122" i="132"/>
  <c r="FP122" i="132"/>
  <c r="FO122" i="132"/>
  <c r="FN122" i="132"/>
  <c r="EP123" i="132"/>
  <c r="FH122" i="132"/>
  <c r="FG122" i="132"/>
  <c r="FF122" i="132"/>
  <c r="FM122" i="132"/>
  <c r="FL122" i="132"/>
  <c r="FJ122" i="132"/>
  <c r="FK122" i="132"/>
  <c r="FI122" i="132"/>
  <c r="FR121" i="132"/>
  <c r="KT19" i="132" s="1"/>
  <c r="C76" i="132" l="1"/>
  <c r="G76" i="132"/>
  <c r="ES75" i="132"/>
  <c r="B135" i="132"/>
  <c r="FQ123" i="132"/>
  <c r="FP123" i="132"/>
  <c r="FO123" i="132"/>
  <c r="FN123" i="132"/>
  <c r="FR122" i="132"/>
  <c r="KU19" i="132" s="1"/>
  <c r="FK123" i="132"/>
  <c r="FI123" i="132"/>
  <c r="EP124" i="132"/>
  <c r="FG123" i="132"/>
  <c r="FF123" i="132"/>
  <c r="FM123" i="132"/>
  <c r="FJ123" i="132"/>
  <c r="FL123" i="132"/>
  <c r="FH123" i="132"/>
  <c r="K76" i="132" l="1"/>
  <c r="ER64" i="132"/>
  <c r="F75" i="132"/>
  <c r="H76" i="132"/>
  <c r="I76" i="132" s="1"/>
  <c r="E76" i="132"/>
  <c r="B136" i="132"/>
  <c r="FQ124" i="132"/>
  <c r="FP124" i="132"/>
  <c r="FO124" i="132"/>
  <c r="FN124" i="132"/>
  <c r="EP125" i="132"/>
  <c r="FG124" i="132"/>
  <c r="FF124" i="132"/>
  <c r="FM124" i="132"/>
  <c r="FL124" i="132"/>
  <c r="FK124" i="132"/>
  <c r="FI124" i="132"/>
  <c r="FJ124" i="132"/>
  <c r="FH124" i="132"/>
  <c r="FR123" i="132"/>
  <c r="KV19" i="132" s="1"/>
  <c r="G77" i="132" l="1"/>
  <c r="K77" i="132" s="1"/>
  <c r="C77" i="132"/>
  <c r="ES76" i="132"/>
  <c r="B137" i="132"/>
  <c r="FQ125" i="132"/>
  <c r="FP125" i="132"/>
  <c r="FO125" i="132"/>
  <c r="FN125" i="132"/>
  <c r="FR124" i="132"/>
  <c r="KW19" i="132" s="1"/>
  <c r="FK125" i="132"/>
  <c r="FJ125" i="132"/>
  <c r="FI125" i="132"/>
  <c r="FH125" i="132"/>
  <c r="EP126" i="132"/>
  <c r="FG125" i="132"/>
  <c r="FM125" i="132"/>
  <c r="FL125" i="132"/>
  <c r="FF125" i="132"/>
  <c r="C78" i="132" l="1"/>
  <c r="G78" i="132"/>
  <c r="K78" i="132" s="1"/>
  <c r="ES77" i="132"/>
  <c r="H78" i="132"/>
  <c r="H77" i="132"/>
  <c r="I77" i="132" s="1"/>
  <c r="F76" i="132"/>
  <c r="E77" i="132"/>
  <c r="ER65" i="132"/>
  <c r="B138" i="132"/>
  <c r="FQ126" i="132"/>
  <c r="FP126" i="132"/>
  <c r="FO126" i="132"/>
  <c r="FN126" i="132"/>
  <c r="FR125" i="132"/>
  <c r="KX19" i="132" s="1"/>
  <c r="EP127" i="132"/>
  <c r="FG126" i="132"/>
  <c r="FF126" i="132"/>
  <c r="FM126" i="132"/>
  <c r="FL126" i="132"/>
  <c r="FK126" i="132"/>
  <c r="FI126" i="132"/>
  <c r="FJ126" i="132"/>
  <c r="FH126" i="132"/>
  <c r="ER66" i="132" l="1"/>
  <c r="G79" i="132"/>
  <c r="ER67" i="132" s="1"/>
  <c r="ES78" i="132"/>
  <c r="C79" i="132"/>
  <c r="H79" i="132" s="1"/>
  <c r="I78" i="132"/>
  <c r="F77" i="132"/>
  <c r="E78" i="132"/>
  <c r="K79" i="132"/>
  <c r="B139" i="132"/>
  <c r="FQ127" i="132"/>
  <c r="FP127" i="132"/>
  <c r="FO127" i="132"/>
  <c r="FN127" i="132"/>
  <c r="FR126" i="132"/>
  <c r="KY19" i="132" s="1"/>
  <c r="FK127" i="132"/>
  <c r="FJ127" i="132"/>
  <c r="FI127" i="132"/>
  <c r="FH127" i="132"/>
  <c r="EP128" i="132"/>
  <c r="FG127" i="132"/>
  <c r="FM127" i="132"/>
  <c r="FL127" i="132"/>
  <c r="FF127" i="132"/>
  <c r="E79" i="132" l="1"/>
  <c r="I79" i="132"/>
  <c r="F78" i="132"/>
  <c r="C80" i="132"/>
  <c r="G80" i="132"/>
  <c r="K80" i="132" s="1"/>
  <c r="ES79" i="132"/>
  <c r="B140" i="132"/>
  <c r="FQ128" i="132"/>
  <c r="FP128" i="132"/>
  <c r="FO128" i="132"/>
  <c r="FN128" i="132"/>
  <c r="FR127" i="132"/>
  <c r="KZ19" i="132" s="1"/>
  <c r="EP129" i="132"/>
  <c r="FG128" i="132"/>
  <c r="FF128" i="132"/>
  <c r="FM128" i="132"/>
  <c r="FL128" i="132"/>
  <c r="FK128" i="132"/>
  <c r="FI128" i="132"/>
  <c r="FJ128" i="132"/>
  <c r="FH128" i="132"/>
  <c r="C81" i="132" l="1"/>
  <c r="H81" i="132" s="1"/>
  <c r="G81" i="132"/>
  <c r="ER69" i="132" s="1"/>
  <c r="ES80" i="132"/>
  <c r="ER68" i="132"/>
  <c r="H80" i="132"/>
  <c r="I80" i="132" s="1"/>
  <c r="E80" i="132"/>
  <c r="F79" i="132"/>
  <c r="B141" i="132"/>
  <c r="FQ129" i="132"/>
  <c r="FP129" i="132"/>
  <c r="FO129" i="132"/>
  <c r="FN129" i="132"/>
  <c r="FK129" i="132"/>
  <c r="FJ129" i="132"/>
  <c r="FI129" i="132"/>
  <c r="FH129" i="132"/>
  <c r="EP130" i="132"/>
  <c r="FG129" i="132"/>
  <c r="FM129" i="132"/>
  <c r="FL129" i="132"/>
  <c r="FF129" i="132"/>
  <c r="FR128" i="132"/>
  <c r="LA19" i="132" s="1"/>
  <c r="F80" i="132" l="1"/>
  <c r="I81" i="132"/>
  <c r="E81" i="132"/>
  <c r="K81" i="132"/>
  <c r="B142" i="132"/>
  <c r="FQ130" i="132"/>
  <c r="FP130" i="132"/>
  <c r="FO130" i="132"/>
  <c r="FN130" i="132"/>
  <c r="EP131" i="132"/>
  <c r="FG130" i="132"/>
  <c r="FF130" i="132"/>
  <c r="FM130" i="132"/>
  <c r="FL130" i="132"/>
  <c r="FK130" i="132"/>
  <c r="FI130" i="132"/>
  <c r="FJ130" i="132"/>
  <c r="FH130" i="132"/>
  <c r="FR129" i="132"/>
  <c r="LB19" i="132" s="1"/>
  <c r="C82" i="132" l="1"/>
  <c r="G82" i="132"/>
  <c r="K82" i="132" s="1"/>
  <c r="ES81" i="132"/>
  <c r="B143" i="132"/>
  <c r="FQ131" i="132"/>
  <c r="FP131" i="132"/>
  <c r="FO131" i="132"/>
  <c r="FN131" i="132"/>
  <c r="FK131" i="132"/>
  <c r="FJ131" i="132"/>
  <c r="FI131" i="132"/>
  <c r="FH131" i="132"/>
  <c r="EP132" i="132"/>
  <c r="FG131" i="132"/>
  <c r="FM131" i="132"/>
  <c r="FL131" i="132"/>
  <c r="FF131" i="132"/>
  <c r="FR130" i="132"/>
  <c r="LC19" i="132" s="1"/>
  <c r="GW32" i="132" s="1"/>
  <c r="G83" i="132" l="1"/>
  <c r="ES82" i="132"/>
  <c r="C83" i="132"/>
  <c r="F82" i="132" s="1"/>
  <c r="ER70" i="132"/>
  <c r="H82" i="132"/>
  <c r="I82" i="132" s="1"/>
  <c r="E82" i="132"/>
  <c r="F81" i="132"/>
  <c r="B144" i="132"/>
  <c r="FQ132" i="132"/>
  <c r="FP132" i="132"/>
  <c r="FO132" i="132"/>
  <c r="FN132" i="132"/>
  <c r="EP133" i="132"/>
  <c r="FG132" i="132"/>
  <c r="FF132" i="132"/>
  <c r="FM132" i="132"/>
  <c r="FL132" i="132"/>
  <c r="FK132" i="132"/>
  <c r="FI132" i="132"/>
  <c r="FH132" i="132"/>
  <c r="FJ132" i="132"/>
  <c r="FR131" i="132"/>
  <c r="LD19" i="132" s="1"/>
  <c r="K83" i="132" l="1"/>
  <c r="H83" i="132"/>
  <c r="I83" i="132" s="1"/>
  <c r="E83" i="132"/>
  <c r="ER71" i="132"/>
  <c r="B145" i="132"/>
  <c r="FQ133" i="132"/>
  <c r="FP133" i="132"/>
  <c r="FO133" i="132"/>
  <c r="FN133" i="132"/>
  <c r="FR132" i="132"/>
  <c r="LE19" i="132" s="1"/>
  <c r="FK133" i="132"/>
  <c r="FJ133" i="132"/>
  <c r="FI133" i="132"/>
  <c r="FH133" i="132"/>
  <c r="EP134" i="132"/>
  <c r="FG133" i="132"/>
  <c r="FM133" i="132"/>
  <c r="FL133" i="132"/>
  <c r="FF133" i="132"/>
  <c r="G84" i="132" l="1"/>
  <c r="K84" i="132" s="1"/>
  <c r="ES83" i="132"/>
  <c r="C84" i="132"/>
  <c r="H84" i="132" s="1"/>
  <c r="B146" i="132"/>
  <c r="FQ134" i="132"/>
  <c r="FP134" i="132"/>
  <c r="FO134" i="132"/>
  <c r="FN134" i="132"/>
  <c r="EP135" i="132"/>
  <c r="FG134" i="132"/>
  <c r="FF134" i="132"/>
  <c r="FM134" i="132"/>
  <c r="FL134" i="132"/>
  <c r="FK134" i="132"/>
  <c r="FI134" i="132"/>
  <c r="FJ134" i="132"/>
  <c r="FH134" i="132"/>
  <c r="FR133" i="132"/>
  <c r="LF19" i="132" s="1"/>
  <c r="I84" i="132" l="1"/>
  <c r="E84" i="132"/>
  <c r="F83" i="132"/>
  <c r="C85" i="132"/>
  <c r="F84" i="132" s="1"/>
  <c r="G85" i="132"/>
  <c r="K85" i="132" s="1"/>
  <c r="ES84" i="132"/>
  <c r="ER72" i="132"/>
  <c r="B147" i="132"/>
  <c r="FQ135" i="132"/>
  <c r="FP135" i="132"/>
  <c r="FO135" i="132"/>
  <c r="FN135" i="132"/>
  <c r="FR134" i="132"/>
  <c r="LG19" i="132" s="1"/>
  <c r="FK135" i="132"/>
  <c r="FJ135" i="132"/>
  <c r="FI135" i="132"/>
  <c r="FH135" i="132"/>
  <c r="EP136" i="132"/>
  <c r="FG135" i="132"/>
  <c r="FM135" i="132"/>
  <c r="FL135" i="132"/>
  <c r="FF135" i="132"/>
  <c r="H85" i="132" l="1"/>
  <c r="E85" i="132"/>
  <c r="G86" i="132"/>
  <c r="ES85" i="132"/>
  <c r="C86" i="132"/>
  <c r="F85" i="132" s="1"/>
  <c r="I85" i="132"/>
  <c r="ER73" i="132"/>
  <c r="B148" i="132"/>
  <c r="FQ136" i="132"/>
  <c r="FP136" i="132"/>
  <c r="FO136" i="132"/>
  <c r="FN136" i="132"/>
  <c r="EP137" i="132"/>
  <c r="FG136" i="132"/>
  <c r="FF136" i="132"/>
  <c r="FM136" i="132"/>
  <c r="FL136" i="132"/>
  <c r="FK136" i="132"/>
  <c r="FI136" i="132"/>
  <c r="FJ136" i="132"/>
  <c r="FH136" i="132"/>
  <c r="FR135" i="132"/>
  <c r="LH19" i="132" s="1"/>
  <c r="H86" i="132" l="1"/>
  <c r="I86" i="132" s="1"/>
  <c r="ER74" i="132"/>
  <c r="K86" i="132"/>
  <c r="E86" i="132"/>
  <c r="B149" i="132"/>
  <c r="FQ137" i="132"/>
  <c r="FP137" i="132"/>
  <c r="FO137" i="132"/>
  <c r="FN137" i="132"/>
  <c r="FR136" i="132"/>
  <c r="LI19" i="132" s="1"/>
  <c r="EP144" i="132"/>
  <c r="FK137" i="132"/>
  <c r="FJ137" i="132"/>
  <c r="FI137" i="132"/>
  <c r="FH137" i="132"/>
  <c r="EP138" i="132"/>
  <c r="FG137" i="132"/>
  <c r="FM137" i="132"/>
  <c r="FL137" i="132"/>
  <c r="FF137" i="132"/>
  <c r="G87" i="132" l="1"/>
  <c r="K87" i="132" s="1"/>
  <c r="C87" i="132"/>
  <c r="ES86" i="132"/>
  <c r="H87" i="132"/>
  <c r="B150" i="132"/>
  <c r="FQ138" i="132"/>
  <c r="FP138" i="132"/>
  <c r="FO138" i="132"/>
  <c r="FN138" i="132"/>
  <c r="FQ144" i="132"/>
  <c r="FP144" i="132"/>
  <c r="FO144" i="132"/>
  <c r="FN144" i="132"/>
  <c r="FR137" i="132"/>
  <c r="EP139" i="132"/>
  <c r="FG138" i="132"/>
  <c r="FF138" i="132"/>
  <c r="FM138" i="132"/>
  <c r="FL138" i="132"/>
  <c r="FK138" i="132"/>
  <c r="FI138" i="132"/>
  <c r="FJ138" i="132"/>
  <c r="FH138" i="132"/>
  <c r="FM144" i="132"/>
  <c r="FL144" i="132"/>
  <c r="FK144" i="132"/>
  <c r="FJ144" i="132"/>
  <c r="EP145" i="132"/>
  <c r="FI144" i="132"/>
  <c r="FG144" i="132"/>
  <c r="FH144" i="132"/>
  <c r="FF144" i="132"/>
  <c r="I87" i="132" l="1"/>
  <c r="C88" i="132"/>
  <c r="G88" i="132"/>
  <c r="K88" i="132" s="1"/>
  <c r="ES87" i="132"/>
  <c r="E87" i="132"/>
  <c r="F87" i="132"/>
  <c r="F86" i="132"/>
  <c r="ER75" i="132"/>
  <c r="B151" i="132"/>
  <c r="FQ139" i="132"/>
  <c r="FP139" i="132"/>
  <c r="FO139" i="132"/>
  <c r="FN139" i="132"/>
  <c r="FQ145" i="132"/>
  <c r="FP145" i="132"/>
  <c r="FO145" i="132"/>
  <c r="FN145" i="132"/>
  <c r="FR144" i="132"/>
  <c r="LQ19" i="132" s="1"/>
  <c r="FG145" i="132"/>
  <c r="FF145" i="132"/>
  <c r="FM145" i="132"/>
  <c r="FL145" i="132"/>
  <c r="FK145" i="132"/>
  <c r="EP146" i="132"/>
  <c r="FI145" i="132"/>
  <c r="FJ145" i="132"/>
  <c r="FH145" i="132"/>
  <c r="FR138" i="132"/>
  <c r="LK19" i="132" s="1"/>
  <c r="LJ19" i="132"/>
  <c r="FL139" i="132"/>
  <c r="FK139" i="132"/>
  <c r="FI139" i="132"/>
  <c r="EP140" i="132"/>
  <c r="FG139" i="132"/>
  <c r="FJ139" i="132"/>
  <c r="FH139" i="132"/>
  <c r="FF139" i="132"/>
  <c r="FM139" i="132"/>
  <c r="ES88" i="132" l="1"/>
  <c r="C89" i="132"/>
  <c r="G89" i="132"/>
  <c r="ER76" i="132"/>
  <c r="H88" i="132"/>
  <c r="I88" i="132" s="1"/>
  <c r="E88" i="132"/>
  <c r="F88" i="132"/>
  <c r="B152" i="132"/>
  <c r="FQ146" i="132"/>
  <c r="FP146" i="132"/>
  <c r="FO146" i="132"/>
  <c r="FN146" i="132"/>
  <c r="FQ140" i="132"/>
  <c r="FP140" i="132"/>
  <c r="FO140" i="132"/>
  <c r="FN140" i="132"/>
  <c r="FR145" i="132"/>
  <c r="LR19" i="132" s="1"/>
  <c r="FH140" i="132"/>
  <c r="EP141" i="132"/>
  <c r="FG140" i="132"/>
  <c r="FM140" i="132"/>
  <c r="FK140" i="132"/>
  <c r="FL140" i="132"/>
  <c r="FJ140" i="132"/>
  <c r="FI140" i="132"/>
  <c r="FF140" i="132"/>
  <c r="EP147" i="132"/>
  <c r="FI146" i="132"/>
  <c r="FH146" i="132"/>
  <c r="FG146" i="132"/>
  <c r="FF146" i="132"/>
  <c r="FM146" i="132"/>
  <c r="FK146" i="132"/>
  <c r="FL146" i="132"/>
  <c r="FJ146" i="132"/>
  <c r="FR139" i="132"/>
  <c r="LL19" i="132" s="1"/>
  <c r="ER77" i="132" l="1"/>
  <c r="H89" i="132"/>
  <c r="I89" i="132" s="1"/>
  <c r="E89" i="132"/>
  <c r="K89" i="132"/>
  <c r="B153" i="132"/>
  <c r="FQ147" i="132"/>
  <c r="FP147" i="132"/>
  <c r="FO147" i="132"/>
  <c r="FN147" i="132"/>
  <c r="FQ141" i="132"/>
  <c r="FP141" i="132"/>
  <c r="FO141" i="132"/>
  <c r="FN141" i="132"/>
  <c r="FR146" i="132"/>
  <c r="LS19" i="132" s="1"/>
  <c r="FK147" i="132"/>
  <c r="FJ147" i="132"/>
  <c r="EP148" i="132"/>
  <c r="FI147" i="132"/>
  <c r="FH147" i="132"/>
  <c r="FG147" i="132"/>
  <c r="FM147" i="132"/>
  <c r="FF147" i="132"/>
  <c r="FL147" i="132"/>
  <c r="FM141" i="132"/>
  <c r="FL141" i="132"/>
  <c r="FK141" i="132"/>
  <c r="FI141" i="132"/>
  <c r="EP142" i="132"/>
  <c r="FG141" i="132"/>
  <c r="FJ141" i="132"/>
  <c r="FH141" i="132"/>
  <c r="FF141" i="132"/>
  <c r="FR140" i="132"/>
  <c r="LM19" i="132" s="1"/>
  <c r="C90" i="132" l="1"/>
  <c r="G90" i="132"/>
  <c r="K90" i="132" s="1"/>
  <c r="ES89" i="132"/>
  <c r="H90" i="132"/>
  <c r="B154" i="132"/>
  <c r="FQ148" i="132"/>
  <c r="FP148" i="132"/>
  <c r="FO148" i="132"/>
  <c r="FN148" i="132"/>
  <c r="FQ142" i="132"/>
  <c r="FP142" i="132"/>
  <c r="FO142" i="132"/>
  <c r="FN142" i="132"/>
  <c r="FM142" i="132"/>
  <c r="FK142" i="132"/>
  <c r="FI142" i="132"/>
  <c r="FG142" i="132"/>
  <c r="FL142" i="132"/>
  <c r="FJ142" i="132"/>
  <c r="FH142" i="132"/>
  <c r="FF142" i="132"/>
  <c r="EP143" i="132"/>
  <c r="FR141" i="132"/>
  <c r="LN19" i="132" s="1"/>
  <c r="FR147" i="132"/>
  <c r="LT19" i="132" s="1"/>
  <c r="FM148" i="132"/>
  <c r="FL148" i="132"/>
  <c r="FK148" i="132"/>
  <c r="FJ148" i="132"/>
  <c r="FI148" i="132"/>
  <c r="FG148" i="132"/>
  <c r="FH148" i="132"/>
  <c r="EP149" i="132"/>
  <c r="FF148" i="132"/>
  <c r="C91" i="132" l="1"/>
  <c r="H91" i="132" s="1"/>
  <c r="G91" i="132"/>
  <c r="K91" i="132" s="1"/>
  <c r="ES90" i="132"/>
  <c r="ER78" i="132"/>
  <c r="I90" i="132"/>
  <c r="E90" i="132"/>
  <c r="F89" i="132"/>
  <c r="B155" i="132"/>
  <c r="FQ149" i="132"/>
  <c r="FP149" i="132"/>
  <c r="FO149" i="132"/>
  <c r="FN149" i="132"/>
  <c r="FQ143" i="132"/>
  <c r="FP143" i="132"/>
  <c r="FO143" i="132"/>
  <c r="FN143" i="132"/>
  <c r="FR142" i="132"/>
  <c r="LO19" i="132" s="1"/>
  <c r="GX32" i="132" s="1"/>
  <c r="FM143" i="132"/>
  <c r="FK143" i="132"/>
  <c r="FI143" i="132"/>
  <c r="FG143" i="132"/>
  <c r="FL143" i="132"/>
  <c r="FJ143" i="132"/>
  <c r="FH143" i="132"/>
  <c r="FF143" i="132"/>
  <c r="FR148" i="132"/>
  <c r="LU19" i="132" s="1"/>
  <c r="FJ149" i="132"/>
  <c r="FI149" i="132"/>
  <c r="FH149" i="132"/>
  <c r="FG149" i="132"/>
  <c r="EP150" i="132"/>
  <c r="FF149" i="132"/>
  <c r="FL149" i="132"/>
  <c r="FM149" i="132"/>
  <c r="FK149" i="132"/>
  <c r="ER79" i="132" l="1"/>
  <c r="I91" i="132"/>
  <c r="ES91" i="132"/>
  <c r="G92" i="132"/>
  <c r="C92" i="132"/>
  <c r="F90" i="132"/>
  <c r="E91" i="132"/>
  <c r="F91" i="132"/>
  <c r="B156" i="132"/>
  <c r="FQ150" i="132"/>
  <c r="FP150" i="132"/>
  <c r="FO150" i="132"/>
  <c r="FN150" i="132"/>
  <c r="FR143" i="132"/>
  <c r="LP19" i="132" s="1"/>
  <c r="FR149" i="132"/>
  <c r="LV19" i="132" s="1"/>
  <c r="FG150" i="132"/>
  <c r="EP151" i="132"/>
  <c r="FF150" i="132"/>
  <c r="FM150" i="132"/>
  <c r="FL150" i="132"/>
  <c r="FK150" i="132"/>
  <c r="FI150" i="132"/>
  <c r="FH150" i="132"/>
  <c r="FJ150" i="132"/>
  <c r="ER80" i="132" l="1"/>
  <c r="K92" i="132"/>
  <c r="H92" i="132"/>
  <c r="I92" i="132" s="1"/>
  <c r="E92" i="132"/>
  <c r="B157" i="132"/>
  <c r="FQ151" i="132"/>
  <c r="FP151" i="132"/>
  <c r="FO151" i="132"/>
  <c r="FN151" i="132"/>
  <c r="FR150" i="132"/>
  <c r="LW19" i="132" s="1"/>
  <c r="FL151" i="132"/>
  <c r="FK151" i="132"/>
  <c r="FJ151" i="132"/>
  <c r="FI151" i="132"/>
  <c r="FH151" i="132"/>
  <c r="EP152" i="132"/>
  <c r="FF151" i="132"/>
  <c r="FM151" i="132"/>
  <c r="FG151" i="132"/>
  <c r="ES92" i="132" l="1"/>
  <c r="C93" i="132"/>
  <c r="G93" i="132"/>
  <c r="K93" i="132" s="1"/>
  <c r="H93" i="132"/>
  <c r="B158" i="132"/>
  <c r="FQ152" i="132"/>
  <c r="FP152" i="132"/>
  <c r="FO152" i="132"/>
  <c r="FN152" i="132"/>
  <c r="FR151" i="132"/>
  <c r="LX19" i="132" s="1"/>
  <c r="FI152" i="132"/>
  <c r="FH152" i="132"/>
  <c r="FG152" i="132"/>
  <c r="EP153" i="132"/>
  <c r="FF152" i="132"/>
  <c r="FM152" i="132"/>
  <c r="FK152" i="132"/>
  <c r="FL152" i="132"/>
  <c r="FJ152" i="132"/>
  <c r="G94" i="132" l="1"/>
  <c r="ES93" i="132"/>
  <c r="C94" i="132"/>
  <c r="H94" i="132" s="1"/>
  <c r="I93" i="132"/>
  <c r="ER81" i="132"/>
  <c r="E93" i="132"/>
  <c r="F92" i="132"/>
  <c r="B159" i="132"/>
  <c r="FQ153" i="132"/>
  <c r="FP153" i="132"/>
  <c r="FO153" i="132"/>
  <c r="FN153" i="132"/>
  <c r="FR152" i="132"/>
  <c r="LY19" i="132" s="1"/>
  <c r="EP154" i="132"/>
  <c r="FF153" i="132"/>
  <c r="FM153" i="132"/>
  <c r="FL153" i="132"/>
  <c r="FK153" i="132"/>
  <c r="FJ153" i="132"/>
  <c r="FH153" i="132"/>
  <c r="FI153" i="132"/>
  <c r="FG153" i="132"/>
  <c r="F93" i="132" l="1"/>
  <c r="E94" i="132"/>
  <c r="K94" i="132"/>
  <c r="I94" i="132"/>
  <c r="ER82" i="132"/>
  <c r="B160" i="132"/>
  <c r="FQ154" i="132"/>
  <c r="FP154" i="132"/>
  <c r="FO154" i="132"/>
  <c r="FN154" i="132"/>
  <c r="FR153" i="132"/>
  <c r="LZ19" i="132" s="1"/>
  <c r="EP155" i="132"/>
  <c r="FF154" i="132"/>
  <c r="FM154" i="132"/>
  <c r="FK154" i="132"/>
  <c r="FJ154" i="132"/>
  <c r="FI154" i="132"/>
  <c r="FH154" i="132"/>
  <c r="FG154" i="132"/>
  <c r="FL154" i="132"/>
  <c r="ES94" i="132" l="1"/>
  <c r="G95" i="132"/>
  <c r="C95" i="132"/>
  <c r="B161" i="132"/>
  <c r="FQ155" i="132"/>
  <c r="FP155" i="132"/>
  <c r="FO155" i="132"/>
  <c r="FN155" i="132"/>
  <c r="FR154" i="132"/>
  <c r="MA19" i="132" s="1"/>
  <c r="GY32" i="132" s="1"/>
  <c r="FL155" i="132"/>
  <c r="FK155" i="132"/>
  <c r="FJ155" i="132"/>
  <c r="FH155" i="132"/>
  <c r="FG155" i="132"/>
  <c r="EP156" i="132"/>
  <c r="FI155" i="132"/>
  <c r="FM155" i="132"/>
  <c r="FF155" i="132"/>
  <c r="E95" i="132" l="1"/>
  <c r="F94" i="132"/>
  <c r="ER83" i="132"/>
  <c r="K95" i="132"/>
  <c r="H95" i="132"/>
  <c r="I95" i="132" s="1"/>
  <c r="B162" i="132"/>
  <c r="FQ156" i="132"/>
  <c r="FP156" i="132"/>
  <c r="FO156" i="132"/>
  <c r="FN156" i="132"/>
  <c r="FR155" i="132"/>
  <c r="MB19" i="132" s="1"/>
  <c r="FI156" i="132"/>
  <c r="FH156" i="132"/>
  <c r="FG156" i="132"/>
  <c r="FM156" i="132"/>
  <c r="FL156" i="132"/>
  <c r="EP157" i="132"/>
  <c r="FK156" i="132"/>
  <c r="FJ156" i="132"/>
  <c r="FF156" i="132"/>
  <c r="G96" i="132" l="1"/>
  <c r="ER84" i="132" s="1"/>
  <c r="ES95" i="132"/>
  <c r="C96" i="132"/>
  <c r="H96" i="132"/>
  <c r="B163" i="132"/>
  <c r="FQ157" i="132"/>
  <c r="FP157" i="132"/>
  <c r="FO157" i="132"/>
  <c r="FN157" i="132"/>
  <c r="EP158" i="132"/>
  <c r="FF157" i="132"/>
  <c r="FM157" i="132"/>
  <c r="FL157" i="132"/>
  <c r="FJ157" i="132"/>
  <c r="FI157" i="132"/>
  <c r="FH157" i="132"/>
  <c r="FG157" i="132"/>
  <c r="FK157" i="132"/>
  <c r="FR156" i="132"/>
  <c r="MC19" i="132" s="1"/>
  <c r="I96" i="132" l="1"/>
  <c r="E96" i="132"/>
  <c r="F95" i="132"/>
  <c r="K96" i="132"/>
  <c r="B164" i="132"/>
  <c r="FQ158" i="132"/>
  <c r="FP158" i="132"/>
  <c r="FO158" i="132"/>
  <c r="FN158" i="132"/>
  <c r="FR157" i="132"/>
  <c r="MD19" i="132" s="1"/>
  <c r="FK158" i="132"/>
  <c r="FJ158" i="132"/>
  <c r="FI158" i="132"/>
  <c r="FG158" i="132"/>
  <c r="EP159" i="132"/>
  <c r="FF158" i="132"/>
  <c r="FM158" i="132"/>
  <c r="FL158" i="132"/>
  <c r="FH158" i="132"/>
  <c r="G97" i="132" l="1"/>
  <c r="K97" i="132" s="1"/>
  <c r="ES96" i="132"/>
  <c r="C97" i="132"/>
  <c r="B165" i="132"/>
  <c r="FQ159" i="132"/>
  <c r="FP159" i="132"/>
  <c r="FO159" i="132"/>
  <c r="FN159" i="132"/>
  <c r="FH159" i="132"/>
  <c r="FG159" i="132"/>
  <c r="EP160" i="132"/>
  <c r="FF159" i="132"/>
  <c r="FL159" i="132"/>
  <c r="FK159" i="132"/>
  <c r="FM159" i="132"/>
  <c r="FJ159" i="132"/>
  <c r="FI159" i="132"/>
  <c r="FR158" i="132"/>
  <c r="ME19" i="132" s="1"/>
  <c r="ES97" i="132" l="1"/>
  <c r="C98" i="132"/>
  <c r="F97" i="132" s="1"/>
  <c r="G98" i="132"/>
  <c r="ER86" i="132" s="1"/>
  <c r="E97" i="132"/>
  <c r="F96" i="132"/>
  <c r="H97" i="132"/>
  <c r="I97" i="132" s="1"/>
  <c r="ER85" i="132"/>
  <c r="B166" i="132"/>
  <c r="FQ160" i="132"/>
  <c r="FP160" i="132"/>
  <c r="FO160" i="132"/>
  <c r="FN160" i="132"/>
  <c r="FR159" i="132"/>
  <c r="MF19" i="132" s="1"/>
  <c r="EP161" i="132"/>
  <c r="FF160" i="132"/>
  <c r="FM160" i="132"/>
  <c r="FL160" i="132"/>
  <c r="FK160" i="132"/>
  <c r="FI160" i="132"/>
  <c r="FH160" i="132"/>
  <c r="FJ160" i="132"/>
  <c r="FG160" i="132"/>
  <c r="E98" i="132" l="1"/>
  <c r="K98" i="132"/>
  <c r="H98" i="132"/>
  <c r="I98" i="132" s="1"/>
  <c r="B167" i="132"/>
  <c r="FQ161" i="132"/>
  <c r="FP161" i="132"/>
  <c r="FO161" i="132"/>
  <c r="FN161" i="132"/>
  <c r="FR160" i="132"/>
  <c r="MG19" i="132" s="1"/>
  <c r="FK161" i="132"/>
  <c r="FJ161" i="132"/>
  <c r="FI161" i="132"/>
  <c r="FH161" i="132"/>
  <c r="EP162" i="132"/>
  <c r="FF161" i="132"/>
  <c r="FM161" i="132"/>
  <c r="FG161" i="132"/>
  <c r="FL161" i="132"/>
  <c r="G99" i="132" l="1"/>
  <c r="ES98" i="132"/>
  <c r="C99" i="132"/>
  <c r="B168" i="132"/>
  <c r="FQ162" i="132"/>
  <c r="FP162" i="132"/>
  <c r="FO162" i="132"/>
  <c r="FN162" i="132"/>
  <c r="FR161" i="132"/>
  <c r="MH19" i="132" s="1"/>
  <c r="FH162" i="132"/>
  <c r="FG162" i="132"/>
  <c r="EP163" i="132"/>
  <c r="FF162" i="132"/>
  <c r="FM162" i="132"/>
  <c r="FK162" i="132"/>
  <c r="FJ162" i="132"/>
  <c r="FL162" i="132"/>
  <c r="FI162" i="132"/>
  <c r="K99" i="132" l="1"/>
  <c r="H99" i="132"/>
  <c r="I99" i="132" s="1"/>
  <c r="E99" i="132"/>
  <c r="F98" i="132"/>
  <c r="ER87" i="132"/>
  <c r="B169" i="132"/>
  <c r="FQ163" i="132"/>
  <c r="FP163" i="132"/>
  <c r="FO163" i="132"/>
  <c r="FN163" i="132"/>
  <c r="FM163" i="132"/>
  <c r="FL163" i="132"/>
  <c r="FK163" i="132"/>
  <c r="FJ163" i="132"/>
  <c r="FH163" i="132"/>
  <c r="FG163" i="132"/>
  <c r="FI163" i="132"/>
  <c r="FF163" i="132"/>
  <c r="EP164" i="132"/>
  <c r="FR162" i="132"/>
  <c r="MI19" i="132" s="1"/>
  <c r="G100" i="132" l="1"/>
  <c r="K100" i="132" s="1"/>
  <c r="ES99" i="132"/>
  <c r="C100" i="132"/>
  <c r="B170" i="132"/>
  <c r="FQ164" i="132"/>
  <c r="FP164" i="132"/>
  <c r="FO164" i="132"/>
  <c r="FN164" i="132"/>
  <c r="FJ164" i="132"/>
  <c r="FI164" i="132"/>
  <c r="FH164" i="132"/>
  <c r="FG164" i="132"/>
  <c r="FM164" i="132"/>
  <c r="FL164" i="132"/>
  <c r="FF164" i="132"/>
  <c r="EP165" i="132"/>
  <c r="FK164" i="132"/>
  <c r="FR163" i="132"/>
  <c r="MJ19" i="132" s="1"/>
  <c r="ES100" i="132" l="1"/>
  <c r="C101" i="132"/>
  <c r="F100" i="132" s="1"/>
  <c r="G101" i="132"/>
  <c r="E100" i="132"/>
  <c r="F99" i="132"/>
  <c r="H100" i="132"/>
  <c r="I100" i="132" s="1"/>
  <c r="ER88" i="132"/>
  <c r="B171" i="132"/>
  <c r="FQ165" i="132"/>
  <c r="FP165" i="132"/>
  <c r="FO165" i="132"/>
  <c r="FN165" i="132"/>
  <c r="FG165" i="132"/>
  <c r="EP166" i="132"/>
  <c r="FF165" i="132"/>
  <c r="FM165" i="132"/>
  <c r="FL165" i="132"/>
  <c r="FJ165" i="132"/>
  <c r="FI165" i="132"/>
  <c r="FK165" i="132"/>
  <c r="FH165" i="132"/>
  <c r="FR164" i="132"/>
  <c r="MK19" i="132" s="1"/>
  <c r="ER89" i="132" l="1"/>
  <c r="H101" i="132"/>
  <c r="I101" i="132" s="1"/>
  <c r="E101" i="132"/>
  <c r="K101" i="132"/>
  <c r="B172" i="132"/>
  <c r="FQ166" i="132"/>
  <c r="FP166" i="132"/>
  <c r="FO166" i="132"/>
  <c r="FN166" i="132"/>
  <c r="FR165" i="132"/>
  <c r="ML19" i="132" s="1"/>
  <c r="FL166" i="132"/>
  <c r="FK166" i="132"/>
  <c r="FJ166" i="132"/>
  <c r="FI166" i="132"/>
  <c r="FG166" i="132"/>
  <c r="EP167" i="132"/>
  <c r="FF166" i="132"/>
  <c r="FM166" i="132"/>
  <c r="FH166" i="132"/>
  <c r="C102" i="132" l="1"/>
  <c r="ES101" i="132"/>
  <c r="G102" i="132"/>
  <c r="B173" i="132"/>
  <c r="FQ167" i="132"/>
  <c r="FP167" i="132"/>
  <c r="FO167" i="132"/>
  <c r="FN167" i="132"/>
  <c r="FR166" i="132"/>
  <c r="MM19" i="132" s="1"/>
  <c r="GZ32" i="132" s="1"/>
  <c r="FI167" i="132"/>
  <c r="FH167" i="132"/>
  <c r="FG167" i="132"/>
  <c r="EP168" i="132"/>
  <c r="FF167" i="132"/>
  <c r="FL167" i="132"/>
  <c r="FK167" i="132"/>
  <c r="FJ167" i="132"/>
  <c r="FM167" i="132"/>
  <c r="ER90" i="132" l="1"/>
  <c r="K102" i="132"/>
  <c r="H102" i="132"/>
  <c r="I102" i="132" s="1"/>
  <c r="E102" i="132"/>
  <c r="F101" i="132"/>
  <c r="B174" i="132"/>
  <c r="FQ168" i="132"/>
  <c r="FP168" i="132"/>
  <c r="FO168" i="132"/>
  <c r="FN168" i="132"/>
  <c r="EP169" i="132"/>
  <c r="FF168" i="132"/>
  <c r="FI168" i="132"/>
  <c r="FH168" i="132"/>
  <c r="FG168" i="132"/>
  <c r="FL168" i="132"/>
  <c r="FK168" i="132"/>
  <c r="FM168" i="132"/>
  <c r="FJ168" i="132"/>
  <c r="FR167" i="132"/>
  <c r="MN19" i="132" s="1"/>
  <c r="C103" i="132" l="1"/>
  <c r="G103" i="132"/>
  <c r="ES102" i="132"/>
  <c r="H103" i="132"/>
  <c r="B175" i="132"/>
  <c r="FQ169" i="132"/>
  <c r="FP169" i="132"/>
  <c r="FO169" i="132"/>
  <c r="FN169" i="132"/>
  <c r="FR168" i="132"/>
  <c r="MO19" i="132" s="1"/>
  <c r="FK169" i="132"/>
  <c r="FH169" i="132"/>
  <c r="EP170" i="132"/>
  <c r="FM169" i="132"/>
  <c r="FL169" i="132"/>
  <c r="FJ169" i="132"/>
  <c r="FI169" i="132"/>
  <c r="FF169" i="132"/>
  <c r="FG169" i="132"/>
  <c r="ER91" i="132" l="1"/>
  <c r="I103" i="132"/>
  <c r="E103" i="132"/>
  <c r="F102" i="132"/>
  <c r="K103" i="132"/>
  <c r="B176" i="132"/>
  <c r="FQ170" i="132"/>
  <c r="FP170" i="132"/>
  <c r="FO170" i="132"/>
  <c r="FN170" i="132"/>
  <c r="FH170" i="132"/>
  <c r="FM170" i="132"/>
  <c r="FI170" i="132"/>
  <c r="FG170" i="132"/>
  <c r="FF170" i="132"/>
  <c r="FL170" i="132"/>
  <c r="EP171" i="132"/>
  <c r="FK170" i="132"/>
  <c r="FJ170" i="132"/>
  <c r="FR169" i="132"/>
  <c r="MP19" i="132" s="1"/>
  <c r="C104" i="132" l="1"/>
  <c r="H104" i="132" s="1"/>
  <c r="ES103" i="132"/>
  <c r="G104" i="132"/>
  <c r="B177" i="132"/>
  <c r="FQ171" i="132"/>
  <c r="FP171" i="132"/>
  <c r="FO171" i="132"/>
  <c r="FN171" i="132"/>
  <c r="FM171" i="132"/>
  <c r="FJ171" i="132"/>
  <c r="FF171" i="132"/>
  <c r="EP172" i="132"/>
  <c r="FL171" i="132"/>
  <c r="FI171" i="132"/>
  <c r="FH171" i="132"/>
  <c r="FG171" i="132"/>
  <c r="FK171" i="132"/>
  <c r="FR170" i="132"/>
  <c r="MQ19" i="132" s="1"/>
  <c r="ER92" i="132" l="1"/>
  <c r="I104" i="132"/>
  <c r="K104" i="132"/>
  <c r="E104" i="132"/>
  <c r="F103" i="132"/>
  <c r="B178" i="132"/>
  <c r="FQ172" i="132"/>
  <c r="FP172" i="132"/>
  <c r="FO172" i="132"/>
  <c r="FN172" i="132"/>
  <c r="FR171" i="132"/>
  <c r="MR19" i="132" s="1"/>
  <c r="FJ172" i="132"/>
  <c r="FG172" i="132"/>
  <c r="EP173" i="132"/>
  <c r="FF172" i="132"/>
  <c r="FM172" i="132"/>
  <c r="FL172" i="132"/>
  <c r="FK172" i="132"/>
  <c r="FH172" i="132"/>
  <c r="FI172" i="132"/>
  <c r="C105" i="132" l="1"/>
  <c r="ES104" i="132"/>
  <c r="G105" i="132"/>
  <c r="H105" i="132"/>
  <c r="B179" i="132"/>
  <c r="FQ173" i="132"/>
  <c r="FP173" i="132"/>
  <c r="FO173" i="132"/>
  <c r="FN173" i="132"/>
  <c r="FR172" i="132"/>
  <c r="MS19" i="132" s="1"/>
  <c r="FI173" i="132"/>
  <c r="FG173" i="132"/>
  <c r="EP174" i="132"/>
  <c r="FL173" i="132"/>
  <c r="FK173" i="132"/>
  <c r="FM173" i="132"/>
  <c r="FJ173" i="132"/>
  <c r="FF173" i="132"/>
  <c r="FH173" i="132"/>
  <c r="ER93" i="132" l="1"/>
  <c r="K105" i="132"/>
  <c r="I105" i="132"/>
  <c r="E105" i="132"/>
  <c r="F104" i="132"/>
  <c r="B180" i="132"/>
  <c r="FQ174" i="132"/>
  <c r="FP174" i="132"/>
  <c r="FO174" i="132"/>
  <c r="FN174" i="132"/>
  <c r="EP175" i="132"/>
  <c r="FF174" i="132"/>
  <c r="FM174" i="132"/>
  <c r="FL174" i="132"/>
  <c r="FK174" i="132"/>
  <c r="FI174" i="132"/>
  <c r="FH174" i="132"/>
  <c r="FJ174" i="132"/>
  <c r="FG174" i="132"/>
  <c r="FR173" i="132"/>
  <c r="MT19" i="132" s="1"/>
  <c r="C106" i="132" l="1"/>
  <c r="G106" i="132"/>
  <c r="K106" i="132" s="1"/>
  <c r="ES105" i="132"/>
  <c r="H106" i="132"/>
  <c r="B181" i="132"/>
  <c r="FQ175" i="132"/>
  <c r="FP175" i="132"/>
  <c r="FO175" i="132"/>
  <c r="FN175" i="132"/>
  <c r="FK175" i="132"/>
  <c r="FJ175" i="132"/>
  <c r="FI175" i="132"/>
  <c r="FH175" i="132"/>
  <c r="EP176" i="132"/>
  <c r="FF175" i="132"/>
  <c r="FM175" i="132"/>
  <c r="FG175" i="132"/>
  <c r="FL175" i="132"/>
  <c r="FR174" i="132"/>
  <c r="MU19" i="132" s="1"/>
  <c r="G107" i="132" l="1"/>
  <c r="ER95" i="132" s="1"/>
  <c r="ES106" i="132"/>
  <c r="C107" i="132"/>
  <c r="ER94" i="132"/>
  <c r="I106" i="132"/>
  <c r="F105" i="132"/>
  <c r="E106" i="132"/>
  <c r="B182" i="132"/>
  <c r="FQ176" i="132"/>
  <c r="FP176" i="132"/>
  <c r="FO176" i="132"/>
  <c r="FN176" i="132"/>
  <c r="FR175" i="132"/>
  <c r="MV19" i="132" s="1"/>
  <c r="FH176" i="132"/>
  <c r="FG176" i="132"/>
  <c r="EP177" i="132"/>
  <c r="FF176" i="132"/>
  <c r="FM176" i="132"/>
  <c r="FK176" i="132"/>
  <c r="FJ176" i="132"/>
  <c r="FL176" i="132"/>
  <c r="FI176" i="132"/>
  <c r="K107" i="132" l="1"/>
  <c r="C108" i="132"/>
  <c r="H108" i="132" s="1"/>
  <c r="G108" i="132"/>
  <c r="ES107" i="132"/>
  <c r="E107" i="132"/>
  <c r="F107" i="132"/>
  <c r="F106" i="132"/>
  <c r="H107" i="132"/>
  <c r="I107" i="132" s="1"/>
  <c r="B183" i="132"/>
  <c r="FQ177" i="132"/>
  <c r="FP177" i="132"/>
  <c r="FO177" i="132"/>
  <c r="FN177" i="132"/>
  <c r="FM177" i="132"/>
  <c r="FL177" i="132"/>
  <c r="FK177" i="132"/>
  <c r="FJ177" i="132"/>
  <c r="FH177" i="132"/>
  <c r="FG177" i="132"/>
  <c r="EP178" i="132"/>
  <c r="FI177" i="132"/>
  <c r="FF177" i="132"/>
  <c r="FR176" i="132"/>
  <c r="MW19" i="132" s="1"/>
  <c r="ER96" i="132" l="1"/>
  <c r="K108" i="132"/>
  <c r="I108" i="132"/>
  <c r="E108" i="132"/>
  <c r="B184" i="132"/>
  <c r="FQ178" i="132"/>
  <c r="FP178" i="132"/>
  <c r="FO178" i="132"/>
  <c r="FN178" i="132"/>
  <c r="FR177" i="132"/>
  <c r="MX19" i="132" s="1"/>
  <c r="FJ178" i="132"/>
  <c r="FI178" i="132"/>
  <c r="FH178" i="132"/>
  <c r="FG178" i="132"/>
  <c r="FM178" i="132"/>
  <c r="FL178" i="132"/>
  <c r="FK178" i="132"/>
  <c r="EP179" i="132"/>
  <c r="FF178" i="132"/>
  <c r="ES108" i="132" l="1"/>
  <c r="G109" i="132"/>
  <c r="C109" i="132"/>
  <c r="H109" i="132" s="1"/>
  <c r="B185" i="132"/>
  <c r="FQ179" i="132"/>
  <c r="FP179" i="132"/>
  <c r="FO179" i="132"/>
  <c r="FN179" i="132"/>
  <c r="FR178" i="132"/>
  <c r="MY19" i="132" s="1"/>
  <c r="HA32" i="132" s="1"/>
  <c r="FG179" i="132"/>
  <c r="EP180" i="132"/>
  <c r="FF179" i="132"/>
  <c r="FM179" i="132"/>
  <c r="FL179" i="132"/>
  <c r="FJ179" i="132"/>
  <c r="FI179" i="132"/>
  <c r="FK179" i="132"/>
  <c r="FH179" i="132"/>
  <c r="ER97" i="132" l="1"/>
  <c r="I109" i="132"/>
  <c r="K109" i="132"/>
  <c r="E109" i="132"/>
  <c r="F108" i="132"/>
  <c r="B186" i="132"/>
  <c r="FQ180" i="132"/>
  <c r="FP180" i="132"/>
  <c r="FO180" i="132"/>
  <c r="FN180" i="132"/>
  <c r="FR179" i="132"/>
  <c r="MZ19" i="132" s="1"/>
  <c r="FL180" i="132"/>
  <c r="FK180" i="132"/>
  <c r="FJ180" i="132"/>
  <c r="FI180" i="132"/>
  <c r="FG180" i="132"/>
  <c r="EP181" i="132"/>
  <c r="FF180" i="132"/>
  <c r="FH180" i="132"/>
  <c r="FM180" i="132"/>
  <c r="C110" i="132" l="1"/>
  <c r="ES109" i="132"/>
  <c r="G110" i="132"/>
  <c r="H110" i="132"/>
  <c r="B187" i="132"/>
  <c r="FQ181" i="132"/>
  <c r="FP181" i="132"/>
  <c r="FO181" i="132"/>
  <c r="FN181" i="132"/>
  <c r="FR180" i="132"/>
  <c r="NA19" i="132" s="1"/>
  <c r="FI181" i="132"/>
  <c r="FH181" i="132"/>
  <c r="FG181" i="132"/>
  <c r="EP182" i="132"/>
  <c r="FF181" i="132"/>
  <c r="FL181" i="132"/>
  <c r="FK181" i="132"/>
  <c r="FJ181" i="132"/>
  <c r="FM181" i="132"/>
  <c r="K110" i="132" l="1"/>
  <c r="ER98" i="132"/>
  <c r="I110" i="132"/>
  <c r="E110" i="132"/>
  <c r="F109" i="132"/>
  <c r="B188" i="132"/>
  <c r="FQ182" i="132"/>
  <c r="FP182" i="132"/>
  <c r="FO182" i="132"/>
  <c r="FN182" i="132"/>
  <c r="FR181" i="132"/>
  <c r="NB19" i="132" s="1"/>
  <c r="EP183" i="132"/>
  <c r="FF182" i="132"/>
  <c r="FM182" i="132"/>
  <c r="FL182" i="132"/>
  <c r="FK182" i="132"/>
  <c r="FI182" i="132"/>
  <c r="FH182" i="132"/>
  <c r="FJ182" i="132"/>
  <c r="FG182" i="132"/>
  <c r="C111" i="132" l="1"/>
  <c r="G111" i="132"/>
  <c r="ES110" i="132"/>
  <c r="B189" i="132"/>
  <c r="FQ183" i="132"/>
  <c r="FP183" i="132"/>
  <c r="FO183" i="132"/>
  <c r="FN183" i="132"/>
  <c r="FK183" i="132"/>
  <c r="FJ183" i="132"/>
  <c r="FI183" i="132"/>
  <c r="FH183" i="132"/>
  <c r="FG183" i="132"/>
  <c r="EP184" i="132"/>
  <c r="FF183" i="132"/>
  <c r="FM183" i="132"/>
  <c r="FL183" i="132"/>
  <c r="FR182" i="132"/>
  <c r="NC19" i="132" s="1"/>
  <c r="ER99" i="132" l="1"/>
  <c r="H111" i="132"/>
  <c r="I111" i="132" s="1"/>
  <c r="E111" i="132"/>
  <c r="F110" i="132"/>
  <c r="K111" i="132"/>
  <c r="B190" i="132"/>
  <c r="FQ184" i="132"/>
  <c r="FP184" i="132"/>
  <c r="FO184" i="132"/>
  <c r="FN184" i="132"/>
  <c r="EP185" i="132"/>
  <c r="FH184" i="132"/>
  <c r="FG184" i="132"/>
  <c r="FF184" i="132"/>
  <c r="FM184" i="132"/>
  <c r="FL184" i="132"/>
  <c r="FK184" i="132"/>
  <c r="FJ184" i="132"/>
  <c r="FI184" i="132"/>
  <c r="FR183" i="132"/>
  <c r="ND19" i="132" s="1"/>
  <c r="C112" i="132" l="1"/>
  <c r="ES111" i="132"/>
  <c r="G112" i="132"/>
  <c r="H112" i="132"/>
  <c r="B191" i="132"/>
  <c r="FQ185" i="132"/>
  <c r="FP185" i="132"/>
  <c r="FO185" i="132"/>
  <c r="FN185" i="132"/>
  <c r="FR184" i="132"/>
  <c r="NE19" i="132" s="1"/>
  <c r="FK185" i="132"/>
  <c r="FJ185" i="132"/>
  <c r="FH185" i="132"/>
  <c r="FG185" i="132"/>
  <c r="FM185" i="132"/>
  <c r="FL185" i="132"/>
  <c r="EP186" i="132"/>
  <c r="FI185" i="132"/>
  <c r="FF185" i="132"/>
  <c r="K112" i="132" l="1"/>
  <c r="ER100" i="132"/>
  <c r="E112" i="132"/>
  <c r="F111" i="132"/>
  <c r="I112" i="132"/>
  <c r="B192" i="132"/>
  <c r="FQ186" i="132"/>
  <c r="FP186" i="132"/>
  <c r="FO186" i="132"/>
  <c r="FN186" i="132"/>
  <c r="FH186" i="132"/>
  <c r="FG186" i="132"/>
  <c r="FM186" i="132"/>
  <c r="FL186" i="132"/>
  <c r="FI186" i="132"/>
  <c r="EP187" i="132"/>
  <c r="FF186" i="132"/>
  <c r="FK186" i="132"/>
  <c r="FJ186" i="132"/>
  <c r="FR185" i="132"/>
  <c r="NF19" i="132" s="1"/>
  <c r="C113" i="132" l="1"/>
  <c r="H113" i="132"/>
  <c r="ES112" i="132"/>
  <c r="G113" i="132"/>
  <c r="B193" i="132"/>
  <c r="FQ187" i="132"/>
  <c r="FP187" i="132"/>
  <c r="FO187" i="132"/>
  <c r="FN187" i="132"/>
  <c r="FR186" i="132"/>
  <c r="NG19" i="132" s="1"/>
  <c r="EP188" i="132"/>
  <c r="FM187" i="132"/>
  <c r="FL187" i="132"/>
  <c r="FJ187" i="132"/>
  <c r="FI187" i="132"/>
  <c r="FF187" i="132"/>
  <c r="FK187" i="132"/>
  <c r="FH187" i="132"/>
  <c r="FG187" i="132"/>
  <c r="I113" i="132" l="1"/>
  <c r="ER101" i="132"/>
  <c r="K113" i="132"/>
  <c r="F112" i="132"/>
  <c r="E113" i="132"/>
  <c r="B194" i="132"/>
  <c r="FQ188" i="132"/>
  <c r="FP188" i="132"/>
  <c r="FO188" i="132"/>
  <c r="FN188" i="132"/>
  <c r="FR187" i="132"/>
  <c r="NH19" i="132" s="1"/>
  <c r="FK188" i="132"/>
  <c r="FJ188" i="132"/>
  <c r="FI188" i="132"/>
  <c r="FG188" i="132"/>
  <c r="EP189" i="132"/>
  <c r="FF188" i="132"/>
  <c r="FH188" i="132"/>
  <c r="FM188" i="132"/>
  <c r="FL188" i="132"/>
  <c r="C114" i="132" l="1"/>
  <c r="ES113" i="132"/>
  <c r="G114" i="132"/>
  <c r="B195" i="132"/>
  <c r="FQ189" i="132"/>
  <c r="FP189" i="132"/>
  <c r="FO189" i="132"/>
  <c r="FN189" i="132"/>
  <c r="FR188" i="132"/>
  <c r="NI19" i="132" s="1"/>
  <c r="FI189" i="132"/>
  <c r="FH189" i="132"/>
  <c r="FG189" i="132"/>
  <c r="EP190" i="132"/>
  <c r="FF189" i="132"/>
  <c r="FL189" i="132"/>
  <c r="FK189" i="132"/>
  <c r="FJ189" i="132"/>
  <c r="FM189" i="132"/>
  <c r="ER102" i="132" l="1"/>
  <c r="H114" i="132"/>
  <c r="I114" i="132" s="1"/>
  <c r="E114" i="132"/>
  <c r="F113" i="132"/>
  <c r="K114" i="132"/>
  <c r="B196" i="132"/>
  <c r="FQ190" i="132"/>
  <c r="FP190" i="132"/>
  <c r="FO190" i="132"/>
  <c r="FN190" i="132"/>
  <c r="EP191" i="132"/>
  <c r="FF190" i="132"/>
  <c r="FM190" i="132"/>
  <c r="FL190" i="132"/>
  <c r="FK190" i="132"/>
  <c r="FI190" i="132"/>
  <c r="FH190" i="132"/>
  <c r="FJ190" i="132"/>
  <c r="FG190" i="132"/>
  <c r="FR189" i="132"/>
  <c r="NJ19" i="132" s="1"/>
  <c r="C115" i="132" l="1"/>
  <c r="G115" i="132"/>
  <c r="ER114" i="132"/>
  <c r="ES114" i="132"/>
  <c r="H115" i="132"/>
  <c r="B197" i="132"/>
  <c r="FQ191" i="132"/>
  <c r="FP191" i="132"/>
  <c r="FO191" i="132"/>
  <c r="FN191" i="132"/>
  <c r="FK191" i="132"/>
  <c r="FJ191" i="132"/>
  <c r="FI191" i="132"/>
  <c r="FH191" i="132"/>
  <c r="EP192" i="132"/>
  <c r="FF191" i="132"/>
  <c r="FM191" i="132"/>
  <c r="FL191" i="132"/>
  <c r="FG191" i="132"/>
  <c r="FR190" i="132"/>
  <c r="NK19" i="132" s="1"/>
  <c r="HB32" i="132" s="1"/>
  <c r="ER103" i="132" l="1"/>
  <c r="K115" i="132"/>
  <c r="I115" i="132"/>
  <c r="E115" i="132"/>
  <c r="F114" i="132"/>
  <c r="B198" i="132"/>
  <c r="FQ192" i="132"/>
  <c r="FP192" i="132"/>
  <c r="FO192" i="132"/>
  <c r="FN192" i="132"/>
  <c r="FH192" i="132"/>
  <c r="FG192" i="132"/>
  <c r="EP193" i="132"/>
  <c r="FF192" i="132"/>
  <c r="FM192" i="132"/>
  <c r="FK192" i="132"/>
  <c r="FJ192" i="132"/>
  <c r="FI192" i="132"/>
  <c r="FL192" i="132"/>
  <c r="FR191" i="132"/>
  <c r="NL19" i="132" s="1"/>
  <c r="C116" i="132" l="1"/>
  <c r="G116" i="132"/>
  <c r="ES115" i="132"/>
  <c r="ER115" i="132"/>
  <c r="B199" i="132"/>
  <c r="FQ193" i="132"/>
  <c r="FP193" i="132"/>
  <c r="FO193" i="132"/>
  <c r="FN193" i="132"/>
  <c r="FR192" i="132"/>
  <c r="NM19" i="132" s="1"/>
  <c r="FM193" i="132"/>
  <c r="FL193" i="132"/>
  <c r="FK193" i="132"/>
  <c r="FJ193" i="132"/>
  <c r="FI193" i="132"/>
  <c r="FH193" i="132"/>
  <c r="FG193" i="132"/>
  <c r="EP194" i="132"/>
  <c r="FF193" i="132"/>
  <c r="ER104" i="132" l="1"/>
  <c r="K116" i="132"/>
  <c r="H116" i="132"/>
  <c r="I116" i="132" s="1"/>
  <c r="E116" i="132"/>
  <c r="F115" i="132"/>
  <c r="B200" i="132"/>
  <c r="FQ194" i="132"/>
  <c r="FP194" i="132"/>
  <c r="FO194" i="132"/>
  <c r="FN194" i="132"/>
  <c r="FJ194" i="132"/>
  <c r="FI194" i="132"/>
  <c r="FH194" i="132"/>
  <c r="FG194" i="132"/>
  <c r="EP195" i="132"/>
  <c r="FF194" i="132"/>
  <c r="FM194" i="132"/>
  <c r="FL194" i="132"/>
  <c r="FK194" i="132"/>
  <c r="FR193" i="132"/>
  <c r="NN19" i="132" s="1"/>
  <c r="G117" i="132" l="1"/>
  <c r="ER116" i="132"/>
  <c r="ES116" i="132"/>
  <c r="C117" i="132"/>
  <c r="H117" i="132"/>
  <c r="B201" i="132"/>
  <c r="FQ195" i="132"/>
  <c r="FP195" i="132"/>
  <c r="FO195" i="132"/>
  <c r="FN195" i="132"/>
  <c r="FR194" i="132"/>
  <c r="NO19" i="132" s="1"/>
  <c r="FG195" i="132"/>
  <c r="EP196" i="132"/>
  <c r="FF195" i="132"/>
  <c r="FM195" i="132"/>
  <c r="FL195" i="132"/>
  <c r="FK195" i="132"/>
  <c r="FJ195" i="132"/>
  <c r="FI195" i="132"/>
  <c r="FH195" i="132"/>
  <c r="I117" i="132" l="1"/>
  <c r="E117" i="132"/>
  <c r="F116" i="132"/>
  <c r="K117" i="132"/>
  <c r="ER105" i="132"/>
  <c r="B202" i="132"/>
  <c r="FQ196" i="132"/>
  <c r="FP196" i="132"/>
  <c r="FO196" i="132"/>
  <c r="FN196" i="132"/>
  <c r="FR195" i="132"/>
  <c r="NP19" i="132" s="1"/>
  <c r="FL196" i="132"/>
  <c r="FK196" i="132"/>
  <c r="FJ196" i="132"/>
  <c r="FI196" i="132"/>
  <c r="FH196" i="132"/>
  <c r="FG196" i="132"/>
  <c r="EP197" i="132"/>
  <c r="FF196" i="132"/>
  <c r="FM196" i="132"/>
  <c r="G118" i="132" l="1"/>
  <c r="ER106" i="132" s="1"/>
  <c r="ER117" i="132"/>
  <c r="ES117" i="132"/>
  <c r="C118" i="132"/>
  <c r="H118" i="132"/>
  <c r="B203" i="132"/>
  <c r="FQ197" i="132"/>
  <c r="FP197" i="132"/>
  <c r="FO197" i="132"/>
  <c r="FN197" i="132"/>
  <c r="FI197" i="132"/>
  <c r="FH197" i="132"/>
  <c r="FG197" i="132"/>
  <c r="EP198" i="132"/>
  <c r="FF197" i="132"/>
  <c r="FM197" i="132"/>
  <c r="FL197" i="132"/>
  <c r="FK197" i="132"/>
  <c r="FJ197" i="132"/>
  <c r="FR196" i="132"/>
  <c r="NQ19" i="132" s="1"/>
  <c r="K118" i="132" l="1"/>
  <c r="E118" i="132"/>
  <c r="F117" i="132"/>
  <c r="I118" i="132"/>
  <c r="B204" i="132"/>
  <c r="FQ198" i="132"/>
  <c r="FP198" i="132"/>
  <c r="FO198" i="132"/>
  <c r="FN198" i="132"/>
  <c r="FR197" i="132"/>
  <c r="NR19" i="132" s="1"/>
  <c r="EP199" i="132"/>
  <c r="FF198" i="132"/>
  <c r="FM198" i="132"/>
  <c r="FL198" i="132"/>
  <c r="FK198" i="132"/>
  <c r="FJ198" i="132"/>
  <c r="FI198" i="132"/>
  <c r="FH198" i="132"/>
  <c r="FG198" i="132"/>
  <c r="ER118" i="132" l="1"/>
  <c r="G119" i="132"/>
  <c r="ES118" i="132"/>
  <c r="C119" i="132"/>
  <c r="H119" i="132"/>
  <c r="B205" i="132"/>
  <c r="FQ199" i="132"/>
  <c r="FP199" i="132"/>
  <c r="FO199" i="132"/>
  <c r="FN199" i="132"/>
  <c r="FK199" i="132"/>
  <c r="FJ199" i="132"/>
  <c r="FI199" i="132"/>
  <c r="FH199" i="132"/>
  <c r="FG199" i="132"/>
  <c r="EP200" i="132"/>
  <c r="FF199" i="132"/>
  <c r="FM199" i="132"/>
  <c r="FL199" i="132"/>
  <c r="FR198" i="132"/>
  <c r="NS19" i="132" s="1"/>
  <c r="E119" i="132" l="1"/>
  <c r="F118" i="132"/>
  <c r="ER107" i="132"/>
  <c r="I119" i="132"/>
  <c r="K119" i="132"/>
  <c r="B206" i="132"/>
  <c r="FQ200" i="132"/>
  <c r="FP200" i="132"/>
  <c r="FO200" i="132"/>
  <c r="FN200" i="132"/>
  <c r="FR199" i="132"/>
  <c r="NT19" i="132" s="1"/>
  <c r="FH200" i="132"/>
  <c r="FG200" i="132"/>
  <c r="EP201" i="132"/>
  <c r="FF200" i="132"/>
  <c r="FM200" i="132"/>
  <c r="FL200" i="132"/>
  <c r="FK200" i="132"/>
  <c r="FJ200" i="132"/>
  <c r="FI200" i="132"/>
  <c r="C120" i="132" l="1"/>
  <c r="ER119" i="132"/>
  <c r="G120" i="132"/>
  <c r="ER108" i="132" s="1"/>
  <c r="ES119" i="132"/>
  <c r="B207" i="132"/>
  <c r="FQ201" i="132"/>
  <c r="FP201" i="132"/>
  <c r="FO201" i="132"/>
  <c r="FN201" i="132"/>
  <c r="FR200" i="132"/>
  <c r="NU19" i="132" s="1"/>
  <c r="FM201" i="132"/>
  <c r="FL201" i="132"/>
  <c r="FK201" i="132"/>
  <c r="FJ201" i="132"/>
  <c r="FI201" i="132"/>
  <c r="FH201" i="132"/>
  <c r="FG201" i="132"/>
  <c r="EP202" i="132"/>
  <c r="FF201" i="132"/>
  <c r="K120" i="132" l="1"/>
  <c r="H120" i="132"/>
  <c r="I120" i="132" s="1"/>
  <c r="E120" i="132"/>
  <c r="F119" i="132"/>
  <c r="B208" i="132"/>
  <c r="FQ202" i="132"/>
  <c r="FP202" i="132"/>
  <c r="FO202" i="132"/>
  <c r="FN202" i="132"/>
  <c r="FR201" i="132"/>
  <c r="NV19" i="132" s="1"/>
  <c r="FL202" i="132"/>
  <c r="FJ202" i="132"/>
  <c r="FM202" i="132"/>
  <c r="EP203" i="132"/>
  <c r="FK202" i="132"/>
  <c r="FI202" i="132"/>
  <c r="FH202" i="132"/>
  <c r="FG202" i="132"/>
  <c r="FF202" i="132"/>
  <c r="C121" i="132" l="1"/>
  <c r="G121" i="132"/>
  <c r="ER120" i="132"/>
  <c r="ES120" i="132"/>
  <c r="H121" i="132"/>
  <c r="B209" i="132"/>
  <c r="FQ203" i="132"/>
  <c r="FP203" i="132"/>
  <c r="FO203" i="132"/>
  <c r="FN203" i="132"/>
  <c r="FR202" i="132"/>
  <c r="NW19" i="132" s="1"/>
  <c r="HC32" i="132" s="1"/>
  <c r="FI203" i="132"/>
  <c r="FH203" i="132"/>
  <c r="FG203" i="132"/>
  <c r="FM203" i="132"/>
  <c r="FJ203" i="132"/>
  <c r="FF203" i="132"/>
  <c r="FL203" i="132"/>
  <c r="EP204" i="132"/>
  <c r="FK203" i="132"/>
  <c r="K121" i="132" l="1"/>
  <c r="ER109" i="132"/>
  <c r="ER121" i="132"/>
  <c r="C122" i="132"/>
  <c r="ES121" i="132"/>
  <c r="G122" i="132"/>
  <c r="H122" i="132"/>
  <c r="I121" i="132"/>
  <c r="E121" i="132"/>
  <c r="F121" i="132"/>
  <c r="F120" i="132"/>
  <c r="B210" i="132"/>
  <c r="FQ204" i="132"/>
  <c r="FP204" i="132"/>
  <c r="FO204" i="132"/>
  <c r="FN204" i="132"/>
  <c r="FR203" i="132"/>
  <c r="NX19" i="132" s="1"/>
  <c r="EP205" i="132"/>
  <c r="FF204" i="132"/>
  <c r="FM204" i="132"/>
  <c r="FL204" i="132"/>
  <c r="FJ204" i="132"/>
  <c r="FK204" i="132"/>
  <c r="FI204" i="132"/>
  <c r="FH204" i="132"/>
  <c r="FG204" i="132"/>
  <c r="K122" i="132" l="1"/>
  <c r="ER110" i="132"/>
  <c r="C123" i="132"/>
  <c r="ES122" i="132"/>
  <c r="ER122" i="132"/>
  <c r="G123" i="132"/>
  <c r="H123" i="132"/>
  <c r="F122" i="132"/>
  <c r="E122" i="132"/>
  <c r="I122" i="132"/>
  <c r="B211" i="132"/>
  <c r="FQ205" i="132"/>
  <c r="FP205" i="132"/>
  <c r="FO205" i="132"/>
  <c r="FN205" i="132"/>
  <c r="FR204" i="132"/>
  <c r="NY19" i="132" s="1"/>
  <c r="FK205" i="132"/>
  <c r="FJ205" i="132"/>
  <c r="FI205" i="132"/>
  <c r="FG205" i="132"/>
  <c r="EP206" i="132"/>
  <c r="FF205" i="132"/>
  <c r="FM205" i="132"/>
  <c r="FL205" i="132"/>
  <c r="FH205" i="132"/>
  <c r="K123" i="132" l="1"/>
  <c r="ER111" i="132"/>
  <c r="G124" i="132"/>
  <c r="ES123" i="132"/>
  <c r="ER123" i="132"/>
  <c r="C124" i="132"/>
  <c r="F123" i="132" s="1"/>
  <c r="I123" i="132"/>
  <c r="E123" i="132"/>
  <c r="B212" i="132"/>
  <c r="FQ206" i="132"/>
  <c r="FP206" i="132"/>
  <c r="FO206" i="132"/>
  <c r="FN206" i="132"/>
  <c r="FR205" i="132"/>
  <c r="NZ19" i="132" s="1"/>
  <c r="FH206" i="132"/>
  <c r="FG206" i="132"/>
  <c r="EP207" i="132"/>
  <c r="FF206" i="132"/>
  <c r="FL206" i="132"/>
  <c r="FK206" i="132"/>
  <c r="FM206" i="132"/>
  <c r="FJ206" i="132"/>
  <c r="FI206" i="132"/>
  <c r="K124" i="132" l="1"/>
  <c r="ER112" i="132"/>
  <c r="H124" i="132"/>
  <c r="E124" i="132"/>
  <c r="ES124" i="132"/>
  <c r="C125" i="132"/>
  <c r="F124" i="132" s="1"/>
  <c r="G125" i="132"/>
  <c r="ER124" i="132"/>
  <c r="H125" i="132"/>
  <c r="I124" i="132"/>
  <c r="B213" i="132"/>
  <c r="FQ207" i="132"/>
  <c r="FP207" i="132"/>
  <c r="FO207" i="132"/>
  <c r="FN207" i="132"/>
  <c r="FR206" i="132"/>
  <c r="OA19" i="132" s="1"/>
  <c r="EP208" i="132"/>
  <c r="FF207" i="132"/>
  <c r="FM207" i="132"/>
  <c r="FL207" i="132"/>
  <c r="FK207" i="132"/>
  <c r="FI207" i="132"/>
  <c r="FH207" i="132"/>
  <c r="FJ207" i="132"/>
  <c r="FG207" i="132"/>
  <c r="K125" i="132" l="1"/>
  <c r="ER113" i="132"/>
  <c r="C126" i="132"/>
  <c r="G126" i="132"/>
  <c r="K126" i="132" s="1"/>
  <c r="ER125" i="132"/>
  <c r="ES125" i="132"/>
  <c r="H126" i="132"/>
  <c r="I125" i="132"/>
  <c r="E125" i="132"/>
  <c r="F125" i="132"/>
  <c r="B214" i="132"/>
  <c r="FQ208" i="132"/>
  <c r="FP208" i="132"/>
  <c r="FO208" i="132"/>
  <c r="FN208" i="132"/>
  <c r="FR207" i="132"/>
  <c r="OB19" i="132" s="1"/>
  <c r="FK208" i="132"/>
  <c r="FJ208" i="132"/>
  <c r="FI208" i="132"/>
  <c r="FH208" i="132"/>
  <c r="FG208" i="132"/>
  <c r="EP209" i="132"/>
  <c r="FF208" i="132"/>
  <c r="FM208" i="132"/>
  <c r="FL208" i="132"/>
  <c r="G127" i="132" l="1"/>
  <c r="K127" i="132" s="1"/>
  <c r="C127" i="132"/>
  <c r="F126" i="132" s="1"/>
  <c r="ES126" i="132"/>
  <c r="ER126" i="132"/>
  <c r="I126" i="132"/>
  <c r="E126" i="132"/>
  <c r="B215" i="132"/>
  <c r="FQ209" i="132"/>
  <c r="FP209" i="132"/>
  <c r="FO209" i="132"/>
  <c r="FN209" i="132"/>
  <c r="FR208" i="132"/>
  <c r="OC19" i="132" s="1"/>
  <c r="FH209" i="132"/>
  <c r="FG209" i="132"/>
  <c r="EP210" i="132"/>
  <c r="FF209" i="132"/>
  <c r="FM209" i="132"/>
  <c r="FL209" i="132"/>
  <c r="FK209" i="132"/>
  <c r="FJ209" i="132"/>
  <c r="FI209" i="132"/>
  <c r="ES127" i="132" l="1"/>
  <c r="C128" i="132"/>
  <c r="ER127" i="132"/>
  <c r="G128" i="132"/>
  <c r="H127" i="132"/>
  <c r="I127" i="132" s="1"/>
  <c r="E127" i="132"/>
  <c r="B216" i="132"/>
  <c r="FQ210" i="132"/>
  <c r="FP210" i="132"/>
  <c r="FO210" i="132"/>
  <c r="FN210" i="132"/>
  <c r="FR209" i="132"/>
  <c r="OD19" i="132" s="1"/>
  <c r="FM210" i="132"/>
  <c r="FL210" i="132"/>
  <c r="FK210" i="132"/>
  <c r="FJ210" i="132"/>
  <c r="FI210" i="132"/>
  <c r="FH210" i="132"/>
  <c r="FG210" i="132"/>
  <c r="EP211" i="132"/>
  <c r="FF210" i="132"/>
  <c r="H128" i="132" l="1"/>
  <c r="I128" i="132" s="1"/>
  <c r="E128" i="132"/>
  <c r="K128" i="132"/>
  <c r="F127" i="132"/>
  <c r="B217" i="132"/>
  <c r="FQ211" i="132"/>
  <c r="FP211" i="132"/>
  <c r="FO211" i="132"/>
  <c r="FN211" i="132"/>
  <c r="FR210" i="132"/>
  <c r="OE19" i="132" s="1"/>
  <c r="FJ211" i="132"/>
  <c r="FI211" i="132"/>
  <c r="FH211" i="132"/>
  <c r="FG211" i="132"/>
  <c r="EP212" i="132"/>
  <c r="FF211" i="132"/>
  <c r="FM211" i="132"/>
  <c r="FL211" i="132"/>
  <c r="FK211" i="132"/>
  <c r="C129" i="132" l="1"/>
  <c r="ES128" i="132"/>
  <c r="G129" i="132"/>
  <c r="K129" i="132" s="1"/>
  <c r="ER128" i="132"/>
  <c r="H129" i="132"/>
  <c r="B218" i="132"/>
  <c r="FQ212" i="132"/>
  <c r="FP212" i="132"/>
  <c r="FO212" i="132"/>
  <c r="FN212" i="132"/>
  <c r="FG212" i="132"/>
  <c r="EP213" i="132"/>
  <c r="FF212" i="132"/>
  <c r="FM212" i="132"/>
  <c r="FL212" i="132"/>
  <c r="FK212" i="132"/>
  <c r="FJ212" i="132"/>
  <c r="FI212" i="132"/>
  <c r="FH212" i="132"/>
  <c r="FR211" i="132"/>
  <c r="OF19" i="132" s="1"/>
  <c r="I129" i="132" l="1"/>
  <c r="E129" i="132"/>
  <c r="F128" i="132"/>
  <c r="C130" i="132"/>
  <c r="G130" i="132"/>
  <c r="K130" i="132" s="1"/>
  <c r="ES129" i="132"/>
  <c r="ER129" i="132"/>
  <c r="B219" i="132"/>
  <c r="FQ213" i="132"/>
  <c r="FP213" i="132"/>
  <c r="FO213" i="132"/>
  <c r="FN213" i="132"/>
  <c r="FR212" i="132"/>
  <c r="OG19" i="132" s="1"/>
  <c r="FL213" i="132"/>
  <c r="FK213" i="132"/>
  <c r="FJ213" i="132"/>
  <c r="FI213" i="132"/>
  <c r="FH213" i="132"/>
  <c r="EP214" i="132"/>
  <c r="FG213" i="132"/>
  <c r="FF213" i="132"/>
  <c r="FM213" i="132"/>
  <c r="C131" i="132" l="1"/>
  <c r="E131" i="132" s="1"/>
  <c r="ER130" i="132"/>
  <c r="G131" i="132"/>
  <c r="K131" i="132" s="1"/>
  <c r="ES130" i="132"/>
  <c r="H131" i="132"/>
  <c r="H130" i="132"/>
  <c r="I130" i="132" s="1"/>
  <c r="E130" i="132"/>
  <c r="F129" i="132"/>
  <c r="B220" i="132"/>
  <c r="FQ214" i="132"/>
  <c r="FP214" i="132"/>
  <c r="FO214" i="132"/>
  <c r="FN214" i="132"/>
  <c r="FH214" i="132"/>
  <c r="FG214" i="132"/>
  <c r="FM214" i="132"/>
  <c r="FL214" i="132"/>
  <c r="FK214" i="132"/>
  <c r="FJ214" i="132"/>
  <c r="FI214" i="132"/>
  <c r="EP215" i="132"/>
  <c r="FF214" i="132"/>
  <c r="FR213" i="132"/>
  <c r="OH19" i="132" s="1"/>
  <c r="I131" i="132" l="1"/>
  <c r="F130" i="132"/>
  <c r="ES131" i="132"/>
  <c r="G132" i="132"/>
  <c r="H132" i="132"/>
  <c r="ER131" i="132"/>
  <c r="C132" i="132"/>
  <c r="B221" i="132"/>
  <c r="FQ215" i="132"/>
  <c r="FP215" i="132"/>
  <c r="FO215" i="132"/>
  <c r="FN215" i="132"/>
  <c r="FR214" i="132"/>
  <c r="OI19" i="132" s="1"/>
  <c r="HD32" i="132" s="1"/>
  <c r="EP216" i="132"/>
  <c r="FM215" i="132"/>
  <c r="FL215" i="132"/>
  <c r="FJ215" i="132"/>
  <c r="FI215" i="132"/>
  <c r="FK215" i="132"/>
  <c r="FH215" i="132"/>
  <c r="FG215" i="132"/>
  <c r="FF215" i="132"/>
  <c r="I132" i="132" l="1"/>
  <c r="K132" i="132"/>
  <c r="F131" i="132"/>
  <c r="E132" i="132"/>
  <c r="B222" i="132"/>
  <c r="FQ216" i="132"/>
  <c r="FP216" i="132"/>
  <c r="FO216" i="132"/>
  <c r="FN216" i="132"/>
  <c r="FR215" i="132"/>
  <c r="OJ19" i="132" s="1"/>
  <c r="FK216" i="132"/>
  <c r="FJ216" i="132"/>
  <c r="FI216" i="132"/>
  <c r="FG216" i="132"/>
  <c r="EP217" i="132"/>
  <c r="FF216" i="132"/>
  <c r="FM216" i="132"/>
  <c r="FL216" i="132"/>
  <c r="FH216" i="132"/>
  <c r="ER132" i="132" l="1"/>
  <c r="ES132" i="132"/>
  <c r="C133" i="132"/>
  <c r="G133" i="132"/>
  <c r="K133" i="132" s="1"/>
  <c r="H133" i="132"/>
  <c r="B223" i="132"/>
  <c r="FQ217" i="132"/>
  <c r="FP217" i="132"/>
  <c r="FO217" i="132"/>
  <c r="FN217" i="132"/>
  <c r="FH217" i="132"/>
  <c r="FG217" i="132"/>
  <c r="EP218" i="132"/>
  <c r="FF217" i="132"/>
  <c r="FL217" i="132"/>
  <c r="FK217" i="132"/>
  <c r="FM217" i="132"/>
  <c r="FJ217" i="132"/>
  <c r="FI217" i="132"/>
  <c r="FR216" i="132"/>
  <c r="OK19" i="132" s="1"/>
  <c r="I133" i="132" l="1"/>
  <c r="ES133" i="132"/>
  <c r="C134" i="132"/>
  <c r="G134" i="132"/>
  <c r="K134" i="132" s="1"/>
  <c r="ER133" i="132"/>
  <c r="H134" i="132"/>
  <c r="E133" i="132"/>
  <c r="F132" i="132"/>
  <c r="B224" i="132"/>
  <c r="FQ218" i="132"/>
  <c r="FP218" i="132"/>
  <c r="FO218" i="132"/>
  <c r="FN218" i="132"/>
  <c r="FR217" i="132"/>
  <c r="OL19" i="132" s="1"/>
  <c r="EP219" i="132"/>
  <c r="FM218" i="132"/>
  <c r="FL218" i="132"/>
  <c r="FK218" i="132"/>
  <c r="FI218" i="132"/>
  <c r="FH218" i="132"/>
  <c r="FJ218" i="132"/>
  <c r="FG218" i="132"/>
  <c r="FF218" i="132"/>
  <c r="I134" i="132" l="1"/>
  <c r="E134" i="132"/>
  <c r="C135" i="132"/>
  <c r="F134" i="132" s="1"/>
  <c r="G135" i="132"/>
  <c r="K135" i="132" s="1"/>
  <c r="ES134" i="132"/>
  <c r="ER134" i="132"/>
  <c r="H135" i="132"/>
  <c r="F133" i="132"/>
  <c r="B225" i="132"/>
  <c r="FQ219" i="132"/>
  <c r="FP219" i="132"/>
  <c r="FO219" i="132"/>
  <c r="FN219" i="132"/>
  <c r="FK219" i="132"/>
  <c r="FJ219" i="132"/>
  <c r="FI219" i="132"/>
  <c r="FH219" i="132"/>
  <c r="EP220" i="132"/>
  <c r="FF219" i="132"/>
  <c r="FM219" i="132"/>
  <c r="FL219" i="132"/>
  <c r="FG219" i="132"/>
  <c r="FR218" i="132"/>
  <c r="OM19" i="132" s="1"/>
  <c r="C136" i="132" l="1"/>
  <c r="G136" i="132"/>
  <c r="ES135" i="132"/>
  <c r="ER135" i="132"/>
  <c r="I135" i="132"/>
  <c r="E135" i="132"/>
  <c r="F135" i="132"/>
  <c r="B226" i="132"/>
  <c r="FQ220" i="132"/>
  <c r="FP220" i="132"/>
  <c r="FO220" i="132"/>
  <c r="FN220" i="132"/>
  <c r="FR219" i="132"/>
  <c r="ON19" i="132" s="1"/>
  <c r="FH220" i="132"/>
  <c r="FG220" i="132"/>
  <c r="FF220" i="132"/>
  <c r="FM220" i="132"/>
  <c r="FK220" i="132"/>
  <c r="EP221" i="132"/>
  <c r="FJ220" i="132"/>
  <c r="FL220" i="132"/>
  <c r="FI220" i="132"/>
  <c r="K136" i="132" l="1"/>
  <c r="H136" i="132"/>
  <c r="I136" i="132" s="1"/>
  <c r="E136" i="132"/>
  <c r="B227" i="132"/>
  <c r="FQ221" i="132"/>
  <c r="FP221" i="132"/>
  <c r="FO221" i="132"/>
  <c r="FN221" i="132"/>
  <c r="FR220" i="132"/>
  <c r="OO19" i="132" s="1"/>
  <c r="FH221" i="132"/>
  <c r="FM221" i="132"/>
  <c r="FL221" i="132"/>
  <c r="FJ221" i="132"/>
  <c r="FI221" i="132"/>
  <c r="FG221" i="132"/>
  <c r="FF221" i="132"/>
  <c r="EP222" i="132"/>
  <c r="FK221" i="132"/>
  <c r="ER136" i="132" l="1"/>
  <c r="C137" i="132"/>
  <c r="G137" i="132"/>
  <c r="K137" i="132" s="1"/>
  <c r="ES136" i="132"/>
  <c r="H137" i="132"/>
  <c r="B228" i="132"/>
  <c r="FQ222" i="132"/>
  <c r="FP222" i="132"/>
  <c r="FO222" i="132"/>
  <c r="FN222" i="132"/>
  <c r="FM222" i="132"/>
  <c r="FJ222" i="132"/>
  <c r="FI222" i="132"/>
  <c r="FG222" i="132"/>
  <c r="EP223" i="132"/>
  <c r="FF222" i="132"/>
  <c r="FL222" i="132"/>
  <c r="FK222" i="132"/>
  <c r="FH222" i="132"/>
  <c r="FR221" i="132"/>
  <c r="OP19" i="132" s="1"/>
  <c r="ER137" i="132" l="1"/>
  <c r="ES137" i="132"/>
  <c r="C138" i="132"/>
  <c r="F137" i="132" s="1"/>
  <c r="G138" i="132"/>
  <c r="K138" i="132" s="1"/>
  <c r="H138" i="132"/>
  <c r="E137" i="132"/>
  <c r="F136" i="132"/>
  <c r="I137" i="132"/>
  <c r="B229" i="132"/>
  <c r="FQ223" i="132"/>
  <c r="FP223" i="132"/>
  <c r="FO223" i="132"/>
  <c r="FN223" i="132"/>
  <c r="FJ223" i="132"/>
  <c r="FG223" i="132"/>
  <c r="EP224" i="132"/>
  <c r="FF223" i="132"/>
  <c r="FM223" i="132"/>
  <c r="FL223" i="132"/>
  <c r="FK223" i="132"/>
  <c r="FI223" i="132"/>
  <c r="FH223" i="132"/>
  <c r="FR222" i="132"/>
  <c r="OQ19" i="132" s="1"/>
  <c r="G139" i="132" l="1"/>
  <c r="K139" i="132" s="1"/>
  <c r="ES138" i="132"/>
  <c r="C139" i="132"/>
  <c r="ER138" i="132"/>
  <c r="H139" i="132"/>
  <c r="E138" i="132"/>
  <c r="F138" i="132"/>
  <c r="I138" i="132"/>
  <c r="B230" i="132"/>
  <c r="FQ224" i="132"/>
  <c r="FP224" i="132"/>
  <c r="FO224" i="132"/>
  <c r="FN224" i="132"/>
  <c r="FR223" i="132"/>
  <c r="OR19" i="132" s="1"/>
  <c r="FG224" i="132"/>
  <c r="FL224" i="132"/>
  <c r="FK224" i="132"/>
  <c r="FI224" i="132"/>
  <c r="FH224" i="132"/>
  <c r="FF224" i="132"/>
  <c r="EP225" i="132"/>
  <c r="FM224" i="132"/>
  <c r="FJ224" i="132"/>
  <c r="I139" i="132" l="1"/>
  <c r="E139" i="132"/>
  <c r="G140" i="132"/>
  <c r="K140" i="132" s="1"/>
  <c r="ES139" i="132"/>
  <c r="ER139" i="132"/>
  <c r="C140" i="132"/>
  <c r="H140" i="132"/>
  <c r="B231" i="132"/>
  <c r="FQ225" i="132"/>
  <c r="FP225" i="132"/>
  <c r="FO225" i="132"/>
  <c r="FN225" i="132"/>
  <c r="FL225" i="132"/>
  <c r="FI225" i="132"/>
  <c r="FH225" i="132"/>
  <c r="FM225" i="132"/>
  <c r="FJ225" i="132"/>
  <c r="FG225" i="132"/>
  <c r="EP226" i="132"/>
  <c r="FK225" i="132"/>
  <c r="FF225" i="132"/>
  <c r="FR224" i="132"/>
  <c r="OS19" i="132" s="1"/>
  <c r="C141" i="132" l="1"/>
  <c r="E141" i="132" s="1"/>
  <c r="ER140" i="132"/>
  <c r="G141" i="132"/>
  <c r="K141" i="132" s="1"/>
  <c r="ES140" i="132"/>
  <c r="H141" i="132"/>
  <c r="I140" i="132"/>
  <c r="E140" i="132"/>
  <c r="F140" i="132"/>
  <c r="F139" i="132"/>
  <c r="B232" i="132"/>
  <c r="FQ226" i="132"/>
  <c r="FP226" i="132"/>
  <c r="FO226" i="132"/>
  <c r="FN226" i="132"/>
  <c r="FR225" i="132"/>
  <c r="OT19" i="132" s="1"/>
  <c r="FJ226" i="132"/>
  <c r="FI226" i="132"/>
  <c r="FH226" i="132"/>
  <c r="FG226" i="132"/>
  <c r="EP227" i="132"/>
  <c r="FF226" i="132"/>
  <c r="FM226" i="132"/>
  <c r="FL226" i="132"/>
  <c r="FK226" i="132"/>
  <c r="ES141" i="132" l="1"/>
  <c r="ER141" i="132"/>
  <c r="C142" i="132"/>
  <c r="G142" i="132"/>
  <c r="K142" i="132" s="1"/>
  <c r="H142" i="132"/>
  <c r="I141" i="132"/>
  <c r="B233" i="132"/>
  <c r="FQ227" i="132"/>
  <c r="FP227" i="132"/>
  <c r="FO227" i="132"/>
  <c r="FN227" i="132"/>
  <c r="FR226" i="132"/>
  <c r="OU19" i="132" s="1"/>
  <c r="FG227" i="132"/>
  <c r="EP228" i="132"/>
  <c r="FF227" i="132"/>
  <c r="FM227" i="132"/>
  <c r="FL227" i="132"/>
  <c r="FK227" i="132"/>
  <c r="FJ227" i="132"/>
  <c r="FI227" i="132"/>
  <c r="FH227" i="132"/>
  <c r="ES142" i="132" l="1"/>
  <c r="G143" i="132"/>
  <c r="K143" i="132" s="1"/>
  <c r="ER142" i="132"/>
  <c r="C143" i="132"/>
  <c r="E143" i="132" s="1"/>
  <c r="F141" i="132"/>
  <c r="E142" i="132"/>
  <c r="I142" i="132"/>
  <c r="H143" i="132"/>
  <c r="B234" i="132"/>
  <c r="FQ228" i="132"/>
  <c r="FP228" i="132"/>
  <c r="FO228" i="132"/>
  <c r="FN228" i="132"/>
  <c r="FL228" i="132"/>
  <c r="FK228" i="132"/>
  <c r="FJ228" i="132"/>
  <c r="EP229" i="132"/>
  <c r="FI228" i="132"/>
  <c r="FH228" i="132"/>
  <c r="FG228" i="132"/>
  <c r="FF228" i="132"/>
  <c r="FM228" i="132"/>
  <c r="FR227" i="132"/>
  <c r="OV19" i="132" s="1"/>
  <c r="I143" i="132" l="1"/>
  <c r="F142" i="132"/>
  <c r="ER143" i="132"/>
  <c r="ES143" i="132"/>
  <c r="C144" i="132"/>
  <c r="H144" i="132"/>
  <c r="G144" i="132"/>
  <c r="I144" i="132" s="1"/>
  <c r="B235" i="132"/>
  <c r="FQ229" i="132"/>
  <c r="FP229" i="132"/>
  <c r="FO229" i="132"/>
  <c r="FN229" i="132"/>
  <c r="FR228" i="132"/>
  <c r="OW19" i="132" s="1"/>
  <c r="FJ229" i="132"/>
  <c r="FI229" i="132"/>
  <c r="FH229" i="132"/>
  <c r="EP230" i="132"/>
  <c r="FF229" i="132"/>
  <c r="FM229" i="132"/>
  <c r="FL229" i="132"/>
  <c r="FK229" i="132"/>
  <c r="FG229" i="132"/>
  <c r="B236" i="132" l="1"/>
  <c r="E144" i="132"/>
  <c r="F143" i="132"/>
  <c r="K144" i="132"/>
  <c r="FQ230" i="132"/>
  <c r="FP230" i="132"/>
  <c r="FO230" i="132"/>
  <c r="FN230" i="132"/>
  <c r="FR229" i="132"/>
  <c r="OX19" i="132" s="1"/>
  <c r="FG230" i="132"/>
  <c r="EP231" i="132"/>
  <c r="FF230" i="132"/>
  <c r="FM230" i="132"/>
  <c r="FK230" i="132"/>
  <c r="FJ230" i="132"/>
  <c r="FL230" i="132"/>
  <c r="FI230" i="132"/>
  <c r="FH230" i="132"/>
  <c r="ES144" i="132" l="1"/>
  <c r="ER144" i="132"/>
  <c r="B237" i="132"/>
  <c r="C145" i="132"/>
  <c r="G145" i="132"/>
  <c r="K145" i="132" s="1"/>
  <c r="FQ231" i="132"/>
  <c r="FP231" i="132"/>
  <c r="FO231" i="132"/>
  <c r="FN231" i="132"/>
  <c r="FL231" i="132"/>
  <c r="FK231" i="132"/>
  <c r="FJ231" i="132"/>
  <c r="FH231" i="132"/>
  <c r="FG231" i="132"/>
  <c r="EP232" i="132"/>
  <c r="FM231" i="132"/>
  <c r="FI231" i="132"/>
  <c r="FF231" i="132"/>
  <c r="FR230" i="132"/>
  <c r="OY19" i="132" s="1"/>
  <c r="ES145" i="132" l="1"/>
  <c r="ER145" i="132"/>
  <c r="C146" i="132"/>
  <c r="H146" i="132"/>
  <c r="G146" i="132"/>
  <c r="H145" i="132"/>
  <c r="I145" i="132" s="1"/>
  <c r="E145" i="132"/>
  <c r="F145" i="132"/>
  <c r="F144" i="132"/>
  <c r="B238" i="132"/>
  <c r="FQ232" i="132"/>
  <c r="FP232" i="132"/>
  <c r="FO232" i="132"/>
  <c r="FN232" i="132"/>
  <c r="FR231" i="132"/>
  <c r="OZ19" i="132" s="1"/>
  <c r="FI232" i="132"/>
  <c r="FH232" i="132"/>
  <c r="FG232" i="132"/>
  <c r="FM232" i="132"/>
  <c r="FL232" i="132"/>
  <c r="FJ232" i="132"/>
  <c r="FF232" i="132"/>
  <c r="EP233" i="132"/>
  <c r="FK232" i="132"/>
  <c r="I146" i="132" l="1"/>
  <c r="B239" i="132"/>
  <c r="E146" i="132"/>
  <c r="K146" i="132"/>
  <c r="FQ233" i="132"/>
  <c r="FP233" i="132"/>
  <c r="FO233" i="132"/>
  <c r="FN233" i="132"/>
  <c r="FR232" i="132"/>
  <c r="PA19" i="132" s="1"/>
  <c r="EP234" i="132"/>
  <c r="FF233" i="132"/>
  <c r="FM233" i="132"/>
  <c r="FL233" i="132"/>
  <c r="FJ233" i="132"/>
  <c r="FI233" i="132"/>
  <c r="FK233" i="132"/>
  <c r="FH233" i="132"/>
  <c r="FG233" i="132"/>
  <c r="ES146" i="132" l="1"/>
  <c r="ER146" i="132"/>
  <c r="B240" i="132"/>
  <c r="C147" i="132"/>
  <c r="H147" i="132"/>
  <c r="G147" i="132"/>
  <c r="FQ234" i="132"/>
  <c r="FP234" i="132"/>
  <c r="FO234" i="132"/>
  <c r="FN234" i="132"/>
  <c r="FL234" i="132"/>
  <c r="FK234" i="132"/>
  <c r="FJ234" i="132"/>
  <c r="FI234" i="132"/>
  <c r="FH234" i="132"/>
  <c r="FG234" i="132"/>
  <c r="EP235" i="132"/>
  <c r="FF234" i="132"/>
  <c r="FM234" i="132"/>
  <c r="FR233" i="132"/>
  <c r="PB19" i="132" s="1"/>
  <c r="I147" i="132" l="1"/>
  <c r="E147" i="132"/>
  <c r="F146" i="132"/>
  <c r="K147" i="132"/>
  <c r="B241" i="132"/>
  <c r="FQ235" i="132"/>
  <c r="FP235" i="132"/>
  <c r="FO235" i="132"/>
  <c r="FN235" i="132"/>
  <c r="FR234" i="132"/>
  <c r="PC19" i="132" s="1"/>
  <c r="FI235" i="132"/>
  <c r="FH235" i="132"/>
  <c r="FG235" i="132"/>
  <c r="FF235" i="132"/>
  <c r="EP236" i="132"/>
  <c r="FM235" i="132"/>
  <c r="FL235" i="132"/>
  <c r="FK235" i="132"/>
  <c r="FJ235" i="132"/>
  <c r="ES147" i="132" l="1"/>
  <c r="ER147" i="132"/>
  <c r="C148" i="132"/>
  <c r="H148" i="132"/>
  <c r="G148" i="132"/>
  <c r="I148" i="132" s="1"/>
  <c r="B242" i="132"/>
  <c r="FQ236" i="132"/>
  <c r="FP236" i="132"/>
  <c r="FO236" i="132"/>
  <c r="FN236" i="132"/>
  <c r="FI236" i="132"/>
  <c r="EP237" i="132"/>
  <c r="FJ236" i="132"/>
  <c r="FH236" i="132"/>
  <c r="FG236" i="132"/>
  <c r="FF236" i="132"/>
  <c r="FM236" i="132"/>
  <c r="FL236" i="132"/>
  <c r="FK236" i="132"/>
  <c r="FR235" i="132"/>
  <c r="PD19" i="132" s="1"/>
  <c r="B243" i="132" l="1"/>
  <c r="E148" i="132"/>
  <c r="F147" i="132"/>
  <c r="K148" i="132"/>
  <c r="FQ237" i="132"/>
  <c r="FP237" i="132"/>
  <c r="FO237" i="132"/>
  <c r="FN237" i="132"/>
  <c r="FR236" i="132"/>
  <c r="PE19" i="132" s="1"/>
  <c r="EP244" i="132"/>
  <c r="FF243" i="132"/>
  <c r="FM243" i="132"/>
  <c r="FL243" i="132"/>
  <c r="EP238" i="132"/>
  <c r="FF237" i="132"/>
  <c r="FK243" i="132"/>
  <c r="FJ243" i="132"/>
  <c r="FL237" i="132"/>
  <c r="FI243" i="132"/>
  <c r="FK237" i="132"/>
  <c r="FH243" i="132"/>
  <c r="FJ237" i="132"/>
  <c r="FI237" i="132"/>
  <c r="FH237" i="132"/>
  <c r="FG243" i="132"/>
  <c r="FG237" i="132"/>
  <c r="FM237" i="132"/>
  <c r="ES148" i="132" l="1"/>
  <c r="ER148" i="132"/>
  <c r="C149" i="132"/>
  <c r="G149" i="132"/>
  <c r="B244" i="132"/>
  <c r="FQ238" i="132"/>
  <c r="FP238" i="132"/>
  <c r="FO238" i="132"/>
  <c r="FN238" i="132"/>
  <c r="FQ244" i="132"/>
  <c r="FP244" i="132"/>
  <c r="FO244" i="132"/>
  <c r="FN244" i="132"/>
  <c r="FR243" i="132"/>
  <c r="FR237" i="132"/>
  <c r="FK244" i="132"/>
  <c r="FJ244" i="132"/>
  <c r="FI244" i="132"/>
  <c r="FH244" i="132"/>
  <c r="FG244" i="132"/>
  <c r="EP245" i="132"/>
  <c r="FF244" i="132"/>
  <c r="FM244" i="132"/>
  <c r="FL244" i="132"/>
  <c r="FM238" i="132"/>
  <c r="FK238" i="132"/>
  <c r="FI238" i="132"/>
  <c r="FH238" i="132"/>
  <c r="EP239" i="132"/>
  <c r="FL238" i="132"/>
  <c r="FJ238" i="132"/>
  <c r="FG238" i="132"/>
  <c r="FF238" i="132"/>
  <c r="H149" i="132" l="1"/>
  <c r="I149" i="132" s="1"/>
  <c r="E149" i="132"/>
  <c r="F148" i="132"/>
  <c r="B245" i="132"/>
  <c r="K149" i="132"/>
  <c r="FQ239" i="132"/>
  <c r="FP239" i="132"/>
  <c r="FO239" i="132"/>
  <c r="FN239" i="132"/>
  <c r="FQ245" i="132"/>
  <c r="FP245" i="132"/>
  <c r="FO245" i="132"/>
  <c r="FN245" i="132"/>
  <c r="EP246" i="132"/>
  <c r="FH245" i="132"/>
  <c r="FG245" i="132"/>
  <c r="FF245" i="132"/>
  <c r="FM245" i="132"/>
  <c r="FL245" i="132"/>
  <c r="FK245" i="132"/>
  <c r="FJ245" i="132"/>
  <c r="FI245" i="132"/>
  <c r="PF19" i="132"/>
  <c r="PL19" i="132"/>
  <c r="FJ239" i="132"/>
  <c r="FH239" i="132"/>
  <c r="EP240" i="132"/>
  <c r="FF239" i="132"/>
  <c r="FM239" i="132"/>
  <c r="FL239" i="132"/>
  <c r="FK239" i="132"/>
  <c r="FI239" i="132"/>
  <c r="FG239" i="132"/>
  <c r="FR244" i="132"/>
  <c r="PM19" i="132" s="1"/>
  <c r="FR238" i="132"/>
  <c r="PG19" i="132" s="1"/>
  <c r="ES149" i="132" l="1"/>
  <c r="ER149" i="132"/>
  <c r="C150" i="132"/>
  <c r="H150" i="132"/>
  <c r="G150" i="132"/>
  <c r="B246" i="132"/>
  <c r="FQ240" i="132"/>
  <c r="FP240" i="132"/>
  <c r="FO240" i="132"/>
  <c r="FN240" i="132"/>
  <c r="FQ246" i="132"/>
  <c r="FP246" i="132"/>
  <c r="FO246" i="132"/>
  <c r="FN246" i="132"/>
  <c r="FR239" i="132"/>
  <c r="PH19" i="132" s="1"/>
  <c r="FG240" i="132"/>
  <c r="EP241" i="132"/>
  <c r="FF240" i="132"/>
  <c r="FM240" i="132"/>
  <c r="FK240" i="132"/>
  <c r="FJ240" i="132"/>
  <c r="FI240" i="132"/>
  <c r="FL240" i="132"/>
  <c r="FH240" i="132"/>
  <c r="FK246" i="132"/>
  <c r="FI246" i="132"/>
  <c r="EP247" i="132"/>
  <c r="FM246" i="132"/>
  <c r="FL246" i="132"/>
  <c r="FJ246" i="132"/>
  <c r="FH246" i="132"/>
  <c r="FG246" i="132"/>
  <c r="FF246" i="132"/>
  <c r="FR245" i="132"/>
  <c r="PN19" i="132" s="1"/>
  <c r="I150" i="132" l="1"/>
  <c r="B247" i="132"/>
  <c r="E150" i="132"/>
  <c r="F149" i="132"/>
  <c r="K150" i="132"/>
  <c r="FQ247" i="132"/>
  <c r="FP247" i="132"/>
  <c r="FO247" i="132"/>
  <c r="FN247" i="132"/>
  <c r="FQ241" i="132"/>
  <c r="FP241" i="132"/>
  <c r="FO241" i="132"/>
  <c r="FN241" i="132"/>
  <c r="FR246" i="132"/>
  <c r="PO19" i="132" s="1"/>
  <c r="FR240" i="132"/>
  <c r="PI19" i="132" s="1"/>
  <c r="FI247" i="132"/>
  <c r="FH247" i="132"/>
  <c r="FG247" i="132"/>
  <c r="EP248" i="132"/>
  <c r="FF247" i="132"/>
  <c r="FM247" i="132"/>
  <c r="FK247" i="132"/>
  <c r="FJ247" i="132"/>
  <c r="FL247" i="132"/>
  <c r="FL241" i="132"/>
  <c r="FK241" i="132"/>
  <c r="FJ241" i="132"/>
  <c r="FI241" i="132"/>
  <c r="FH241" i="132"/>
  <c r="FG241" i="132"/>
  <c r="EP242" i="132"/>
  <c r="FF241" i="132"/>
  <c r="FM241" i="132"/>
  <c r="ES150" i="132" l="1"/>
  <c r="ER150" i="132"/>
  <c r="B248" i="132"/>
  <c r="C151" i="132"/>
  <c r="H151" i="132" s="1"/>
  <c r="G151" i="132"/>
  <c r="FQ248" i="132"/>
  <c r="FP248" i="132"/>
  <c r="FO248" i="132"/>
  <c r="FN248" i="132"/>
  <c r="FQ242" i="132"/>
  <c r="FP242" i="132"/>
  <c r="FO242" i="132"/>
  <c r="FN242" i="132"/>
  <c r="FI242" i="132"/>
  <c r="FH242" i="132"/>
  <c r="FG242" i="132"/>
  <c r="EP243" i="132"/>
  <c r="FF242" i="132"/>
  <c r="FM242" i="132"/>
  <c r="FL242" i="132"/>
  <c r="FK242" i="132"/>
  <c r="FJ242" i="132"/>
  <c r="FR247" i="132"/>
  <c r="PP19" i="132" s="1"/>
  <c r="FR241" i="132"/>
  <c r="PJ19" i="132" s="1"/>
  <c r="FF248" i="132"/>
  <c r="FM248" i="132"/>
  <c r="FL248" i="132"/>
  <c r="FK248" i="132"/>
  <c r="EP249" i="132"/>
  <c r="FJ248" i="132"/>
  <c r="FH248" i="132"/>
  <c r="FG248" i="132"/>
  <c r="FI248" i="132"/>
  <c r="I151" i="132" l="1"/>
  <c r="K151" i="132"/>
  <c r="B249" i="132"/>
  <c r="E151" i="132"/>
  <c r="F150" i="132"/>
  <c r="FQ249" i="132"/>
  <c r="FP249" i="132"/>
  <c r="FO249" i="132"/>
  <c r="FN249" i="132"/>
  <c r="FQ243" i="132"/>
  <c r="FP243" i="132"/>
  <c r="FO243" i="132"/>
  <c r="FN243" i="132"/>
  <c r="FR248" i="132"/>
  <c r="PQ19" i="132" s="1"/>
  <c r="FL249" i="132"/>
  <c r="FJ249" i="132"/>
  <c r="FM249" i="132"/>
  <c r="FK249" i="132"/>
  <c r="FI249" i="132"/>
  <c r="FH249" i="132"/>
  <c r="FF249" i="132"/>
  <c r="EP250" i="132"/>
  <c r="FG249" i="132"/>
  <c r="FR242" i="132"/>
  <c r="PK19" i="132" s="1"/>
  <c r="ES151" i="132" l="1"/>
  <c r="ER151" i="132"/>
  <c r="B250" i="132"/>
  <c r="C152" i="132"/>
  <c r="G152" i="132"/>
  <c r="K152" i="132" s="1"/>
  <c r="FQ250" i="132"/>
  <c r="FP250" i="132"/>
  <c r="FO250" i="132"/>
  <c r="FN250" i="132"/>
  <c r="FI250" i="132"/>
  <c r="FG250" i="132"/>
  <c r="EP251" i="132"/>
  <c r="FF250" i="132"/>
  <c r="FM250" i="132"/>
  <c r="FL250" i="132"/>
  <c r="FK250" i="132"/>
  <c r="FJ250" i="132"/>
  <c r="FH250" i="132"/>
  <c r="FR249" i="132"/>
  <c r="PR19" i="132" s="1"/>
  <c r="ES152" i="132" l="1"/>
  <c r="ER152" i="132"/>
  <c r="C153" i="132"/>
  <c r="F152" i="132" s="1"/>
  <c r="G153" i="132"/>
  <c r="H152" i="132"/>
  <c r="I152" i="132" s="1"/>
  <c r="E152" i="132"/>
  <c r="F151" i="132"/>
  <c r="B251" i="132"/>
  <c r="FQ251" i="132"/>
  <c r="FP251" i="132"/>
  <c r="FO251" i="132"/>
  <c r="FN251" i="132"/>
  <c r="FH251" i="132"/>
  <c r="EP252" i="132"/>
  <c r="FF251" i="132"/>
  <c r="FL251" i="132"/>
  <c r="FK251" i="132"/>
  <c r="FJ251" i="132"/>
  <c r="FG251" i="132"/>
  <c r="FM251" i="132"/>
  <c r="FI251" i="132"/>
  <c r="FR250" i="132"/>
  <c r="PS19" i="132" s="1"/>
  <c r="H153" i="132" l="1"/>
  <c r="I153" i="132" s="1"/>
  <c r="E153" i="132"/>
  <c r="B252" i="132"/>
  <c r="K153" i="132"/>
  <c r="FQ252" i="132"/>
  <c r="FP252" i="132"/>
  <c r="FO252" i="132"/>
  <c r="FN252" i="132"/>
  <c r="FM252" i="132"/>
  <c r="FK252" i="132"/>
  <c r="FI252" i="132"/>
  <c r="FH252" i="132"/>
  <c r="FG252" i="132"/>
  <c r="FL252" i="132"/>
  <c r="FJ252" i="132"/>
  <c r="FF252" i="132"/>
  <c r="EP253" i="132"/>
  <c r="FR251" i="132"/>
  <c r="PT19" i="132" s="1"/>
  <c r="ES153" i="132" l="1"/>
  <c r="ER153" i="132"/>
  <c r="C154" i="132"/>
  <c r="G154" i="132"/>
  <c r="B253" i="132"/>
  <c r="FQ253" i="132"/>
  <c r="FP253" i="132"/>
  <c r="FO253" i="132"/>
  <c r="FN253" i="132"/>
  <c r="FH253" i="132"/>
  <c r="FG253" i="132"/>
  <c r="EP254" i="132"/>
  <c r="FF253" i="132"/>
  <c r="FK253" i="132"/>
  <c r="FM253" i="132"/>
  <c r="FJ253" i="132"/>
  <c r="FI253" i="132"/>
  <c r="FL253" i="132"/>
  <c r="FR252" i="132"/>
  <c r="PU19" i="132" s="1"/>
  <c r="H154" i="132" l="1"/>
  <c r="I154" i="132" s="1"/>
  <c r="E154" i="132"/>
  <c r="F153" i="132"/>
  <c r="B254" i="132"/>
  <c r="K154" i="132"/>
  <c r="FQ254" i="132"/>
  <c r="FP254" i="132"/>
  <c r="FO254" i="132"/>
  <c r="FN254" i="132"/>
  <c r="FM254" i="132"/>
  <c r="FL254" i="132"/>
  <c r="FK254" i="132"/>
  <c r="FI254" i="132"/>
  <c r="FH254" i="132"/>
  <c r="FG254" i="132"/>
  <c r="EP255" i="132"/>
  <c r="FJ254" i="132"/>
  <c r="FF254" i="132"/>
  <c r="FR253" i="132"/>
  <c r="PV19" i="132" s="1"/>
  <c r="ES154" i="132" l="1"/>
  <c r="ER154" i="132"/>
  <c r="C155" i="132"/>
  <c r="H155" i="132"/>
  <c r="G155" i="132"/>
  <c r="B255" i="132"/>
  <c r="FQ255" i="132"/>
  <c r="FP255" i="132"/>
  <c r="FO255" i="132"/>
  <c r="FN255" i="132"/>
  <c r="FJ255" i="132"/>
  <c r="FI255" i="132"/>
  <c r="FH255" i="132"/>
  <c r="EP256" i="132"/>
  <c r="FF255" i="132"/>
  <c r="FM255" i="132"/>
  <c r="FL255" i="132"/>
  <c r="FK255" i="132"/>
  <c r="FG255" i="132"/>
  <c r="FR254" i="132"/>
  <c r="PW19" i="132" s="1"/>
  <c r="I155" i="132" l="1"/>
  <c r="B256" i="132"/>
  <c r="E155" i="132"/>
  <c r="F154" i="132"/>
  <c r="K155" i="132"/>
  <c r="FQ256" i="132"/>
  <c r="FP256" i="132"/>
  <c r="FO256" i="132"/>
  <c r="FN256" i="132"/>
  <c r="FR255" i="132"/>
  <c r="PX19" i="132" s="1"/>
  <c r="FG256" i="132"/>
  <c r="EP257" i="132"/>
  <c r="FF256" i="132"/>
  <c r="FM256" i="132"/>
  <c r="FK256" i="132"/>
  <c r="FJ256" i="132"/>
  <c r="FL256" i="132"/>
  <c r="FI256" i="132"/>
  <c r="FH256" i="132"/>
  <c r="ES155" i="132" l="1"/>
  <c r="ER155" i="132"/>
  <c r="B257" i="132"/>
  <c r="C156" i="132"/>
  <c r="H156" i="132" s="1"/>
  <c r="G156" i="132"/>
  <c r="FQ257" i="132"/>
  <c r="FP257" i="132"/>
  <c r="FO257" i="132"/>
  <c r="FN257" i="132"/>
  <c r="FL257" i="132"/>
  <c r="FK257" i="132"/>
  <c r="FJ257" i="132"/>
  <c r="FH257" i="132"/>
  <c r="FG257" i="132"/>
  <c r="EP258" i="132"/>
  <c r="FM257" i="132"/>
  <c r="FI257" i="132"/>
  <c r="FF257" i="132"/>
  <c r="FR256" i="132"/>
  <c r="PY19" i="132" s="1"/>
  <c r="I156" i="132" l="1"/>
  <c r="E156" i="132"/>
  <c r="F155" i="132"/>
  <c r="K156" i="132"/>
  <c r="B258" i="132"/>
  <c r="FQ258" i="132"/>
  <c r="FP258" i="132"/>
  <c r="FO258" i="132"/>
  <c r="FN258" i="132"/>
  <c r="FI258" i="132"/>
  <c r="FH258" i="132"/>
  <c r="FG258" i="132"/>
  <c r="FM258" i="132"/>
  <c r="FL258" i="132"/>
  <c r="EP259" i="132"/>
  <c r="FK258" i="132"/>
  <c r="FJ258" i="132"/>
  <c r="FF258" i="132"/>
  <c r="FR257" i="132"/>
  <c r="PZ19" i="132" s="1"/>
  <c r="ES156" i="132" l="1"/>
  <c r="ER156" i="132"/>
  <c r="C157" i="132"/>
  <c r="H157" i="132" s="1"/>
  <c r="G157" i="132"/>
  <c r="B259" i="132"/>
  <c r="FQ259" i="132"/>
  <c r="FP259" i="132"/>
  <c r="FO259" i="132"/>
  <c r="FN259" i="132"/>
  <c r="FR258" i="132"/>
  <c r="QA19" i="132" s="1"/>
  <c r="EP260" i="132"/>
  <c r="FF259" i="132"/>
  <c r="FM259" i="132"/>
  <c r="FL259" i="132"/>
  <c r="FJ259" i="132"/>
  <c r="FI259" i="132"/>
  <c r="FK259" i="132"/>
  <c r="FH259" i="132"/>
  <c r="FG259" i="132"/>
  <c r="I157" i="132" l="1"/>
  <c r="E157" i="132"/>
  <c r="F156" i="132"/>
  <c r="B260" i="132"/>
  <c r="K157" i="132"/>
  <c r="FQ260" i="132"/>
  <c r="FP260" i="132"/>
  <c r="FO260" i="132"/>
  <c r="FN260" i="132"/>
  <c r="FR259" i="132"/>
  <c r="QB19" i="132" s="1"/>
  <c r="FL260" i="132"/>
  <c r="FK260" i="132"/>
  <c r="FJ260" i="132"/>
  <c r="FI260" i="132"/>
  <c r="FH260" i="132"/>
  <c r="FG260" i="132"/>
  <c r="EP261" i="132"/>
  <c r="FF260" i="132"/>
  <c r="FM260" i="132"/>
  <c r="ER157" i="132" l="1"/>
  <c r="ES157" i="132"/>
  <c r="C158" i="132"/>
  <c r="G158" i="132"/>
  <c r="B261" i="132"/>
  <c r="FQ261" i="132"/>
  <c r="FP261" i="132"/>
  <c r="FO261" i="132"/>
  <c r="FN261" i="132"/>
  <c r="FR260" i="132"/>
  <c r="QC19" i="132" s="1"/>
  <c r="FI261" i="132"/>
  <c r="FH261" i="132"/>
  <c r="FG261" i="132"/>
  <c r="EP262" i="132"/>
  <c r="FF261" i="132"/>
  <c r="FM261" i="132"/>
  <c r="FL261" i="132"/>
  <c r="FK261" i="132"/>
  <c r="FJ261" i="132"/>
  <c r="H158" i="132" l="1"/>
  <c r="I158" i="132" s="1"/>
  <c r="E158" i="132"/>
  <c r="F157" i="132"/>
  <c r="B262" i="132"/>
  <c r="K158" i="132"/>
  <c r="FQ262" i="132"/>
  <c r="FP262" i="132"/>
  <c r="FO262" i="132"/>
  <c r="FN262" i="132"/>
  <c r="FR261" i="132"/>
  <c r="QD19" i="132" s="1"/>
  <c r="EP263" i="132"/>
  <c r="FF262" i="132"/>
  <c r="FM262" i="132"/>
  <c r="FL262" i="132"/>
  <c r="FK262" i="132"/>
  <c r="FJ262" i="132"/>
  <c r="FI262" i="132"/>
  <c r="FH262" i="132"/>
  <c r="FG262" i="132"/>
  <c r="ES158" i="132" l="1"/>
  <c r="ER158" i="132"/>
  <c r="C159" i="132"/>
  <c r="G159" i="132"/>
  <c r="B263" i="132"/>
  <c r="FQ263" i="132"/>
  <c r="FP263" i="132"/>
  <c r="FO263" i="132"/>
  <c r="FN263" i="132"/>
  <c r="FR262" i="132"/>
  <c r="QE19" i="132" s="1"/>
  <c r="FF263" i="132"/>
  <c r="FK263" i="132"/>
  <c r="FJ263" i="132"/>
  <c r="EP264" i="132"/>
  <c r="FM263" i="132"/>
  <c r="FL263" i="132"/>
  <c r="FI263" i="132"/>
  <c r="FH263" i="132"/>
  <c r="FG263" i="132"/>
  <c r="H159" i="132" l="1"/>
  <c r="I159" i="132" s="1"/>
  <c r="E159" i="132"/>
  <c r="F158" i="132"/>
  <c r="B264" i="132"/>
  <c r="K159" i="132"/>
  <c r="FQ264" i="132"/>
  <c r="FP264" i="132"/>
  <c r="FO264" i="132"/>
  <c r="FN264" i="132"/>
  <c r="FJ264" i="132"/>
  <c r="FI264" i="132"/>
  <c r="EP265" i="132"/>
  <c r="FG264" i="132"/>
  <c r="FF264" i="132"/>
  <c r="FM264" i="132"/>
  <c r="FH264" i="132"/>
  <c r="FL264" i="132"/>
  <c r="FK264" i="132"/>
  <c r="FR263" i="132"/>
  <c r="QF19" i="132" s="1"/>
  <c r="ER159" i="132" l="1"/>
  <c r="ES159" i="132"/>
  <c r="C160" i="132"/>
  <c r="H160" i="132" s="1"/>
  <c r="G160" i="132"/>
  <c r="B265" i="132"/>
  <c r="FQ265" i="132"/>
  <c r="FP265" i="132"/>
  <c r="FO265" i="132"/>
  <c r="FN265" i="132"/>
  <c r="EP266" i="132"/>
  <c r="FF265" i="132"/>
  <c r="FM265" i="132"/>
  <c r="FK265" i="132"/>
  <c r="FJ265" i="132"/>
  <c r="FL265" i="132"/>
  <c r="FI265" i="132"/>
  <c r="FH265" i="132"/>
  <c r="FG265" i="132"/>
  <c r="FR264" i="132"/>
  <c r="QG19" i="132" s="1"/>
  <c r="I160" i="132" l="1"/>
  <c r="E160" i="132"/>
  <c r="F159" i="132"/>
  <c r="B266" i="132"/>
  <c r="K160" i="132"/>
  <c r="FQ266" i="132"/>
  <c r="FP266" i="132"/>
  <c r="FO266" i="132"/>
  <c r="FN266" i="132"/>
  <c r="FR265" i="132"/>
  <c r="QH19" i="132" s="1"/>
  <c r="FK266" i="132"/>
  <c r="FJ266" i="132"/>
  <c r="FI266" i="132"/>
  <c r="FG266" i="132"/>
  <c r="EP267" i="132"/>
  <c r="FF266" i="132"/>
  <c r="FL266" i="132"/>
  <c r="FH266" i="132"/>
  <c r="FM266" i="132"/>
  <c r="ES160" i="132" l="1"/>
  <c r="ER160" i="132"/>
  <c r="C161" i="132"/>
  <c r="H161" i="132" s="1"/>
  <c r="G161" i="132"/>
  <c r="B267" i="132"/>
  <c r="FQ267" i="132"/>
  <c r="FP267" i="132"/>
  <c r="FO267" i="132"/>
  <c r="FN267" i="132"/>
  <c r="FR266" i="132"/>
  <c r="QI19" i="132" s="1"/>
  <c r="FH267" i="132"/>
  <c r="FG267" i="132"/>
  <c r="EP268" i="132"/>
  <c r="FF267" i="132"/>
  <c r="FL267" i="132"/>
  <c r="FK267" i="132"/>
  <c r="FM267" i="132"/>
  <c r="FJ267" i="132"/>
  <c r="FI267" i="132"/>
  <c r="I161" i="132" l="1"/>
  <c r="E161" i="132"/>
  <c r="F160" i="132"/>
  <c r="B268" i="132"/>
  <c r="K161" i="132"/>
  <c r="FQ268" i="132"/>
  <c r="FP268" i="132"/>
  <c r="FO268" i="132"/>
  <c r="FN268" i="132"/>
  <c r="FR267" i="132"/>
  <c r="QJ19" i="132" s="1"/>
  <c r="FM268" i="132"/>
  <c r="FL268" i="132"/>
  <c r="FK268" i="132"/>
  <c r="FI268" i="132"/>
  <c r="FH268" i="132"/>
  <c r="FJ268" i="132"/>
  <c r="FG268" i="132"/>
  <c r="EP269" i="132"/>
  <c r="FF268" i="132"/>
  <c r="ES161" i="132" l="1"/>
  <c r="ER161" i="132"/>
  <c r="C162" i="132"/>
  <c r="H162" i="132" s="1"/>
  <c r="G162" i="132"/>
  <c r="B269" i="132"/>
  <c r="FQ269" i="132"/>
  <c r="FP269" i="132"/>
  <c r="FO269" i="132"/>
  <c r="FN269" i="132"/>
  <c r="FJ269" i="132"/>
  <c r="FI269" i="132"/>
  <c r="FH269" i="132"/>
  <c r="EP270" i="132"/>
  <c r="FF269" i="132"/>
  <c r="FM269" i="132"/>
  <c r="FK269" i="132"/>
  <c r="FG269" i="132"/>
  <c r="FL269" i="132"/>
  <c r="FR268" i="132"/>
  <c r="QK19" i="132" s="1"/>
  <c r="I162" i="132" l="1"/>
  <c r="E162" i="132"/>
  <c r="F161" i="132"/>
  <c r="B270" i="132"/>
  <c r="K162" i="132"/>
  <c r="FQ270" i="132"/>
  <c r="FP270" i="132"/>
  <c r="FO270" i="132"/>
  <c r="FN270" i="132"/>
  <c r="FG270" i="132"/>
  <c r="EP271" i="132"/>
  <c r="FF270" i="132"/>
  <c r="FM270" i="132"/>
  <c r="FK270" i="132"/>
  <c r="FJ270" i="132"/>
  <c r="FH270" i="132"/>
  <c r="FL270" i="132"/>
  <c r="FI270" i="132"/>
  <c r="FR269" i="132"/>
  <c r="QL19" i="132" s="1"/>
  <c r="ER162" i="132" l="1"/>
  <c r="ES162" i="132"/>
  <c r="C163" i="132"/>
  <c r="G163" i="132"/>
  <c r="B271" i="132"/>
  <c r="FQ271" i="132"/>
  <c r="FP271" i="132"/>
  <c r="FO271" i="132"/>
  <c r="FN271" i="132"/>
  <c r="FR270" i="132"/>
  <c r="QM19" i="132" s="1"/>
  <c r="FL271" i="132"/>
  <c r="FK271" i="132"/>
  <c r="FJ271" i="132"/>
  <c r="FH271" i="132"/>
  <c r="FG271" i="132"/>
  <c r="EP272" i="132"/>
  <c r="FM271" i="132"/>
  <c r="FI271" i="132"/>
  <c r="FF271" i="132"/>
  <c r="H163" i="132" l="1"/>
  <c r="I163" i="132" s="1"/>
  <c r="E163" i="132"/>
  <c r="F162" i="132"/>
  <c r="B272" i="132"/>
  <c r="K163" i="132"/>
  <c r="FQ272" i="132"/>
  <c r="FP272" i="132"/>
  <c r="FO272" i="132"/>
  <c r="FN272" i="132"/>
  <c r="FR271" i="132"/>
  <c r="QN19" i="132" s="1"/>
  <c r="FJ272" i="132"/>
  <c r="FI272" i="132"/>
  <c r="FH272" i="132"/>
  <c r="FG272" i="132"/>
  <c r="EP273" i="132"/>
  <c r="FM272" i="132"/>
  <c r="FL272" i="132"/>
  <c r="FK272" i="132"/>
  <c r="FF272" i="132"/>
  <c r="ER163" i="132" l="1"/>
  <c r="ES163" i="132"/>
  <c r="C164" i="132"/>
  <c r="H164" i="132"/>
  <c r="G164" i="132"/>
  <c r="I164" i="132" s="1"/>
  <c r="B273" i="132"/>
  <c r="FQ273" i="132"/>
  <c r="FP273" i="132"/>
  <c r="FO273" i="132"/>
  <c r="FN273" i="132"/>
  <c r="FG273" i="132"/>
  <c r="FF273" i="132"/>
  <c r="FM273" i="132"/>
  <c r="FL273" i="132"/>
  <c r="EP274" i="132"/>
  <c r="FK273" i="132"/>
  <c r="FJ273" i="132"/>
  <c r="FI273" i="132"/>
  <c r="FH273" i="132"/>
  <c r="FR272" i="132"/>
  <c r="QO19" i="132" s="1"/>
  <c r="B274" i="132" l="1"/>
  <c r="E164" i="132"/>
  <c r="F163" i="132"/>
  <c r="K164" i="132"/>
  <c r="FQ274" i="132"/>
  <c r="FP274" i="132"/>
  <c r="FO274" i="132"/>
  <c r="FN274" i="132"/>
  <c r="FG274" i="132"/>
  <c r="FM274" i="132"/>
  <c r="EP275" i="132"/>
  <c r="FL274" i="132"/>
  <c r="FK274" i="132"/>
  <c r="FJ274" i="132"/>
  <c r="FI274" i="132"/>
  <c r="FH274" i="132"/>
  <c r="FF274" i="132"/>
  <c r="FR273" i="132"/>
  <c r="QP19" i="132" s="1"/>
  <c r="ER164" i="132" l="1"/>
  <c r="ES164" i="132"/>
  <c r="B275" i="132"/>
  <c r="C165" i="132"/>
  <c r="G165" i="132"/>
  <c r="K165" i="132" s="1"/>
  <c r="FQ275" i="132"/>
  <c r="FP275" i="132"/>
  <c r="FO275" i="132"/>
  <c r="FN275" i="132"/>
  <c r="FR274" i="132"/>
  <c r="QQ19" i="132" s="1"/>
  <c r="FL275" i="132"/>
  <c r="FJ275" i="132"/>
  <c r="FH275" i="132"/>
  <c r="FG275" i="132"/>
  <c r="EP276" i="132"/>
  <c r="FF275" i="132"/>
  <c r="FI275" i="132"/>
  <c r="FM275" i="132"/>
  <c r="FK275" i="132"/>
  <c r="ER165" i="132" l="1"/>
  <c r="ES165" i="132"/>
  <c r="C166" i="132"/>
  <c r="H166" i="132"/>
  <c r="G166" i="132"/>
  <c r="H165" i="132"/>
  <c r="I165" i="132" s="1"/>
  <c r="E165" i="132"/>
  <c r="F165" i="132"/>
  <c r="F164" i="132"/>
  <c r="B276" i="132"/>
  <c r="FQ276" i="132"/>
  <c r="FP276" i="132"/>
  <c r="FO276" i="132"/>
  <c r="FN276" i="132"/>
  <c r="FI276" i="132"/>
  <c r="FG276" i="132"/>
  <c r="FM276" i="132"/>
  <c r="FL276" i="132"/>
  <c r="FK276" i="132"/>
  <c r="FJ276" i="132"/>
  <c r="FH276" i="132"/>
  <c r="FF276" i="132"/>
  <c r="EP277" i="132"/>
  <c r="FR275" i="132"/>
  <c r="QR19" i="132" s="1"/>
  <c r="I166" i="132" l="1"/>
  <c r="B277" i="132"/>
  <c r="E166" i="132"/>
  <c r="K166" i="132"/>
  <c r="FQ277" i="132"/>
  <c r="FP277" i="132"/>
  <c r="FO277" i="132"/>
  <c r="FN277" i="132"/>
  <c r="EP278" i="132"/>
  <c r="FF277" i="132"/>
  <c r="FL277" i="132"/>
  <c r="FJ277" i="132"/>
  <c r="FI277" i="132"/>
  <c r="FH277" i="132"/>
  <c r="FM277" i="132"/>
  <c r="FK277" i="132"/>
  <c r="FG277" i="132"/>
  <c r="FR276" i="132"/>
  <c r="QS19" i="132" s="1"/>
  <c r="ES166" i="132" l="1"/>
  <c r="ER166" i="132"/>
  <c r="B278" i="132"/>
  <c r="C167" i="132"/>
  <c r="G167" i="132"/>
  <c r="K167" i="132" s="1"/>
  <c r="FQ278" i="132"/>
  <c r="FP278" i="132"/>
  <c r="FO278" i="132"/>
  <c r="FN278" i="132"/>
  <c r="FR277" i="132"/>
  <c r="QT19" i="132" s="1"/>
  <c r="FK278" i="132"/>
  <c r="FI278" i="132"/>
  <c r="EP279" i="132"/>
  <c r="FG278" i="132"/>
  <c r="FF278" i="132"/>
  <c r="FM278" i="132"/>
  <c r="FJ278" i="132"/>
  <c r="FH278" i="132"/>
  <c r="FL278" i="132"/>
  <c r="ES167" i="132" l="1"/>
  <c r="ER167" i="132"/>
  <c r="C168" i="132"/>
  <c r="F167" i="132" s="1"/>
  <c r="G168" i="132"/>
  <c r="H167" i="132"/>
  <c r="I167" i="132" s="1"/>
  <c r="E167" i="132"/>
  <c r="F166" i="132"/>
  <c r="B279" i="132"/>
  <c r="FQ279" i="132"/>
  <c r="FP279" i="132"/>
  <c r="FO279" i="132"/>
  <c r="FN279" i="132"/>
  <c r="EP280" i="132"/>
  <c r="FG279" i="132"/>
  <c r="FF279" i="132"/>
  <c r="FM279" i="132"/>
  <c r="FL279" i="132"/>
  <c r="FI279" i="132"/>
  <c r="FJ279" i="132"/>
  <c r="FH279" i="132"/>
  <c r="FK279" i="132"/>
  <c r="FR278" i="132"/>
  <c r="QU19" i="132" s="1"/>
  <c r="H168" i="132" l="1"/>
  <c r="I168" i="132" s="1"/>
  <c r="E168" i="132"/>
  <c r="B280" i="132"/>
  <c r="K168" i="132"/>
  <c r="FQ280" i="132"/>
  <c r="FP280" i="132"/>
  <c r="FO280" i="132"/>
  <c r="FN280" i="132"/>
  <c r="FR279" i="132"/>
  <c r="QV19" i="132" s="1"/>
  <c r="FK280" i="132"/>
  <c r="FH280" i="132"/>
  <c r="FL280" i="132"/>
  <c r="FI280" i="132"/>
  <c r="FF280" i="132"/>
  <c r="FJ280" i="132"/>
  <c r="FM280" i="132"/>
  <c r="EP281" i="132"/>
  <c r="FG280" i="132"/>
  <c r="ES168" i="132" l="1"/>
  <c r="ER168" i="132"/>
  <c r="C169" i="132"/>
  <c r="G169" i="132"/>
  <c r="B281" i="132"/>
  <c r="FQ281" i="132"/>
  <c r="FP281" i="132"/>
  <c r="FO281" i="132"/>
  <c r="FN281" i="132"/>
  <c r="FR280" i="132"/>
  <c r="QW19" i="132" s="1"/>
  <c r="FH281" i="132"/>
  <c r="EP282" i="132"/>
  <c r="FF281" i="132"/>
  <c r="FM281" i="132"/>
  <c r="FG281" i="132"/>
  <c r="FK281" i="132"/>
  <c r="FJ281" i="132"/>
  <c r="FI281" i="132"/>
  <c r="FL281" i="132"/>
  <c r="H169" i="132" l="1"/>
  <c r="I169" i="132" s="1"/>
  <c r="E169" i="132"/>
  <c r="F168" i="132"/>
  <c r="B282" i="132"/>
  <c r="K169" i="132"/>
  <c r="FQ282" i="132"/>
  <c r="FP282" i="132"/>
  <c r="FO282" i="132"/>
  <c r="FN282" i="132"/>
  <c r="FM282" i="132"/>
  <c r="FK282" i="132"/>
  <c r="FJ282" i="132"/>
  <c r="FI282" i="132"/>
  <c r="FH282" i="132"/>
  <c r="FF282" i="132"/>
  <c r="FL282" i="132"/>
  <c r="FG282" i="132"/>
  <c r="EP283" i="132"/>
  <c r="FR281" i="132"/>
  <c r="QX19" i="132" s="1"/>
  <c r="ES169" i="132" l="1"/>
  <c r="ER169" i="132"/>
  <c r="C170" i="132"/>
  <c r="G170" i="132"/>
  <c r="B283" i="132"/>
  <c r="FQ283" i="132"/>
  <c r="FP283" i="132"/>
  <c r="FO283" i="132"/>
  <c r="FN283" i="132"/>
  <c r="FJ283" i="132"/>
  <c r="FH283" i="132"/>
  <c r="FG283" i="132"/>
  <c r="FI283" i="132"/>
  <c r="EP284" i="132"/>
  <c r="FM283" i="132"/>
  <c r="FF283" i="132"/>
  <c r="FL283" i="132"/>
  <c r="FK283" i="132"/>
  <c r="FR282" i="132"/>
  <c r="QY19" i="132" s="1"/>
  <c r="H170" i="132" l="1"/>
  <c r="I170" i="132" s="1"/>
  <c r="E170" i="132"/>
  <c r="F169" i="132"/>
  <c r="B284" i="132"/>
  <c r="K170" i="132"/>
  <c r="FQ284" i="132"/>
  <c r="FP284" i="132"/>
  <c r="FO284" i="132"/>
  <c r="FN284" i="132"/>
  <c r="EP285" i="132"/>
  <c r="FI284" i="132"/>
  <c r="FH284" i="132"/>
  <c r="FG284" i="132"/>
  <c r="FM284" i="132"/>
  <c r="FL284" i="132"/>
  <c r="FK284" i="132"/>
  <c r="FF284" i="132"/>
  <c r="FJ284" i="132"/>
  <c r="FR283" i="132"/>
  <c r="QZ19" i="132" s="1"/>
  <c r="ES170" i="132" l="1"/>
  <c r="ER170" i="132"/>
  <c r="C171" i="132"/>
  <c r="H171" i="132"/>
  <c r="G171" i="132"/>
  <c r="B285" i="132"/>
  <c r="FQ285" i="132"/>
  <c r="FP285" i="132"/>
  <c r="FO285" i="132"/>
  <c r="FN285" i="132"/>
  <c r="FL285" i="132"/>
  <c r="FI285" i="132"/>
  <c r="FH285" i="132"/>
  <c r="FG285" i="132"/>
  <c r="FF285" i="132"/>
  <c r="EP286" i="132"/>
  <c r="FM285" i="132"/>
  <c r="FJ285" i="132"/>
  <c r="FK285" i="132"/>
  <c r="FR284" i="132"/>
  <c r="RA19" i="132" s="1"/>
  <c r="I171" i="132" l="1"/>
  <c r="B286" i="132"/>
  <c r="E171" i="132"/>
  <c r="F170" i="132"/>
  <c r="K171" i="132"/>
  <c r="FQ286" i="132"/>
  <c r="FP286" i="132"/>
  <c r="FO286" i="132"/>
  <c r="FN286" i="132"/>
  <c r="FI286" i="132"/>
  <c r="FG286" i="132"/>
  <c r="EP287" i="132"/>
  <c r="FF286" i="132"/>
  <c r="FK286" i="132"/>
  <c r="FJ286" i="132"/>
  <c r="FH286" i="132"/>
  <c r="FM286" i="132"/>
  <c r="FL286" i="132"/>
  <c r="FR285" i="132"/>
  <c r="RB19" i="132" s="1"/>
  <c r="ES171" i="132" l="1"/>
  <c r="ER171" i="132"/>
  <c r="B287" i="132"/>
  <c r="C172" i="132"/>
  <c r="H172" i="132"/>
  <c r="G172" i="132"/>
  <c r="FQ287" i="132"/>
  <c r="FP287" i="132"/>
  <c r="FO287" i="132"/>
  <c r="FN287" i="132"/>
  <c r="FR286" i="132"/>
  <c r="RC19" i="132" s="1"/>
  <c r="FJ287" i="132"/>
  <c r="FG287" i="132"/>
  <c r="FL287" i="132"/>
  <c r="FI287" i="132"/>
  <c r="FH287" i="132"/>
  <c r="EP288" i="132"/>
  <c r="FM287" i="132"/>
  <c r="FK287" i="132"/>
  <c r="FF287" i="132"/>
  <c r="I172" i="132" l="1"/>
  <c r="E172" i="132"/>
  <c r="F171" i="132"/>
  <c r="K172" i="132"/>
  <c r="B288" i="132"/>
  <c r="FQ288" i="132"/>
  <c r="FP288" i="132"/>
  <c r="FO288" i="132"/>
  <c r="FN288" i="132"/>
  <c r="FR287" i="132"/>
  <c r="RD19" i="132" s="1"/>
  <c r="FG288" i="132"/>
  <c r="FM288" i="132"/>
  <c r="FL288" i="132"/>
  <c r="EP289" i="132"/>
  <c r="FK288" i="132"/>
  <c r="FJ288" i="132"/>
  <c r="FI288" i="132"/>
  <c r="FH288" i="132"/>
  <c r="FF288" i="132"/>
  <c r="ES172" i="132" l="1"/>
  <c r="ER172" i="132"/>
  <c r="C173" i="132"/>
  <c r="G173" i="132"/>
  <c r="B289" i="132"/>
  <c r="FQ289" i="132"/>
  <c r="FP289" i="132"/>
  <c r="FO289" i="132"/>
  <c r="FN289" i="132"/>
  <c r="FL289" i="132"/>
  <c r="FJ289" i="132"/>
  <c r="FI289" i="132"/>
  <c r="FM289" i="132"/>
  <c r="FH289" i="132"/>
  <c r="FG289" i="132"/>
  <c r="FK289" i="132"/>
  <c r="FF289" i="132"/>
  <c r="EP290" i="132"/>
  <c r="FR288" i="132"/>
  <c r="RE19" i="132" s="1"/>
  <c r="H173" i="132" l="1"/>
  <c r="I173" i="132" s="1"/>
  <c r="E173" i="132"/>
  <c r="F172" i="132"/>
  <c r="B290" i="132"/>
  <c r="K173" i="132"/>
  <c r="FQ290" i="132"/>
  <c r="FP290" i="132"/>
  <c r="FO290" i="132"/>
  <c r="FN290" i="132"/>
  <c r="FR289" i="132"/>
  <c r="RF19" i="132" s="1"/>
  <c r="FJ290" i="132"/>
  <c r="FH290" i="132"/>
  <c r="FM290" i="132"/>
  <c r="FG290" i="132"/>
  <c r="EP291" i="132"/>
  <c r="FI290" i="132"/>
  <c r="FF290" i="132"/>
  <c r="FL290" i="132"/>
  <c r="FK290" i="132"/>
  <c r="ES173" i="132" l="1"/>
  <c r="ER173" i="132"/>
  <c r="C174" i="132"/>
  <c r="H174" i="132"/>
  <c r="G174" i="132"/>
  <c r="B291" i="132"/>
  <c r="FQ291" i="132"/>
  <c r="FP291" i="132"/>
  <c r="FO291" i="132"/>
  <c r="FN291" i="132"/>
  <c r="FR290" i="132"/>
  <c r="RG19" i="132" s="1"/>
  <c r="FG291" i="132"/>
  <c r="FM291" i="132"/>
  <c r="FJ291" i="132"/>
  <c r="FL291" i="132"/>
  <c r="FK291" i="132"/>
  <c r="FI291" i="132"/>
  <c r="FH291" i="132"/>
  <c r="EP292" i="132"/>
  <c r="FF291" i="132"/>
  <c r="I174" i="132" l="1"/>
  <c r="B292" i="132"/>
  <c r="E174" i="132"/>
  <c r="F173" i="132"/>
  <c r="K174" i="132"/>
  <c r="FQ292" i="132"/>
  <c r="FP292" i="132"/>
  <c r="FO292" i="132"/>
  <c r="FN292" i="132"/>
  <c r="FR291" i="132"/>
  <c r="RH19" i="132" s="1"/>
  <c r="EP293" i="132"/>
  <c r="FF292" i="132"/>
  <c r="FK292" i="132"/>
  <c r="FM292" i="132"/>
  <c r="FL292" i="132"/>
  <c r="FI292" i="132"/>
  <c r="FH292" i="132"/>
  <c r="FG292" i="132"/>
  <c r="FJ292" i="132"/>
  <c r="ES174" i="132" l="1"/>
  <c r="ER174" i="132"/>
  <c r="B293" i="132"/>
  <c r="C175" i="132"/>
  <c r="H175" i="132" s="1"/>
  <c r="G175" i="132"/>
  <c r="FQ293" i="132"/>
  <c r="FP293" i="132"/>
  <c r="FO293" i="132"/>
  <c r="FN293" i="132"/>
  <c r="FR292" i="132"/>
  <c r="RI19" i="132" s="1"/>
  <c r="FK293" i="132"/>
  <c r="FI293" i="132"/>
  <c r="FH293" i="132"/>
  <c r="FG293" i="132"/>
  <c r="EP294" i="132"/>
  <c r="FM293" i="132"/>
  <c r="FL293" i="132"/>
  <c r="FF293" i="132"/>
  <c r="FJ293" i="132"/>
  <c r="I175" i="132" l="1"/>
  <c r="K175" i="132"/>
  <c r="B294" i="132"/>
  <c r="E175" i="132"/>
  <c r="F174" i="132"/>
  <c r="FQ294" i="132"/>
  <c r="FP294" i="132"/>
  <c r="FO294" i="132"/>
  <c r="FN294" i="132"/>
  <c r="FR293" i="132"/>
  <c r="RJ19" i="132" s="1"/>
  <c r="FL294" i="132"/>
  <c r="FG294" i="132"/>
  <c r="FM294" i="132"/>
  <c r="EP295" i="132"/>
  <c r="FH294" i="132"/>
  <c r="FF294" i="132"/>
  <c r="FJ294" i="132"/>
  <c r="FI294" i="132"/>
  <c r="FK294" i="132"/>
  <c r="ES175" i="132" l="1"/>
  <c r="ER175" i="132"/>
  <c r="B295" i="132"/>
  <c r="C176" i="132"/>
  <c r="G176" i="132"/>
  <c r="K176" i="132" s="1"/>
  <c r="FQ295" i="132"/>
  <c r="FP295" i="132"/>
  <c r="FO295" i="132"/>
  <c r="FN295" i="132"/>
  <c r="FI295" i="132"/>
  <c r="EP296" i="132"/>
  <c r="FG295" i="132"/>
  <c r="FF295" i="132"/>
  <c r="FH295" i="132"/>
  <c r="FJ295" i="132"/>
  <c r="FL295" i="132"/>
  <c r="FK295" i="132"/>
  <c r="FM295" i="132"/>
  <c r="FR294" i="132"/>
  <c r="RK19" i="132" s="1"/>
  <c r="ES176" i="132" l="1"/>
  <c r="ER176" i="132"/>
  <c r="C177" i="132"/>
  <c r="F176" i="132" s="1"/>
  <c r="G177" i="132"/>
  <c r="H176" i="132"/>
  <c r="I176" i="132" s="1"/>
  <c r="E176" i="132"/>
  <c r="F175" i="132"/>
  <c r="B296" i="132"/>
  <c r="FQ296" i="132"/>
  <c r="FP296" i="132"/>
  <c r="FO296" i="132"/>
  <c r="FN296" i="132"/>
  <c r="EP297" i="132"/>
  <c r="FL296" i="132"/>
  <c r="FJ296" i="132"/>
  <c r="FI296" i="132"/>
  <c r="FG296" i="132"/>
  <c r="FM296" i="132"/>
  <c r="FK296" i="132"/>
  <c r="FH296" i="132"/>
  <c r="FF296" i="132"/>
  <c r="FR295" i="132"/>
  <c r="RL19" i="132" s="1"/>
  <c r="H177" i="132" l="1"/>
  <c r="I177" i="132" s="1"/>
  <c r="E177" i="132"/>
  <c r="B297" i="132"/>
  <c r="K177" i="132"/>
  <c r="FQ297" i="132"/>
  <c r="FP297" i="132"/>
  <c r="FO297" i="132"/>
  <c r="FN297" i="132"/>
  <c r="EP298" i="132"/>
  <c r="FF297" i="132"/>
  <c r="FL297" i="132"/>
  <c r="FK297" i="132"/>
  <c r="FI297" i="132"/>
  <c r="FG297" i="132"/>
  <c r="FM297" i="132"/>
  <c r="FH297" i="132"/>
  <c r="FJ297" i="132"/>
  <c r="FR296" i="132"/>
  <c r="RM19" i="132" s="1"/>
  <c r="ES177" i="132" l="1"/>
  <c r="ER177" i="132"/>
  <c r="C178" i="132"/>
  <c r="G178" i="132"/>
  <c r="B298" i="132"/>
  <c r="FQ298" i="132"/>
  <c r="FP298" i="132"/>
  <c r="FO298" i="132"/>
  <c r="FN298" i="132"/>
  <c r="FR297" i="132"/>
  <c r="RN19" i="132" s="1"/>
  <c r="FJ298" i="132"/>
  <c r="FH298" i="132"/>
  <c r="FG298" i="132"/>
  <c r="FM298" i="132"/>
  <c r="FL298" i="132"/>
  <c r="FK298" i="132"/>
  <c r="FF298" i="132"/>
  <c r="FI298" i="132"/>
  <c r="H178" i="132" l="1"/>
  <c r="I178" i="132" s="1"/>
  <c r="E178" i="132"/>
  <c r="F177" i="132"/>
  <c r="B299" i="132"/>
  <c r="K178" i="132"/>
  <c r="FN299" i="132"/>
  <c r="GA13" i="132" s="1"/>
  <c r="FP299" i="132"/>
  <c r="GC12" i="132" s="1"/>
  <c r="FO299" i="132"/>
  <c r="GB13" i="132" s="1"/>
  <c r="FQ299" i="132"/>
  <c r="GD11" i="132" s="1"/>
  <c r="FR298" i="132"/>
  <c r="FF299" i="132"/>
  <c r="FS11" i="132" s="1"/>
  <c r="FH299" i="132"/>
  <c r="FU143" i="132" s="1"/>
  <c r="FK299" i="132"/>
  <c r="FL299" i="132"/>
  <c r="FY143" i="132" s="1"/>
  <c r="FJ299" i="132"/>
  <c r="FW143" i="132" s="1"/>
  <c r="FM299" i="132"/>
  <c r="FZ143" i="132" s="1"/>
  <c r="FI299" i="132"/>
  <c r="FV143" i="132" s="1"/>
  <c r="FG299" i="132"/>
  <c r="FT143" i="132" s="1"/>
  <c r="GA231" i="132" l="1"/>
  <c r="GA284" i="132"/>
  <c r="GA297" i="132"/>
  <c r="GA244" i="132"/>
  <c r="GA216" i="132"/>
  <c r="GA272" i="132"/>
  <c r="GA252" i="132"/>
  <c r="GA251" i="132"/>
  <c r="GA295" i="132"/>
  <c r="GA217" i="132"/>
  <c r="GA283" i="132"/>
  <c r="GA285" i="132"/>
  <c r="GA271" i="132"/>
  <c r="GA268" i="132"/>
  <c r="GA253" i="132"/>
  <c r="GA254" i="132"/>
  <c r="GA194" i="132"/>
  <c r="GA193" i="132"/>
  <c r="GA230" i="132"/>
  <c r="GA213" i="132"/>
  <c r="GA192" i="132"/>
  <c r="GA233" i="132"/>
  <c r="GA215" i="132"/>
  <c r="GA190" i="132"/>
  <c r="GA294" i="132"/>
  <c r="GA232" i="132"/>
  <c r="GA207" i="132"/>
  <c r="GA179" i="132"/>
  <c r="GA247" i="132"/>
  <c r="GA229" i="132"/>
  <c r="GA205" i="132"/>
  <c r="GA173" i="132"/>
  <c r="GA228" i="132"/>
  <c r="GA292" i="132"/>
  <c r="GA279" i="132"/>
  <c r="GA261" i="132"/>
  <c r="GA239" i="132"/>
  <c r="GA227" i="132"/>
  <c r="GA208" i="132"/>
  <c r="GA282" i="132"/>
  <c r="GA266" i="132"/>
  <c r="GA278" i="132"/>
  <c r="GA291" i="132"/>
  <c r="GA240" i="132"/>
  <c r="GA276" i="132"/>
  <c r="GA263" i="132"/>
  <c r="GA237" i="132"/>
  <c r="GA225" i="132"/>
  <c r="GA204" i="132"/>
  <c r="GA250" i="132"/>
  <c r="GA296" i="132"/>
  <c r="GA206" i="132"/>
  <c r="GA287" i="132"/>
  <c r="GA277" i="132"/>
  <c r="GA256" i="132"/>
  <c r="GA246" i="132"/>
  <c r="GA220" i="132"/>
  <c r="GA203" i="132"/>
  <c r="GA267" i="132"/>
  <c r="GA280" i="132"/>
  <c r="GA265" i="132"/>
  <c r="GA281" i="132"/>
  <c r="GA264" i="132"/>
  <c r="GA289" i="132"/>
  <c r="GA288" i="132"/>
  <c r="GA274" i="132"/>
  <c r="GA257" i="132"/>
  <c r="GA238" i="132"/>
  <c r="GA218" i="132"/>
  <c r="GA202" i="132"/>
  <c r="GA286" i="132"/>
  <c r="GA275" i="132"/>
  <c r="GA255" i="132"/>
  <c r="GA245" i="132"/>
  <c r="GA219" i="132"/>
  <c r="GA196" i="132"/>
  <c r="GA168" i="132"/>
  <c r="GA195" i="132"/>
  <c r="GA157" i="132"/>
  <c r="GA191" i="132"/>
  <c r="GA150" i="132"/>
  <c r="GA146" i="132"/>
  <c r="GA259" i="132"/>
  <c r="GA242" i="132"/>
  <c r="GA236" i="132"/>
  <c r="GA224" i="132"/>
  <c r="GA214" i="132"/>
  <c r="GA199" i="132"/>
  <c r="GA189" i="132"/>
  <c r="GA273" i="132"/>
  <c r="GA260" i="132"/>
  <c r="GA248" i="132"/>
  <c r="GA235" i="132"/>
  <c r="GA226" i="132"/>
  <c r="GA212" i="132"/>
  <c r="GA201" i="132"/>
  <c r="GA188" i="132"/>
  <c r="GA269" i="132"/>
  <c r="GA262" i="132"/>
  <c r="GA241" i="132"/>
  <c r="GA243" i="132"/>
  <c r="GA222" i="132"/>
  <c r="GA210" i="132"/>
  <c r="GA200" i="132"/>
  <c r="GA185" i="132"/>
  <c r="GA270" i="132"/>
  <c r="GA258" i="132"/>
  <c r="GA249" i="132"/>
  <c r="GA234" i="132"/>
  <c r="GA223" i="132"/>
  <c r="GA211" i="132"/>
  <c r="GA198" i="132"/>
  <c r="GA183" i="132"/>
  <c r="GA221" i="132"/>
  <c r="GA209" i="132"/>
  <c r="GA197" i="132"/>
  <c r="GA182" i="132"/>
  <c r="GA171" i="132"/>
  <c r="GA156" i="132"/>
  <c r="GA145" i="132"/>
  <c r="GA184" i="132"/>
  <c r="GA170" i="132"/>
  <c r="GA155" i="132"/>
  <c r="GA136" i="132"/>
  <c r="GA172" i="132"/>
  <c r="GA154" i="132"/>
  <c r="GA131" i="132"/>
  <c r="GA181" i="132"/>
  <c r="GA169" i="132"/>
  <c r="GA153" i="132"/>
  <c r="GA132" i="132"/>
  <c r="GA177" i="132"/>
  <c r="GA167" i="132"/>
  <c r="GA151" i="132"/>
  <c r="GA126" i="132"/>
  <c r="GA178" i="132"/>
  <c r="GA166" i="132"/>
  <c r="GA143" i="132"/>
  <c r="GA180" i="132"/>
  <c r="GA165" i="132"/>
  <c r="GA147" i="132"/>
  <c r="GC282" i="132"/>
  <c r="GA176" i="132"/>
  <c r="GA163" i="132"/>
  <c r="GA140" i="132"/>
  <c r="GC229" i="132"/>
  <c r="GA186" i="132"/>
  <c r="GA174" i="132"/>
  <c r="GA164" i="132"/>
  <c r="GA139" i="132"/>
  <c r="GA187" i="132"/>
  <c r="GA175" i="132"/>
  <c r="GA161" i="132"/>
  <c r="GA141" i="132"/>
  <c r="GA123" i="132"/>
  <c r="GC274" i="132"/>
  <c r="GC262" i="132"/>
  <c r="GA129" i="132"/>
  <c r="GD291" i="132"/>
  <c r="GD268" i="132"/>
  <c r="GA114" i="132"/>
  <c r="GA110" i="132"/>
  <c r="GD261" i="132"/>
  <c r="GC268" i="132"/>
  <c r="GA108" i="132"/>
  <c r="GD267" i="132"/>
  <c r="GA106" i="132"/>
  <c r="GD259" i="132"/>
  <c r="GD245" i="132"/>
  <c r="GC255" i="132"/>
  <c r="GA125" i="132"/>
  <c r="GA96" i="132"/>
  <c r="GD243" i="132"/>
  <c r="GC246" i="132"/>
  <c r="GA137" i="132"/>
  <c r="GA124" i="132"/>
  <c r="GA95" i="132"/>
  <c r="GD297" i="132"/>
  <c r="GA162" i="132"/>
  <c r="GA149" i="132"/>
  <c r="GA135" i="132"/>
  <c r="GA122" i="132"/>
  <c r="GD285" i="132"/>
  <c r="GA121" i="132"/>
  <c r="GD290" i="132"/>
  <c r="GA160" i="132"/>
  <c r="GA152" i="132"/>
  <c r="GA138" i="132"/>
  <c r="GA120" i="132"/>
  <c r="GD279" i="132"/>
  <c r="GC291" i="132"/>
  <c r="GA159" i="132"/>
  <c r="GA142" i="132"/>
  <c r="GA134" i="132"/>
  <c r="GA117" i="132"/>
  <c r="GD278" i="132"/>
  <c r="GC285" i="132"/>
  <c r="GA158" i="132"/>
  <c r="GA148" i="132"/>
  <c r="GA144" i="132"/>
  <c r="GA113" i="132"/>
  <c r="GC294" i="132"/>
  <c r="GC278" i="132"/>
  <c r="GC266" i="132"/>
  <c r="GC253" i="132"/>
  <c r="GC239" i="132"/>
  <c r="GC226" i="132"/>
  <c r="GD283" i="132"/>
  <c r="GD266" i="132"/>
  <c r="GD236" i="132"/>
  <c r="GC296" i="132"/>
  <c r="GC280" i="132"/>
  <c r="GC267" i="132"/>
  <c r="GC254" i="132"/>
  <c r="GC240" i="132"/>
  <c r="GC225" i="132"/>
  <c r="GA93" i="132"/>
  <c r="GD235" i="132"/>
  <c r="GC289" i="132"/>
  <c r="GC277" i="132"/>
  <c r="GC264" i="132"/>
  <c r="GC256" i="132"/>
  <c r="GC237" i="132"/>
  <c r="GC224" i="132"/>
  <c r="GA90" i="132"/>
  <c r="GD281" i="132"/>
  <c r="GD265" i="132"/>
  <c r="GD280" i="132"/>
  <c r="GD260" i="132"/>
  <c r="GD217" i="132"/>
  <c r="GC288" i="132"/>
  <c r="GC276" i="132"/>
  <c r="GC265" i="132"/>
  <c r="GC252" i="132"/>
  <c r="GC243" i="132"/>
  <c r="GC222" i="132"/>
  <c r="GA107" i="132"/>
  <c r="GA86" i="132"/>
  <c r="GC287" i="132"/>
  <c r="GC275" i="132"/>
  <c r="GC263" i="132"/>
  <c r="GC251" i="132"/>
  <c r="GC238" i="132"/>
  <c r="GC218" i="132"/>
  <c r="GA105" i="132"/>
  <c r="GA83" i="132"/>
  <c r="GC244" i="132"/>
  <c r="GC217" i="132"/>
  <c r="GC250" i="132"/>
  <c r="GD294" i="132"/>
  <c r="GD277" i="132"/>
  <c r="GD257" i="132"/>
  <c r="GC286" i="132"/>
  <c r="GC273" i="132"/>
  <c r="GC261" i="132"/>
  <c r="GC249" i="132"/>
  <c r="GC236" i="132"/>
  <c r="GC212" i="132"/>
  <c r="GA133" i="132"/>
  <c r="GA119" i="132"/>
  <c r="GA103" i="132"/>
  <c r="GD289" i="132"/>
  <c r="GD271" i="132"/>
  <c r="GD255" i="132"/>
  <c r="GC284" i="132"/>
  <c r="GC272" i="132"/>
  <c r="GC260" i="132"/>
  <c r="GC248" i="132"/>
  <c r="GC233" i="132"/>
  <c r="GC213" i="132"/>
  <c r="GA102" i="132"/>
  <c r="GD287" i="132"/>
  <c r="GD272" i="132"/>
  <c r="GD256" i="132"/>
  <c r="GC297" i="132"/>
  <c r="GC283" i="132"/>
  <c r="GC271" i="132"/>
  <c r="GC258" i="132"/>
  <c r="GC242" i="132"/>
  <c r="GC234" i="132"/>
  <c r="GC207" i="132"/>
  <c r="GA130" i="132"/>
  <c r="GA118" i="132"/>
  <c r="GA101" i="132"/>
  <c r="GD286" i="132"/>
  <c r="GD273" i="132"/>
  <c r="GD253" i="132"/>
  <c r="GC292" i="132"/>
  <c r="GC281" i="132"/>
  <c r="GC270" i="132"/>
  <c r="GC259" i="132"/>
  <c r="GC241" i="132"/>
  <c r="GC231" i="132"/>
  <c r="GC205" i="132"/>
  <c r="GA127" i="132"/>
  <c r="GA116" i="132"/>
  <c r="GA97" i="132"/>
  <c r="GD284" i="132"/>
  <c r="GD269" i="132"/>
  <c r="GD248" i="132"/>
  <c r="GC290" i="132"/>
  <c r="GC279" i="132"/>
  <c r="GC269" i="132"/>
  <c r="GC257" i="132"/>
  <c r="GC247" i="132"/>
  <c r="GC230" i="132"/>
  <c r="GC193" i="132"/>
  <c r="GA128" i="132"/>
  <c r="GA115" i="132"/>
  <c r="GA94" i="132"/>
  <c r="GD246" i="132"/>
  <c r="GD213" i="132"/>
  <c r="GD239" i="132"/>
  <c r="GD191" i="132"/>
  <c r="GC219" i="132"/>
  <c r="GC206" i="132"/>
  <c r="GA84" i="132"/>
  <c r="GD282" i="132"/>
  <c r="GD270" i="132"/>
  <c r="GD258" i="132"/>
  <c r="GD237" i="132"/>
  <c r="GD179" i="132"/>
  <c r="GC216" i="132"/>
  <c r="GC204" i="132"/>
  <c r="GA82" i="132"/>
  <c r="GC228" i="132"/>
  <c r="GC215" i="132"/>
  <c r="GC197" i="132"/>
  <c r="GA72" i="132"/>
  <c r="GC227" i="132"/>
  <c r="GC214" i="132"/>
  <c r="GC194" i="132"/>
  <c r="GA91" i="132"/>
  <c r="GA71" i="132"/>
  <c r="GA104" i="132"/>
  <c r="GA92" i="132"/>
  <c r="GD254" i="132"/>
  <c r="GD229" i="132"/>
  <c r="GC211" i="132"/>
  <c r="GA89" i="132"/>
  <c r="GD288" i="132"/>
  <c r="GD276" i="132"/>
  <c r="GD264" i="132"/>
  <c r="GD251" i="132"/>
  <c r="GD226" i="132"/>
  <c r="GC245" i="132"/>
  <c r="GC223" i="132"/>
  <c r="GC209" i="132"/>
  <c r="GA112" i="132"/>
  <c r="GA100" i="132"/>
  <c r="GA87" i="132"/>
  <c r="GD275" i="132"/>
  <c r="GD262" i="132"/>
  <c r="GD252" i="132"/>
  <c r="GD222" i="132"/>
  <c r="GC235" i="132"/>
  <c r="GC221" i="132"/>
  <c r="GC210" i="132"/>
  <c r="GA109" i="132"/>
  <c r="GA99" i="132"/>
  <c r="GA88" i="132"/>
  <c r="GD274" i="132"/>
  <c r="GD263" i="132"/>
  <c r="GD249" i="132"/>
  <c r="GD221" i="132"/>
  <c r="GC232" i="132"/>
  <c r="GC220" i="132"/>
  <c r="GC208" i="132"/>
  <c r="GA111" i="132"/>
  <c r="GA98" i="132"/>
  <c r="GA85" i="132"/>
  <c r="GD170" i="132"/>
  <c r="GC191" i="132"/>
  <c r="GC203" i="132"/>
  <c r="GC188" i="132"/>
  <c r="GA68" i="132"/>
  <c r="GC202" i="132"/>
  <c r="GC187" i="132"/>
  <c r="GA60" i="132"/>
  <c r="GD250" i="132"/>
  <c r="GD234" i="132"/>
  <c r="GD212" i="132"/>
  <c r="GC201" i="132"/>
  <c r="GC185" i="132"/>
  <c r="GA59" i="132"/>
  <c r="GD242" i="132"/>
  <c r="GD231" i="132"/>
  <c r="GD209" i="132"/>
  <c r="GC200" i="132"/>
  <c r="GC183" i="132"/>
  <c r="GA56" i="132"/>
  <c r="GD207" i="132"/>
  <c r="GC178" i="132"/>
  <c r="GD240" i="132"/>
  <c r="GD230" i="132"/>
  <c r="GD201" i="132"/>
  <c r="GC199" i="132"/>
  <c r="GC180" i="132"/>
  <c r="GA81" i="132"/>
  <c r="GD247" i="132"/>
  <c r="GD225" i="132"/>
  <c r="GD198" i="132"/>
  <c r="GC198" i="132"/>
  <c r="GC176" i="132"/>
  <c r="GA76" i="132"/>
  <c r="GD238" i="132"/>
  <c r="GD227" i="132"/>
  <c r="GD195" i="132"/>
  <c r="GC196" i="132"/>
  <c r="GC172" i="132"/>
  <c r="GA75" i="132"/>
  <c r="GA74" i="132"/>
  <c r="GD224" i="132"/>
  <c r="GD189" i="132"/>
  <c r="GC192" i="132"/>
  <c r="GA73" i="132"/>
  <c r="GD214" i="132"/>
  <c r="GD196" i="132"/>
  <c r="GD166" i="132"/>
  <c r="GD211" i="132"/>
  <c r="GD193" i="132"/>
  <c r="GD140" i="132"/>
  <c r="GA51" i="132"/>
  <c r="GC190" i="132"/>
  <c r="GC174" i="132"/>
  <c r="GA50" i="132"/>
  <c r="GD241" i="132"/>
  <c r="GD233" i="132"/>
  <c r="GD223" i="132"/>
  <c r="GD208" i="132"/>
  <c r="GD190" i="132"/>
  <c r="GC189" i="132"/>
  <c r="GC173" i="132"/>
  <c r="GA49" i="132"/>
  <c r="GD232" i="132"/>
  <c r="GD220" i="132"/>
  <c r="GD205" i="132"/>
  <c r="GD185" i="132"/>
  <c r="GC186" i="132"/>
  <c r="GC171" i="132"/>
  <c r="GA80" i="132"/>
  <c r="GA67" i="132"/>
  <c r="GD219" i="132"/>
  <c r="GD204" i="132"/>
  <c r="GD187" i="132"/>
  <c r="GC168" i="132"/>
  <c r="GA63" i="132"/>
  <c r="GD218" i="132"/>
  <c r="GD202" i="132"/>
  <c r="GD183" i="132"/>
  <c r="GC184" i="132"/>
  <c r="GC165" i="132"/>
  <c r="GA79" i="132"/>
  <c r="GA64" i="132"/>
  <c r="GA77" i="132"/>
  <c r="GA62" i="132"/>
  <c r="GD244" i="132"/>
  <c r="GD228" i="132"/>
  <c r="GD216" i="132"/>
  <c r="GD200" i="132"/>
  <c r="GD173" i="132"/>
  <c r="GC195" i="132"/>
  <c r="GC182" i="132"/>
  <c r="GA78" i="132"/>
  <c r="GA61" i="132"/>
  <c r="GD177" i="132"/>
  <c r="GD158" i="132"/>
  <c r="GD188" i="132"/>
  <c r="GD175" i="132"/>
  <c r="GD156" i="132"/>
  <c r="GD176" i="132"/>
  <c r="GD155" i="132"/>
  <c r="GD199" i="132"/>
  <c r="GD186" i="132"/>
  <c r="GD174" i="132"/>
  <c r="GD142" i="132"/>
  <c r="GC169" i="132"/>
  <c r="GA48" i="132"/>
  <c r="GD210" i="132"/>
  <c r="GD197" i="132"/>
  <c r="GD184" i="132"/>
  <c r="GD172" i="132"/>
  <c r="GD148" i="132"/>
  <c r="GC181" i="132"/>
  <c r="GC167" i="132"/>
  <c r="GA14" i="132"/>
  <c r="GC170" i="132"/>
  <c r="GA12" i="132"/>
  <c r="GC179" i="132"/>
  <c r="GC166" i="132"/>
  <c r="GA70" i="132"/>
  <c r="GA57" i="132"/>
  <c r="ES178" i="132"/>
  <c r="ER178" i="132"/>
  <c r="GD182" i="132"/>
  <c r="GD165" i="132"/>
  <c r="GD206" i="132"/>
  <c r="GD194" i="132"/>
  <c r="GD180" i="132"/>
  <c r="GD163" i="132"/>
  <c r="GC177" i="132"/>
  <c r="GC164" i="132"/>
  <c r="GA69" i="132"/>
  <c r="GA58" i="132"/>
  <c r="GD215" i="132"/>
  <c r="GD203" i="132"/>
  <c r="GD192" i="132"/>
  <c r="GD181" i="132"/>
  <c r="GD164" i="132"/>
  <c r="GC175" i="132"/>
  <c r="GC163" i="132"/>
  <c r="GA66" i="132"/>
  <c r="GA54" i="132"/>
  <c r="GD157" i="132"/>
  <c r="GA65" i="132"/>
  <c r="GA53" i="132"/>
  <c r="GD169" i="132"/>
  <c r="GD161" i="132"/>
  <c r="GD151" i="132"/>
  <c r="GD138" i="132"/>
  <c r="GC159" i="132"/>
  <c r="GD167" i="132"/>
  <c r="GD160" i="132"/>
  <c r="GD150" i="132"/>
  <c r="GD144" i="132"/>
  <c r="GC155" i="132"/>
  <c r="GD168" i="132"/>
  <c r="GD159" i="132"/>
  <c r="GD149" i="132"/>
  <c r="GD134" i="132"/>
  <c r="GC152" i="132"/>
  <c r="GD137" i="132"/>
  <c r="GD132" i="132"/>
  <c r="GD139" i="132"/>
  <c r="GC161" i="132"/>
  <c r="GD178" i="132"/>
  <c r="GD171" i="132"/>
  <c r="GD162" i="132"/>
  <c r="GD152" i="132"/>
  <c r="GD146" i="132"/>
  <c r="GC162" i="132"/>
  <c r="GD124" i="132"/>
  <c r="GD119" i="132"/>
  <c r="GD116" i="132"/>
  <c r="GD111" i="132"/>
  <c r="GD91" i="132"/>
  <c r="GD133" i="132"/>
  <c r="GD127" i="132"/>
  <c r="GD95" i="132"/>
  <c r="GD87" i="132"/>
  <c r="GD83" i="132"/>
  <c r="GD61" i="132"/>
  <c r="GD107" i="132"/>
  <c r="GD100" i="132"/>
  <c r="GC146" i="132"/>
  <c r="GC137" i="132"/>
  <c r="GC154" i="132"/>
  <c r="GC136" i="132"/>
  <c r="GD79" i="132"/>
  <c r="GC160" i="132"/>
  <c r="GC153" i="132"/>
  <c r="GD76" i="132"/>
  <c r="GC158" i="132"/>
  <c r="GC142" i="132"/>
  <c r="GD104" i="132"/>
  <c r="GD71" i="132"/>
  <c r="GC157" i="132"/>
  <c r="GC149" i="132"/>
  <c r="GD68" i="132"/>
  <c r="GC156" i="132"/>
  <c r="GC145" i="132"/>
  <c r="GD125" i="132"/>
  <c r="GD117" i="132"/>
  <c r="GD110" i="132"/>
  <c r="GD102" i="132"/>
  <c r="GD94" i="132"/>
  <c r="GD86" i="132"/>
  <c r="GD78" i="132"/>
  <c r="GD70" i="132"/>
  <c r="GD58" i="132"/>
  <c r="GB297" i="132"/>
  <c r="GD126" i="132"/>
  <c r="GD118" i="132"/>
  <c r="GD109" i="132"/>
  <c r="GD101" i="132"/>
  <c r="GD93" i="132"/>
  <c r="GD85" i="132"/>
  <c r="GD77" i="132"/>
  <c r="GD69" i="132"/>
  <c r="GD57" i="132"/>
  <c r="GA42" i="132"/>
  <c r="GD131" i="132"/>
  <c r="GD122" i="132"/>
  <c r="GD115" i="132"/>
  <c r="GD108" i="132"/>
  <c r="GD99" i="132"/>
  <c r="GD92" i="132"/>
  <c r="GD84" i="132"/>
  <c r="GD75" i="132"/>
  <c r="GD67" i="132"/>
  <c r="GB288" i="132"/>
  <c r="GA40" i="132"/>
  <c r="GD154" i="132"/>
  <c r="GD143" i="132"/>
  <c r="GD135" i="132"/>
  <c r="GD129" i="132"/>
  <c r="GD123" i="132"/>
  <c r="GD114" i="132"/>
  <c r="GD106" i="132"/>
  <c r="GD97" i="132"/>
  <c r="GD90" i="132"/>
  <c r="GD82" i="132"/>
  <c r="GD74" i="132"/>
  <c r="GD65" i="132"/>
  <c r="GB283" i="132"/>
  <c r="GC148" i="132"/>
  <c r="GA55" i="132"/>
  <c r="GA47" i="132"/>
  <c r="GD153" i="132"/>
  <c r="GD141" i="132"/>
  <c r="GD145" i="132"/>
  <c r="GD130" i="132"/>
  <c r="GD121" i="132"/>
  <c r="GD113" i="132"/>
  <c r="GD105" i="132"/>
  <c r="GD96" i="132"/>
  <c r="GD89" i="132"/>
  <c r="GD81" i="132"/>
  <c r="GD73" i="132"/>
  <c r="GD64" i="132"/>
  <c r="GB264" i="132"/>
  <c r="GC147" i="132"/>
  <c r="GA41" i="132"/>
  <c r="GB293" i="132"/>
  <c r="GB292" i="132"/>
  <c r="GD147" i="132"/>
  <c r="GD136" i="132"/>
  <c r="GD128" i="132"/>
  <c r="GD120" i="132"/>
  <c r="GD112" i="132"/>
  <c r="GD103" i="132"/>
  <c r="GD98" i="132"/>
  <c r="GD88" i="132"/>
  <c r="GD80" i="132"/>
  <c r="GD72" i="132"/>
  <c r="GD63" i="132"/>
  <c r="GB263" i="132"/>
  <c r="GC143" i="132"/>
  <c r="GA52" i="132"/>
  <c r="GA46" i="132"/>
  <c r="GB287" i="132"/>
  <c r="GB209" i="132"/>
  <c r="GB281" i="132"/>
  <c r="GD60" i="132"/>
  <c r="GB279" i="132"/>
  <c r="GC138" i="132"/>
  <c r="GA38" i="132"/>
  <c r="GA45" i="132"/>
  <c r="GB258" i="132"/>
  <c r="GC131" i="132"/>
  <c r="GA37" i="132"/>
  <c r="GB254" i="132"/>
  <c r="GA43" i="132"/>
  <c r="GA44" i="132"/>
  <c r="GB270" i="132"/>
  <c r="GB240" i="132"/>
  <c r="GC133" i="132"/>
  <c r="GC120" i="132"/>
  <c r="GB268" i="132"/>
  <c r="GB236" i="132"/>
  <c r="GC130" i="132"/>
  <c r="GC121" i="132"/>
  <c r="GC141" i="132"/>
  <c r="GC144" i="132"/>
  <c r="GC132" i="132"/>
  <c r="GC129" i="132"/>
  <c r="GA36" i="132"/>
  <c r="GC128" i="132"/>
  <c r="GA33" i="132"/>
  <c r="GD66" i="132"/>
  <c r="GD56" i="132"/>
  <c r="GB277" i="132"/>
  <c r="GB248" i="132"/>
  <c r="GC151" i="132"/>
  <c r="GC140" i="132"/>
  <c r="GC135" i="132"/>
  <c r="GC127" i="132"/>
  <c r="GA31" i="132"/>
  <c r="GD53" i="132"/>
  <c r="GB272" i="132"/>
  <c r="GB239" i="132"/>
  <c r="GC150" i="132"/>
  <c r="GC139" i="132"/>
  <c r="GC134" i="132"/>
  <c r="GC122" i="132"/>
  <c r="GA39" i="132"/>
  <c r="GA32" i="132"/>
  <c r="GB290" i="132"/>
  <c r="GB280" i="132"/>
  <c r="GB273" i="132"/>
  <c r="GB265" i="132"/>
  <c r="GB252" i="132"/>
  <c r="GB244" i="132"/>
  <c r="GB218" i="132"/>
  <c r="GB286" i="132"/>
  <c r="GB278" i="132"/>
  <c r="GB269" i="132"/>
  <c r="GB261" i="132"/>
  <c r="GB249" i="132"/>
  <c r="GB232" i="132"/>
  <c r="GA30" i="132"/>
  <c r="GD55" i="132"/>
  <c r="GB285" i="132"/>
  <c r="GB276" i="132"/>
  <c r="GB271" i="132"/>
  <c r="GB260" i="132"/>
  <c r="GB241" i="132"/>
  <c r="GB231" i="132"/>
  <c r="GA29" i="132"/>
  <c r="GB233" i="132"/>
  <c r="GA26" i="132"/>
  <c r="GB282" i="132"/>
  <c r="GB274" i="132"/>
  <c r="GB266" i="132"/>
  <c r="GB256" i="132"/>
  <c r="GB246" i="132"/>
  <c r="GB226" i="132"/>
  <c r="GC126" i="132"/>
  <c r="GA35" i="132"/>
  <c r="GA24" i="132"/>
  <c r="GD62" i="132"/>
  <c r="GB289" i="132"/>
  <c r="GB284" i="132"/>
  <c r="GB275" i="132"/>
  <c r="GB267" i="132"/>
  <c r="GB257" i="132"/>
  <c r="GB245" i="132"/>
  <c r="GB223" i="132"/>
  <c r="GC125" i="132"/>
  <c r="GA34" i="132"/>
  <c r="GA25" i="132"/>
  <c r="GB221" i="132"/>
  <c r="GD54" i="132"/>
  <c r="GB262" i="132"/>
  <c r="GB253" i="132"/>
  <c r="GB247" i="132"/>
  <c r="GB243" i="132"/>
  <c r="GB230" i="132"/>
  <c r="GB215" i="132"/>
  <c r="GC118" i="132"/>
  <c r="GA27" i="132"/>
  <c r="GB237" i="132"/>
  <c r="GB227" i="132"/>
  <c r="GB213" i="132"/>
  <c r="GC115" i="132"/>
  <c r="GA22" i="132"/>
  <c r="GA23" i="132"/>
  <c r="GB259" i="132"/>
  <c r="GB251" i="132"/>
  <c r="GB250" i="132"/>
  <c r="GB235" i="132"/>
  <c r="GB229" i="132"/>
  <c r="GB208" i="132"/>
  <c r="GC124" i="132"/>
  <c r="GA28" i="132"/>
  <c r="GA20" i="132"/>
  <c r="GD59" i="132"/>
  <c r="GB255" i="132"/>
  <c r="GB242" i="132"/>
  <c r="GB238" i="132"/>
  <c r="GB234" i="132"/>
  <c r="GB225" i="132"/>
  <c r="GB204" i="132"/>
  <c r="GC123" i="132"/>
  <c r="GA21" i="132"/>
  <c r="GB217" i="132"/>
  <c r="GB210" i="132"/>
  <c r="GB199" i="132"/>
  <c r="GC116" i="132"/>
  <c r="GB182" i="132"/>
  <c r="GC114" i="132"/>
  <c r="GB224" i="132"/>
  <c r="GB216" i="132"/>
  <c r="GB207" i="132"/>
  <c r="GC112" i="132"/>
  <c r="GB222" i="132"/>
  <c r="GB214" i="132"/>
  <c r="GB206" i="132"/>
  <c r="GC110" i="132"/>
  <c r="GB228" i="132"/>
  <c r="GB220" i="132"/>
  <c r="GB211" i="132"/>
  <c r="GB203" i="132"/>
  <c r="GC119" i="132"/>
  <c r="GB219" i="132"/>
  <c r="GB212" i="132"/>
  <c r="GB202" i="132"/>
  <c r="GC117" i="132"/>
  <c r="GC113" i="132"/>
  <c r="GC109" i="132"/>
  <c r="GA18" i="132"/>
  <c r="GC111" i="132"/>
  <c r="GA17" i="132"/>
  <c r="GC108" i="132"/>
  <c r="GA19" i="132"/>
  <c r="GC107" i="132"/>
  <c r="GA15" i="132"/>
  <c r="GC105" i="132"/>
  <c r="GA16" i="132"/>
  <c r="GC106" i="132"/>
  <c r="GD52" i="132"/>
  <c r="GB201" i="132"/>
  <c r="GD51" i="132"/>
  <c r="GB200" i="132"/>
  <c r="GC104" i="132"/>
  <c r="GD49" i="132"/>
  <c r="GB198" i="132"/>
  <c r="GC103" i="132"/>
  <c r="GD50" i="132"/>
  <c r="GB205" i="132"/>
  <c r="GB196" i="132"/>
  <c r="GC102" i="132"/>
  <c r="GD41" i="132"/>
  <c r="GB190" i="132"/>
  <c r="GC101" i="132"/>
  <c r="GB191" i="132"/>
  <c r="GC99" i="132"/>
  <c r="GD48" i="132"/>
  <c r="GD46" i="132"/>
  <c r="GC95" i="132"/>
  <c r="C179" i="132"/>
  <c r="G179" i="132"/>
  <c r="K179" i="132" s="1"/>
  <c r="GD42" i="132"/>
  <c r="GD37" i="132"/>
  <c r="GD43" i="132"/>
  <c r="GD47" i="132"/>
  <c r="GD34" i="132"/>
  <c r="GB194" i="132"/>
  <c r="GB181" i="132"/>
  <c r="GC100" i="132"/>
  <c r="GC97" i="132"/>
  <c r="GB189" i="132"/>
  <c r="GB173" i="132"/>
  <c r="GC93" i="132"/>
  <c r="GB185" i="132"/>
  <c r="GB169" i="132"/>
  <c r="GC94" i="132"/>
  <c r="GD40" i="132"/>
  <c r="GB193" i="132"/>
  <c r="GB187" i="132"/>
  <c r="GB165" i="132"/>
  <c r="GC91" i="132"/>
  <c r="GD39" i="132"/>
  <c r="GB192" i="132"/>
  <c r="GB183" i="132"/>
  <c r="GB138" i="132"/>
  <c r="GC92" i="132"/>
  <c r="GC85" i="132"/>
  <c r="GD35" i="132"/>
  <c r="GB197" i="132"/>
  <c r="GB188" i="132"/>
  <c r="GB184" i="132"/>
  <c r="GC98" i="132"/>
  <c r="GD32" i="132"/>
  <c r="GB195" i="132"/>
  <c r="GB186" i="132"/>
  <c r="GB180" i="132"/>
  <c r="GC96" i="132"/>
  <c r="GB179" i="132"/>
  <c r="GB162" i="132"/>
  <c r="GC88" i="132"/>
  <c r="GB178" i="132"/>
  <c r="GB161" i="132"/>
  <c r="GC90" i="132"/>
  <c r="GB174" i="132"/>
  <c r="GB159" i="132"/>
  <c r="GC86" i="132"/>
  <c r="GB151" i="132"/>
  <c r="GD45" i="132"/>
  <c r="GB171" i="132"/>
  <c r="GB150" i="132"/>
  <c r="GC83" i="132"/>
  <c r="GB168" i="132"/>
  <c r="GB137" i="132"/>
  <c r="GC89" i="132"/>
  <c r="GB85" i="132"/>
  <c r="GC84" i="132"/>
  <c r="GC82" i="132"/>
  <c r="GD44" i="132"/>
  <c r="GB156" i="132"/>
  <c r="GB133" i="132"/>
  <c r="GC81" i="132"/>
  <c r="GB153" i="132"/>
  <c r="GB129" i="132"/>
  <c r="GC80" i="132"/>
  <c r="GB126" i="132"/>
  <c r="GC67" i="132"/>
  <c r="GB125" i="132"/>
  <c r="GD30" i="132"/>
  <c r="GB141" i="132"/>
  <c r="GB121" i="132"/>
  <c r="GC87" i="132"/>
  <c r="GB146" i="132"/>
  <c r="GB118" i="132"/>
  <c r="GD29" i="132"/>
  <c r="GB109" i="132"/>
  <c r="GC78" i="132"/>
  <c r="GD36" i="132"/>
  <c r="GD25" i="132"/>
  <c r="GB143" i="132"/>
  <c r="GB135" i="132"/>
  <c r="GB103" i="132"/>
  <c r="GC76" i="132"/>
  <c r="GB97" i="132"/>
  <c r="GC75" i="132"/>
  <c r="GD38" i="132"/>
  <c r="GD33" i="132"/>
  <c r="GB155" i="132"/>
  <c r="GB144" i="132"/>
  <c r="GB117" i="132"/>
  <c r="GC79" i="132"/>
  <c r="GC73" i="132"/>
  <c r="GD26" i="132"/>
  <c r="GB113" i="132"/>
  <c r="GC72" i="132"/>
  <c r="GB105" i="132"/>
  <c r="GD31" i="132"/>
  <c r="GB89" i="132"/>
  <c r="GC77" i="132"/>
  <c r="GB53" i="132"/>
  <c r="GC69" i="132"/>
  <c r="GD28" i="132"/>
  <c r="GB101" i="132"/>
  <c r="GB39" i="132"/>
  <c r="GC70" i="132"/>
  <c r="GD27" i="132"/>
  <c r="GB36" i="132"/>
  <c r="GB23" i="132"/>
  <c r="GC66" i="132"/>
  <c r="GD23" i="132"/>
  <c r="GB111" i="132"/>
  <c r="GB71" i="132"/>
  <c r="GC74" i="132"/>
  <c r="GB68" i="132"/>
  <c r="GB57" i="132"/>
  <c r="GC71" i="132"/>
  <c r="GB96" i="132"/>
  <c r="GB80" i="132"/>
  <c r="GB63" i="132"/>
  <c r="GB48" i="132"/>
  <c r="GB31" i="132"/>
  <c r="GC63" i="132"/>
  <c r="GB93" i="132"/>
  <c r="GB78" i="132"/>
  <c r="GB62" i="132"/>
  <c r="GB47" i="132"/>
  <c r="GB29" i="132"/>
  <c r="GC62" i="132"/>
  <c r="GB123" i="132"/>
  <c r="GB107" i="132"/>
  <c r="GB91" i="132"/>
  <c r="GB73" i="132"/>
  <c r="GB58" i="132"/>
  <c r="GB46" i="132"/>
  <c r="GB27" i="132"/>
  <c r="GC61" i="132"/>
  <c r="GC60" i="132"/>
  <c r="GB87" i="132"/>
  <c r="GB74" i="132"/>
  <c r="GB56" i="132"/>
  <c r="GB45" i="132"/>
  <c r="GB17" i="132"/>
  <c r="GC68" i="132"/>
  <c r="GB131" i="132"/>
  <c r="GB115" i="132"/>
  <c r="GB98" i="132"/>
  <c r="GB83" i="132"/>
  <c r="GB66" i="132"/>
  <c r="GB52" i="132"/>
  <c r="GB34" i="132"/>
  <c r="GC65" i="132"/>
  <c r="GB81" i="132"/>
  <c r="GB64" i="132"/>
  <c r="GB43" i="132"/>
  <c r="GB33" i="132"/>
  <c r="GC64" i="132"/>
  <c r="GD21" i="132"/>
  <c r="GC51" i="132"/>
  <c r="GD17" i="132"/>
  <c r="GB25" i="132"/>
  <c r="GC48" i="132"/>
  <c r="GD19" i="132"/>
  <c r="GC39" i="132"/>
  <c r="GD18" i="132"/>
  <c r="GB20" i="132"/>
  <c r="GC30" i="132"/>
  <c r="GD24" i="132"/>
  <c r="GB14" i="132"/>
  <c r="GC56" i="132"/>
  <c r="GC54" i="132"/>
  <c r="GD22" i="132"/>
  <c r="GC53" i="132"/>
  <c r="GC38" i="132"/>
  <c r="GC21" i="132"/>
  <c r="GC35" i="132"/>
  <c r="GC20" i="132"/>
  <c r="GC36" i="132"/>
  <c r="GC18" i="132"/>
  <c r="GB18" i="132"/>
  <c r="GC42" i="132"/>
  <c r="GC32" i="132"/>
  <c r="GC17" i="132"/>
  <c r="GC28" i="132"/>
  <c r="GC59" i="132"/>
  <c r="GC41" i="132"/>
  <c r="GC26" i="132"/>
  <c r="GC45" i="132"/>
  <c r="GC24" i="132"/>
  <c r="GB11" i="132"/>
  <c r="GB12" i="132"/>
  <c r="GB16" i="132"/>
  <c r="GB15" i="132"/>
  <c r="GB19" i="132"/>
  <c r="GB22" i="132"/>
  <c r="GB21" i="132"/>
  <c r="GB24" i="132"/>
  <c r="GB26" i="132"/>
  <c r="GB28" i="132"/>
  <c r="GB30" i="132"/>
  <c r="GB32" i="132"/>
  <c r="GB35" i="132"/>
  <c r="GB44" i="132"/>
  <c r="GB37" i="132"/>
  <c r="GB38" i="132"/>
  <c r="GB40" i="132"/>
  <c r="GB41" i="132"/>
  <c r="GB42" i="132"/>
  <c r="GB49" i="132"/>
  <c r="GB50" i="132"/>
  <c r="GB51" i="132"/>
  <c r="GB54" i="132"/>
  <c r="GB55" i="132"/>
  <c r="GB59" i="132"/>
  <c r="GB60" i="132"/>
  <c r="GB61" i="132"/>
  <c r="GB67" i="132"/>
  <c r="GB65" i="132"/>
  <c r="GB69" i="132"/>
  <c r="GB70" i="132"/>
  <c r="GB72" i="132"/>
  <c r="GB76" i="132"/>
  <c r="GB75" i="132"/>
  <c r="GB77" i="132"/>
  <c r="GB79" i="132"/>
  <c r="GB82" i="132"/>
  <c r="GB84" i="132"/>
  <c r="GB86" i="132"/>
  <c r="GB88" i="132"/>
  <c r="GB90" i="132"/>
  <c r="GB92" i="132"/>
  <c r="GB94" i="132"/>
  <c r="GB95" i="132"/>
  <c r="GB99" i="132"/>
  <c r="GB100" i="132"/>
  <c r="GB102" i="132"/>
  <c r="GB104" i="132"/>
  <c r="GB106" i="132"/>
  <c r="GB108" i="132"/>
  <c r="GB110" i="132"/>
  <c r="GB112" i="132"/>
  <c r="GB114" i="132"/>
  <c r="GB116" i="132"/>
  <c r="GB119" i="132"/>
  <c r="GB120" i="132"/>
  <c r="GB122" i="132"/>
  <c r="GB124" i="132"/>
  <c r="GB127" i="132"/>
  <c r="GB128" i="132"/>
  <c r="GB130" i="132"/>
  <c r="GB132" i="132"/>
  <c r="GB134" i="132"/>
  <c r="GB136" i="132"/>
  <c r="GB145" i="132"/>
  <c r="GB139" i="132"/>
  <c r="GB147" i="132"/>
  <c r="GB140" i="132"/>
  <c r="GB148" i="132"/>
  <c r="GB149" i="132"/>
  <c r="GB142" i="132"/>
  <c r="GB152" i="132"/>
  <c r="GB154" i="132"/>
  <c r="GB158" i="132"/>
  <c r="GB157" i="132"/>
  <c r="GB160" i="132"/>
  <c r="GB164" i="132"/>
  <c r="GB163" i="132"/>
  <c r="GB166" i="132"/>
  <c r="GB167" i="132"/>
  <c r="GB170" i="132"/>
  <c r="GB172" i="132"/>
  <c r="GB175" i="132"/>
  <c r="GB176" i="132"/>
  <c r="GB177" i="132"/>
  <c r="GD20" i="132"/>
  <c r="GD16" i="132"/>
  <c r="GD15" i="132"/>
  <c r="GD14" i="132"/>
  <c r="GD12" i="132"/>
  <c r="GC15" i="132"/>
  <c r="GC298" i="132"/>
  <c r="GC57" i="132"/>
  <c r="GC58" i="132"/>
  <c r="GC55" i="132"/>
  <c r="GC52" i="132"/>
  <c r="GC50" i="132"/>
  <c r="GC43" i="132"/>
  <c r="GC49" i="132"/>
  <c r="GC47" i="132"/>
  <c r="GC40" i="132"/>
  <c r="GC46" i="132"/>
  <c r="GC44" i="132"/>
  <c r="GC37" i="132"/>
  <c r="GC34" i="132"/>
  <c r="GC33" i="132"/>
  <c r="GC31" i="132"/>
  <c r="GC29" i="132"/>
  <c r="GC27" i="132"/>
  <c r="GC25" i="132"/>
  <c r="GC23" i="132"/>
  <c r="GC22" i="132"/>
  <c r="GC19" i="132"/>
  <c r="GC16" i="132"/>
  <c r="GC14" i="132"/>
  <c r="GC13" i="132"/>
  <c r="GD293" i="132"/>
  <c r="GD295" i="132"/>
  <c r="GD296" i="132"/>
  <c r="GD13" i="132"/>
  <c r="GD298" i="132"/>
  <c r="GB296" i="132"/>
  <c r="GB295" i="132"/>
  <c r="GB291" i="132"/>
  <c r="GB294" i="132"/>
  <c r="GB298" i="132"/>
  <c r="GC295" i="132"/>
  <c r="GC293" i="132"/>
  <c r="GC11" i="132"/>
  <c r="GA293" i="132"/>
  <c r="GA290" i="132"/>
  <c r="GA298" i="132"/>
  <c r="GA11" i="132"/>
  <c r="GD292" i="132"/>
  <c r="FT11" i="132"/>
  <c r="FX142" i="132"/>
  <c r="FX143" i="132"/>
  <c r="FS298" i="132"/>
  <c r="FS143" i="132"/>
  <c r="FV26" i="132"/>
  <c r="FV142" i="132"/>
  <c r="FT47" i="132"/>
  <c r="FT142" i="132"/>
  <c r="FU298" i="132"/>
  <c r="FU142" i="132"/>
  <c r="FZ20" i="132"/>
  <c r="FZ142" i="132"/>
  <c r="FW245" i="132"/>
  <c r="FW142" i="132"/>
  <c r="FY15" i="132"/>
  <c r="FY142" i="132"/>
  <c r="FS142" i="132"/>
  <c r="FY296" i="132"/>
  <c r="FY277" i="132"/>
  <c r="FY229" i="132"/>
  <c r="FY288" i="132"/>
  <c r="FY274" i="132"/>
  <c r="FY278" i="132"/>
  <c r="FY289" i="132"/>
  <c r="FY269" i="132"/>
  <c r="FY280" i="132"/>
  <c r="FY287" i="132"/>
  <c r="FY258" i="132"/>
  <c r="FY283" i="132"/>
  <c r="FY244" i="132"/>
  <c r="FY286" i="132"/>
  <c r="FY234" i="132"/>
  <c r="FY187" i="132"/>
  <c r="FY259" i="132"/>
  <c r="FY227" i="132"/>
  <c r="FY284" i="132"/>
  <c r="FY276" i="132"/>
  <c r="FY251" i="132"/>
  <c r="FY222" i="132"/>
  <c r="FY290" i="132"/>
  <c r="FY281" i="132"/>
  <c r="FY275" i="132"/>
  <c r="FY252" i="132"/>
  <c r="FY219" i="132"/>
  <c r="FY210" i="132"/>
  <c r="FY291" i="132"/>
  <c r="FY282" i="132"/>
  <c r="FY268" i="132"/>
  <c r="FY238" i="132"/>
  <c r="FY205" i="132"/>
  <c r="FY292" i="132"/>
  <c r="FY285" i="132"/>
  <c r="FY279" i="132"/>
  <c r="FY266" i="132"/>
  <c r="FY243" i="132"/>
  <c r="FY193" i="132"/>
  <c r="FY261" i="132"/>
  <c r="FY253" i="132"/>
  <c r="FY247" i="132"/>
  <c r="FY235" i="132"/>
  <c r="FY230" i="132"/>
  <c r="FY220" i="132"/>
  <c r="FY212" i="132"/>
  <c r="FY197" i="132"/>
  <c r="FY123" i="132"/>
  <c r="FY267" i="132"/>
  <c r="FY256" i="132"/>
  <c r="FY250" i="132"/>
  <c r="FY240" i="132"/>
  <c r="FY236" i="132"/>
  <c r="FY226" i="132"/>
  <c r="FY218" i="132"/>
  <c r="FY206" i="132"/>
  <c r="FY183" i="132"/>
  <c r="FY273" i="132"/>
  <c r="FY263" i="132"/>
  <c r="FY260" i="132"/>
  <c r="FY249" i="132"/>
  <c r="FY245" i="132"/>
  <c r="FY233" i="132"/>
  <c r="FY224" i="132"/>
  <c r="FY216" i="132"/>
  <c r="FY204" i="132"/>
  <c r="FY182" i="132"/>
  <c r="FY271" i="132"/>
  <c r="FY265" i="132"/>
  <c r="FY257" i="132"/>
  <c r="FY248" i="132"/>
  <c r="FY241" i="132"/>
  <c r="FY232" i="132"/>
  <c r="FY223" i="132"/>
  <c r="FY213" i="132"/>
  <c r="FY200" i="132"/>
  <c r="FY166" i="132"/>
  <c r="FY272" i="132"/>
  <c r="FY264" i="132"/>
  <c r="FY254" i="132"/>
  <c r="FY242" i="132"/>
  <c r="FY239" i="132"/>
  <c r="FY228" i="132"/>
  <c r="FY225" i="132"/>
  <c r="FY214" i="132"/>
  <c r="FY203" i="132"/>
  <c r="FY165" i="132"/>
  <c r="FY270" i="132"/>
  <c r="FY262" i="132"/>
  <c r="FY255" i="132"/>
  <c r="FY246" i="132"/>
  <c r="FY237" i="132"/>
  <c r="FY231" i="132"/>
  <c r="FY221" i="132"/>
  <c r="FY211" i="132"/>
  <c r="FY199" i="132"/>
  <c r="FY161" i="132"/>
  <c r="FY217" i="132"/>
  <c r="FY208" i="132"/>
  <c r="FY202" i="132"/>
  <c r="FY194" i="132"/>
  <c r="FY180" i="132"/>
  <c r="FY160" i="132"/>
  <c r="FY209" i="132"/>
  <c r="FY198" i="132"/>
  <c r="FY192" i="132"/>
  <c r="FY181" i="132"/>
  <c r="FY158" i="132"/>
  <c r="FY196" i="132"/>
  <c r="FY190" i="132"/>
  <c r="FY174" i="132"/>
  <c r="FY156" i="132"/>
  <c r="FY201" i="132"/>
  <c r="FY191" i="132"/>
  <c r="FY173" i="132"/>
  <c r="FY151" i="132"/>
  <c r="FY215" i="132"/>
  <c r="FY207" i="132"/>
  <c r="FY195" i="132"/>
  <c r="FY189" i="132"/>
  <c r="FY172" i="132"/>
  <c r="FY148" i="132"/>
  <c r="FU289" i="132"/>
  <c r="FU238" i="132"/>
  <c r="FU177" i="132"/>
  <c r="FU297" i="132"/>
  <c r="FY177" i="132"/>
  <c r="FY167" i="132"/>
  <c r="FY157" i="132"/>
  <c r="FY150" i="132"/>
  <c r="FY111" i="132"/>
  <c r="FU285" i="132"/>
  <c r="FU279" i="132"/>
  <c r="FU272" i="132"/>
  <c r="FU263" i="132"/>
  <c r="FU256" i="132"/>
  <c r="FU249" i="132"/>
  <c r="FU237" i="132"/>
  <c r="FU232" i="132"/>
  <c r="FU224" i="132"/>
  <c r="FU213" i="132"/>
  <c r="FU209" i="132"/>
  <c r="FU197" i="132"/>
  <c r="FU193" i="132"/>
  <c r="FU186" i="132"/>
  <c r="FU173" i="132"/>
  <c r="FU161" i="132"/>
  <c r="FU280" i="132"/>
  <c r="FU231" i="132"/>
  <c r="FU183" i="132"/>
  <c r="FU286" i="132"/>
  <c r="FU278" i="132"/>
  <c r="FU269" i="132"/>
  <c r="FU261" i="132"/>
  <c r="FU253" i="132"/>
  <c r="FU246" i="132"/>
  <c r="FU243" i="132"/>
  <c r="FU229" i="132"/>
  <c r="FU222" i="132"/>
  <c r="FU215" i="132"/>
  <c r="FU205" i="132"/>
  <c r="FU201" i="132"/>
  <c r="FU190" i="132"/>
  <c r="FU180" i="132"/>
  <c r="FU174" i="132"/>
  <c r="FU162" i="132"/>
  <c r="FU254" i="132"/>
  <c r="FU192" i="132"/>
  <c r="FU287" i="132"/>
  <c r="FU277" i="132"/>
  <c r="FU271" i="132"/>
  <c r="FU262" i="132"/>
  <c r="FU252" i="132"/>
  <c r="FU240" i="132"/>
  <c r="FU235" i="132"/>
  <c r="FU230" i="132"/>
  <c r="FU220" i="132"/>
  <c r="FU218" i="132"/>
  <c r="FU206" i="132"/>
  <c r="FU199" i="132"/>
  <c r="FU189" i="132"/>
  <c r="FU184" i="132"/>
  <c r="FU175" i="132"/>
  <c r="FU163" i="132"/>
  <c r="FU264" i="132"/>
  <c r="FU214" i="132"/>
  <c r="FU207" i="132"/>
  <c r="FY188" i="132"/>
  <c r="FY179" i="132"/>
  <c r="FY169" i="132"/>
  <c r="FY164" i="132"/>
  <c r="FY154" i="132"/>
  <c r="FY140" i="132"/>
  <c r="FU290" i="132"/>
  <c r="FU283" i="132"/>
  <c r="FU276" i="132"/>
  <c r="FU267" i="132"/>
  <c r="FU259" i="132"/>
  <c r="FU251" i="132"/>
  <c r="FU239" i="132"/>
  <c r="FU245" i="132"/>
  <c r="FU228" i="132"/>
  <c r="FU219" i="132"/>
  <c r="FU212" i="132"/>
  <c r="FU202" i="132"/>
  <c r="FU196" i="132"/>
  <c r="FU187" i="132"/>
  <c r="FU178" i="132"/>
  <c r="FU172" i="132"/>
  <c r="FU159" i="132"/>
  <c r="FU295" i="132"/>
  <c r="FU293" i="132"/>
  <c r="FY186" i="132"/>
  <c r="FY178" i="132"/>
  <c r="FY170" i="132"/>
  <c r="FY162" i="132"/>
  <c r="FY155" i="132"/>
  <c r="FY146" i="132"/>
  <c r="FU292" i="132"/>
  <c r="FU281" i="132"/>
  <c r="FU275" i="132"/>
  <c r="FU268" i="132"/>
  <c r="FU257" i="132"/>
  <c r="FU250" i="132"/>
  <c r="FU247" i="132"/>
  <c r="FU234" i="132"/>
  <c r="FU227" i="132"/>
  <c r="FU221" i="132"/>
  <c r="FU210" i="132"/>
  <c r="FU203" i="132"/>
  <c r="FU194" i="132"/>
  <c r="FU188" i="132"/>
  <c r="FU176" i="132"/>
  <c r="FU171" i="132"/>
  <c r="FU156" i="132"/>
  <c r="FU270" i="132"/>
  <c r="FU242" i="132"/>
  <c r="FU198" i="132"/>
  <c r="FU294" i="132"/>
  <c r="FY185" i="132"/>
  <c r="FY175" i="132"/>
  <c r="FY171" i="132"/>
  <c r="FY163" i="132"/>
  <c r="FY153" i="132"/>
  <c r="FY135" i="132"/>
  <c r="FU296" i="132"/>
  <c r="FU291" i="132"/>
  <c r="FU284" i="132"/>
  <c r="FU274" i="132"/>
  <c r="FU265" i="132"/>
  <c r="FU260" i="132"/>
  <c r="FU255" i="132"/>
  <c r="FU241" i="132"/>
  <c r="FU233" i="132"/>
  <c r="FU225" i="132"/>
  <c r="FU216" i="132"/>
  <c r="FU211" i="132"/>
  <c r="FU204" i="132"/>
  <c r="FU195" i="132"/>
  <c r="FU185" i="132"/>
  <c r="FU181" i="132"/>
  <c r="FU167" i="132"/>
  <c r="FU154" i="132"/>
  <c r="FU223" i="132"/>
  <c r="FU165" i="132"/>
  <c r="FY184" i="132"/>
  <c r="FY176" i="132"/>
  <c r="FY168" i="132"/>
  <c r="FY159" i="132"/>
  <c r="FY152" i="132"/>
  <c r="FY133" i="132"/>
  <c r="FU288" i="132"/>
  <c r="FU282" i="132"/>
  <c r="FU273" i="132"/>
  <c r="FU266" i="132"/>
  <c r="FU258" i="132"/>
  <c r="FU248" i="132"/>
  <c r="FU244" i="132"/>
  <c r="FU236" i="132"/>
  <c r="FU226" i="132"/>
  <c r="FU217" i="132"/>
  <c r="FU208" i="132"/>
  <c r="FU200" i="132"/>
  <c r="FU191" i="132"/>
  <c r="FU182" i="132"/>
  <c r="FU179" i="132"/>
  <c r="FU170" i="132"/>
  <c r="FU135" i="132"/>
  <c r="FZ231" i="132"/>
  <c r="FY139" i="132"/>
  <c r="FY145" i="132"/>
  <c r="FY131" i="132"/>
  <c r="FY116" i="132"/>
  <c r="FY96" i="132"/>
  <c r="FU151" i="132"/>
  <c r="FY149" i="132"/>
  <c r="FY134" i="132"/>
  <c r="FY126" i="132"/>
  <c r="FY114" i="132"/>
  <c r="FY95" i="132"/>
  <c r="FU134" i="132"/>
  <c r="FY138" i="132"/>
  <c r="FY144" i="132"/>
  <c r="FY127" i="132"/>
  <c r="FY113" i="132"/>
  <c r="FY91" i="132"/>
  <c r="FU141" i="132"/>
  <c r="FU131" i="132"/>
  <c r="FU147" i="132"/>
  <c r="FU127" i="132"/>
  <c r="FY137" i="132"/>
  <c r="FY120" i="132"/>
  <c r="FY108" i="132"/>
  <c r="FU150" i="132"/>
  <c r="FU120" i="132"/>
  <c r="FY141" i="132"/>
  <c r="FY136" i="132"/>
  <c r="FY130" i="132"/>
  <c r="FY124" i="132"/>
  <c r="FY103" i="132"/>
  <c r="FU148" i="132"/>
  <c r="FU114" i="132"/>
  <c r="FY147" i="132"/>
  <c r="FY132" i="132"/>
  <c r="FY122" i="132"/>
  <c r="FY102" i="132"/>
  <c r="FU145" i="132"/>
  <c r="FU113" i="132"/>
  <c r="FY128" i="132"/>
  <c r="FY119" i="132"/>
  <c r="FY101" i="132"/>
  <c r="FU121" i="132"/>
  <c r="FU105" i="132"/>
  <c r="FY107" i="132"/>
  <c r="FY100" i="132"/>
  <c r="FY89" i="132"/>
  <c r="FU101" i="132"/>
  <c r="FY121" i="132"/>
  <c r="FY115" i="132"/>
  <c r="FY105" i="132"/>
  <c r="FY98" i="132"/>
  <c r="FY83" i="132"/>
  <c r="FU116" i="132"/>
  <c r="FU99" i="132"/>
  <c r="FY112" i="132"/>
  <c r="FY106" i="132"/>
  <c r="FY97" i="132"/>
  <c r="FY71" i="132"/>
  <c r="FU130" i="132"/>
  <c r="FU115" i="132"/>
  <c r="FY129" i="132"/>
  <c r="FY118" i="132"/>
  <c r="FY110" i="132"/>
  <c r="FY104" i="132"/>
  <c r="FY94" i="132"/>
  <c r="FU128" i="132"/>
  <c r="FU110" i="132"/>
  <c r="FY125" i="132"/>
  <c r="FY117" i="132"/>
  <c r="FY109" i="132"/>
  <c r="FY99" i="132"/>
  <c r="FY92" i="132"/>
  <c r="FU123" i="132"/>
  <c r="FU107" i="132"/>
  <c r="FZ267" i="132"/>
  <c r="FY87" i="132"/>
  <c r="FY75" i="132"/>
  <c r="FY63" i="132"/>
  <c r="FU80" i="132"/>
  <c r="FT40" i="132"/>
  <c r="FZ251" i="132"/>
  <c r="FY85" i="132"/>
  <c r="FY76" i="132"/>
  <c r="FY56" i="132"/>
  <c r="FZ237" i="132"/>
  <c r="FY84" i="132"/>
  <c r="FY74" i="132"/>
  <c r="FY42" i="132"/>
  <c r="FU98" i="132"/>
  <c r="FU94" i="132"/>
  <c r="FZ84" i="132"/>
  <c r="FY81" i="132"/>
  <c r="FY72" i="132"/>
  <c r="FU88" i="132"/>
  <c r="FY90" i="132"/>
  <c r="FY80" i="132"/>
  <c r="FY70" i="132"/>
  <c r="FU91" i="132"/>
  <c r="FY88" i="132"/>
  <c r="FY79" i="132"/>
  <c r="FY69" i="132"/>
  <c r="FU86" i="132"/>
  <c r="FY93" i="132"/>
  <c r="FY78" i="132"/>
  <c r="FY67" i="132"/>
  <c r="FU83" i="132"/>
  <c r="FV262" i="132"/>
  <c r="FV269" i="132"/>
  <c r="FV203" i="132"/>
  <c r="FV41" i="132"/>
  <c r="FZ269" i="132"/>
  <c r="FZ124" i="132"/>
  <c r="FY53" i="132"/>
  <c r="FY46" i="132"/>
  <c r="FU59" i="132"/>
  <c r="FY61" i="132"/>
  <c r="FY52" i="132"/>
  <c r="FY35" i="132"/>
  <c r="FV261" i="132"/>
  <c r="FV160" i="132"/>
  <c r="FZ26" i="132"/>
  <c r="FY58" i="132"/>
  <c r="FY43" i="132"/>
  <c r="FY36" i="132"/>
  <c r="FU78" i="132"/>
  <c r="FV201" i="132"/>
  <c r="FV258" i="132"/>
  <c r="FV144" i="132"/>
  <c r="FY60" i="132"/>
  <c r="FY49" i="132"/>
  <c r="FY26" i="132"/>
  <c r="FU74" i="132"/>
  <c r="FV290" i="132"/>
  <c r="FV250" i="132"/>
  <c r="FV132" i="132"/>
  <c r="FU73" i="132"/>
  <c r="FV284" i="132"/>
  <c r="FV238" i="132"/>
  <c r="FV127" i="132"/>
  <c r="FZ216" i="132"/>
  <c r="FY57" i="132"/>
  <c r="FY47" i="132"/>
  <c r="FU69" i="132"/>
  <c r="FV110" i="132"/>
  <c r="FZ289" i="132"/>
  <c r="FZ199" i="132"/>
  <c r="FY66" i="132"/>
  <c r="FY55" i="132"/>
  <c r="FY39" i="132"/>
  <c r="FU67" i="132"/>
  <c r="FV277" i="132"/>
  <c r="FV234" i="132"/>
  <c r="FV274" i="132"/>
  <c r="FV207" i="132"/>
  <c r="FV87" i="132"/>
  <c r="FZ278" i="132"/>
  <c r="FZ196" i="132"/>
  <c r="FY64" i="132"/>
  <c r="FY54" i="132"/>
  <c r="FY44" i="132"/>
  <c r="FU63" i="132"/>
  <c r="FT253" i="132"/>
  <c r="FV185" i="132"/>
  <c r="FZ261" i="132"/>
  <c r="FZ189" i="132"/>
  <c r="FY28" i="132"/>
  <c r="FU45" i="132"/>
  <c r="FT267" i="132"/>
  <c r="FT244" i="132"/>
  <c r="FV282" i="132"/>
  <c r="FV237" i="132"/>
  <c r="FV168" i="132"/>
  <c r="FV98" i="132"/>
  <c r="FZ172" i="132"/>
  <c r="FT180" i="132"/>
  <c r="FV166" i="132"/>
  <c r="FV92" i="132"/>
  <c r="FZ139" i="132"/>
  <c r="FY22" i="132"/>
  <c r="FU61" i="132"/>
  <c r="FZ236" i="132"/>
  <c r="FZ135" i="132"/>
  <c r="FY19" i="132"/>
  <c r="FU56" i="132"/>
  <c r="FT150" i="132"/>
  <c r="FT140" i="132"/>
  <c r="FV220" i="132"/>
  <c r="FV150" i="132"/>
  <c r="FV76" i="132"/>
  <c r="FU54" i="132"/>
  <c r="FU43" i="132"/>
  <c r="FU50" i="132"/>
  <c r="FY31" i="132"/>
  <c r="FU40" i="132"/>
  <c r="FS264" i="132"/>
  <c r="FS239" i="132"/>
  <c r="FS199" i="132"/>
  <c r="FS156" i="132"/>
  <c r="FS295" i="132"/>
  <c r="FS289" i="132"/>
  <c r="FS280" i="132"/>
  <c r="FS273" i="132"/>
  <c r="FS265" i="132"/>
  <c r="FS254" i="132"/>
  <c r="FS242" i="132"/>
  <c r="FS244" i="132"/>
  <c r="FS234" i="132"/>
  <c r="FS224" i="132"/>
  <c r="FS216" i="132"/>
  <c r="FS206" i="132"/>
  <c r="FS200" i="132"/>
  <c r="FS190" i="132"/>
  <c r="FS183" i="132"/>
  <c r="FS177" i="132"/>
  <c r="FS167" i="132"/>
  <c r="FS158" i="132"/>
  <c r="FS153" i="132"/>
  <c r="FS139" i="132"/>
  <c r="FS135" i="132"/>
  <c r="FS118" i="132"/>
  <c r="FS272" i="132"/>
  <c r="FS230" i="132"/>
  <c r="FS189" i="132"/>
  <c r="FS150" i="132"/>
  <c r="FS286" i="132"/>
  <c r="FS279" i="132"/>
  <c r="FS270" i="132"/>
  <c r="FS263" i="132"/>
  <c r="FS258" i="132"/>
  <c r="FS248" i="132"/>
  <c r="FS236" i="132"/>
  <c r="FS231" i="132"/>
  <c r="FS222" i="132"/>
  <c r="FS213" i="132"/>
  <c r="FS207" i="132"/>
  <c r="FS198" i="132"/>
  <c r="FS191" i="132"/>
  <c r="FS182" i="132"/>
  <c r="FS175" i="132"/>
  <c r="FS166" i="132"/>
  <c r="FS161" i="132"/>
  <c r="FS151" i="132"/>
  <c r="FS140" i="132"/>
  <c r="FS134" i="132"/>
  <c r="FS111" i="132"/>
  <c r="FS253" i="132"/>
  <c r="FS223" i="132"/>
  <c r="FS184" i="132"/>
  <c r="FS132" i="132"/>
  <c r="FS293" i="132"/>
  <c r="FS294" i="132"/>
  <c r="FS284" i="132"/>
  <c r="FS277" i="132"/>
  <c r="FS267" i="132"/>
  <c r="FS260" i="132"/>
  <c r="FS252" i="132"/>
  <c r="FS247" i="132"/>
  <c r="FS237" i="132"/>
  <c r="FS229" i="132"/>
  <c r="FS221" i="132"/>
  <c r="FS214" i="132"/>
  <c r="FS208" i="132"/>
  <c r="FS195" i="132"/>
  <c r="FS192" i="132"/>
  <c r="FS179" i="132"/>
  <c r="FS174" i="132"/>
  <c r="FS168" i="132"/>
  <c r="FS157" i="132"/>
  <c r="FS146" i="132"/>
  <c r="FS128" i="132"/>
  <c r="FS278" i="132"/>
  <c r="FS241" i="132"/>
  <c r="FS205" i="132"/>
  <c r="FS165" i="132"/>
  <c r="FS292" i="132"/>
  <c r="FS283" i="132"/>
  <c r="FS276" i="132"/>
  <c r="FS269" i="132"/>
  <c r="FS261" i="132"/>
  <c r="FS251" i="132"/>
  <c r="FS240" i="132"/>
  <c r="FS243" i="132"/>
  <c r="FS227" i="132"/>
  <c r="FS219" i="132"/>
  <c r="FS211" i="132"/>
  <c r="FS204" i="132"/>
  <c r="FS197" i="132"/>
  <c r="FS187" i="132"/>
  <c r="FS178" i="132"/>
  <c r="FS171" i="132"/>
  <c r="FS164" i="132"/>
  <c r="FS159" i="132"/>
  <c r="FS149" i="132"/>
  <c r="FS144" i="132"/>
  <c r="FS130" i="132"/>
  <c r="FS297" i="132"/>
  <c r="FS296" i="132"/>
  <c r="FS285" i="132"/>
  <c r="FS275" i="132"/>
  <c r="FS268" i="132"/>
  <c r="FS257" i="132"/>
  <c r="FS250" i="132"/>
  <c r="FS245" i="132"/>
  <c r="FS235" i="132"/>
  <c r="FS228" i="132"/>
  <c r="FS220" i="132"/>
  <c r="FS212" i="132"/>
  <c r="FS201" i="132"/>
  <c r="FS196" i="132"/>
  <c r="FS186" i="132"/>
  <c r="FS180" i="132"/>
  <c r="FS170" i="132"/>
  <c r="FS162" i="132"/>
  <c r="FS155" i="132"/>
  <c r="FS141" i="132"/>
  <c r="FS137" i="132"/>
  <c r="FS124" i="132"/>
  <c r="FS288" i="132"/>
  <c r="FS215" i="132"/>
  <c r="FS145" i="132"/>
  <c r="FS290" i="132"/>
  <c r="FS282" i="132"/>
  <c r="FS274" i="132"/>
  <c r="FS266" i="132"/>
  <c r="FS259" i="132"/>
  <c r="FS255" i="132"/>
  <c r="FS246" i="132"/>
  <c r="FS233" i="132"/>
  <c r="FS226" i="132"/>
  <c r="FS218" i="132"/>
  <c r="FS209" i="132"/>
  <c r="FS203" i="132"/>
  <c r="FS194" i="132"/>
  <c r="FS188" i="132"/>
  <c r="FS181" i="132"/>
  <c r="FS169" i="132"/>
  <c r="FS163" i="132"/>
  <c r="FS152" i="132"/>
  <c r="FS148" i="132"/>
  <c r="FS136" i="132"/>
  <c r="FS123" i="132"/>
  <c r="FS173" i="132"/>
  <c r="FS291" i="132"/>
  <c r="FS287" i="132"/>
  <c r="FS281" i="132"/>
  <c r="FS271" i="132"/>
  <c r="FS262" i="132"/>
  <c r="FS256" i="132"/>
  <c r="FS249" i="132"/>
  <c r="FS238" i="132"/>
  <c r="FS232" i="132"/>
  <c r="FS225" i="132"/>
  <c r="FS217" i="132"/>
  <c r="FS210" i="132"/>
  <c r="FS202" i="132"/>
  <c r="FS193" i="132"/>
  <c r="FS185" i="132"/>
  <c r="FS176" i="132"/>
  <c r="FS172" i="132"/>
  <c r="FS160" i="132"/>
  <c r="FS154" i="132"/>
  <c r="FS147" i="132"/>
  <c r="FS121" i="132"/>
  <c r="FS114" i="132"/>
  <c r="FS88" i="132"/>
  <c r="FS63" i="132"/>
  <c r="FS138" i="132"/>
  <c r="FS129" i="132"/>
  <c r="FS120" i="132"/>
  <c r="FS108" i="132"/>
  <c r="FS126" i="132"/>
  <c r="FS116" i="132"/>
  <c r="FS103" i="132"/>
  <c r="FS127" i="132"/>
  <c r="FS119" i="132"/>
  <c r="FS99" i="132"/>
  <c r="FS133" i="132"/>
  <c r="FS125" i="132"/>
  <c r="FS117" i="132"/>
  <c r="FS93" i="132"/>
  <c r="FS131" i="132"/>
  <c r="FS122" i="132"/>
  <c r="FS115" i="132"/>
  <c r="FS92" i="132"/>
  <c r="FT118" i="132"/>
  <c r="FV286" i="132"/>
  <c r="FV271" i="132"/>
  <c r="FV252" i="132"/>
  <c r="FV227" i="132"/>
  <c r="FV194" i="132"/>
  <c r="FV155" i="132"/>
  <c r="FV120" i="132"/>
  <c r="FV79" i="132"/>
  <c r="FZ297" i="132"/>
  <c r="FZ295" i="132"/>
  <c r="FZ286" i="132"/>
  <c r="FZ259" i="132"/>
  <c r="FZ224" i="132"/>
  <c r="FZ188" i="132"/>
  <c r="FZ113" i="132"/>
  <c r="FU169" i="132"/>
  <c r="FU160" i="132"/>
  <c r="FU153" i="132"/>
  <c r="FU139" i="132"/>
  <c r="FU136" i="132"/>
  <c r="FU129" i="132"/>
  <c r="FU118" i="132"/>
  <c r="FU112" i="132"/>
  <c r="FU103" i="132"/>
  <c r="FU96" i="132"/>
  <c r="FU90" i="132"/>
  <c r="FU81" i="132"/>
  <c r="FU71" i="132"/>
  <c r="FU65" i="132"/>
  <c r="FU55" i="132"/>
  <c r="FU42" i="132"/>
  <c r="FU37" i="132"/>
  <c r="FS38" i="132"/>
  <c r="FT238" i="132"/>
  <c r="FT291" i="132"/>
  <c r="FT245" i="132"/>
  <c r="FT115" i="132"/>
  <c r="FV285" i="132"/>
  <c r="FV270" i="132"/>
  <c r="FV254" i="132"/>
  <c r="FV224" i="132"/>
  <c r="FV192" i="132"/>
  <c r="FV152" i="132"/>
  <c r="FV116" i="132"/>
  <c r="FV75" i="132"/>
  <c r="FZ282" i="132"/>
  <c r="FZ254" i="132"/>
  <c r="FZ222" i="132"/>
  <c r="FZ173" i="132"/>
  <c r="FZ89" i="132"/>
  <c r="FU168" i="132"/>
  <c r="FU158" i="132"/>
  <c r="FU152" i="132"/>
  <c r="FU140" i="132"/>
  <c r="FU138" i="132"/>
  <c r="FU125" i="132"/>
  <c r="FU122" i="132"/>
  <c r="FU111" i="132"/>
  <c r="FU104" i="132"/>
  <c r="FU95" i="132"/>
  <c r="FU87" i="132"/>
  <c r="FU79" i="132"/>
  <c r="FU72" i="132"/>
  <c r="FU64" i="132"/>
  <c r="FU57" i="132"/>
  <c r="FU49" i="132"/>
  <c r="FU35" i="132"/>
  <c r="FT213" i="132"/>
  <c r="FU39" i="132"/>
  <c r="FU36" i="132"/>
  <c r="FS84" i="132"/>
  <c r="FT285" i="132"/>
  <c r="FT280" i="132"/>
  <c r="FT202" i="132"/>
  <c r="FT76" i="132"/>
  <c r="FV283" i="132"/>
  <c r="FV267" i="132"/>
  <c r="FV241" i="132"/>
  <c r="FV217" i="132"/>
  <c r="FV182" i="132"/>
  <c r="FV145" i="132"/>
  <c r="FV104" i="132"/>
  <c r="FV58" i="132"/>
  <c r="FZ292" i="132"/>
  <c r="FZ276" i="132"/>
  <c r="FZ248" i="132"/>
  <c r="FZ214" i="132"/>
  <c r="FZ162" i="132"/>
  <c r="FZ72" i="132"/>
  <c r="FU166" i="132"/>
  <c r="FU157" i="132"/>
  <c r="FU149" i="132"/>
  <c r="FU137" i="132"/>
  <c r="FU133" i="132"/>
  <c r="FU124" i="132"/>
  <c r="FU117" i="132"/>
  <c r="FU109" i="132"/>
  <c r="FU102" i="132"/>
  <c r="FU93" i="132"/>
  <c r="FU85" i="132"/>
  <c r="FU76" i="132"/>
  <c r="FU70" i="132"/>
  <c r="FU58" i="132"/>
  <c r="FU52" i="132"/>
  <c r="FU47" i="132"/>
  <c r="FU38" i="132"/>
  <c r="FS78" i="132"/>
  <c r="FT86" i="132"/>
  <c r="FT277" i="132"/>
  <c r="FT186" i="132"/>
  <c r="FV278" i="132"/>
  <c r="FV266" i="132"/>
  <c r="FV240" i="132"/>
  <c r="FV209" i="132"/>
  <c r="FV172" i="132"/>
  <c r="FV133" i="132"/>
  <c r="FV99" i="132"/>
  <c r="FV55" i="132"/>
  <c r="FZ273" i="132"/>
  <c r="FZ239" i="132"/>
  <c r="FZ205" i="132"/>
  <c r="FZ154" i="132"/>
  <c r="FZ61" i="132"/>
  <c r="FU164" i="132"/>
  <c r="FU155" i="132"/>
  <c r="FU146" i="132"/>
  <c r="FU144" i="132"/>
  <c r="FU132" i="132"/>
  <c r="FU126" i="132"/>
  <c r="FU119" i="132"/>
  <c r="FU108" i="132"/>
  <c r="FU97" i="132"/>
  <c r="FU89" i="132"/>
  <c r="FU84" i="132"/>
  <c r="FU77" i="132"/>
  <c r="FU66" i="132"/>
  <c r="FU62" i="132"/>
  <c r="FU53" i="132"/>
  <c r="FU48" i="132"/>
  <c r="FU32" i="132"/>
  <c r="FS75" i="132"/>
  <c r="FS73" i="132"/>
  <c r="FU106" i="132"/>
  <c r="FU100" i="132"/>
  <c r="FU92" i="132"/>
  <c r="FU82" i="132"/>
  <c r="FU75" i="132"/>
  <c r="FU68" i="132"/>
  <c r="FU60" i="132"/>
  <c r="FU51" i="132"/>
  <c r="FU41" i="132"/>
  <c r="FS69" i="132"/>
  <c r="FT29" i="132"/>
  <c r="FT78" i="132"/>
  <c r="FT109" i="132"/>
  <c r="FT174" i="132"/>
  <c r="FT207" i="132"/>
  <c r="FT58" i="132"/>
  <c r="FT91" i="132"/>
  <c r="FT125" i="132"/>
  <c r="FT156" i="132"/>
  <c r="FT187" i="132"/>
  <c r="FT219" i="132"/>
  <c r="FT254" i="132"/>
  <c r="FT61" i="132"/>
  <c r="FT95" i="132"/>
  <c r="FT126" i="132"/>
  <c r="FT159" i="132"/>
  <c r="FT190" i="132"/>
  <c r="FT221" i="132"/>
  <c r="FT70" i="132"/>
  <c r="FT102" i="132"/>
  <c r="FT136" i="132"/>
  <c r="FT168" i="132"/>
  <c r="FT198" i="132"/>
  <c r="FT230" i="132"/>
  <c r="FT263" i="132"/>
  <c r="FT171" i="132"/>
  <c r="FT107" i="132"/>
  <c r="FT273" i="132"/>
  <c r="FT226" i="132"/>
  <c r="FT163" i="132"/>
  <c r="FT98" i="132"/>
  <c r="FT259" i="132"/>
  <c r="FT211" i="132"/>
  <c r="FT85" i="132"/>
  <c r="FT289" i="132"/>
  <c r="FT248" i="132"/>
  <c r="FT197" i="132"/>
  <c r="FT132" i="132"/>
  <c r="FT68" i="132"/>
  <c r="FV293" i="132"/>
  <c r="FV289" i="132"/>
  <c r="FV276" i="132"/>
  <c r="FV268" i="132"/>
  <c r="FV256" i="132"/>
  <c r="FV248" i="132"/>
  <c r="FV235" i="132"/>
  <c r="FV219" i="132"/>
  <c r="FV198" i="132"/>
  <c r="FV181" i="132"/>
  <c r="FV164" i="132"/>
  <c r="FV147" i="132"/>
  <c r="FV125" i="132"/>
  <c r="FV111" i="132"/>
  <c r="FV91" i="132"/>
  <c r="FV69" i="132"/>
  <c r="FV49" i="132"/>
  <c r="FZ285" i="132"/>
  <c r="FZ270" i="132"/>
  <c r="FZ252" i="132"/>
  <c r="FZ229" i="132"/>
  <c r="FZ209" i="132"/>
  <c r="FZ185" i="132"/>
  <c r="FZ155" i="132"/>
  <c r="FZ115" i="132"/>
  <c r="FZ59" i="132"/>
  <c r="FY30" i="132"/>
  <c r="FY18" i="132"/>
  <c r="FU29" i="132"/>
  <c r="FS37" i="132"/>
  <c r="FV66" i="132"/>
  <c r="FV33" i="132"/>
  <c r="FU27" i="132"/>
  <c r="FV288" i="132"/>
  <c r="FV280" i="132"/>
  <c r="FV275" i="132"/>
  <c r="FV265" i="132"/>
  <c r="FV259" i="132"/>
  <c r="FV239" i="132"/>
  <c r="FV232" i="132"/>
  <c r="FV213" i="132"/>
  <c r="FV196" i="132"/>
  <c r="FV175" i="132"/>
  <c r="FV161" i="132"/>
  <c r="FV124" i="132"/>
  <c r="FV106" i="132"/>
  <c r="FV88" i="132"/>
  <c r="FV63" i="132"/>
  <c r="FV31" i="132"/>
  <c r="FZ203" i="132"/>
  <c r="FZ184" i="132"/>
  <c r="FZ147" i="132"/>
  <c r="FZ102" i="132"/>
  <c r="FZ49" i="132"/>
  <c r="FY11" i="132"/>
  <c r="FU44" i="132"/>
  <c r="FU25" i="132"/>
  <c r="FS61" i="132"/>
  <c r="FV291" i="132"/>
  <c r="FV281" i="132"/>
  <c r="FV273" i="132"/>
  <c r="FV264" i="132"/>
  <c r="FV255" i="132"/>
  <c r="FV249" i="132"/>
  <c r="FV229" i="132"/>
  <c r="FV212" i="132"/>
  <c r="FV191" i="132"/>
  <c r="FV177" i="132"/>
  <c r="FV159" i="132"/>
  <c r="FV135" i="132"/>
  <c r="FV122" i="132"/>
  <c r="FV103" i="132"/>
  <c r="FV81" i="132"/>
  <c r="FV62" i="132"/>
  <c r="FV23" i="132"/>
  <c r="FZ280" i="132"/>
  <c r="FZ264" i="132"/>
  <c r="FZ246" i="132"/>
  <c r="FZ223" i="132"/>
  <c r="FZ200" i="132"/>
  <c r="FZ182" i="132"/>
  <c r="FZ103" i="132"/>
  <c r="FZ40" i="132"/>
  <c r="FY27" i="132"/>
  <c r="FU19" i="132"/>
  <c r="FS56" i="132"/>
  <c r="FS53" i="132"/>
  <c r="FS48" i="132"/>
  <c r="FV287" i="132"/>
  <c r="FV279" i="132"/>
  <c r="FV272" i="132"/>
  <c r="FV263" i="132"/>
  <c r="FV242" i="132"/>
  <c r="FV244" i="132"/>
  <c r="FV223" i="132"/>
  <c r="FV205" i="132"/>
  <c r="FV186" i="132"/>
  <c r="FV167" i="132"/>
  <c r="FV149" i="132"/>
  <c r="FV129" i="132"/>
  <c r="FV115" i="132"/>
  <c r="FV95" i="132"/>
  <c r="FV74" i="132"/>
  <c r="FV43" i="132"/>
  <c r="FZ290" i="132"/>
  <c r="FZ274" i="132"/>
  <c r="FZ260" i="132"/>
  <c r="FZ235" i="132"/>
  <c r="FZ213" i="132"/>
  <c r="FZ195" i="132"/>
  <c r="FZ167" i="132"/>
  <c r="FZ128" i="132"/>
  <c r="FZ73" i="132"/>
  <c r="FY51" i="132"/>
  <c r="FY37" i="132"/>
  <c r="FY21" i="132"/>
  <c r="FU46" i="132"/>
  <c r="FU33" i="132"/>
  <c r="FS47" i="132"/>
  <c r="FT37" i="132"/>
  <c r="FV18" i="132"/>
  <c r="FU23" i="132"/>
  <c r="FT16" i="132"/>
  <c r="FU20" i="132"/>
  <c r="FT54" i="132"/>
  <c r="FU31" i="132"/>
  <c r="FT52" i="132"/>
  <c r="FW13" i="132"/>
  <c r="FW27" i="132"/>
  <c r="FW51" i="132"/>
  <c r="FW84" i="132"/>
  <c r="FW112" i="132"/>
  <c r="FW135" i="132"/>
  <c r="FW167" i="132"/>
  <c r="FW193" i="132"/>
  <c r="FW224" i="132"/>
  <c r="FW251" i="132"/>
  <c r="FW283" i="132"/>
  <c r="FW26" i="132"/>
  <c r="FW57" i="132"/>
  <c r="FW89" i="132"/>
  <c r="FW114" i="132"/>
  <c r="FW139" i="132"/>
  <c r="FW172" i="132"/>
  <c r="FW201" i="132"/>
  <c r="FW226" i="132"/>
  <c r="FW256" i="132"/>
  <c r="FW285" i="132"/>
  <c r="FW28" i="132"/>
  <c r="FW62" i="132"/>
  <c r="FW90" i="132"/>
  <c r="FW118" i="132"/>
  <c r="FW176" i="132"/>
  <c r="FW202" i="132"/>
  <c r="FW234" i="132"/>
  <c r="FW260" i="132"/>
  <c r="FW289" i="132"/>
  <c r="FW34" i="132"/>
  <c r="FW67" i="132"/>
  <c r="FW92" i="132"/>
  <c r="FW123" i="132"/>
  <c r="FW152" i="132"/>
  <c r="FW178" i="132"/>
  <c r="FW208" i="132"/>
  <c r="FW236" i="132"/>
  <c r="FW263" i="132"/>
  <c r="FW291" i="132"/>
  <c r="FW17" i="132"/>
  <c r="FW42" i="132"/>
  <c r="FW75" i="132"/>
  <c r="FW99" i="132"/>
  <c r="FW128" i="132"/>
  <c r="FW156" i="132"/>
  <c r="FW185" i="132"/>
  <c r="FW217" i="132"/>
  <c r="FW239" i="132"/>
  <c r="FW273" i="132"/>
  <c r="FW18" i="132"/>
  <c r="FW50" i="132"/>
  <c r="FW73" i="132"/>
  <c r="FW106" i="132"/>
  <c r="FW130" i="132"/>
  <c r="FW158" i="132"/>
  <c r="FW187" i="132"/>
  <c r="FW216" i="132"/>
  <c r="FW246" i="132"/>
  <c r="FW274" i="132"/>
  <c r="FW22" i="132"/>
  <c r="FW43" i="132"/>
  <c r="FW80" i="132"/>
  <c r="FW107" i="132"/>
  <c r="FW144" i="132"/>
  <c r="FW168" i="132"/>
  <c r="FW196" i="132"/>
  <c r="FW218" i="132"/>
  <c r="FW250" i="132"/>
  <c r="FW281" i="132"/>
  <c r="FT296" i="132"/>
  <c r="FT284" i="132"/>
  <c r="FT276" i="132"/>
  <c r="FT269" i="132"/>
  <c r="FT261" i="132"/>
  <c r="FT256" i="132"/>
  <c r="FT246" i="132"/>
  <c r="FT236" i="132"/>
  <c r="FT229" i="132"/>
  <c r="FT222" i="132"/>
  <c r="FT212" i="132"/>
  <c r="FT206" i="132"/>
  <c r="FT196" i="132"/>
  <c r="FT189" i="132"/>
  <c r="FT179" i="132"/>
  <c r="FT173" i="132"/>
  <c r="FT166" i="132"/>
  <c r="FT157" i="132"/>
  <c r="FT148" i="132"/>
  <c r="FT144" i="132"/>
  <c r="FT133" i="132"/>
  <c r="FT123" i="132"/>
  <c r="FT117" i="132"/>
  <c r="FT111" i="132"/>
  <c r="FT101" i="132"/>
  <c r="FT93" i="132"/>
  <c r="FT82" i="132"/>
  <c r="FT77" i="132"/>
  <c r="FT71" i="132"/>
  <c r="FT63" i="132"/>
  <c r="FT55" i="132"/>
  <c r="FT42" i="132"/>
  <c r="FT36" i="132"/>
  <c r="FT27" i="132"/>
  <c r="FT12" i="132"/>
  <c r="FW210" i="132"/>
  <c r="FT30" i="132"/>
  <c r="FW180" i="132"/>
  <c r="FT292" i="132"/>
  <c r="FT282" i="132"/>
  <c r="FT274" i="132"/>
  <c r="FT268" i="132"/>
  <c r="FT258" i="132"/>
  <c r="FT250" i="132"/>
  <c r="FT239" i="132"/>
  <c r="FT235" i="132"/>
  <c r="FT228" i="132"/>
  <c r="FT217" i="132"/>
  <c r="FT210" i="132"/>
  <c r="FT204" i="132"/>
  <c r="FT195" i="132"/>
  <c r="FT185" i="132"/>
  <c r="FT181" i="132"/>
  <c r="FT172" i="132"/>
  <c r="FT164" i="132"/>
  <c r="FT155" i="132"/>
  <c r="FT141" i="132"/>
  <c r="FT137" i="132"/>
  <c r="FT130" i="132"/>
  <c r="FT124" i="132"/>
  <c r="FT114" i="132"/>
  <c r="FT108" i="132"/>
  <c r="FT100" i="132"/>
  <c r="FT92" i="132"/>
  <c r="FT84" i="132"/>
  <c r="FT74" i="132"/>
  <c r="FT67" i="132"/>
  <c r="FT60" i="132"/>
  <c r="FT51" i="132"/>
  <c r="FT43" i="132"/>
  <c r="FT35" i="132"/>
  <c r="FT25" i="132"/>
  <c r="FW153" i="132"/>
  <c r="FX17" i="132"/>
  <c r="FX234" i="132"/>
  <c r="FX65" i="132"/>
  <c r="FX126" i="132"/>
  <c r="FX184" i="132"/>
  <c r="FX296" i="132"/>
  <c r="FT287" i="132"/>
  <c r="FT283" i="132"/>
  <c r="FT272" i="132"/>
  <c r="FT266" i="132"/>
  <c r="FT257" i="132"/>
  <c r="FT242" i="132"/>
  <c r="FT237" i="132"/>
  <c r="FT234" i="132"/>
  <c r="FT227" i="132"/>
  <c r="FT220" i="132"/>
  <c r="FT215" i="132"/>
  <c r="FT203" i="132"/>
  <c r="FT193" i="132"/>
  <c r="FT188" i="132"/>
  <c r="FT176" i="132"/>
  <c r="FT169" i="132"/>
  <c r="FT161" i="132"/>
  <c r="FT154" i="132"/>
  <c r="FT147" i="132"/>
  <c r="FT139" i="132"/>
  <c r="FT131" i="132"/>
  <c r="FT121" i="132"/>
  <c r="FT112" i="132"/>
  <c r="FT105" i="132"/>
  <c r="FT99" i="132"/>
  <c r="FT89" i="132"/>
  <c r="FT81" i="132"/>
  <c r="FT75" i="132"/>
  <c r="FT65" i="132"/>
  <c r="FT56" i="132"/>
  <c r="FT49" i="132"/>
  <c r="FT45" i="132"/>
  <c r="FT33" i="132"/>
  <c r="FT28" i="132"/>
  <c r="FV13" i="132"/>
  <c r="FV19" i="132"/>
  <c r="FV32" i="132"/>
  <c r="FV47" i="132"/>
  <c r="FV57" i="132"/>
  <c r="FV70" i="132"/>
  <c r="FV73" i="132"/>
  <c r="FV85" i="132"/>
  <c r="FV97" i="132"/>
  <c r="FV101" i="132"/>
  <c r="FV113" i="132"/>
  <c r="FV119" i="132"/>
  <c r="FV134" i="132"/>
  <c r="FV146" i="132"/>
  <c r="FV157" i="132"/>
  <c r="FV170" i="132"/>
  <c r="FV176" i="132"/>
  <c r="FV184" i="132"/>
  <c r="FV193" i="132"/>
  <c r="FV204" i="132"/>
  <c r="FV215" i="132"/>
  <c r="FV222" i="132"/>
  <c r="FV230" i="132"/>
  <c r="FV21" i="132"/>
  <c r="FV44" i="132"/>
  <c r="FV48" i="132"/>
  <c r="FV59" i="132"/>
  <c r="FV68" i="132"/>
  <c r="FV78" i="132"/>
  <c r="FV86" i="132"/>
  <c r="FV94" i="132"/>
  <c r="FV105" i="132"/>
  <c r="FV114" i="132"/>
  <c r="FV123" i="132"/>
  <c r="FV131" i="132"/>
  <c r="FV141" i="132"/>
  <c r="FV151" i="132"/>
  <c r="FV158" i="132"/>
  <c r="FV169" i="132"/>
  <c r="FV179" i="132"/>
  <c r="FV188" i="132"/>
  <c r="FV195" i="132"/>
  <c r="FV206" i="132"/>
  <c r="FV214" i="132"/>
  <c r="FV228" i="132"/>
  <c r="FV233" i="132"/>
  <c r="FV246" i="132"/>
  <c r="FV253" i="132"/>
  <c r="FV260" i="132"/>
  <c r="FV12" i="132"/>
  <c r="FV27" i="132"/>
  <c r="FV46" i="132"/>
  <c r="FV52" i="132"/>
  <c r="FV61" i="132"/>
  <c r="FV72" i="132"/>
  <c r="FV80" i="132"/>
  <c r="FV89" i="132"/>
  <c r="FV100" i="132"/>
  <c r="FV107" i="132"/>
  <c r="FV117" i="132"/>
  <c r="FV126" i="132"/>
  <c r="FV138" i="132"/>
  <c r="FV139" i="132"/>
  <c r="FV153" i="132"/>
  <c r="FV162" i="132"/>
  <c r="FV173" i="132"/>
  <c r="FV180" i="132"/>
  <c r="FV190" i="132"/>
  <c r="FV197" i="132"/>
  <c r="FV208" i="132"/>
  <c r="FV216" i="132"/>
  <c r="FV225" i="132"/>
  <c r="FV15" i="132"/>
  <c r="FV28" i="132"/>
  <c r="FV38" i="132"/>
  <c r="FV51" i="132"/>
  <c r="FV20" i="132"/>
  <c r="FV29" i="132"/>
  <c r="FV45" i="132"/>
  <c r="FV56" i="132"/>
  <c r="FV65" i="132"/>
  <c r="FV71" i="132"/>
  <c r="FV84" i="132"/>
  <c r="FV93" i="132"/>
  <c r="FV102" i="132"/>
  <c r="FV108" i="132"/>
  <c r="FV118" i="132"/>
  <c r="FV128" i="132"/>
  <c r="FV136" i="132"/>
  <c r="FV148" i="132"/>
  <c r="FV154" i="132"/>
  <c r="FV163" i="132"/>
  <c r="FV174" i="132"/>
  <c r="FV183" i="132"/>
  <c r="FV189" i="132"/>
  <c r="FV202" i="132"/>
  <c r="FV210" i="132"/>
  <c r="FV221" i="132"/>
  <c r="FV231" i="132"/>
  <c r="FV243" i="132"/>
  <c r="FV247" i="132"/>
  <c r="FV257" i="132"/>
  <c r="FW125" i="132"/>
  <c r="FT275" i="132"/>
  <c r="FT251" i="132"/>
  <c r="FT225" i="132"/>
  <c r="FT201" i="132"/>
  <c r="FT178" i="132"/>
  <c r="FT152" i="132"/>
  <c r="FT129" i="132"/>
  <c r="FT104" i="132"/>
  <c r="FT90" i="132"/>
  <c r="FT73" i="132"/>
  <c r="FT57" i="132"/>
  <c r="FT34" i="132"/>
  <c r="FW94" i="132"/>
  <c r="FT279" i="132"/>
  <c r="FT255" i="132"/>
  <c r="FT232" i="132"/>
  <c r="FT208" i="132"/>
  <c r="FT184" i="132"/>
  <c r="FT162" i="132"/>
  <c r="FT138" i="132"/>
  <c r="FT120" i="132"/>
  <c r="FT96" i="132"/>
  <c r="FT83" i="132"/>
  <c r="FT64" i="132"/>
  <c r="FT50" i="132"/>
  <c r="FT24" i="132"/>
  <c r="FT286" i="132"/>
  <c r="FT281" i="132"/>
  <c r="FT271" i="132"/>
  <c r="FT262" i="132"/>
  <c r="FT260" i="132"/>
  <c r="FT249" i="132"/>
  <c r="FT243" i="132"/>
  <c r="FT233" i="132"/>
  <c r="FT224" i="132"/>
  <c r="FT216" i="132"/>
  <c r="FT205" i="132"/>
  <c r="FT200" i="132"/>
  <c r="FT192" i="132"/>
  <c r="FT183" i="132"/>
  <c r="FT175" i="132"/>
  <c r="FT165" i="132"/>
  <c r="FT158" i="132"/>
  <c r="FT153" i="132"/>
  <c r="FT145" i="132"/>
  <c r="FT135" i="132"/>
  <c r="FT127" i="132"/>
  <c r="FT122" i="132"/>
  <c r="FT116" i="132"/>
  <c r="FT106" i="132"/>
  <c r="FT94" i="132"/>
  <c r="FT88" i="132"/>
  <c r="FT79" i="132"/>
  <c r="FT72" i="132"/>
  <c r="FT66" i="132"/>
  <c r="FT59" i="132"/>
  <c r="FT48" i="132"/>
  <c r="FT38" i="132"/>
  <c r="FT31" i="132"/>
  <c r="FT22" i="132"/>
  <c r="FV83" i="132"/>
  <c r="FV64" i="132"/>
  <c r="FV37" i="132"/>
  <c r="FW68" i="132"/>
  <c r="FT44" i="132"/>
  <c r="FT290" i="132"/>
  <c r="FT264" i="132"/>
  <c r="FT241" i="132"/>
  <c r="FT218" i="132"/>
  <c r="FT194" i="132"/>
  <c r="FT167" i="132"/>
  <c r="FT149" i="132"/>
  <c r="FT113" i="132"/>
  <c r="FT46" i="132"/>
  <c r="FW294" i="132"/>
  <c r="FT288" i="132"/>
  <c r="FT278" i="132"/>
  <c r="FT270" i="132"/>
  <c r="FT265" i="132"/>
  <c r="FT252" i="132"/>
  <c r="FT240" i="132"/>
  <c r="FT247" i="132"/>
  <c r="FT231" i="132"/>
  <c r="FT223" i="132"/>
  <c r="FT214" i="132"/>
  <c r="FT209" i="132"/>
  <c r="FT199" i="132"/>
  <c r="FT191" i="132"/>
  <c r="FT182" i="132"/>
  <c r="FT177" i="132"/>
  <c r="FT170" i="132"/>
  <c r="FT160" i="132"/>
  <c r="FT151" i="132"/>
  <c r="FT146" i="132"/>
  <c r="FT134" i="132"/>
  <c r="FT128" i="132"/>
  <c r="FT119" i="132"/>
  <c r="FT110" i="132"/>
  <c r="FT103" i="132"/>
  <c r="FT97" i="132"/>
  <c r="FT87" i="132"/>
  <c r="FT80" i="132"/>
  <c r="FT69" i="132"/>
  <c r="FT62" i="132"/>
  <c r="FT53" i="132"/>
  <c r="FT41" i="132"/>
  <c r="FT39" i="132"/>
  <c r="FT32" i="132"/>
  <c r="FT18" i="132"/>
  <c r="FW265" i="132"/>
  <c r="FW40" i="132"/>
  <c r="FZ288" i="132"/>
  <c r="FZ279" i="132"/>
  <c r="FZ272" i="132"/>
  <c r="FZ265" i="132"/>
  <c r="FZ258" i="132"/>
  <c r="FZ247" i="132"/>
  <c r="FZ240" i="132"/>
  <c r="FZ233" i="132"/>
  <c r="FZ225" i="132"/>
  <c r="FZ217" i="132"/>
  <c r="FZ208" i="132"/>
  <c r="FZ204" i="132"/>
  <c r="FZ194" i="132"/>
  <c r="FZ186" i="132"/>
  <c r="FZ177" i="132"/>
  <c r="FZ169" i="132"/>
  <c r="FZ158" i="132"/>
  <c r="FZ151" i="132"/>
  <c r="FZ137" i="132"/>
  <c r="FZ134" i="132"/>
  <c r="FZ119" i="132"/>
  <c r="FZ107" i="132"/>
  <c r="FZ97" i="132"/>
  <c r="FZ83" i="132"/>
  <c r="FZ68" i="132"/>
  <c r="FZ50" i="132"/>
  <c r="FZ36" i="132"/>
  <c r="FU34" i="132"/>
  <c r="FU26" i="132"/>
  <c r="FS112" i="132"/>
  <c r="FS105" i="132"/>
  <c r="FS97" i="132"/>
  <c r="FS90" i="132"/>
  <c r="FS80" i="132"/>
  <c r="FS72" i="132"/>
  <c r="FS64" i="132"/>
  <c r="FS57" i="132"/>
  <c r="FS51" i="132"/>
  <c r="FS42" i="132"/>
  <c r="FS34" i="132"/>
  <c r="FZ255" i="132"/>
  <c r="FZ242" i="132"/>
  <c r="FZ243" i="132"/>
  <c r="FZ234" i="132"/>
  <c r="FZ226" i="132"/>
  <c r="FZ215" i="132"/>
  <c r="FZ210" i="132"/>
  <c r="FZ198" i="132"/>
  <c r="FZ191" i="132"/>
  <c r="FZ183" i="132"/>
  <c r="FZ174" i="132"/>
  <c r="FZ168" i="132"/>
  <c r="FZ161" i="132"/>
  <c r="FZ148" i="132"/>
  <c r="FZ130" i="132"/>
  <c r="FZ117" i="132"/>
  <c r="FZ104" i="132"/>
  <c r="FZ91" i="132"/>
  <c r="FZ82" i="132"/>
  <c r="FZ64" i="132"/>
  <c r="FZ52" i="132"/>
  <c r="FZ31" i="132"/>
  <c r="FZ287" i="132"/>
  <c r="FZ283" i="132"/>
  <c r="FZ271" i="132"/>
  <c r="FZ263" i="132"/>
  <c r="FZ257" i="132"/>
  <c r="FZ249" i="132"/>
  <c r="FZ238" i="132"/>
  <c r="FZ230" i="132"/>
  <c r="FZ221" i="132"/>
  <c r="FZ218" i="132"/>
  <c r="FZ207" i="132"/>
  <c r="FZ197" i="132"/>
  <c r="FZ190" i="132"/>
  <c r="FZ181" i="132"/>
  <c r="FZ178" i="132"/>
  <c r="FZ166" i="132"/>
  <c r="FZ159" i="132"/>
  <c r="FZ152" i="132"/>
  <c r="FZ144" i="132"/>
  <c r="FZ127" i="132"/>
  <c r="FZ116" i="132"/>
  <c r="FZ105" i="132"/>
  <c r="FZ93" i="132"/>
  <c r="FZ76" i="132"/>
  <c r="FZ63" i="132"/>
  <c r="FZ51" i="132"/>
  <c r="FZ28" i="132"/>
  <c r="FU30" i="132"/>
  <c r="FU22" i="132"/>
  <c r="FS113" i="132"/>
  <c r="FS104" i="132"/>
  <c r="FS94" i="132"/>
  <c r="FS87" i="132"/>
  <c r="FS81" i="132"/>
  <c r="FS70" i="132"/>
  <c r="FS66" i="132"/>
  <c r="FS54" i="132"/>
  <c r="FS43" i="132"/>
  <c r="FS39" i="132"/>
  <c r="FS110" i="132"/>
  <c r="FS102" i="132"/>
  <c r="FS95" i="132"/>
  <c r="FS86" i="132"/>
  <c r="FS79" i="132"/>
  <c r="FS71" i="132"/>
  <c r="FS62" i="132"/>
  <c r="FS52" i="132"/>
  <c r="FS46" i="132"/>
  <c r="FS36" i="132"/>
  <c r="FZ284" i="132"/>
  <c r="FZ277" i="132"/>
  <c r="FZ268" i="132"/>
  <c r="FZ262" i="132"/>
  <c r="FZ253" i="132"/>
  <c r="FZ241" i="132"/>
  <c r="FZ244" i="132"/>
  <c r="FZ228" i="132"/>
  <c r="FZ220" i="132"/>
  <c r="FZ212" i="132"/>
  <c r="FZ206" i="132"/>
  <c r="FZ201" i="132"/>
  <c r="FZ192" i="132"/>
  <c r="FZ180" i="132"/>
  <c r="FZ175" i="132"/>
  <c r="FZ164" i="132"/>
  <c r="FZ157" i="132"/>
  <c r="FZ141" i="132"/>
  <c r="FZ138" i="132"/>
  <c r="FZ123" i="132"/>
  <c r="FZ112" i="132"/>
  <c r="FZ101" i="132"/>
  <c r="FZ85" i="132"/>
  <c r="FZ74" i="132"/>
  <c r="FZ60" i="132"/>
  <c r="FZ48" i="132"/>
  <c r="FZ25" i="132"/>
  <c r="FU28" i="132"/>
  <c r="FU21" i="132"/>
  <c r="FS109" i="132"/>
  <c r="FS101" i="132"/>
  <c r="FS96" i="132"/>
  <c r="FS85" i="132"/>
  <c r="FS76" i="132"/>
  <c r="FS68" i="132"/>
  <c r="FS59" i="132"/>
  <c r="FS55" i="132"/>
  <c r="FS40" i="132"/>
  <c r="FS45" i="132"/>
  <c r="FZ291" i="132"/>
  <c r="FZ281" i="132"/>
  <c r="FZ275" i="132"/>
  <c r="FZ266" i="132"/>
  <c r="FZ256" i="132"/>
  <c r="FZ250" i="132"/>
  <c r="FZ245" i="132"/>
  <c r="FZ232" i="132"/>
  <c r="FZ227" i="132"/>
  <c r="FZ219" i="132"/>
  <c r="FZ211" i="132"/>
  <c r="FZ202" i="132"/>
  <c r="FZ193" i="132"/>
  <c r="FZ187" i="132"/>
  <c r="FZ179" i="132"/>
  <c r="FZ171" i="132"/>
  <c r="FZ163" i="132"/>
  <c r="FZ150" i="132"/>
  <c r="FZ140" i="132"/>
  <c r="FZ132" i="132"/>
  <c r="FZ121" i="132"/>
  <c r="FZ110" i="132"/>
  <c r="FZ94" i="132"/>
  <c r="FZ81" i="132"/>
  <c r="FZ71" i="132"/>
  <c r="FZ58" i="132"/>
  <c r="FZ45" i="132"/>
  <c r="FU24" i="132"/>
  <c r="FU16" i="132"/>
  <c r="FS106" i="132"/>
  <c r="FS98" i="132"/>
  <c r="FS91" i="132"/>
  <c r="FS82" i="132"/>
  <c r="FS74" i="132"/>
  <c r="FS65" i="132"/>
  <c r="FS58" i="132"/>
  <c r="FS50" i="132"/>
  <c r="FS44" i="132"/>
  <c r="FS35" i="132"/>
  <c r="FZ176" i="132"/>
  <c r="FZ170" i="132"/>
  <c r="FZ160" i="132"/>
  <c r="FZ153" i="132"/>
  <c r="FZ146" i="132"/>
  <c r="FZ136" i="132"/>
  <c r="FZ122" i="132"/>
  <c r="FZ108" i="132"/>
  <c r="FZ96" i="132"/>
  <c r="FZ80" i="132"/>
  <c r="FZ69" i="132"/>
  <c r="FZ53" i="132"/>
  <c r="FZ35" i="132"/>
  <c r="FS107" i="132"/>
  <c r="FS100" i="132"/>
  <c r="FS89" i="132"/>
  <c r="FS83" i="132"/>
  <c r="FS77" i="132"/>
  <c r="FS67" i="132"/>
  <c r="FS60" i="132"/>
  <c r="FS49" i="132"/>
  <c r="FS41" i="132"/>
  <c r="FS32" i="132"/>
  <c r="FS17" i="132"/>
  <c r="FS30" i="132"/>
  <c r="FS28" i="132"/>
  <c r="FS29" i="132"/>
  <c r="FS27" i="132"/>
  <c r="FS33" i="132"/>
  <c r="FS25" i="132"/>
  <c r="FS31" i="132"/>
  <c r="FS26" i="132"/>
  <c r="FX254" i="132"/>
  <c r="FX194" i="132"/>
  <c r="FX147" i="132"/>
  <c r="FX86" i="132"/>
  <c r="FX22" i="132"/>
  <c r="FX248" i="132"/>
  <c r="FX190" i="132"/>
  <c r="FX128" i="132"/>
  <c r="FX81" i="132"/>
  <c r="FX12" i="132"/>
  <c r="FX24" i="132"/>
  <c r="FX42" i="132"/>
  <c r="FX66" i="132"/>
  <c r="FX89" i="132"/>
  <c r="FX113" i="132"/>
  <c r="FX133" i="132"/>
  <c r="FX154" i="132"/>
  <c r="FX175" i="132"/>
  <c r="FX193" i="132"/>
  <c r="FX217" i="132"/>
  <c r="FX241" i="132"/>
  <c r="FX256" i="132"/>
  <c r="FX280" i="132"/>
  <c r="FX25" i="132"/>
  <c r="FX43" i="132"/>
  <c r="FX72" i="132"/>
  <c r="FX90" i="132"/>
  <c r="FX111" i="132"/>
  <c r="FX135" i="132"/>
  <c r="FX153" i="132"/>
  <c r="FX176" i="132"/>
  <c r="FX202" i="132"/>
  <c r="FX218" i="132"/>
  <c r="FX243" i="132"/>
  <c r="FX263" i="132"/>
  <c r="FX284" i="132"/>
  <c r="FX32" i="132"/>
  <c r="FX51" i="132"/>
  <c r="FX73" i="132"/>
  <c r="FX96" i="132"/>
  <c r="FX115" i="132"/>
  <c r="FX137" i="132"/>
  <c r="FX157" i="132"/>
  <c r="FX180" i="132"/>
  <c r="FX200" i="132"/>
  <c r="FX225" i="132"/>
  <c r="FX239" i="132"/>
  <c r="FX264" i="132"/>
  <c r="FX285" i="132"/>
  <c r="FX35" i="132"/>
  <c r="FX56" i="132"/>
  <c r="FX75" i="132"/>
  <c r="FX97" i="132"/>
  <c r="FX118" i="132"/>
  <c r="FX161" i="132"/>
  <c r="FX183" i="132"/>
  <c r="FX201" i="132"/>
  <c r="FX227" i="132"/>
  <c r="FX247" i="132"/>
  <c r="FX267" i="132"/>
  <c r="FX291" i="132"/>
  <c r="FX33" i="132"/>
  <c r="FX57" i="132"/>
  <c r="FX77" i="132"/>
  <c r="FX98" i="132"/>
  <c r="FX119" i="132"/>
  <c r="FX148" i="132"/>
  <c r="FX162" i="132"/>
  <c r="FX188" i="132"/>
  <c r="FX206" i="132"/>
  <c r="FX226" i="132"/>
  <c r="FX251" i="132"/>
  <c r="FX270" i="132"/>
  <c r="FX289" i="132"/>
  <c r="FZ92" i="132"/>
  <c r="FZ79" i="132"/>
  <c r="FZ67" i="132"/>
  <c r="FZ55" i="132"/>
  <c r="FZ41" i="132"/>
  <c r="FZ33" i="132"/>
  <c r="FZ22" i="132"/>
  <c r="FX236" i="132"/>
  <c r="FX169" i="132"/>
  <c r="FX122" i="132"/>
  <c r="FX63" i="132"/>
  <c r="FZ165" i="132"/>
  <c r="FZ156" i="132"/>
  <c r="FZ149" i="132"/>
  <c r="FZ145" i="132"/>
  <c r="FZ129" i="132"/>
  <c r="FZ120" i="132"/>
  <c r="FZ109" i="132"/>
  <c r="FZ98" i="132"/>
  <c r="FZ87" i="132"/>
  <c r="FZ75" i="132"/>
  <c r="FZ65" i="132"/>
  <c r="FZ56" i="132"/>
  <c r="FZ39" i="132"/>
  <c r="FZ44" i="132"/>
  <c r="FX277" i="132"/>
  <c r="FX229" i="132"/>
  <c r="FX170" i="132"/>
  <c r="FX108" i="132"/>
  <c r="FX60" i="132"/>
  <c r="FZ296" i="132"/>
  <c r="FZ27" i="132"/>
  <c r="FZ29" i="132"/>
  <c r="FZ38" i="132"/>
  <c r="FZ47" i="132"/>
  <c r="FZ43" i="132"/>
  <c r="FZ57" i="132"/>
  <c r="FZ66" i="132"/>
  <c r="FZ77" i="132"/>
  <c r="FZ86" i="132"/>
  <c r="FZ90" i="132"/>
  <c r="FZ99" i="132"/>
  <c r="FZ106" i="132"/>
  <c r="FZ114" i="132"/>
  <c r="FZ125" i="132"/>
  <c r="FZ131" i="132"/>
  <c r="FZ19" i="132"/>
  <c r="FZ32" i="132"/>
  <c r="FZ37" i="132"/>
  <c r="FZ42" i="132"/>
  <c r="FZ54" i="132"/>
  <c r="FZ62" i="132"/>
  <c r="FZ70" i="132"/>
  <c r="FZ78" i="132"/>
  <c r="FZ88" i="132"/>
  <c r="FZ95" i="132"/>
  <c r="FZ100" i="132"/>
  <c r="FZ111" i="132"/>
  <c r="FZ118" i="132"/>
  <c r="FZ126" i="132"/>
  <c r="FZ133" i="132"/>
  <c r="FX275" i="132"/>
  <c r="FX214" i="132"/>
  <c r="FX168" i="132"/>
  <c r="FX105" i="132"/>
  <c r="FX45" i="132"/>
  <c r="FZ46" i="132"/>
  <c r="FZ34" i="132"/>
  <c r="FX272" i="132"/>
  <c r="FX210" i="132"/>
  <c r="FX150" i="132"/>
  <c r="FX103" i="132"/>
  <c r="FX38" i="132"/>
  <c r="FT19" i="132"/>
  <c r="FZ30" i="132"/>
  <c r="FX257" i="132"/>
  <c r="FX209" i="132"/>
  <c r="FX141" i="132"/>
  <c r="FX87" i="132"/>
  <c r="FX46" i="132"/>
  <c r="FW277" i="132"/>
  <c r="FW255" i="132"/>
  <c r="FW232" i="132"/>
  <c r="FW211" i="132"/>
  <c r="FW194" i="132"/>
  <c r="FW173" i="132"/>
  <c r="FW141" i="132"/>
  <c r="FW129" i="132"/>
  <c r="FW105" i="132"/>
  <c r="FW82" i="132"/>
  <c r="FW63" i="132"/>
  <c r="FW45" i="132"/>
  <c r="FW24" i="132"/>
  <c r="FY82" i="132"/>
  <c r="FY73" i="132"/>
  <c r="FY65" i="132"/>
  <c r="FY59" i="132"/>
  <c r="FY48" i="132"/>
  <c r="FY45" i="132"/>
  <c r="FY29" i="132"/>
  <c r="FY16" i="132"/>
  <c r="FW290" i="132"/>
  <c r="FW267" i="132"/>
  <c r="FW249" i="132"/>
  <c r="FW227" i="132"/>
  <c r="FW203" i="132"/>
  <c r="FW183" i="132"/>
  <c r="FW162" i="132"/>
  <c r="FW137" i="132"/>
  <c r="FW121" i="132"/>
  <c r="FW98" i="132"/>
  <c r="FW78" i="132"/>
  <c r="FW55" i="132"/>
  <c r="FW35" i="132"/>
  <c r="FW12" i="132"/>
  <c r="FY86" i="132"/>
  <c r="FY77" i="132"/>
  <c r="FY68" i="132"/>
  <c r="FY62" i="132"/>
  <c r="FY50" i="132"/>
  <c r="FY41" i="132"/>
  <c r="FY34" i="132"/>
  <c r="FY23" i="132"/>
  <c r="FT17" i="132"/>
  <c r="FT26" i="132"/>
  <c r="FS18" i="132"/>
  <c r="FS23" i="132"/>
  <c r="FS20" i="132"/>
  <c r="FS22" i="132"/>
  <c r="FS24" i="132"/>
  <c r="FS21" i="132"/>
  <c r="FV53" i="132"/>
  <c r="FV40" i="132"/>
  <c r="FV34" i="132"/>
  <c r="FV24" i="132"/>
  <c r="FV14" i="132"/>
  <c r="FV17" i="132"/>
  <c r="FV25" i="132"/>
  <c r="FV36" i="132"/>
  <c r="FV39" i="132"/>
  <c r="FV50" i="132"/>
  <c r="FV60" i="132"/>
  <c r="FV67" i="132"/>
  <c r="FV77" i="132"/>
  <c r="FV82" i="132"/>
  <c r="FV90" i="132"/>
  <c r="FV96" i="132"/>
  <c r="FV109" i="132"/>
  <c r="FV112" i="132"/>
  <c r="FV121" i="132"/>
  <c r="FV130" i="132"/>
  <c r="FV137" i="132"/>
  <c r="FV140" i="132"/>
  <c r="FV156" i="132"/>
  <c r="FV165" i="132"/>
  <c r="FV171" i="132"/>
  <c r="FV178" i="132"/>
  <c r="FV187" i="132"/>
  <c r="FV199" i="132"/>
  <c r="FV200" i="132"/>
  <c r="FV211" i="132"/>
  <c r="FV218" i="132"/>
  <c r="FV226" i="132"/>
  <c r="FV236" i="132"/>
  <c r="FV245" i="132"/>
  <c r="FV251" i="132"/>
  <c r="FV54" i="132"/>
  <c r="FV42" i="132"/>
  <c r="FV35" i="132"/>
  <c r="FV30" i="132"/>
  <c r="FV22" i="132"/>
  <c r="FW288" i="132"/>
  <c r="FW280" i="132"/>
  <c r="FW272" i="132"/>
  <c r="FW266" i="132"/>
  <c r="FW258" i="132"/>
  <c r="FW242" i="132"/>
  <c r="FW237" i="132"/>
  <c r="FW233" i="132"/>
  <c r="FW225" i="132"/>
  <c r="FW219" i="132"/>
  <c r="FW207" i="132"/>
  <c r="FW199" i="132"/>
  <c r="FW192" i="132"/>
  <c r="FW186" i="132"/>
  <c r="FW175" i="132"/>
  <c r="FW170" i="132"/>
  <c r="FW161" i="132"/>
  <c r="FW154" i="132"/>
  <c r="FW146" i="132"/>
  <c r="FW133" i="132"/>
  <c r="FW131" i="132"/>
  <c r="FW119" i="132"/>
  <c r="FW113" i="132"/>
  <c r="FW104" i="132"/>
  <c r="FW97" i="132"/>
  <c r="FW88" i="132"/>
  <c r="FW81" i="132"/>
  <c r="FW72" i="132"/>
  <c r="FW65" i="132"/>
  <c r="FW58" i="132"/>
  <c r="FW49" i="132"/>
  <c r="FW39" i="132"/>
  <c r="FW33" i="132"/>
  <c r="FW25" i="132"/>
  <c r="FW16" i="132"/>
  <c r="FX288" i="132"/>
  <c r="FX278" i="132"/>
  <c r="FX273" i="132"/>
  <c r="FX262" i="132"/>
  <c r="FX258" i="132"/>
  <c r="FX242" i="132"/>
  <c r="FX238" i="132"/>
  <c r="FX231" i="132"/>
  <c r="FX222" i="132"/>
  <c r="FX215" i="132"/>
  <c r="FX208" i="132"/>
  <c r="FX199" i="132"/>
  <c r="FX192" i="132"/>
  <c r="FX185" i="132"/>
  <c r="FX177" i="132"/>
  <c r="FX167" i="132"/>
  <c r="FX160" i="132"/>
  <c r="FX152" i="132"/>
  <c r="FX139" i="132"/>
  <c r="FX136" i="132"/>
  <c r="FX129" i="132"/>
  <c r="FX120" i="132"/>
  <c r="FX112" i="132"/>
  <c r="FX104" i="132"/>
  <c r="FX94" i="132"/>
  <c r="FX88" i="132"/>
  <c r="FX80" i="132"/>
  <c r="FX71" i="132"/>
  <c r="FX64" i="132"/>
  <c r="FX53" i="132"/>
  <c r="FX48" i="132"/>
  <c r="FX41" i="132"/>
  <c r="FX31" i="132"/>
  <c r="FX23" i="132"/>
  <c r="FW286" i="132"/>
  <c r="FW278" i="132"/>
  <c r="FW270" i="132"/>
  <c r="FW262" i="132"/>
  <c r="FW257" i="132"/>
  <c r="FW248" i="132"/>
  <c r="FW244" i="132"/>
  <c r="FW230" i="132"/>
  <c r="FW222" i="132"/>
  <c r="FW214" i="132"/>
  <c r="FW209" i="132"/>
  <c r="FW200" i="132"/>
  <c r="FW191" i="132"/>
  <c r="FW184" i="132"/>
  <c r="FW177" i="132"/>
  <c r="FW166" i="132"/>
  <c r="FW159" i="132"/>
  <c r="FW150" i="132"/>
  <c r="FW138" i="132"/>
  <c r="FW127" i="132"/>
  <c r="FW117" i="132"/>
  <c r="FW111" i="132"/>
  <c r="FW103" i="132"/>
  <c r="FW93" i="132"/>
  <c r="FW87" i="132"/>
  <c r="FW79" i="132"/>
  <c r="FW71" i="132"/>
  <c r="FW64" i="132"/>
  <c r="FW53" i="132"/>
  <c r="FW47" i="132"/>
  <c r="FW44" i="132"/>
  <c r="FW32" i="132"/>
  <c r="FW23" i="132"/>
  <c r="FW14" i="132"/>
  <c r="FY40" i="132"/>
  <c r="FY33" i="132"/>
  <c r="FY25" i="132"/>
  <c r="FY20" i="132"/>
  <c r="FX287" i="132"/>
  <c r="FX279" i="132"/>
  <c r="FX271" i="132"/>
  <c r="FX265" i="132"/>
  <c r="FX255" i="132"/>
  <c r="FX240" i="132"/>
  <c r="FX235" i="132"/>
  <c r="FX230" i="132"/>
  <c r="FX221" i="132"/>
  <c r="FX213" i="132"/>
  <c r="FX207" i="132"/>
  <c r="FX198" i="132"/>
  <c r="FX189" i="132"/>
  <c r="FX182" i="132"/>
  <c r="FX174" i="132"/>
  <c r="FX164" i="132"/>
  <c r="FX158" i="132"/>
  <c r="FX140" i="132"/>
  <c r="FX134" i="132"/>
  <c r="FX127" i="132"/>
  <c r="FX121" i="132"/>
  <c r="FX109" i="132"/>
  <c r="FX101" i="132"/>
  <c r="FX93" i="132"/>
  <c r="FX82" i="132"/>
  <c r="FX79" i="132"/>
  <c r="FX70" i="132"/>
  <c r="FX62" i="132"/>
  <c r="FX55" i="132"/>
  <c r="FX49" i="132"/>
  <c r="FX36" i="132"/>
  <c r="FX30" i="132"/>
  <c r="FX26" i="132"/>
  <c r="FW287" i="132"/>
  <c r="FW279" i="132"/>
  <c r="FW271" i="132"/>
  <c r="FW264" i="132"/>
  <c r="FW254" i="132"/>
  <c r="FW241" i="132"/>
  <c r="FW235" i="132"/>
  <c r="FW229" i="132"/>
  <c r="FW223" i="132"/>
  <c r="FW215" i="132"/>
  <c r="FW206" i="132"/>
  <c r="FW197" i="132"/>
  <c r="FW190" i="132"/>
  <c r="FW182" i="132"/>
  <c r="FW174" i="132"/>
  <c r="FW164" i="132"/>
  <c r="FW160" i="132"/>
  <c r="FW151" i="132"/>
  <c r="FW147" i="132"/>
  <c r="FW132" i="132"/>
  <c r="FW126" i="132"/>
  <c r="FW120" i="132"/>
  <c r="FW110" i="132"/>
  <c r="FW102" i="132"/>
  <c r="FW96" i="132"/>
  <c r="FW85" i="132"/>
  <c r="FW74" i="132"/>
  <c r="FW70" i="132"/>
  <c r="FW61" i="132"/>
  <c r="FW56" i="132"/>
  <c r="FW46" i="132"/>
  <c r="FW38" i="132"/>
  <c r="FW29" i="132"/>
  <c r="FW21" i="132"/>
  <c r="FW15" i="132"/>
  <c r="FY38" i="132"/>
  <c r="FY32" i="132"/>
  <c r="FY24" i="132"/>
  <c r="FY14" i="132"/>
  <c r="FX283" i="132"/>
  <c r="FX281" i="132"/>
  <c r="FX269" i="132"/>
  <c r="FX260" i="132"/>
  <c r="FX253" i="132"/>
  <c r="FX249" i="132"/>
  <c r="FX244" i="132"/>
  <c r="FX232" i="132"/>
  <c r="FX220" i="132"/>
  <c r="FX212" i="132"/>
  <c r="FX203" i="132"/>
  <c r="FX197" i="132"/>
  <c r="FX191" i="132"/>
  <c r="FX181" i="132"/>
  <c r="FX172" i="132"/>
  <c r="FX165" i="132"/>
  <c r="FX159" i="132"/>
  <c r="FX146" i="132"/>
  <c r="FX145" i="132"/>
  <c r="FX132" i="132"/>
  <c r="FX123" i="132"/>
  <c r="FX117" i="132"/>
  <c r="FX110" i="132"/>
  <c r="FX102" i="132"/>
  <c r="FX95" i="132"/>
  <c r="FX84" i="132"/>
  <c r="FX76" i="132"/>
  <c r="FX68" i="132"/>
  <c r="FX61" i="132"/>
  <c r="FX52" i="132"/>
  <c r="FX40" i="132"/>
  <c r="FX37" i="132"/>
  <c r="FX29" i="132"/>
  <c r="FX21" i="132"/>
  <c r="FW295" i="132"/>
  <c r="FW284" i="132"/>
  <c r="FW276" i="132"/>
  <c r="FW268" i="132"/>
  <c r="FW261" i="132"/>
  <c r="FW253" i="132"/>
  <c r="FW240" i="132"/>
  <c r="FW243" i="132"/>
  <c r="FW231" i="132"/>
  <c r="FW221" i="132"/>
  <c r="FW213" i="132"/>
  <c r="FW204" i="132"/>
  <c r="FW198" i="132"/>
  <c r="FW189" i="132"/>
  <c r="FW179" i="132"/>
  <c r="FW169" i="132"/>
  <c r="FW163" i="132"/>
  <c r="FW157" i="132"/>
  <c r="FW148" i="132"/>
  <c r="FW145" i="132"/>
  <c r="FW134" i="132"/>
  <c r="FW124" i="132"/>
  <c r="FW116" i="132"/>
  <c r="FW108" i="132"/>
  <c r="FW101" i="132"/>
  <c r="FW95" i="132"/>
  <c r="FW86" i="132"/>
  <c r="FW76" i="132"/>
  <c r="FW69" i="132"/>
  <c r="FW60" i="132"/>
  <c r="FW54" i="132"/>
  <c r="FW41" i="132"/>
  <c r="FW37" i="132"/>
  <c r="FW31" i="132"/>
  <c r="FW19" i="132"/>
  <c r="FW11" i="132"/>
  <c r="FX293" i="132"/>
  <c r="FX282" i="132"/>
  <c r="FX276" i="132"/>
  <c r="FX268" i="132"/>
  <c r="FX259" i="132"/>
  <c r="FX252" i="132"/>
  <c r="FX246" i="132"/>
  <c r="FX245" i="132"/>
  <c r="FX228" i="132"/>
  <c r="FX223" i="132"/>
  <c r="FX216" i="132"/>
  <c r="FX204" i="132"/>
  <c r="FX196" i="132"/>
  <c r="FX187" i="132"/>
  <c r="FX178" i="132"/>
  <c r="FX173" i="132"/>
  <c r="FX166" i="132"/>
  <c r="FX156" i="132"/>
  <c r="FX151" i="132"/>
  <c r="FX144" i="132"/>
  <c r="FX131" i="132"/>
  <c r="FX125" i="132"/>
  <c r="FX116" i="132"/>
  <c r="FX107" i="132"/>
  <c r="FX100" i="132"/>
  <c r="FX92" i="132"/>
  <c r="FX85" i="132"/>
  <c r="FX78" i="132"/>
  <c r="FX69" i="132"/>
  <c r="FX58" i="132"/>
  <c r="FX54" i="132"/>
  <c r="FX47" i="132"/>
  <c r="FX44" i="132"/>
  <c r="FX28" i="132"/>
  <c r="FX20" i="132"/>
  <c r="FW282" i="132"/>
  <c r="FW275" i="132"/>
  <c r="FW269" i="132"/>
  <c r="FW259" i="132"/>
  <c r="FW252" i="132"/>
  <c r="FW247" i="132"/>
  <c r="FW238" i="132"/>
  <c r="FW228" i="132"/>
  <c r="FW220" i="132"/>
  <c r="FW212" i="132"/>
  <c r="FW205" i="132"/>
  <c r="FW195" i="132"/>
  <c r="FW188" i="132"/>
  <c r="FW181" i="132"/>
  <c r="FW171" i="132"/>
  <c r="FW165" i="132"/>
  <c r="FW155" i="132"/>
  <c r="FW149" i="132"/>
  <c r="FW140" i="132"/>
  <c r="FW136" i="132"/>
  <c r="FW122" i="132"/>
  <c r="FW115" i="132"/>
  <c r="FW109" i="132"/>
  <c r="FW100" i="132"/>
  <c r="FW91" i="132"/>
  <c r="FW83" i="132"/>
  <c r="FW77" i="132"/>
  <c r="FW66" i="132"/>
  <c r="FW59" i="132"/>
  <c r="FW52" i="132"/>
  <c r="FW48" i="132"/>
  <c r="FW36" i="132"/>
  <c r="FW30" i="132"/>
  <c r="FW20" i="132"/>
  <c r="FX290" i="132"/>
  <c r="FX286" i="132"/>
  <c r="FX274" i="132"/>
  <c r="FX266" i="132"/>
  <c r="FX261" i="132"/>
  <c r="FX250" i="132"/>
  <c r="FX237" i="132"/>
  <c r="FX233" i="132"/>
  <c r="FX224" i="132"/>
  <c r="FX219" i="132"/>
  <c r="FX211" i="132"/>
  <c r="FX205" i="132"/>
  <c r="FX195" i="132"/>
  <c r="FX186" i="132"/>
  <c r="FX179" i="132"/>
  <c r="FX171" i="132"/>
  <c r="FX163" i="132"/>
  <c r="FX155" i="132"/>
  <c r="FX149" i="132"/>
  <c r="FX138" i="132"/>
  <c r="FX130" i="132"/>
  <c r="FX124" i="132"/>
  <c r="FX114" i="132"/>
  <c r="FX106" i="132"/>
  <c r="FX99" i="132"/>
  <c r="FX91" i="132"/>
  <c r="FX83" i="132"/>
  <c r="FX74" i="132"/>
  <c r="FX67" i="132"/>
  <c r="FX59" i="132"/>
  <c r="FX50" i="132"/>
  <c r="FX39" i="132"/>
  <c r="FX34" i="132"/>
  <c r="FX27" i="132"/>
  <c r="FX18" i="132"/>
  <c r="FT21" i="132"/>
  <c r="FT13" i="132"/>
  <c r="FV16" i="132"/>
  <c r="FV298" i="132"/>
  <c r="FZ24" i="132"/>
  <c r="FZ17" i="132"/>
  <c r="FW296" i="132"/>
  <c r="FW292" i="132"/>
  <c r="FW293" i="132"/>
  <c r="FX13" i="132"/>
  <c r="FU18" i="132"/>
  <c r="FS14" i="132"/>
  <c r="FZ15" i="132"/>
  <c r="FW298" i="132"/>
  <c r="FY293" i="132"/>
  <c r="FY294" i="132"/>
  <c r="FU15" i="132"/>
  <c r="FS15" i="132"/>
  <c r="FW297" i="132"/>
  <c r="FX294" i="132"/>
  <c r="FX297" i="132"/>
  <c r="FX292" i="132"/>
  <c r="FX295" i="132"/>
  <c r="FU12" i="132"/>
  <c r="FS13" i="132"/>
  <c r="FZ293" i="132"/>
  <c r="FT294" i="132"/>
  <c r="FT293" i="132"/>
  <c r="FT295" i="132"/>
  <c r="FV11" i="132"/>
  <c r="FZ21" i="132"/>
  <c r="FZ14" i="132"/>
  <c r="FY13" i="132"/>
  <c r="FZ294" i="132"/>
  <c r="FX19" i="132"/>
  <c r="FX298" i="132"/>
  <c r="FU14" i="132"/>
  <c r="FY295" i="132"/>
  <c r="FY297" i="132"/>
  <c r="FT23" i="132"/>
  <c r="FT20" i="132"/>
  <c r="FT298" i="132"/>
  <c r="FZ18" i="132"/>
  <c r="FZ13" i="132"/>
  <c r="FY17" i="132"/>
  <c r="FY298" i="132"/>
  <c r="FX16" i="132"/>
  <c r="FU11" i="132"/>
  <c r="FS12" i="132"/>
  <c r="FT297" i="132"/>
  <c r="FZ12" i="132"/>
  <c r="FX15" i="132"/>
  <c r="FU13" i="132"/>
  <c r="FT14" i="132"/>
  <c r="FZ16" i="132"/>
  <c r="FZ298" i="132"/>
  <c r="FX14" i="132"/>
  <c r="FS19" i="132"/>
  <c r="RO19" i="132"/>
  <c r="FR299" i="132"/>
  <c r="FT15" i="132"/>
  <c r="FV297" i="132"/>
  <c r="FV296" i="132"/>
  <c r="FV294" i="132"/>
  <c r="FV295" i="132"/>
  <c r="FV292" i="132"/>
  <c r="FZ23" i="132"/>
  <c r="FZ11" i="132"/>
  <c r="FY12" i="132"/>
  <c r="FX11" i="132"/>
  <c r="FU17" i="132"/>
  <c r="FS16" i="132"/>
  <c r="ER179" i="132" l="1"/>
  <c r="ES179" i="132"/>
  <c r="C180" i="132"/>
  <c r="H180" i="132"/>
  <c r="G180" i="132"/>
  <c r="H179" i="132"/>
  <c r="I179" i="132" s="1"/>
  <c r="E179" i="132"/>
  <c r="F179" i="132"/>
  <c r="F178" i="132"/>
  <c r="GB299" i="132"/>
  <c r="GD299" i="132"/>
  <c r="GC299" i="132"/>
  <c r="GA299" i="132"/>
  <c r="GE143" i="132"/>
  <c r="LP20" i="132" s="1"/>
  <c r="GE142" i="132"/>
  <c r="LO20" i="132" s="1"/>
  <c r="GE290" i="132"/>
  <c r="RG20" i="132" s="1"/>
  <c r="GE251" i="132"/>
  <c r="PT20" i="132" s="1"/>
  <c r="GE216" i="132"/>
  <c r="OK20" i="132" s="1"/>
  <c r="GE81" i="132"/>
  <c r="JF20" i="132" s="1"/>
  <c r="GE84" i="132"/>
  <c r="JI20" i="132" s="1"/>
  <c r="GE31" i="132"/>
  <c r="HH20" i="132" s="1"/>
  <c r="GE141" i="132"/>
  <c r="LN20" i="132" s="1"/>
  <c r="GE274" i="132"/>
  <c r="QQ20" i="132" s="1"/>
  <c r="GE173" i="132"/>
  <c r="MT20" i="132" s="1"/>
  <c r="GE230" i="132"/>
  <c r="OY20" i="132" s="1"/>
  <c r="GE269" i="132"/>
  <c r="QL20" i="132" s="1"/>
  <c r="GE243" i="132"/>
  <c r="GE220" i="132"/>
  <c r="OO20" i="132" s="1"/>
  <c r="GE253" i="132"/>
  <c r="PV20" i="132" s="1"/>
  <c r="GE47" i="132"/>
  <c r="HX20" i="132" s="1"/>
  <c r="GE244" i="132"/>
  <c r="PM20" i="132" s="1"/>
  <c r="GE199" i="132"/>
  <c r="NT20" i="132" s="1"/>
  <c r="GE187" i="132"/>
  <c r="NH20" i="132" s="1"/>
  <c r="GE159" i="132"/>
  <c r="MF20" i="132" s="1"/>
  <c r="GE42" i="132"/>
  <c r="HS20" i="132" s="1"/>
  <c r="GE165" i="132"/>
  <c r="ML20" i="132" s="1"/>
  <c r="GE277" i="132"/>
  <c r="QT20" i="132" s="1"/>
  <c r="GE275" i="132"/>
  <c r="QR20" i="132" s="1"/>
  <c r="GE247" i="132"/>
  <c r="PP20" i="132" s="1"/>
  <c r="GE188" i="132"/>
  <c r="NI20" i="132" s="1"/>
  <c r="GE266" i="132"/>
  <c r="QI20" i="132" s="1"/>
  <c r="GE214" i="132"/>
  <c r="OI20" i="132" s="1"/>
  <c r="GE125" i="132"/>
  <c r="KX20" i="132" s="1"/>
  <c r="GE111" i="132"/>
  <c r="KJ20" i="132" s="1"/>
  <c r="GE286" i="132"/>
  <c r="RC20" i="132" s="1"/>
  <c r="GE148" i="132"/>
  <c r="LU20" i="132" s="1"/>
  <c r="GE264" i="132"/>
  <c r="QG20" i="132" s="1"/>
  <c r="GE248" i="132"/>
  <c r="PQ20" i="132" s="1"/>
  <c r="GE48" i="132"/>
  <c r="HY20" i="132" s="1"/>
  <c r="GE34" i="132"/>
  <c r="HK20" i="132" s="1"/>
  <c r="GE185" i="132"/>
  <c r="NF20" i="132" s="1"/>
  <c r="GE285" i="132"/>
  <c r="RB20" i="132" s="1"/>
  <c r="GE258" i="132"/>
  <c r="QA20" i="132" s="1"/>
  <c r="GE76" i="132"/>
  <c r="JA20" i="132" s="1"/>
  <c r="GE256" i="132"/>
  <c r="PY20" i="132" s="1"/>
  <c r="GE75" i="132"/>
  <c r="IZ20" i="132" s="1"/>
  <c r="GE59" i="132"/>
  <c r="IJ20" i="132" s="1"/>
  <c r="GE144" i="132"/>
  <c r="LQ20" i="132" s="1"/>
  <c r="GE94" i="132"/>
  <c r="JS20" i="132" s="1"/>
  <c r="GE38" i="132"/>
  <c r="HO20" i="132" s="1"/>
  <c r="GE99" i="132"/>
  <c r="JX20" i="132" s="1"/>
  <c r="GE86" i="132"/>
  <c r="JK20" i="132" s="1"/>
  <c r="GE129" i="132"/>
  <c r="LB20" i="132" s="1"/>
  <c r="GE212" i="132"/>
  <c r="OG20" i="132" s="1"/>
  <c r="GE109" i="132"/>
  <c r="KH20" i="132" s="1"/>
  <c r="GE65" i="132"/>
  <c r="IP20" i="132" s="1"/>
  <c r="GE172" i="132"/>
  <c r="MS20" i="132" s="1"/>
  <c r="GE246" i="132"/>
  <c r="PO20" i="132" s="1"/>
  <c r="GE261" i="132"/>
  <c r="QD20" i="132" s="1"/>
  <c r="GE166" i="132"/>
  <c r="MM20" i="132" s="1"/>
  <c r="GE184" i="132"/>
  <c r="NE20" i="132" s="1"/>
  <c r="GE87" i="132"/>
  <c r="JL20" i="132" s="1"/>
  <c r="GE192" i="132"/>
  <c r="NM20" i="132" s="1"/>
  <c r="GE289" i="132"/>
  <c r="RF20" i="132" s="1"/>
  <c r="GE130" i="132"/>
  <c r="LC20" i="132" s="1"/>
  <c r="GE252" i="132"/>
  <c r="PU20" i="132" s="1"/>
  <c r="GE276" i="132"/>
  <c r="QS20" i="132" s="1"/>
  <c r="GE282" i="132"/>
  <c r="QY20" i="132" s="1"/>
  <c r="GE198" i="132"/>
  <c r="NS20" i="132" s="1"/>
  <c r="GE191" i="132"/>
  <c r="NL20" i="132" s="1"/>
  <c r="GE224" i="132"/>
  <c r="OS20" i="132" s="1"/>
  <c r="GE257" i="132"/>
  <c r="PZ20" i="132" s="1"/>
  <c r="GE236" i="132"/>
  <c r="PE20" i="132" s="1"/>
  <c r="GE167" i="132"/>
  <c r="MN20" i="132" s="1"/>
  <c r="GE183" i="132"/>
  <c r="ND20" i="132" s="1"/>
  <c r="GE137" i="132"/>
  <c r="GE150" i="132"/>
  <c r="LW20" i="132" s="1"/>
  <c r="GE176" i="132"/>
  <c r="MW20" i="132" s="1"/>
  <c r="GE158" i="132"/>
  <c r="ME20" i="132" s="1"/>
  <c r="GE209" i="132"/>
  <c r="OD20" i="132" s="1"/>
  <c r="GE270" i="132"/>
  <c r="QM20" i="132" s="1"/>
  <c r="GE194" i="132"/>
  <c r="NO20" i="132" s="1"/>
  <c r="GE72" i="132"/>
  <c r="IW20" i="132" s="1"/>
  <c r="GE197" i="132"/>
  <c r="NR20" i="132" s="1"/>
  <c r="GE234" i="132"/>
  <c r="PC20" i="132" s="1"/>
  <c r="GE35" i="132"/>
  <c r="HL20" i="132" s="1"/>
  <c r="GE164" i="132"/>
  <c r="MK20" i="132" s="1"/>
  <c r="GE55" i="132"/>
  <c r="IF20" i="132" s="1"/>
  <c r="GE250" i="132"/>
  <c r="PS20" i="132" s="1"/>
  <c r="GE128" i="132"/>
  <c r="LA20" i="132" s="1"/>
  <c r="GE89" i="132"/>
  <c r="JN20" i="132" s="1"/>
  <c r="GE46" i="132"/>
  <c r="HW20" i="132" s="1"/>
  <c r="GE280" i="132"/>
  <c r="QW20" i="132" s="1"/>
  <c r="GE25" i="132"/>
  <c r="HB20" i="132" s="1"/>
  <c r="GE221" i="132"/>
  <c r="OP20" i="132" s="1"/>
  <c r="GE273" i="132"/>
  <c r="QP20" i="132" s="1"/>
  <c r="GE263" i="132"/>
  <c r="QF20" i="132" s="1"/>
  <c r="GE190" i="132"/>
  <c r="NK20" i="132" s="1"/>
  <c r="GE271" i="132"/>
  <c r="QN20" i="132" s="1"/>
  <c r="GE229" i="132"/>
  <c r="OX20" i="132" s="1"/>
  <c r="GE254" i="132"/>
  <c r="PW20" i="132" s="1"/>
  <c r="GE57" i="132"/>
  <c r="IH20" i="132" s="1"/>
  <c r="GE73" i="132"/>
  <c r="IX20" i="132" s="1"/>
  <c r="GE238" i="132"/>
  <c r="PG20" i="132" s="1"/>
  <c r="GE156" i="132"/>
  <c r="MC20" i="132" s="1"/>
  <c r="GE223" i="132"/>
  <c r="OR20" i="132" s="1"/>
  <c r="GE124" i="132"/>
  <c r="KW20" i="132" s="1"/>
  <c r="GE110" i="132"/>
  <c r="KI20" i="132" s="1"/>
  <c r="GE108" i="132"/>
  <c r="KG20" i="132" s="1"/>
  <c r="GE88" i="132"/>
  <c r="JM20" i="132" s="1"/>
  <c r="GE115" i="132"/>
  <c r="KN20" i="132" s="1"/>
  <c r="GE80" i="132"/>
  <c r="JE20" i="132" s="1"/>
  <c r="GE292" i="132"/>
  <c r="RI20" i="132" s="1"/>
  <c r="GE122" i="132"/>
  <c r="KU20" i="132" s="1"/>
  <c r="GE68" i="132"/>
  <c r="IS20" i="132" s="1"/>
  <c r="GE211" i="132"/>
  <c r="OF20" i="132" s="1"/>
  <c r="GE181" i="132"/>
  <c r="NB20" i="132" s="1"/>
  <c r="GE133" i="132"/>
  <c r="LF20" i="132" s="1"/>
  <c r="GE131" i="132"/>
  <c r="LD20" i="132" s="1"/>
  <c r="GE126" i="132"/>
  <c r="KY20" i="132" s="1"/>
  <c r="GE155" i="132"/>
  <c r="MB20" i="132" s="1"/>
  <c r="GE219" i="132"/>
  <c r="ON20" i="132" s="1"/>
  <c r="GE195" i="132"/>
  <c r="NP20" i="132" s="1"/>
  <c r="GE213" i="132"/>
  <c r="OH20" i="132" s="1"/>
  <c r="GE123" i="132"/>
  <c r="KV20" i="132" s="1"/>
  <c r="GE132" i="132"/>
  <c r="LE20" i="132" s="1"/>
  <c r="GE174" i="132"/>
  <c r="MU20" i="132" s="1"/>
  <c r="GE235" i="132"/>
  <c r="PD20" i="132" s="1"/>
  <c r="GE117" i="132"/>
  <c r="KP20" i="132" s="1"/>
  <c r="GE41" i="132"/>
  <c r="HR20" i="132" s="1"/>
  <c r="GE146" i="132"/>
  <c r="LS20" i="132" s="1"/>
  <c r="GE207" i="132"/>
  <c r="OB20" i="132" s="1"/>
  <c r="GE160" i="132"/>
  <c r="MG20" i="132" s="1"/>
  <c r="GE205" i="132"/>
  <c r="NZ20" i="132" s="1"/>
  <c r="GE169" i="132"/>
  <c r="MP20" i="132" s="1"/>
  <c r="GE245" i="132"/>
  <c r="PN20" i="132" s="1"/>
  <c r="GE178" i="132"/>
  <c r="MY20" i="132" s="1"/>
  <c r="GE112" i="132"/>
  <c r="KK20" i="132" s="1"/>
  <c r="GE98" i="132"/>
  <c r="JW20" i="132" s="1"/>
  <c r="GE267" i="132"/>
  <c r="QJ20" i="132" s="1"/>
  <c r="GE63" i="132"/>
  <c r="IN20" i="132" s="1"/>
  <c r="GE232" i="132"/>
  <c r="PA20" i="132" s="1"/>
  <c r="GE186" i="132"/>
  <c r="NG20" i="132" s="1"/>
  <c r="GE210" i="132"/>
  <c r="OE20" i="132" s="1"/>
  <c r="GE201" i="132"/>
  <c r="NV20" i="132" s="1"/>
  <c r="GE239" i="132"/>
  <c r="PH20" i="132" s="1"/>
  <c r="GE168" i="132"/>
  <c r="MO20" i="132" s="1"/>
  <c r="GE60" i="132"/>
  <c r="IK20" i="132" s="1"/>
  <c r="GE206" i="132"/>
  <c r="OA20" i="132" s="1"/>
  <c r="GE278" i="132"/>
  <c r="QU20" i="132" s="1"/>
  <c r="GE79" i="132"/>
  <c r="JD20" i="132" s="1"/>
  <c r="GE154" i="132"/>
  <c r="MA20" i="132" s="1"/>
  <c r="GE227" i="132"/>
  <c r="OV20" i="132" s="1"/>
  <c r="GE139" i="132"/>
  <c r="LL20" i="132" s="1"/>
  <c r="GE77" i="132"/>
  <c r="JB20" i="132" s="1"/>
  <c r="GE180" i="132"/>
  <c r="NA20" i="132" s="1"/>
  <c r="GE208" i="132"/>
  <c r="OC20" i="132" s="1"/>
  <c r="GE287" i="132"/>
  <c r="RD20" i="132" s="1"/>
  <c r="GE32" i="132"/>
  <c r="HI20" i="132" s="1"/>
  <c r="GE135" i="132"/>
  <c r="LH20" i="132" s="1"/>
  <c r="GE241" i="132"/>
  <c r="PJ20" i="132" s="1"/>
  <c r="GE58" i="132"/>
  <c r="II20" i="132" s="1"/>
  <c r="GE193" i="132"/>
  <c r="NN20" i="132" s="1"/>
  <c r="GE152" i="132"/>
  <c r="LY20" i="132" s="1"/>
  <c r="GE283" i="132"/>
  <c r="QZ20" i="132" s="1"/>
  <c r="GE265" i="132"/>
  <c r="QH20" i="132" s="1"/>
  <c r="GE182" i="132"/>
  <c r="NC20" i="132" s="1"/>
  <c r="GE240" i="132"/>
  <c r="PI20" i="132" s="1"/>
  <c r="GE44" i="132"/>
  <c r="HU20" i="132" s="1"/>
  <c r="GE175" i="132"/>
  <c r="MV20" i="132" s="1"/>
  <c r="GE50" i="132"/>
  <c r="IA20" i="132" s="1"/>
  <c r="GE90" i="132"/>
  <c r="JO20" i="132" s="1"/>
  <c r="GE202" i="132"/>
  <c r="NW20" i="132" s="1"/>
  <c r="GE153" i="132"/>
  <c r="LZ20" i="132" s="1"/>
  <c r="GE179" i="132"/>
  <c r="MZ20" i="132" s="1"/>
  <c r="GE105" i="132"/>
  <c r="KD20" i="132" s="1"/>
  <c r="GE170" i="132"/>
  <c r="MQ20" i="132" s="1"/>
  <c r="GE272" i="132"/>
  <c r="QO20" i="132" s="1"/>
  <c r="GE204" i="132"/>
  <c r="NY20" i="132" s="1"/>
  <c r="GE268" i="132"/>
  <c r="QK20" i="132" s="1"/>
  <c r="GE93" i="132"/>
  <c r="JR20" i="132" s="1"/>
  <c r="GE157" i="132"/>
  <c r="MD20" i="132" s="1"/>
  <c r="GE222" i="132"/>
  <c r="OQ20" i="132" s="1"/>
  <c r="GE284" i="132"/>
  <c r="RA20" i="132" s="1"/>
  <c r="GE107" i="132"/>
  <c r="KF20" i="132" s="1"/>
  <c r="GE217" i="132"/>
  <c r="OL20" i="132" s="1"/>
  <c r="GE291" i="132"/>
  <c r="RH20" i="132" s="1"/>
  <c r="GE67" i="132"/>
  <c r="IR20" i="132" s="1"/>
  <c r="GE228" i="132"/>
  <c r="OW20" i="132" s="1"/>
  <c r="GE114" i="132"/>
  <c r="KM20" i="132" s="1"/>
  <c r="GE145" i="132"/>
  <c r="LR20" i="132" s="1"/>
  <c r="GE237" i="132"/>
  <c r="PL20" i="132" s="1"/>
  <c r="GE23" i="132"/>
  <c r="GZ20" i="132" s="1"/>
  <c r="GE103" i="132"/>
  <c r="KB20" i="132" s="1"/>
  <c r="GE82" i="132"/>
  <c r="JG20" i="132" s="1"/>
  <c r="GE78" i="132"/>
  <c r="JC20" i="132" s="1"/>
  <c r="GE30" i="132"/>
  <c r="HG20" i="132" s="1"/>
  <c r="GE196" i="132"/>
  <c r="NQ20" i="132" s="1"/>
  <c r="GE161" i="132"/>
  <c r="MH20" i="132" s="1"/>
  <c r="GE29" i="132"/>
  <c r="HF20" i="132" s="1"/>
  <c r="GE28" i="132"/>
  <c r="HE20" i="132" s="1"/>
  <c r="GE100" i="132"/>
  <c r="JY20" i="132" s="1"/>
  <c r="GE27" i="132"/>
  <c r="HD20" i="132" s="1"/>
  <c r="GE233" i="132"/>
  <c r="PB20" i="132" s="1"/>
  <c r="GE149" i="132"/>
  <c r="LV20" i="132" s="1"/>
  <c r="GE231" i="132"/>
  <c r="OZ20" i="132" s="1"/>
  <c r="GE203" i="132"/>
  <c r="NX20" i="132" s="1"/>
  <c r="GE215" i="132"/>
  <c r="OJ20" i="132" s="1"/>
  <c r="GE255" i="132"/>
  <c r="PX20" i="132" s="1"/>
  <c r="GE200" i="132"/>
  <c r="NU20" i="132" s="1"/>
  <c r="GE225" i="132"/>
  <c r="OT20" i="132" s="1"/>
  <c r="GE288" i="132"/>
  <c r="RE20" i="132" s="1"/>
  <c r="GE162" i="132"/>
  <c r="MI20" i="132" s="1"/>
  <c r="GE226" i="132"/>
  <c r="OU20" i="132" s="1"/>
  <c r="GE52" i="132"/>
  <c r="IC20" i="132" s="1"/>
  <c r="GE97" i="132"/>
  <c r="JV20" i="132" s="1"/>
  <c r="GE64" i="132"/>
  <c r="IO20" i="132" s="1"/>
  <c r="GE102" i="132"/>
  <c r="KA20" i="132" s="1"/>
  <c r="GE95" i="132"/>
  <c r="JT20" i="132" s="1"/>
  <c r="GE74" i="132"/>
  <c r="IY20" i="132" s="1"/>
  <c r="GE136" i="132"/>
  <c r="LI20" i="132" s="1"/>
  <c r="GE43" i="132"/>
  <c r="HT20" i="132" s="1"/>
  <c r="GE116" i="132"/>
  <c r="KO20" i="132" s="1"/>
  <c r="GE39" i="132"/>
  <c r="HP20" i="132" s="1"/>
  <c r="GE45" i="132"/>
  <c r="HV20" i="132" s="1"/>
  <c r="GE104" i="132"/>
  <c r="KC20" i="132" s="1"/>
  <c r="GE121" i="132"/>
  <c r="KT20" i="132" s="1"/>
  <c r="GE56" i="132"/>
  <c r="IG20" i="132" s="1"/>
  <c r="GE51" i="132"/>
  <c r="IB20" i="132" s="1"/>
  <c r="GE61" i="132"/>
  <c r="IL20" i="132" s="1"/>
  <c r="GE113" i="132"/>
  <c r="KL20" i="132" s="1"/>
  <c r="GE118" i="132"/>
  <c r="KQ20" i="132" s="1"/>
  <c r="GE49" i="132"/>
  <c r="HZ20" i="132" s="1"/>
  <c r="GE91" i="132"/>
  <c r="JP20" i="132" s="1"/>
  <c r="GE66" i="132"/>
  <c r="IQ20" i="132" s="1"/>
  <c r="GE70" i="132"/>
  <c r="IU20" i="132" s="1"/>
  <c r="GE119" i="132"/>
  <c r="KR20" i="132" s="1"/>
  <c r="GE171" i="132"/>
  <c r="MR20" i="132" s="1"/>
  <c r="GE279" i="132"/>
  <c r="QV20" i="132" s="1"/>
  <c r="GE242" i="132"/>
  <c r="PK20" i="132" s="1"/>
  <c r="GE218" i="132"/>
  <c r="OM20" i="132" s="1"/>
  <c r="GE19" i="132"/>
  <c r="GV20" i="132" s="1"/>
  <c r="GE140" i="132"/>
  <c r="LM20" i="132" s="1"/>
  <c r="FW299" i="132"/>
  <c r="GE83" i="132"/>
  <c r="JH20" i="132" s="1"/>
  <c r="GE259" i="132"/>
  <c r="QB20" i="132" s="1"/>
  <c r="GE101" i="132"/>
  <c r="JZ20" i="132" s="1"/>
  <c r="GE163" i="132"/>
  <c r="MJ20" i="132" s="1"/>
  <c r="GE85" i="132"/>
  <c r="JJ20" i="132" s="1"/>
  <c r="GE151" i="132"/>
  <c r="LX20" i="132" s="1"/>
  <c r="GE62" i="132"/>
  <c r="IM20" i="132" s="1"/>
  <c r="GE189" i="132"/>
  <c r="NJ20" i="132" s="1"/>
  <c r="GE71" i="132"/>
  <c r="IV20" i="132" s="1"/>
  <c r="GE138" i="132"/>
  <c r="LK20" i="132" s="1"/>
  <c r="GE262" i="132"/>
  <c r="QE20" i="132" s="1"/>
  <c r="GE53" i="132"/>
  <c r="ID20" i="132" s="1"/>
  <c r="GE120" i="132"/>
  <c r="KS20" i="132" s="1"/>
  <c r="GE33" i="132"/>
  <c r="HJ20" i="132" s="1"/>
  <c r="GE134" i="132"/>
  <c r="LG20" i="132" s="1"/>
  <c r="GE147" i="132"/>
  <c r="LT20" i="132" s="1"/>
  <c r="GE177" i="132"/>
  <c r="MX20" i="132" s="1"/>
  <c r="GE249" i="132"/>
  <c r="PR20" i="132" s="1"/>
  <c r="GE26" i="132"/>
  <c r="HC20" i="132" s="1"/>
  <c r="GE281" i="132"/>
  <c r="QX20" i="132" s="1"/>
  <c r="GE260" i="132"/>
  <c r="QC20" i="132" s="1"/>
  <c r="GE22" i="132"/>
  <c r="GY20" i="132" s="1"/>
  <c r="GE24" i="132"/>
  <c r="HA20" i="132" s="1"/>
  <c r="GE18" i="132"/>
  <c r="GU20" i="132" s="1"/>
  <c r="FY299" i="132"/>
  <c r="FZ299" i="132"/>
  <c r="GE295" i="132"/>
  <c r="RL20" i="132" s="1"/>
  <c r="GE40" i="132"/>
  <c r="HQ20" i="132" s="1"/>
  <c r="GE106" i="132"/>
  <c r="KE20" i="132" s="1"/>
  <c r="GE297" i="132"/>
  <c r="RN20" i="132" s="1"/>
  <c r="GE54" i="132"/>
  <c r="IE20" i="132" s="1"/>
  <c r="FT299" i="132"/>
  <c r="GE92" i="132"/>
  <c r="JQ20" i="132" s="1"/>
  <c r="GE17" i="132"/>
  <c r="GT20" i="132" s="1"/>
  <c r="GE96" i="132"/>
  <c r="JU20" i="132" s="1"/>
  <c r="GE294" i="132"/>
  <c r="RK20" i="132" s="1"/>
  <c r="FX299" i="132"/>
  <c r="GE296" i="132"/>
  <c r="RM20" i="132" s="1"/>
  <c r="GE36" i="132"/>
  <c r="HM20" i="132" s="1"/>
  <c r="GE37" i="132"/>
  <c r="HN20" i="132" s="1"/>
  <c r="GE298" i="132"/>
  <c r="RO20" i="132" s="1"/>
  <c r="GE293" i="132"/>
  <c r="RJ20" i="132" s="1"/>
  <c r="GE20" i="132"/>
  <c r="GW20" i="132" s="1"/>
  <c r="GE16" i="132"/>
  <c r="GS20" i="132" s="1"/>
  <c r="GE127" i="132"/>
  <c r="KZ20" i="132" s="1"/>
  <c r="GE21" i="132"/>
  <c r="GX20" i="132" s="1"/>
  <c r="GE69" i="132"/>
  <c r="IT20" i="132" s="1"/>
  <c r="GE13" i="132"/>
  <c r="GP20" i="132" s="1"/>
  <c r="GE12" i="132"/>
  <c r="GO20" i="132" s="1"/>
  <c r="FV299" i="132"/>
  <c r="FU299" i="132"/>
  <c r="GE15" i="132"/>
  <c r="GR20" i="132" s="1"/>
  <c r="FS299" i="132"/>
  <c r="GE11" i="132"/>
  <c r="GE14" i="132"/>
  <c r="GQ20" i="132" s="1"/>
  <c r="I180" i="132" l="1"/>
  <c r="E180" i="132"/>
  <c r="K180" i="132"/>
  <c r="HD33" i="132"/>
  <c r="GS33" i="132"/>
  <c r="HB33" i="132"/>
  <c r="GR33" i="132"/>
  <c r="GP33" i="132"/>
  <c r="HC33" i="132"/>
  <c r="GT33" i="132"/>
  <c r="GW33" i="132"/>
  <c r="GY33" i="132"/>
  <c r="GQ33" i="132"/>
  <c r="GU33" i="132"/>
  <c r="HA33" i="132"/>
  <c r="GO33" i="132"/>
  <c r="GV33" i="132"/>
  <c r="GZ33" i="132"/>
  <c r="LJ20" i="132"/>
  <c r="GX33" i="132" s="1"/>
  <c r="PF20" i="132"/>
  <c r="GE299" i="132"/>
  <c r="GN20" i="132"/>
  <c r="GN33" i="132" s="1"/>
  <c r="ES180" i="132" l="1"/>
  <c r="ER180" i="132"/>
  <c r="C181" i="132"/>
  <c r="G181" i="132"/>
  <c r="H181" i="132" l="1"/>
  <c r="I181" i="132" s="1"/>
  <c r="E181" i="132"/>
  <c r="F180" i="132"/>
  <c r="K181" i="132"/>
  <c r="K6" i="131"/>
  <c r="H6" i="131"/>
  <c r="ES181" i="132" l="1"/>
  <c r="ER181" i="132"/>
  <c r="C182" i="132"/>
  <c r="G182" i="132"/>
  <c r="K182" i="132" s="1"/>
  <c r="ES182" i="132" l="1"/>
  <c r="ER182" i="132"/>
  <c r="C183" i="132"/>
  <c r="H183" i="132"/>
  <c r="G183" i="132"/>
  <c r="H182" i="132"/>
  <c r="I182" i="132" s="1"/>
  <c r="E182" i="132"/>
  <c r="F182" i="132"/>
  <c r="F181" i="132"/>
  <c r="I183" i="132" l="1"/>
  <c r="E183" i="132"/>
  <c r="K183" i="132"/>
  <c r="ES183" i="132" l="1"/>
  <c r="ER183" i="132"/>
  <c r="C184" i="132"/>
  <c r="G184" i="132"/>
  <c r="H184" i="132" l="1"/>
  <c r="I184" i="132" s="1"/>
  <c r="E184" i="132"/>
  <c r="F183" i="132"/>
  <c r="K184" i="132"/>
  <c r="I16" i="124"/>
  <c r="D10" i="131"/>
  <c r="D37" i="131"/>
  <c r="F6" i="131"/>
  <c r="ES184" i="132" l="1"/>
  <c r="ER184" i="132"/>
  <c r="C185" i="132"/>
  <c r="H185" i="132" s="1"/>
  <c r="G185" i="132"/>
  <c r="D6" i="131"/>
  <c r="GH27" i="132"/>
  <c r="HD14" i="132" s="1"/>
  <c r="I17" i="124"/>
  <c r="I185" i="132" l="1"/>
  <c r="K185" i="132"/>
  <c r="E185" i="132"/>
  <c r="F184" i="132"/>
  <c r="D18" i="131"/>
  <c r="GH25" i="132"/>
  <c r="HB14" i="132" s="1"/>
  <c r="GH26" i="132"/>
  <c r="HC14" i="132" s="1"/>
  <c r="GH20" i="132"/>
  <c r="ES185" i="132" l="1"/>
  <c r="ER185" i="132"/>
  <c r="C186" i="132"/>
  <c r="H186" i="132" s="1"/>
  <c r="G186" i="132"/>
  <c r="D19" i="131"/>
  <c r="FE12" i="132"/>
  <c r="GH22" i="132"/>
  <c r="GY14" i="132" s="1"/>
  <c r="GH24" i="132"/>
  <c r="HA14" i="132" s="1"/>
  <c r="GH21" i="132"/>
  <c r="GX14" i="132" s="1"/>
  <c r="GH23" i="132"/>
  <c r="GZ14" i="132" s="1"/>
  <c r="L143" i="132"/>
  <c r="GJ143" i="132" s="1"/>
  <c r="L151" i="132"/>
  <c r="GJ151" i="132" s="1"/>
  <c r="L159" i="132"/>
  <c r="GJ159" i="132" s="1"/>
  <c r="L167" i="132"/>
  <c r="GJ167" i="132" s="1"/>
  <c r="L175" i="132"/>
  <c r="GJ175" i="132" s="1"/>
  <c r="L183" i="132"/>
  <c r="GJ183" i="132" s="1"/>
  <c r="L191" i="132"/>
  <c r="GJ191" i="132" s="1"/>
  <c r="L199" i="132"/>
  <c r="GJ199" i="132" s="1"/>
  <c r="L207" i="132"/>
  <c r="GJ207" i="132" s="1"/>
  <c r="L215" i="132"/>
  <c r="GJ215" i="132" s="1"/>
  <c r="L223" i="132"/>
  <c r="GJ223" i="132" s="1"/>
  <c r="L231" i="132"/>
  <c r="GJ231" i="132" s="1"/>
  <c r="L239" i="132"/>
  <c r="GJ239" i="132" s="1"/>
  <c r="L247" i="132"/>
  <c r="GJ247" i="132" s="1"/>
  <c r="L255" i="132"/>
  <c r="GJ255" i="132" s="1"/>
  <c r="L263" i="132"/>
  <c r="GJ263" i="132" s="1"/>
  <c r="L271" i="132"/>
  <c r="GJ271" i="132" s="1"/>
  <c r="L279" i="132"/>
  <c r="GJ279" i="132" s="1"/>
  <c r="L287" i="132"/>
  <c r="GJ287" i="132" s="1"/>
  <c r="L295" i="132"/>
  <c r="GJ295" i="132" s="1"/>
  <c r="L144" i="132"/>
  <c r="GJ144" i="132" s="1"/>
  <c r="L152" i="132"/>
  <c r="GJ152" i="132" s="1"/>
  <c r="L160" i="132"/>
  <c r="GJ160" i="132" s="1"/>
  <c r="L168" i="132"/>
  <c r="GJ168" i="132" s="1"/>
  <c r="L176" i="132"/>
  <c r="GJ176" i="132" s="1"/>
  <c r="L184" i="132"/>
  <c r="GJ184" i="132" s="1"/>
  <c r="L192" i="132"/>
  <c r="GJ192" i="132" s="1"/>
  <c r="L200" i="132"/>
  <c r="GJ200" i="132" s="1"/>
  <c r="L208" i="132"/>
  <c r="GJ208" i="132" s="1"/>
  <c r="L216" i="132"/>
  <c r="GJ216" i="132" s="1"/>
  <c r="L224" i="132"/>
  <c r="GJ224" i="132" s="1"/>
  <c r="L232" i="132"/>
  <c r="GJ232" i="132" s="1"/>
  <c r="L240" i="132"/>
  <c r="GJ240" i="132" s="1"/>
  <c r="L248" i="132"/>
  <c r="GJ248" i="132" s="1"/>
  <c r="L256" i="132"/>
  <c r="GJ256" i="132" s="1"/>
  <c r="L264" i="132"/>
  <c r="GJ264" i="132" s="1"/>
  <c r="L272" i="132"/>
  <c r="GJ272" i="132" s="1"/>
  <c r="L280" i="132"/>
  <c r="GJ280" i="132" s="1"/>
  <c r="L288" i="132"/>
  <c r="GJ288" i="132" s="1"/>
  <c r="L296" i="132"/>
  <c r="GJ296" i="132" s="1"/>
  <c r="L141" i="132"/>
  <c r="GJ141" i="132" s="1"/>
  <c r="L149" i="132"/>
  <c r="GJ149" i="132" s="1"/>
  <c r="L157" i="132"/>
  <c r="GJ157" i="132" s="1"/>
  <c r="L165" i="132"/>
  <c r="GJ165" i="132" s="1"/>
  <c r="L173" i="132"/>
  <c r="GJ173" i="132" s="1"/>
  <c r="L181" i="132"/>
  <c r="GJ181" i="132" s="1"/>
  <c r="L189" i="132"/>
  <c r="GJ189" i="132" s="1"/>
  <c r="L197" i="132"/>
  <c r="GJ197" i="132" s="1"/>
  <c r="L205" i="132"/>
  <c r="GJ205" i="132" s="1"/>
  <c r="L213" i="132"/>
  <c r="GJ213" i="132" s="1"/>
  <c r="L221" i="132"/>
  <c r="GJ221" i="132" s="1"/>
  <c r="L229" i="132"/>
  <c r="GJ229" i="132" s="1"/>
  <c r="L237" i="132"/>
  <c r="GJ237" i="132" s="1"/>
  <c r="L245" i="132"/>
  <c r="GJ245" i="132" s="1"/>
  <c r="L253" i="132"/>
  <c r="GJ253" i="132" s="1"/>
  <c r="L261" i="132"/>
  <c r="GJ261" i="132" s="1"/>
  <c r="L269" i="132"/>
  <c r="GJ269" i="132" s="1"/>
  <c r="L277" i="132"/>
  <c r="GJ277" i="132" s="1"/>
  <c r="L285" i="132"/>
  <c r="GJ285" i="132" s="1"/>
  <c r="L293" i="132"/>
  <c r="GJ293" i="132" s="1"/>
  <c r="L142" i="132"/>
  <c r="GJ142" i="132" s="1"/>
  <c r="L150" i="132"/>
  <c r="GJ150" i="132" s="1"/>
  <c r="L158" i="132"/>
  <c r="GJ158" i="132" s="1"/>
  <c r="L166" i="132"/>
  <c r="GJ166" i="132" s="1"/>
  <c r="L174" i="132"/>
  <c r="GJ174" i="132" s="1"/>
  <c r="L182" i="132"/>
  <c r="GJ182" i="132" s="1"/>
  <c r="L190" i="132"/>
  <c r="GJ190" i="132" s="1"/>
  <c r="L198" i="132"/>
  <c r="GJ198" i="132" s="1"/>
  <c r="L206" i="132"/>
  <c r="GJ206" i="132" s="1"/>
  <c r="L214" i="132"/>
  <c r="GJ214" i="132" s="1"/>
  <c r="L222" i="132"/>
  <c r="GJ222" i="132" s="1"/>
  <c r="L230" i="132"/>
  <c r="GJ230" i="132" s="1"/>
  <c r="L238" i="132"/>
  <c r="GJ238" i="132" s="1"/>
  <c r="L246" i="132"/>
  <c r="GJ246" i="132" s="1"/>
  <c r="L254" i="132"/>
  <c r="GJ254" i="132" s="1"/>
  <c r="L262" i="132"/>
  <c r="GJ262" i="132" s="1"/>
  <c r="L270" i="132"/>
  <c r="GJ270" i="132" s="1"/>
  <c r="L278" i="132"/>
  <c r="GJ278" i="132" s="1"/>
  <c r="L286" i="132"/>
  <c r="GJ286" i="132" s="1"/>
  <c r="L294" i="132"/>
  <c r="GJ294" i="132" s="1"/>
  <c r="L139" i="132"/>
  <c r="GJ139" i="132" s="1"/>
  <c r="L147" i="132"/>
  <c r="GJ147" i="132" s="1"/>
  <c r="L155" i="132"/>
  <c r="GJ155" i="132" s="1"/>
  <c r="L163" i="132"/>
  <c r="GJ163" i="132" s="1"/>
  <c r="L171" i="132"/>
  <c r="GJ171" i="132" s="1"/>
  <c r="L179" i="132"/>
  <c r="GJ179" i="132" s="1"/>
  <c r="L187" i="132"/>
  <c r="GJ187" i="132" s="1"/>
  <c r="L195" i="132"/>
  <c r="GJ195" i="132" s="1"/>
  <c r="L203" i="132"/>
  <c r="GJ203" i="132" s="1"/>
  <c r="L211" i="132"/>
  <c r="GJ211" i="132" s="1"/>
  <c r="L219" i="132"/>
  <c r="GJ219" i="132" s="1"/>
  <c r="L227" i="132"/>
  <c r="GJ227" i="132" s="1"/>
  <c r="L235" i="132"/>
  <c r="GJ235" i="132" s="1"/>
  <c r="L243" i="132"/>
  <c r="GJ243" i="132" s="1"/>
  <c r="L251" i="132"/>
  <c r="GJ251" i="132" s="1"/>
  <c r="L259" i="132"/>
  <c r="GJ259" i="132" s="1"/>
  <c r="L267" i="132"/>
  <c r="GJ267" i="132" s="1"/>
  <c r="L275" i="132"/>
  <c r="GJ275" i="132" s="1"/>
  <c r="L283" i="132"/>
  <c r="GJ283" i="132" s="1"/>
  <c r="L291" i="132"/>
  <c r="GJ291" i="132" s="1"/>
  <c r="L140" i="132"/>
  <c r="GJ140" i="132" s="1"/>
  <c r="L148" i="132"/>
  <c r="GJ148" i="132" s="1"/>
  <c r="L156" i="132"/>
  <c r="GJ156" i="132" s="1"/>
  <c r="L164" i="132"/>
  <c r="GJ164" i="132" s="1"/>
  <c r="L172" i="132"/>
  <c r="GJ172" i="132" s="1"/>
  <c r="L180" i="132"/>
  <c r="GJ180" i="132" s="1"/>
  <c r="L188" i="132"/>
  <c r="GJ188" i="132" s="1"/>
  <c r="L196" i="132"/>
  <c r="GJ196" i="132" s="1"/>
  <c r="L204" i="132"/>
  <c r="GJ204" i="132" s="1"/>
  <c r="L212" i="132"/>
  <c r="GJ212" i="132" s="1"/>
  <c r="L220" i="132"/>
  <c r="GJ220" i="132" s="1"/>
  <c r="L228" i="132"/>
  <c r="GJ228" i="132" s="1"/>
  <c r="L236" i="132"/>
  <c r="GJ236" i="132" s="1"/>
  <c r="L244" i="132"/>
  <c r="GJ244" i="132" s="1"/>
  <c r="L252" i="132"/>
  <c r="GJ252" i="132" s="1"/>
  <c r="L260" i="132"/>
  <c r="GJ260" i="132" s="1"/>
  <c r="L268" i="132"/>
  <c r="GJ268" i="132" s="1"/>
  <c r="L276" i="132"/>
  <c r="GJ276" i="132" s="1"/>
  <c r="L284" i="132"/>
  <c r="GJ284" i="132" s="1"/>
  <c r="L292" i="132"/>
  <c r="GJ292" i="132" s="1"/>
  <c r="L258" i="132"/>
  <c r="GJ258" i="132" s="1"/>
  <c r="L145" i="132"/>
  <c r="GJ145" i="132" s="1"/>
  <c r="L153" i="132"/>
  <c r="GJ153" i="132" s="1"/>
  <c r="L161" i="132"/>
  <c r="GJ161" i="132" s="1"/>
  <c r="L169" i="132"/>
  <c r="GJ169" i="132" s="1"/>
  <c r="L177" i="132"/>
  <c r="GJ177" i="132" s="1"/>
  <c r="L185" i="132"/>
  <c r="GJ185" i="132" s="1"/>
  <c r="L193" i="132"/>
  <c r="GJ193" i="132" s="1"/>
  <c r="L201" i="132"/>
  <c r="GJ201" i="132" s="1"/>
  <c r="L209" i="132"/>
  <c r="GJ209" i="132" s="1"/>
  <c r="L217" i="132"/>
  <c r="GJ217" i="132" s="1"/>
  <c r="L225" i="132"/>
  <c r="GJ225" i="132" s="1"/>
  <c r="L233" i="132"/>
  <c r="GJ233" i="132" s="1"/>
  <c r="L241" i="132"/>
  <c r="GJ241" i="132" s="1"/>
  <c r="L249" i="132"/>
  <c r="GJ249" i="132" s="1"/>
  <c r="L257" i="132"/>
  <c r="GJ257" i="132" s="1"/>
  <c r="L265" i="132"/>
  <c r="GJ265" i="132" s="1"/>
  <c r="L273" i="132"/>
  <c r="GJ273" i="132" s="1"/>
  <c r="L281" i="132"/>
  <c r="GJ281" i="132" s="1"/>
  <c r="L289" i="132"/>
  <c r="GJ289" i="132" s="1"/>
  <c r="L297" i="132"/>
  <c r="GJ297" i="132" s="1"/>
  <c r="L146" i="132"/>
  <c r="GJ146" i="132" s="1"/>
  <c r="L154" i="132"/>
  <c r="GJ154" i="132" s="1"/>
  <c r="L162" i="132"/>
  <c r="GJ162" i="132" s="1"/>
  <c r="L170" i="132"/>
  <c r="GJ170" i="132" s="1"/>
  <c r="L178" i="132"/>
  <c r="GJ178" i="132" s="1"/>
  <c r="L186" i="132"/>
  <c r="GJ186" i="132" s="1"/>
  <c r="L194" i="132"/>
  <c r="GJ194" i="132" s="1"/>
  <c r="L202" i="132"/>
  <c r="GJ202" i="132" s="1"/>
  <c r="L210" i="132"/>
  <c r="GJ210" i="132" s="1"/>
  <c r="L218" i="132"/>
  <c r="GJ218" i="132" s="1"/>
  <c r="L226" i="132"/>
  <c r="GJ226" i="132" s="1"/>
  <c r="L234" i="132"/>
  <c r="GJ234" i="132" s="1"/>
  <c r="L242" i="132"/>
  <c r="GJ242" i="132" s="1"/>
  <c r="L250" i="132"/>
  <c r="GJ250" i="132" s="1"/>
  <c r="L266" i="132"/>
  <c r="GJ266" i="132" s="1"/>
  <c r="L274" i="132"/>
  <c r="GJ274" i="132" s="1"/>
  <c r="L282" i="132"/>
  <c r="GJ282" i="132" s="1"/>
  <c r="L290" i="132"/>
  <c r="GJ290" i="132" s="1"/>
  <c r="L298" i="132"/>
  <c r="GJ298" i="132" s="1"/>
  <c r="L133" i="132"/>
  <c r="GJ133" i="132" s="1"/>
  <c r="L130" i="132"/>
  <c r="GJ130" i="132" s="1"/>
  <c r="L86" i="132"/>
  <c r="GJ86" i="132" s="1"/>
  <c r="L56" i="132"/>
  <c r="GJ56" i="132" s="1"/>
  <c r="L74" i="132"/>
  <c r="GJ74" i="132" s="1"/>
  <c r="L137" i="132"/>
  <c r="GJ137" i="132" s="1"/>
  <c r="L57" i="132"/>
  <c r="GJ57" i="132" s="1"/>
  <c r="L136" i="132"/>
  <c r="GJ136" i="132" s="1"/>
  <c r="L78" i="132"/>
  <c r="GJ78" i="132" s="1"/>
  <c r="L36" i="132"/>
  <c r="GJ36" i="132" s="1"/>
  <c r="L64" i="132"/>
  <c r="GJ64" i="132" s="1"/>
  <c r="L127" i="132"/>
  <c r="GJ127" i="132" s="1"/>
  <c r="L82" i="132"/>
  <c r="GJ82" i="132" s="1"/>
  <c r="L50" i="132"/>
  <c r="GJ50" i="132" s="1"/>
  <c r="L126" i="132"/>
  <c r="GJ126" i="132" s="1"/>
  <c r="L101" i="132"/>
  <c r="GJ101" i="132" s="1"/>
  <c r="L32" i="132"/>
  <c r="GJ32" i="132" s="1"/>
  <c r="L107" i="132"/>
  <c r="GJ107" i="132" s="1"/>
  <c r="L92" i="132"/>
  <c r="GJ92" i="132" s="1"/>
  <c r="L90" i="132"/>
  <c r="GJ90" i="132" s="1"/>
  <c r="L26" i="132"/>
  <c r="GJ26" i="132" s="1"/>
  <c r="L76" i="132"/>
  <c r="GJ76" i="132" s="1"/>
  <c r="L134" i="132"/>
  <c r="GJ134" i="132" s="1"/>
  <c r="L67" i="132"/>
  <c r="GJ67" i="132" s="1"/>
  <c r="L80" i="132"/>
  <c r="GJ80" i="132" s="1"/>
  <c r="L71" i="132"/>
  <c r="GJ71" i="132" s="1"/>
  <c r="L45" i="132"/>
  <c r="GJ45" i="132" s="1"/>
  <c r="L117" i="132"/>
  <c r="GJ117" i="132" s="1"/>
  <c r="L121" i="132"/>
  <c r="GJ121" i="132" s="1"/>
  <c r="L47" i="132"/>
  <c r="GJ47" i="132" s="1"/>
  <c r="L91" i="132"/>
  <c r="GJ91" i="132" s="1"/>
  <c r="L120" i="132"/>
  <c r="GJ120" i="132" s="1"/>
  <c r="L63" i="132"/>
  <c r="GJ63" i="132" s="1"/>
  <c r="L43" i="132"/>
  <c r="GJ43" i="132" s="1"/>
  <c r="L94" i="132"/>
  <c r="GJ94" i="132" s="1"/>
  <c r="L83" i="132"/>
  <c r="GJ83" i="132" s="1"/>
  <c r="L42" i="132"/>
  <c r="GJ42" i="132" s="1"/>
  <c r="L98" i="132"/>
  <c r="GJ98" i="132" s="1"/>
  <c r="L51" i="132"/>
  <c r="GJ51" i="132" s="1"/>
  <c r="L93" i="132"/>
  <c r="GJ93" i="132" s="1"/>
  <c r="L68" i="132"/>
  <c r="GJ68" i="132" s="1"/>
  <c r="L116" i="132"/>
  <c r="GJ116" i="132" s="1"/>
  <c r="L88" i="132"/>
  <c r="GJ88" i="132" s="1"/>
  <c r="L65" i="132"/>
  <c r="GJ65" i="132" s="1"/>
  <c r="L48" i="132"/>
  <c r="GJ48" i="132" s="1"/>
  <c r="L106" i="132"/>
  <c r="GJ106" i="132" s="1"/>
  <c r="L138" i="132"/>
  <c r="GJ138" i="132" s="1"/>
  <c r="L69" i="132"/>
  <c r="GJ69" i="132" s="1"/>
  <c r="L100" i="132"/>
  <c r="GJ100" i="132" s="1"/>
  <c r="L124" i="132"/>
  <c r="GJ124" i="132" s="1"/>
  <c r="L84" i="132"/>
  <c r="GJ84" i="132" s="1"/>
  <c r="L131" i="132"/>
  <c r="GJ131" i="132" s="1"/>
  <c r="L118" i="132"/>
  <c r="GJ118" i="132" s="1"/>
  <c r="L97" i="132"/>
  <c r="GJ97" i="132" s="1"/>
  <c r="L54" i="132"/>
  <c r="GJ54" i="132" s="1"/>
  <c r="L49" i="132"/>
  <c r="GJ49" i="132" s="1"/>
  <c r="L22" i="132"/>
  <c r="GJ22" i="132" s="1"/>
  <c r="L79" i="132"/>
  <c r="GJ79" i="132" s="1"/>
  <c r="L24" i="132"/>
  <c r="GJ24" i="132" s="1"/>
  <c r="L37" i="132"/>
  <c r="GJ37" i="132" s="1"/>
  <c r="L53" i="132"/>
  <c r="GJ53" i="132" s="1"/>
  <c r="L59" i="132"/>
  <c r="GJ59" i="132" s="1"/>
  <c r="L99" i="132"/>
  <c r="GJ99" i="132" s="1"/>
  <c r="L81" i="132"/>
  <c r="GJ81" i="132" s="1"/>
  <c r="L105" i="132"/>
  <c r="GJ105" i="132" s="1"/>
  <c r="L85" i="132"/>
  <c r="GJ85" i="132" s="1"/>
  <c r="L27" i="132"/>
  <c r="GJ27" i="132" s="1"/>
  <c r="L87" i="132"/>
  <c r="GJ87" i="132" s="1"/>
  <c r="L114" i="132"/>
  <c r="GJ114" i="132" s="1"/>
  <c r="L102" i="132"/>
  <c r="GJ102" i="132" s="1"/>
  <c r="L66" i="132"/>
  <c r="GJ66" i="132" s="1"/>
  <c r="L110" i="132"/>
  <c r="GJ110" i="132" s="1"/>
  <c r="L35" i="132"/>
  <c r="GJ35" i="132" s="1"/>
  <c r="L70" i="132"/>
  <c r="GJ70" i="132" s="1"/>
  <c r="L77" i="132"/>
  <c r="GJ77" i="132" s="1"/>
  <c r="L132" i="132"/>
  <c r="GJ132" i="132" s="1"/>
  <c r="L20" i="132"/>
  <c r="GJ20" i="132" s="1"/>
  <c r="L135" i="132"/>
  <c r="GJ135" i="132" s="1"/>
  <c r="L60" i="132"/>
  <c r="GJ60" i="132" s="1"/>
  <c r="L25" i="132"/>
  <c r="GJ25" i="132" s="1"/>
  <c r="L111" i="132"/>
  <c r="GJ111" i="132" s="1"/>
  <c r="L44" i="132"/>
  <c r="GJ44" i="132" s="1"/>
  <c r="L108" i="132"/>
  <c r="GJ108" i="132" s="1"/>
  <c r="L115" i="132"/>
  <c r="GJ115" i="132" s="1"/>
  <c r="L72" i="132"/>
  <c r="GJ72" i="132" s="1"/>
  <c r="L34" i="132"/>
  <c r="GJ34" i="132" s="1"/>
  <c r="L73" i="132"/>
  <c r="GJ73" i="132" s="1"/>
  <c r="L75" i="132"/>
  <c r="GJ75" i="132" s="1"/>
  <c r="L23" i="132"/>
  <c r="GJ23" i="132" s="1"/>
  <c r="L46" i="132"/>
  <c r="GJ46" i="132" s="1"/>
  <c r="L38" i="132"/>
  <c r="GJ38" i="132" s="1"/>
  <c r="L31" i="132"/>
  <c r="GJ31" i="132" s="1"/>
  <c r="L55" i="132"/>
  <c r="GJ55" i="132" s="1"/>
  <c r="L123" i="132"/>
  <c r="GJ123" i="132" s="1"/>
  <c r="L103" i="132"/>
  <c r="GJ103" i="132" s="1"/>
  <c r="L39" i="132"/>
  <c r="GJ39" i="132" s="1"/>
  <c r="L125" i="132"/>
  <c r="GJ125" i="132" s="1"/>
  <c r="L33" i="132"/>
  <c r="GJ33" i="132" s="1"/>
  <c r="L113" i="132"/>
  <c r="GJ113" i="132" s="1"/>
  <c r="L129" i="132"/>
  <c r="GJ129" i="132" s="1"/>
  <c r="L41" i="132"/>
  <c r="GJ41" i="132" s="1"/>
  <c r="L89" i="132"/>
  <c r="GJ89" i="132" s="1"/>
  <c r="L61" i="132"/>
  <c r="GJ61" i="132" s="1"/>
  <c r="L112" i="132"/>
  <c r="GJ112" i="132" s="1"/>
  <c r="L21" i="132"/>
  <c r="GJ21" i="132" s="1"/>
  <c r="L58" i="132"/>
  <c r="GJ58" i="132" s="1"/>
  <c r="L96" i="132"/>
  <c r="GJ96" i="132" s="1"/>
  <c r="L119" i="132"/>
  <c r="GJ119" i="132" s="1"/>
  <c r="L122" i="132"/>
  <c r="GJ122" i="132" s="1"/>
  <c r="L30" i="132"/>
  <c r="GJ30" i="132" s="1"/>
  <c r="L95" i="132"/>
  <c r="GJ95" i="132" s="1"/>
  <c r="L109" i="132"/>
  <c r="GJ109" i="132" s="1"/>
  <c r="L29" i="132"/>
  <c r="GJ29" i="132" s="1"/>
  <c r="L62" i="132"/>
  <c r="GJ62" i="132" s="1"/>
  <c r="L28" i="132"/>
  <c r="GJ28" i="132" s="1"/>
  <c r="L104" i="132"/>
  <c r="GJ104" i="132" s="1"/>
  <c r="L128" i="132"/>
  <c r="GJ128" i="132" s="1"/>
  <c r="L52" i="132"/>
  <c r="GJ52" i="132" s="1"/>
  <c r="L40" i="132"/>
  <c r="GJ40" i="132" s="1"/>
  <c r="I186" i="132" l="1"/>
  <c r="E186" i="132"/>
  <c r="F185" i="132"/>
  <c r="K186" i="132"/>
  <c r="D21" i="131"/>
  <c r="GO27" i="132"/>
  <c r="L299" i="132"/>
  <c r="GW14" i="132"/>
  <c r="GN27" i="132" s="1"/>
  <c r="GH299" i="132"/>
  <c r="ER186" i="132" l="1"/>
  <c r="ES186" i="132"/>
  <c r="D50" i="131"/>
  <c r="D62" i="131" s="1"/>
  <c r="C187" i="132"/>
  <c r="H187" i="132"/>
  <c r="G187" i="132"/>
  <c r="FE13" i="132"/>
  <c r="GF13" i="132"/>
  <c r="I187" i="132" l="1"/>
  <c r="E187" i="132"/>
  <c r="F186" i="132"/>
  <c r="K187" i="132"/>
  <c r="ER187" i="132" l="1"/>
  <c r="ES187" i="132"/>
  <c r="C188" i="132"/>
  <c r="G188" i="132"/>
  <c r="K188" i="132" s="1"/>
  <c r="FE14" i="132"/>
  <c r="GF14" i="132"/>
  <c r="ER188" i="132" l="1"/>
  <c r="ES188" i="132"/>
  <c r="C189" i="132"/>
  <c r="H189" i="132"/>
  <c r="G189" i="132"/>
  <c r="H188" i="132"/>
  <c r="I188" i="132" s="1"/>
  <c r="E188" i="132"/>
  <c r="F188" i="132"/>
  <c r="F187" i="132"/>
  <c r="GF15" i="132"/>
  <c r="I189" i="132" l="1"/>
  <c r="E189" i="132"/>
  <c r="K189" i="132"/>
  <c r="FE15" i="132"/>
  <c r="ES189" i="132" l="1"/>
  <c r="ER189" i="132"/>
  <c r="C190" i="132"/>
  <c r="H190" i="132"/>
  <c r="G190" i="132"/>
  <c r="GF16" i="132"/>
  <c r="I190" i="132" l="1"/>
  <c r="E190" i="132"/>
  <c r="F189" i="132"/>
  <c r="K190" i="132"/>
  <c r="FE16" i="132"/>
  <c r="ER190" i="132" l="1"/>
  <c r="ES190" i="132"/>
  <c r="C191" i="132"/>
  <c r="G191" i="132"/>
  <c r="GF17" i="132"/>
  <c r="FE17" i="132"/>
  <c r="H191" i="132" l="1"/>
  <c r="I191" i="132" s="1"/>
  <c r="E191" i="132"/>
  <c r="F190" i="132"/>
  <c r="K191" i="132"/>
  <c r="ER191" i="132" l="1"/>
  <c r="ES191" i="132"/>
  <c r="C192" i="132"/>
  <c r="G192" i="132"/>
  <c r="FE18" i="132"/>
  <c r="GF18" i="132"/>
  <c r="H192" i="132" l="1"/>
  <c r="I192" i="132" s="1"/>
  <c r="E192" i="132"/>
  <c r="F191" i="132"/>
  <c r="K192" i="132"/>
  <c r="ER192" i="132" l="1"/>
  <c r="ES192" i="132"/>
  <c r="C193" i="132"/>
  <c r="H193" i="132" s="1"/>
  <c r="G193" i="132"/>
  <c r="FE19" i="132"/>
  <c r="GF19" i="132"/>
  <c r="I193" i="132" l="1"/>
  <c r="E193" i="132"/>
  <c r="F192" i="132"/>
  <c r="K193" i="132"/>
  <c r="FE21" i="132"/>
  <c r="FE20" i="132"/>
  <c r="ES193" i="132" l="1"/>
  <c r="ER193" i="132"/>
  <c r="C194" i="132"/>
  <c r="G194" i="132"/>
  <c r="ER9" i="132"/>
  <c r="H194" i="132" l="1"/>
  <c r="I194" i="132" s="1"/>
  <c r="E194" i="132"/>
  <c r="F193" i="132"/>
  <c r="K194" i="132"/>
  <c r="FE22" i="132"/>
  <c r="ER10" i="132"/>
  <c r="ES194" i="132" l="1"/>
  <c r="ER194" i="132"/>
  <c r="C195" i="132"/>
  <c r="H195" i="132" s="1"/>
  <c r="G195" i="132"/>
  <c r="FE23" i="132"/>
  <c r="I195" i="132" l="1"/>
  <c r="E195" i="132"/>
  <c r="F194" i="132"/>
  <c r="K195" i="132"/>
  <c r="FE24" i="132"/>
  <c r="ES195" i="132" l="1"/>
  <c r="ER195" i="132"/>
  <c r="C196" i="132"/>
  <c r="G196" i="132"/>
  <c r="FE25" i="132"/>
  <c r="FE26" i="132"/>
  <c r="H196" i="132" l="1"/>
  <c r="I196" i="132" s="1"/>
  <c r="E196" i="132"/>
  <c r="F195" i="132"/>
  <c r="K196" i="132"/>
  <c r="ES196" i="132" l="1"/>
  <c r="ER196" i="132"/>
  <c r="C197" i="132"/>
  <c r="H197" i="132"/>
  <c r="G197" i="132"/>
  <c r="I197" i="132" s="1"/>
  <c r="FE27" i="132"/>
  <c r="E197" i="132" l="1"/>
  <c r="F196" i="132"/>
  <c r="K197" i="132"/>
  <c r="ER197" i="132" l="1"/>
  <c r="ES197" i="132"/>
  <c r="C198" i="132"/>
  <c r="H198" i="132" s="1"/>
  <c r="G198" i="132"/>
  <c r="FE28" i="132"/>
  <c r="I198" i="132" l="1"/>
  <c r="E198" i="132"/>
  <c r="F197" i="132"/>
  <c r="K198" i="132"/>
  <c r="ES198" i="132" l="1"/>
  <c r="ER198" i="132"/>
  <c r="C199" i="132"/>
  <c r="G199" i="132"/>
  <c r="FE29" i="132"/>
  <c r="H199" i="132" l="1"/>
  <c r="I199" i="132" s="1"/>
  <c r="E199" i="132"/>
  <c r="F198" i="132"/>
  <c r="K199" i="132"/>
  <c r="ES199" i="132" l="1"/>
  <c r="ER199" i="132"/>
  <c r="C200" i="132"/>
  <c r="G200" i="132"/>
  <c r="FE30" i="132"/>
  <c r="H200" i="132" l="1"/>
  <c r="I200" i="132" s="1"/>
  <c r="E200" i="132"/>
  <c r="F199" i="132"/>
  <c r="K200" i="132"/>
  <c r="ES200" i="132" l="1"/>
  <c r="ER200" i="132"/>
  <c r="C201" i="132"/>
  <c r="H201" i="132" s="1"/>
  <c r="G201" i="132"/>
  <c r="FE31" i="132"/>
  <c r="I201" i="132" l="1"/>
  <c r="E201" i="132"/>
  <c r="F200" i="132"/>
  <c r="K201" i="132"/>
  <c r="ES201" i="132" l="1"/>
  <c r="ER201" i="132"/>
  <c r="C202" i="132"/>
  <c r="G202" i="132"/>
  <c r="FE32" i="132"/>
  <c r="H202" i="132" l="1"/>
  <c r="I202" i="132" s="1"/>
  <c r="E202" i="132"/>
  <c r="F201" i="132"/>
  <c r="K202" i="132"/>
  <c r="ES202" i="132" l="1"/>
  <c r="ER202" i="132"/>
  <c r="C203" i="132"/>
  <c r="H203" i="132"/>
  <c r="G203" i="132"/>
  <c r="FE33" i="132"/>
  <c r="I203" i="132" l="1"/>
  <c r="E203" i="132"/>
  <c r="F202" i="132"/>
  <c r="K203" i="132"/>
  <c r="ES203" i="132" l="1"/>
  <c r="ER203" i="132"/>
  <c r="C204" i="132"/>
  <c r="G204" i="132"/>
  <c r="FE34" i="132"/>
  <c r="H204" i="132" l="1"/>
  <c r="I204" i="132" s="1"/>
  <c r="E204" i="132"/>
  <c r="F203" i="132"/>
  <c r="K204" i="132"/>
  <c r="ER204" i="132" l="1"/>
  <c r="ES204" i="132"/>
  <c r="C205" i="132"/>
  <c r="G205" i="132"/>
  <c r="FE35" i="132"/>
  <c r="H205" i="132" l="1"/>
  <c r="I205" i="132" s="1"/>
  <c r="E205" i="132"/>
  <c r="F204" i="132"/>
  <c r="K205" i="132"/>
  <c r="ER205" i="132" l="1"/>
  <c r="ES205" i="132"/>
  <c r="C206" i="132"/>
  <c r="G206" i="132"/>
  <c r="FE36" i="132"/>
  <c r="H206" i="132" l="1"/>
  <c r="I206" i="132" s="1"/>
  <c r="E206" i="132"/>
  <c r="F205" i="132"/>
  <c r="K206" i="132"/>
  <c r="FE37" i="132"/>
  <c r="FE38" i="132"/>
  <c r="ES206" i="132" l="1"/>
  <c r="ER206" i="132"/>
  <c r="C207" i="132"/>
  <c r="G207" i="132"/>
  <c r="H207" i="132" l="1"/>
  <c r="I207" i="132" s="1"/>
  <c r="E207" i="132"/>
  <c r="F206" i="132"/>
  <c r="K207" i="132"/>
  <c r="FE39" i="132"/>
  <c r="ER207" i="132" l="1"/>
  <c r="ES207" i="132"/>
  <c r="C208" i="132"/>
  <c r="G208" i="132"/>
  <c r="H208" i="132" l="1"/>
  <c r="I208" i="132" s="1"/>
  <c r="E208" i="132"/>
  <c r="F207" i="132"/>
  <c r="K208" i="132"/>
  <c r="FE40" i="132"/>
  <c r="ES208" i="132" l="1"/>
  <c r="ER208" i="132"/>
  <c r="C209" i="132"/>
  <c r="H209" i="132" s="1"/>
  <c r="G209" i="132"/>
  <c r="I209" i="132" l="1"/>
  <c r="K209" i="132"/>
  <c r="C210" i="132" s="1"/>
  <c r="E209" i="132"/>
  <c r="F208" i="132"/>
  <c r="FE41" i="132"/>
  <c r="G210" i="132" l="1"/>
  <c r="K210" i="132" s="1"/>
  <c r="ER209" i="132"/>
  <c r="ES209" i="132"/>
  <c r="H210" i="132"/>
  <c r="E210" i="132"/>
  <c r="F209" i="132"/>
  <c r="ES210" i="132" l="1"/>
  <c r="ER210" i="132"/>
  <c r="I210" i="132"/>
  <c r="C211" i="132"/>
  <c r="H211" i="132" s="1"/>
  <c r="G211" i="132"/>
  <c r="FE42" i="132"/>
  <c r="I211" i="132" l="1"/>
  <c r="E211" i="132"/>
  <c r="F210" i="132"/>
  <c r="K211" i="132"/>
  <c r="ES211" i="132" l="1"/>
  <c r="ER211" i="132"/>
  <c r="C212" i="132"/>
  <c r="G212" i="132"/>
  <c r="FE43" i="132"/>
  <c r="H212" i="132" l="1"/>
  <c r="I212" i="132" s="1"/>
  <c r="E212" i="132"/>
  <c r="F211" i="132"/>
  <c r="K212" i="132"/>
  <c r="FE44" i="132"/>
  <c r="ES212" i="132" l="1"/>
  <c r="ER212" i="132"/>
  <c r="C213" i="132"/>
  <c r="G213" i="132"/>
  <c r="FE45" i="132"/>
  <c r="H213" i="132" l="1"/>
  <c r="I213" i="132" s="1"/>
  <c r="E213" i="132"/>
  <c r="F212" i="132"/>
  <c r="K213" i="132"/>
  <c r="ES213" i="132" l="1"/>
  <c r="ER213" i="132"/>
  <c r="C214" i="132"/>
  <c r="H214" i="132"/>
  <c r="G214" i="132"/>
  <c r="FE46" i="132"/>
  <c r="I214" i="132" l="1"/>
  <c r="E214" i="132"/>
  <c r="F213" i="132"/>
  <c r="K214" i="132"/>
  <c r="FE47" i="132"/>
  <c r="ER214" i="132" l="1"/>
  <c r="ES214" i="132"/>
  <c r="C215" i="132"/>
  <c r="G215" i="132"/>
  <c r="FE48" i="132"/>
  <c r="H215" i="132" l="1"/>
  <c r="E215" i="132"/>
  <c r="F214" i="132"/>
  <c r="I215" i="132"/>
  <c r="K215" i="132"/>
  <c r="FE49" i="132"/>
  <c r="FE50" i="132"/>
  <c r="ER215" i="132" l="1"/>
  <c r="ES215" i="132"/>
  <c r="C216" i="132"/>
  <c r="H216" i="132"/>
  <c r="G216" i="132"/>
  <c r="I216" i="132" l="1"/>
  <c r="E216" i="132"/>
  <c r="F215" i="132"/>
  <c r="K216" i="132"/>
  <c r="FE51" i="132"/>
  <c r="ER216" i="132" l="1"/>
  <c r="ES216" i="132"/>
  <c r="C217" i="132"/>
  <c r="G217" i="132"/>
  <c r="H217" i="132" l="1"/>
  <c r="I217" i="132" s="1"/>
  <c r="E217" i="132"/>
  <c r="F216" i="132"/>
  <c r="K217" i="132"/>
  <c r="FE52" i="132"/>
  <c r="ES217" i="132" l="1"/>
  <c r="ER217" i="132"/>
  <c r="C218" i="132"/>
  <c r="H218" i="132"/>
  <c r="G218" i="132"/>
  <c r="I218" i="132" l="1"/>
  <c r="E218" i="132"/>
  <c r="F217" i="132"/>
  <c r="K218" i="132"/>
  <c r="FE53" i="132"/>
  <c r="ES218" i="132" l="1"/>
  <c r="ER218" i="132"/>
  <c r="C219" i="132"/>
  <c r="G219" i="132"/>
  <c r="H219" i="132" l="1"/>
  <c r="I219" i="132" s="1"/>
  <c r="E219" i="132"/>
  <c r="F218" i="132"/>
  <c r="K219" i="132"/>
  <c r="FE54" i="132"/>
  <c r="ER219" i="132" l="1"/>
  <c r="ES219" i="132"/>
  <c r="C220" i="132"/>
  <c r="H220" i="132"/>
  <c r="G220" i="132"/>
  <c r="I220" i="132" l="1"/>
  <c r="E220" i="132"/>
  <c r="F219" i="132"/>
  <c r="K220" i="132"/>
  <c r="FE55" i="132"/>
  <c r="ES220" i="132" l="1"/>
  <c r="ER220" i="132"/>
  <c r="C221" i="132"/>
  <c r="H221" i="132" s="1"/>
  <c r="G221" i="132"/>
  <c r="I221" i="132" l="1"/>
  <c r="E221" i="132"/>
  <c r="F220" i="132"/>
  <c r="K221" i="132"/>
  <c r="FE56" i="132"/>
  <c r="ER221" i="132" l="1"/>
  <c r="ES221" i="132"/>
  <c r="C222" i="132"/>
  <c r="H222" i="132"/>
  <c r="G222" i="132"/>
  <c r="I222" i="132" l="1"/>
  <c r="E222" i="132"/>
  <c r="F221" i="132"/>
  <c r="K222" i="132"/>
  <c r="FE57" i="132"/>
  <c r="ES222" i="132" l="1"/>
  <c r="ER222" i="132"/>
  <c r="C223" i="132"/>
  <c r="H223" i="132" s="1"/>
  <c r="G223" i="132"/>
  <c r="I223" i="132" l="1"/>
  <c r="E223" i="132"/>
  <c r="F222" i="132"/>
  <c r="K223" i="132"/>
  <c r="FE58" i="132"/>
  <c r="ES223" i="132" l="1"/>
  <c r="ER223" i="132"/>
  <c r="C224" i="132"/>
  <c r="G224" i="132"/>
  <c r="H224" i="132" l="1"/>
  <c r="I224" i="132" s="1"/>
  <c r="E224" i="132"/>
  <c r="F223" i="132"/>
  <c r="K224" i="132"/>
  <c r="FE59" i="132"/>
  <c r="ES224" i="132" l="1"/>
  <c r="ER224" i="132"/>
  <c r="C225" i="132"/>
  <c r="G225" i="132"/>
  <c r="H225" i="132" l="1"/>
  <c r="I225" i="132" s="1"/>
  <c r="E225" i="132"/>
  <c r="F224" i="132"/>
  <c r="K225" i="132"/>
  <c r="FE60" i="132"/>
  <c r="ES225" i="132" l="1"/>
  <c r="ER225" i="132"/>
  <c r="C226" i="132"/>
  <c r="H226" i="132" s="1"/>
  <c r="G226" i="132"/>
  <c r="I226" i="132" l="1"/>
  <c r="E226" i="132"/>
  <c r="F225" i="132"/>
  <c r="K226" i="132"/>
  <c r="FE61" i="132"/>
  <c r="ES226" i="132" l="1"/>
  <c r="ER226" i="132"/>
  <c r="C227" i="132"/>
  <c r="H227" i="132" s="1"/>
  <c r="G227" i="132"/>
  <c r="I227" i="132" l="1"/>
  <c r="E227" i="132"/>
  <c r="F226" i="132"/>
  <c r="K227" i="132"/>
  <c r="FE62" i="132"/>
  <c r="ES227" i="132" l="1"/>
  <c r="ER227" i="132"/>
  <c r="C228" i="132"/>
  <c r="G228" i="132"/>
  <c r="H228" i="132" l="1"/>
  <c r="I228" i="132" s="1"/>
  <c r="E228" i="132"/>
  <c r="F227" i="132"/>
  <c r="K228" i="132"/>
  <c r="FE63" i="132"/>
  <c r="ES228" i="132" l="1"/>
  <c r="ER228" i="132"/>
  <c r="C229" i="132"/>
  <c r="H229" i="132" s="1"/>
  <c r="G229" i="132"/>
  <c r="I229" i="132" l="1"/>
  <c r="E229" i="132"/>
  <c r="F228" i="132"/>
  <c r="K229" i="132"/>
  <c r="FE64" i="132"/>
  <c r="ES229" i="132" l="1"/>
  <c r="ER229" i="132"/>
  <c r="C230" i="132"/>
  <c r="H230" i="132"/>
  <c r="G230" i="132"/>
  <c r="I230" i="132" l="1"/>
  <c r="E230" i="132"/>
  <c r="F229" i="132"/>
  <c r="K230" i="132"/>
  <c r="FE65" i="132"/>
  <c r="ES230" i="132" l="1"/>
  <c r="ER230" i="132"/>
  <c r="C231" i="132"/>
  <c r="H231" i="132"/>
  <c r="G231" i="132"/>
  <c r="I231" i="132" l="1"/>
  <c r="E231" i="132"/>
  <c r="F230" i="132"/>
  <c r="K231" i="132"/>
  <c r="FE66" i="132"/>
  <c r="ER231" i="132" l="1"/>
  <c r="ES231" i="132"/>
  <c r="C232" i="132"/>
  <c r="H232" i="132"/>
  <c r="G232" i="132"/>
  <c r="I232" i="132" l="1"/>
  <c r="E232" i="132"/>
  <c r="F231" i="132"/>
  <c r="K232" i="132"/>
  <c r="FE67" i="132"/>
  <c r="ES232" i="132" l="1"/>
  <c r="ER232" i="132"/>
  <c r="C233" i="132"/>
  <c r="G233" i="132"/>
  <c r="H233" i="132" l="1"/>
  <c r="I233" i="132" s="1"/>
  <c r="E233" i="132"/>
  <c r="F232" i="132"/>
  <c r="K233" i="132"/>
  <c r="FE68" i="132"/>
  <c r="ES233" i="132" l="1"/>
  <c r="ER233" i="132"/>
  <c r="C234" i="132"/>
  <c r="G234" i="132"/>
  <c r="FE69" i="132"/>
  <c r="H234" i="132" l="1"/>
  <c r="I234" i="132" s="1"/>
  <c r="E234" i="132"/>
  <c r="F233" i="132"/>
  <c r="K234" i="132"/>
  <c r="FE70" i="132"/>
  <c r="ES234" i="132" l="1"/>
  <c r="ER234" i="132"/>
  <c r="C235" i="132"/>
  <c r="G235" i="132"/>
  <c r="FE71" i="132"/>
  <c r="H235" i="132" l="1"/>
  <c r="E235" i="132"/>
  <c r="F234" i="132"/>
  <c r="I235" i="132"/>
  <c r="K235" i="132"/>
  <c r="FE72" i="132"/>
  <c r="FE73" i="132"/>
  <c r="ER235" i="132" l="1"/>
  <c r="ES235" i="132"/>
  <c r="C236" i="132"/>
  <c r="G236" i="132"/>
  <c r="H236" i="132" l="1"/>
  <c r="I236" i="132" s="1"/>
  <c r="E236" i="132"/>
  <c r="F235" i="132"/>
  <c r="K236" i="132"/>
  <c r="FE74" i="132"/>
  <c r="ER236" i="132" l="1"/>
  <c r="ES236" i="132"/>
  <c r="C237" i="132"/>
  <c r="H237" i="132"/>
  <c r="G237" i="132"/>
  <c r="I237" i="132" s="1"/>
  <c r="E237" i="132" l="1"/>
  <c r="F236" i="132"/>
  <c r="K237" i="132"/>
  <c r="FE75" i="132"/>
  <c r="ER237" i="132" l="1"/>
  <c r="ES237" i="132"/>
  <c r="C244" i="132"/>
  <c r="C238" i="132"/>
  <c r="H238" i="132" s="1"/>
  <c r="G238" i="132"/>
  <c r="FE77" i="132"/>
  <c r="FE76" i="132"/>
  <c r="I238" i="132" l="1"/>
  <c r="E238" i="132"/>
  <c r="F237" i="132"/>
  <c r="K238" i="132"/>
  <c r="FE78" i="132"/>
  <c r="ES238" i="132" l="1"/>
  <c r="ER238" i="132"/>
  <c r="C239" i="132"/>
  <c r="H239" i="132" s="1"/>
  <c r="G239" i="132"/>
  <c r="I239" i="132" l="1"/>
  <c r="E239" i="132"/>
  <c r="F238" i="132"/>
  <c r="K239" i="132"/>
  <c r="FE80" i="132"/>
  <c r="FE79" i="132"/>
  <c r="ES239" i="132" l="1"/>
  <c r="ER239" i="132"/>
  <c r="C240" i="132"/>
  <c r="H240" i="132"/>
  <c r="G240" i="132"/>
  <c r="I240" i="132" s="1"/>
  <c r="E240" i="132" l="1"/>
  <c r="F239" i="132"/>
  <c r="K240" i="132"/>
  <c r="FE81" i="132"/>
  <c r="ES240" i="132" l="1"/>
  <c r="ER240" i="132"/>
  <c r="C241" i="132"/>
  <c r="G241" i="132"/>
  <c r="H241" i="132" l="1"/>
  <c r="I241" i="132" s="1"/>
  <c r="E241" i="132"/>
  <c r="F240" i="132"/>
  <c r="K241" i="132"/>
  <c r="FE82" i="132"/>
  <c r="ES241" i="132" l="1"/>
  <c r="ER241" i="132"/>
  <c r="C242" i="132"/>
  <c r="G242" i="132"/>
  <c r="FE83" i="132"/>
  <c r="H242" i="132" l="1"/>
  <c r="I242" i="132" s="1"/>
  <c r="E242" i="132"/>
  <c r="F241" i="132"/>
  <c r="K242" i="132"/>
  <c r="FE84" i="132"/>
  <c r="ES242" i="132" l="1"/>
  <c r="ER242" i="132"/>
  <c r="C243" i="132"/>
  <c r="G243" i="132"/>
  <c r="FE85" i="132"/>
  <c r="FE86" i="132"/>
  <c r="H243" i="132" l="1"/>
  <c r="I243" i="132" s="1"/>
  <c r="F243" i="132"/>
  <c r="E243" i="132"/>
  <c r="E244" i="132"/>
  <c r="F242" i="132"/>
  <c r="K243" i="132"/>
  <c r="ER243" i="132" l="1"/>
  <c r="ES243" i="132"/>
  <c r="H244" i="132"/>
  <c r="G244" i="132"/>
  <c r="I244" i="132" s="1"/>
  <c r="FE87" i="132"/>
  <c r="K244" i="132" l="1"/>
  <c r="ES244" i="132" l="1"/>
  <c r="ER244" i="132"/>
  <c r="C245" i="132"/>
  <c r="H245" i="132" s="1"/>
  <c r="G245" i="132"/>
  <c r="FE88" i="132"/>
  <c r="FE89" i="132"/>
  <c r="I245" i="132" l="1"/>
  <c r="E245" i="132"/>
  <c r="F244" i="132"/>
  <c r="K245" i="132"/>
  <c r="ER245" i="132" l="1"/>
  <c r="ES245" i="132"/>
  <c r="C246" i="132"/>
  <c r="H246" i="132" s="1"/>
  <c r="G246" i="132"/>
  <c r="FE90" i="132"/>
  <c r="I246" i="132" l="1"/>
  <c r="E246" i="132"/>
  <c r="F245" i="132"/>
  <c r="K246" i="132"/>
  <c r="ER246" i="132" l="1"/>
  <c r="ES246" i="132"/>
  <c r="C247" i="132"/>
  <c r="H247" i="132"/>
  <c r="G247" i="132"/>
  <c r="FE91" i="132"/>
  <c r="I247" i="132" l="1"/>
  <c r="E247" i="132"/>
  <c r="F246" i="132"/>
  <c r="K247" i="132"/>
  <c r="ES247" i="132" l="1"/>
  <c r="ER247" i="132"/>
  <c r="C248" i="132"/>
  <c r="H248" i="132"/>
  <c r="G248" i="132"/>
  <c r="FE92" i="132"/>
  <c r="I248" i="132" l="1"/>
  <c r="E248" i="132"/>
  <c r="F247" i="132"/>
  <c r="K248" i="132"/>
  <c r="ES248" i="132" l="1"/>
  <c r="ER248" i="132"/>
  <c r="C249" i="132"/>
  <c r="G249" i="132"/>
  <c r="FE93" i="132"/>
  <c r="H249" i="132" l="1"/>
  <c r="I249" i="132" s="1"/>
  <c r="E249" i="132"/>
  <c r="F248" i="132"/>
  <c r="K249" i="132"/>
  <c r="ER249" i="132" l="1"/>
  <c r="ES249" i="132"/>
  <c r="C250" i="132"/>
  <c r="G250" i="132"/>
  <c r="FE94" i="132"/>
  <c r="H250" i="132" l="1"/>
  <c r="I250" i="132" s="1"/>
  <c r="E250" i="132"/>
  <c r="F249" i="132"/>
  <c r="K250" i="132"/>
  <c r="FE95" i="132"/>
  <c r="ES250" i="132" l="1"/>
  <c r="ER250" i="132"/>
  <c r="C251" i="132"/>
  <c r="H251" i="132"/>
  <c r="G251" i="132"/>
  <c r="I251" i="132" s="1"/>
  <c r="FE96" i="132"/>
  <c r="E251" i="132" l="1"/>
  <c r="F250" i="132"/>
  <c r="K251" i="132"/>
  <c r="FE97" i="132"/>
  <c r="ER251" i="132" l="1"/>
  <c r="ES251" i="132"/>
  <c r="C252" i="132"/>
  <c r="H252" i="132" s="1"/>
  <c r="G252" i="132"/>
  <c r="FE98" i="132"/>
  <c r="I252" i="132" l="1"/>
  <c r="E252" i="132"/>
  <c r="F251" i="132"/>
  <c r="K252" i="132"/>
  <c r="FE99" i="132"/>
  <c r="ES252" i="132" l="1"/>
  <c r="ER252" i="132"/>
  <c r="C253" i="132"/>
  <c r="H253" i="132"/>
  <c r="G253" i="132"/>
  <c r="FE100" i="132"/>
  <c r="I253" i="132" l="1"/>
  <c r="E253" i="132"/>
  <c r="F252" i="132"/>
  <c r="K253" i="132"/>
  <c r="ES253" i="132" l="1"/>
  <c r="ER253" i="132"/>
  <c r="C254" i="132"/>
  <c r="H254" i="132"/>
  <c r="G254" i="132"/>
  <c r="FE101" i="132"/>
  <c r="I254" i="132" l="1"/>
  <c r="E254" i="132"/>
  <c r="F253" i="132"/>
  <c r="K254" i="132"/>
  <c r="ES254" i="132" l="1"/>
  <c r="ER254" i="132"/>
  <c r="C255" i="132"/>
  <c r="H255" i="132" s="1"/>
  <c r="G255" i="132"/>
  <c r="FE102" i="132"/>
  <c r="I255" i="132" l="1"/>
  <c r="E255" i="132"/>
  <c r="F254" i="132"/>
  <c r="K255" i="132"/>
  <c r="ES255" i="132" l="1"/>
  <c r="ER255" i="132"/>
  <c r="C256" i="132"/>
  <c r="H256" i="132"/>
  <c r="G256" i="132"/>
  <c r="FE103" i="132"/>
  <c r="I256" i="132" l="1"/>
  <c r="E256" i="132"/>
  <c r="F255" i="132"/>
  <c r="K256" i="132"/>
  <c r="ES256" i="132" l="1"/>
  <c r="ER256" i="132"/>
  <c r="C257" i="132"/>
  <c r="G257" i="132"/>
  <c r="FE104" i="132"/>
  <c r="H257" i="132" l="1"/>
  <c r="I257" i="132" s="1"/>
  <c r="E257" i="132"/>
  <c r="F256" i="132"/>
  <c r="K257" i="132"/>
  <c r="ER257" i="132" l="1"/>
  <c r="ES257" i="132"/>
  <c r="C258" i="132"/>
  <c r="G258" i="132"/>
  <c r="FE105" i="132"/>
  <c r="H258" i="132" l="1"/>
  <c r="I258" i="132" s="1"/>
  <c r="E258" i="132"/>
  <c r="F257" i="132"/>
  <c r="K258" i="132"/>
  <c r="ES258" i="132" l="1"/>
  <c r="ER258" i="132"/>
  <c r="C259" i="132"/>
  <c r="G259" i="132"/>
  <c r="FE106" i="132"/>
  <c r="H259" i="132" l="1"/>
  <c r="I259" i="132" s="1"/>
  <c r="E259" i="132"/>
  <c r="F258" i="132"/>
  <c r="K259" i="132"/>
  <c r="FE107" i="132"/>
  <c r="ER259" i="132" l="1"/>
  <c r="ES259" i="132"/>
  <c r="C260" i="132"/>
  <c r="G260" i="132"/>
  <c r="FE109" i="132"/>
  <c r="FE108" i="132"/>
  <c r="H260" i="132" l="1"/>
  <c r="I260" i="132" s="1"/>
  <c r="E260" i="132"/>
  <c r="F259" i="132"/>
  <c r="K260" i="132"/>
  <c r="ER260" i="132" l="1"/>
  <c r="ES260" i="132"/>
  <c r="C261" i="132"/>
  <c r="H261" i="132" s="1"/>
  <c r="G261" i="132"/>
  <c r="FE110" i="132"/>
  <c r="FE111" i="132"/>
  <c r="I261" i="132" l="1"/>
  <c r="E261" i="132"/>
  <c r="F260" i="132"/>
  <c r="K261" i="132"/>
  <c r="ES261" i="132" l="1"/>
  <c r="ER261" i="132"/>
  <c r="C262" i="132"/>
  <c r="H262" i="132" s="1"/>
  <c r="G262" i="132"/>
  <c r="FE112" i="132"/>
  <c r="I262" i="132" l="1"/>
  <c r="E262" i="132"/>
  <c r="F261" i="132"/>
  <c r="K262" i="132"/>
  <c r="ES262" i="132" l="1"/>
  <c r="ER262" i="132"/>
  <c r="C263" i="132"/>
  <c r="G263" i="132"/>
  <c r="FE114" i="132"/>
  <c r="FE113" i="132"/>
  <c r="H263" i="132" l="1"/>
  <c r="I263" i="132" s="1"/>
  <c r="E263" i="132"/>
  <c r="F262" i="132"/>
  <c r="K263" i="132"/>
  <c r="ER263" i="132" l="1"/>
  <c r="ES263" i="132"/>
  <c r="C264" i="132"/>
  <c r="H264" i="132"/>
  <c r="G264" i="132"/>
  <c r="I264" i="132" s="1"/>
  <c r="FE115" i="132"/>
  <c r="E264" i="132" l="1"/>
  <c r="F263" i="132"/>
  <c r="K264" i="132"/>
  <c r="ER264" i="132" l="1"/>
  <c r="ES264" i="132"/>
  <c r="C265" i="132"/>
  <c r="G265" i="132"/>
  <c r="FE116" i="132"/>
  <c r="H265" i="132" l="1"/>
  <c r="I265" i="132" s="1"/>
  <c r="E265" i="132"/>
  <c r="F264" i="132"/>
  <c r="K265" i="132"/>
  <c r="ER265" i="132" l="1"/>
  <c r="ES265" i="132"/>
  <c r="C266" i="132"/>
  <c r="G266" i="132"/>
  <c r="FE117" i="132"/>
  <c r="H266" i="132" l="1"/>
  <c r="I266" i="132" s="1"/>
  <c r="E266" i="132"/>
  <c r="F265" i="132"/>
  <c r="K266" i="132"/>
  <c r="FE118" i="132"/>
  <c r="ES266" i="132" l="1"/>
  <c r="ER266" i="132"/>
  <c r="C267" i="132"/>
  <c r="G267" i="132"/>
  <c r="FE120" i="132"/>
  <c r="FE119" i="132"/>
  <c r="H267" i="132" l="1"/>
  <c r="I267" i="132" s="1"/>
  <c r="E267" i="132"/>
  <c r="F266" i="132"/>
  <c r="K267" i="132"/>
  <c r="ES267" i="132" l="1"/>
  <c r="ER267" i="132"/>
  <c r="C268" i="132"/>
  <c r="G268" i="132"/>
  <c r="FE121" i="132"/>
  <c r="H268" i="132" l="1"/>
  <c r="E268" i="132"/>
  <c r="F267" i="132"/>
  <c r="I268" i="132"/>
  <c r="K268" i="132"/>
  <c r="FE122" i="132"/>
  <c r="ES268" i="132" l="1"/>
  <c r="ER268" i="132"/>
  <c r="C269" i="132"/>
  <c r="H269" i="132"/>
  <c r="G269" i="132"/>
  <c r="I269" i="132" s="1"/>
  <c r="FE123" i="132"/>
  <c r="E269" i="132" l="1"/>
  <c r="F268" i="132"/>
  <c r="K269" i="132"/>
  <c r="FE124" i="132"/>
  <c r="ER269" i="132" l="1"/>
  <c r="ES269" i="132"/>
  <c r="C270" i="132"/>
  <c r="H270" i="132" s="1"/>
  <c r="G270" i="132"/>
  <c r="FE125" i="132"/>
  <c r="I270" i="132" l="1"/>
  <c r="E270" i="132"/>
  <c r="F269" i="132"/>
  <c r="K270" i="132"/>
  <c r="FE126" i="132"/>
  <c r="ES270" i="132" l="1"/>
  <c r="ER270" i="132"/>
  <c r="C271" i="132"/>
  <c r="H271" i="132"/>
  <c r="G271" i="132"/>
  <c r="I271" i="132" l="1"/>
  <c r="E271" i="132"/>
  <c r="F270" i="132"/>
  <c r="K271" i="132"/>
  <c r="FE127" i="132"/>
  <c r="ES271" i="132" l="1"/>
  <c r="ER271" i="132"/>
  <c r="C272" i="132"/>
  <c r="H272" i="132"/>
  <c r="G272" i="132"/>
  <c r="I272" i="132" l="1"/>
  <c r="E272" i="132"/>
  <c r="F271" i="132"/>
  <c r="K272" i="132"/>
  <c r="FE128" i="132"/>
  <c r="ES272" i="132" l="1"/>
  <c r="ER272" i="132"/>
  <c r="C273" i="132"/>
  <c r="G273" i="132"/>
  <c r="H273" i="132" l="1"/>
  <c r="I273" i="132" s="1"/>
  <c r="E273" i="132"/>
  <c r="F272" i="132"/>
  <c r="K273" i="132"/>
  <c r="FE129" i="132"/>
  <c r="ER273" i="132" l="1"/>
  <c r="ES273" i="132"/>
  <c r="C274" i="132"/>
  <c r="H274" i="132"/>
  <c r="G274" i="132"/>
  <c r="I274" i="132" s="1"/>
  <c r="FE130" i="132"/>
  <c r="E274" i="132" l="1"/>
  <c r="F273" i="132"/>
  <c r="K274" i="132"/>
  <c r="FE131" i="132"/>
  <c r="ER274" i="132" l="1"/>
  <c r="ES274" i="132"/>
  <c r="C275" i="132"/>
  <c r="G275" i="132"/>
  <c r="FE132" i="132"/>
  <c r="H275" i="132" l="1"/>
  <c r="E275" i="132"/>
  <c r="F274" i="132"/>
  <c r="I275" i="132"/>
  <c r="K275" i="132"/>
  <c r="FE133" i="132"/>
  <c r="ER275" i="132" l="1"/>
  <c r="ES275" i="132"/>
  <c r="C276" i="132"/>
  <c r="G276" i="132"/>
  <c r="FE134" i="132"/>
  <c r="H276" i="132" l="1"/>
  <c r="I276" i="132" s="1"/>
  <c r="E276" i="132"/>
  <c r="F275" i="132"/>
  <c r="K276" i="132"/>
  <c r="FE135" i="132"/>
  <c r="ES276" i="132" l="1"/>
  <c r="ER276" i="132"/>
  <c r="C277" i="132"/>
  <c r="H277" i="132" s="1"/>
  <c r="G277" i="132"/>
  <c r="FE137" i="132"/>
  <c r="FE136" i="132"/>
  <c r="I277" i="132" l="1"/>
  <c r="E277" i="132"/>
  <c r="F276" i="132"/>
  <c r="K277" i="132"/>
  <c r="ES277" i="132" l="1"/>
  <c r="ER277" i="132"/>
  <c r="C278" i="132"/>
  <c r="H278" i="132" s="1"/>
  <c r="G278" i="132"/>
  <c r="FE138" i="132"/>
  <c r="I278" i="132" l="1"/>
  <c r="E278" i="132"/>
  <c r="F277" i="132"/>
  <c r="K278" i="132"/>
  <c r="ES278" i="132" l="1"/>
  <c r="ER278" i="132"/>
  <c r="C279" i="132"/>
  <c r="G279" i="132"/>
  <c r="FE139" i="132"/>
  <c r="H279" i="132" l="1"/>
  <c r="I279" i="132" s="1"/>
  <c r="E279" i="132"/>
  <c r="F278" i="132"/>
  <c r="K279" i="132"/>
  <c r="ES279" i="132" l="1"/>
  <c r="ER279" i="132"/>
  <c r="C280" i="132"/>
  <c r="H280" i="132"/>
  <c r="G280" i="132"/>
  <c r="I280" i="132" s="1"/>
  <c r="FE140" i="132"/>
  <c r="E280" i="132" l="1"/>
  <c r="F279" i="132"/>
  <c r="K280" i="132"/>
  <c r="ES280" i="132" l="1"/>
  <c r="ER280" i="132"/>
  <c r="C281" i="132"/>
  <c r="G281" i="132"/>
  <c r="FE141" i="132"/>
  <c r="H281" i="132" l="1"/>
  <c r="I281" i="132" s="1"/>
  <c r="E281" i="132"/>
  <c r="F280" i="132"/>
  <c r="K281" i="132"/>
  <c r="ER281" i="132" l="1"/>
  <c r="ES281" i="132"/>
  <c r="C282" i="132"/>
  <c r="H282" i="132"/>
  <c r="G282" i="132"/>
  <c r="I282" i="132" s="1"/>
  <c r="FE142" i="132"/>
  <c r="E282" i="132" l="1"/>
  <c r="F281" i="132"/>
  <c r="K282" i="132"/>
  <c r="FE143" i="132"/>
  <c r="ES282" i="132" l="1"/>
  <c r="ER282" i="132"/>
  <c r="C283" i="132"/>
  <c r="G283" i="132"/>
  <c r="FE144" i="132"/>
  <c r="H283" i="132" l="1"/>
  <c r="I283" i="132" s="1"/>
  <c r="E283" i="132"/>
  <c r="F282" i="132"/>
  <c r="K283" i="132"/>
  <c r="FE145" i="132"/>
  <c r="ES283" i="132" l="1"/>
  <c r="ER283" i="132"/>
  <c r="C284" i="132"/>
  <c r="G284" i="132"/>
  <c r="FE146" i="132"/>
  <c r="H284" i="132" l="1"/>
  <c r="I284" i="132" s="1"/>
  <c r="E284" i="132"/>
  <c r="F283" i="132"/>
  <c r="K284" i="132"/>
  <c r="FE147" i="132"/>
  <c r="ES284" i="132" l="1"/>
  <c r="ER284" i="132"/>
  <c r="C285" i="132"/>
  <c r="H285" i="132"/>
  <c r="G285" i="132"/>
  <c r="I285" i="132" s="1"/>
  <c r="FE148" i="132"/>
  <c r="E285" i="132" l="1"/>
  <c r="F284" i="132"/>
  <c r="K285" i="132"/>
  <c r="ES285" i="132" l="1"/>
  <c r="ER285" i="132"/>
  <c r="C286" i="132"/>
  <c r="H286" i="132"/>
  <c r="G286" i="132"/>
  <c r="FE149" i="132"/>
  <c r="I286" i="132" l="1"/>
  <c r="E286" i="132"/>
  <c r="F285" i="132"/>
  <c r="K286" i="132"/>
  <c r="ES286" i="132" l="1"/>
  <c r="ER286" i="132"/>
  <c r="C287" i="132"/>
  <c r="G287" i="132"/>
  <c r="FE150" i="132"/>
  <c r="H287" i="132" l="1"/>
  <c r="E287" i="132"/>
  <c r="F286" i="132"/>
  <c r="I287" i="132"/>
  <c r="K287" i="132"/>
  <c r="ES287" i="132" l="1"/>
  <c r="ER287" i="132"/>
  <c r="C288" i="132"/>
  <c r="H288" i="132"/>
  <c r="G288" i="132"/>
  <c r="FE151" i="132"/>
  <c r="I288" i="132" l="1"/>
  <c r="E288" i="132"/>
  <c r="F287" i="132"/>
  <c r="K288" i="132"/>
  <c r="ES288" i="132" l="1"/>
  <c r="ER288" i="132"/>
  <c r="C289" i="132"/>
  <c r="G289" i="132"/>
  <c r="FE152" i="132"/>
  <c r="H289" i="132" l="1"/>
  <c r="I289" i="132" s="1"/>
  <c r="E289" i="132"/>
  <c r="F288" i="132"/>
  <c r="K289" i="132"/>
  <c r="ER289" i="132" l="1"/>
  <c r="ES289" i="132"/>
  <c r="C290" i="132"/>
  <c r="H290" i="132" s="1"/>
  <c r="G290" i="132"/>
  <c r="FE153" i="132"/>
  <c r="I290" i="132" l="1"/>
  <c r="E290" i="132"/>
  <c r="F289" i="132"/>
  <c r="K290" i="132"/>
  <c r="ES290" i="132" l="1"/>
  <c r="ER290" i="132"/>
  <c r="C291" i="132"/>
  <c r="G291" i="132"/>
  <c r="FE154" i="132"/>
  <c r="H291" i="132" l="1"/>
  <c r="I291" i="132" s="1"/>
  <c r="E291" i="132"/>
  <c r="F290" i="132"/>
  <c r="K291" i="132"/>
  <c r="FE155" i="132"/>
  <c r="ES291" i="132" l="1"/>
  <c r="ER291" i="132"/>
  <c r="C292" i="132"/>
  <c r="H292" i="132" s="1"/>
  <c r="G292" i="132"/>
  <c r="FE156" i="132"/>
  <c r="I292" i="132" l="1"/>
  <c r="E292" i="132"/>
  <c r="F291" i="132"/>
  <c r="K292" i="132"/>
  <c r="FE157" i="132"/>
  <c r="ES292" i="132" l="1"/>
  <c r="ER292" i="132"/>
  <c r="C293" i="132"/>
  <c r="H293" i="132" s="1"/>
  <c r="G293" i="132"/>
  <c r="FE158" i="132"/>
  <c r="I293" i="132" l="1"/>
  <c r="E293" i="132"/>
  <c r="F292" i="132"/>
  <c r="K293" i="132"/>
  <c r="FE159" i="132"/>
  <c r="ER293" i="132" l="1"/>
  <c r="ES293" i="132"/>
  <c r="C294" i="132"/>
  <c r="H294" i="132" s="1"/>
  <c r="G294" i="132"/>
  <c r="FE160" i="132"/>
  <c r="I294" i="132" l="1"/>
  <c r="E294" i="132"/>
  <c r="F293" i="132"/>
  <c r="K294" i="132"/>
  <c r="FE161" i="132"/>
  <c r="ES294" i="132" l="1"/>
  <c r="ER294" i="132"/>
  <c r="C295" i="132"/>
  <c r="H295" i="132"/>
  <c r="G295" i="132"/>
  <c r="FE162" i="132"/>
  <c r="I295" i="132" l="1"/>
  <c r="E295" i="132"/>
  <c r="F294" i="132"/>
  <c r="K295" i="132"/>
  <c r="ES295" i="132" l="1"/>
  <c r="ER295" i="132"/>
  <c r="C296" i="132"/>
  <c r="H296" i="132"/>
  <c r="G296" i="132"/>
  <c r="FE163" i="132"/>
  <c r="I296" i="132" l="1"/>
  <c r="E296" i="132"/>
  <c r="F295" i="132"/>
  <c r="K296" i="132"/>
  <c r="ES296" i="132" l="1"/>
  <c r="ER296" i="132"/>
  <c r="C297" i="132"/>
  <c r="G297" i="132"/>
  <c r="FE164" i="132"/>
  <c r="H297" i="132" l="1"/>
  <c r="I297" i="132" s="1"/>
  <c r="E297" i="132"/>
  <c r="F296" i="132"/>
  <c r="K297" i="132"/>
  <c r="ES297" i="132" l="1"/>
  <c r="ER297" i="132"/>
  <c r="C298" i="132"/>
  <c r="H298" i="132" s="1"/>
  <c r="H299" i="132" s="1"/>
  <c r="G298" i="132"/>
  <c r="FE165" i="132"/>
  <c r="F298" i="132" l="1"/>
  <c r="F8" i="132" s="1"/>
  <c r="E298" i="132"/>
  <c r="E8" i="132" s="1"/>
  <c r="F297" i="132"/>
  <c r="I298" i="132"/>
  <c r="I299" i="132" s="1"/>
  <c r="G299" i="132"/>
  <c r="K298" i="132"/>
  <c r="K299" i="132" s="1"/>
  <c r="FE166" i="132" l="1"/>
  <c r="FE167" i="132" l="1"/>
  <c r="FE168" i="132" l="1"/>
  <c r="FE169" i="132" l="1"/>
  <c r="FE170" i="132" l="1"/>
  <c r="FE171" i="132" l="1"/>
  <c r="FE172" i="132" l="1"/>
  <c r="FE173" i="132" l="1"/>
  <c r="FE174" i="132" l="1"/>
  <c r="FE175" i="132" l="1"/>
  <c r="FE176" i="132" l="1"/>
  <c r="FE177" i="132" l="1"/>
  <c r="FE178" i="132" l="1"/>
  <c r="FE179" i="132" l="1"/>
  <c r="FE180" i="132" l="1"/>
  <c r="FE181" i="132" l="1"/>
  <c r="FE182" i="132" l="1"/>
  <c r="FE183" i="132" l="1"/>
  <c r="FE184" i="132" l="1"/>
  <c r="FE185" i="132" l="1"/>
  <c r="FE186" i="132" l="1"/>
  <c r="FE187" i="132" l="1"/>
  <c r="FE188" i="132" l="1"/>
  <c r="FE189" i="132" l="1"/>
  <c r="FE190" i="132" l="1"/>
  <c r="FE191" i="132" l="1"/>
  <c r="FE192" i="132" l="1"/>
  <c r="FE193" i="132" l="1"/>
  <c r="FE194" i="132" l="1"/>
  <c r="FE195" i="132" l="1"/>
  <c r="FE196" i="132" l="1"/>
  <c r="FE197" i="132" l="1"/>
  <c r="FE198" i="132" l="1"/>
  <c r="FE199" i="132" l="1"/>
  <c r="FE200" i="132" l="1"/>
  <c r="FE201" i="132" l="1"/>
  <c r="FE202" i="132" l="1"/>
  <c r="FE203" i="132" l="1"/>
  <c r="FE204" i="132" l="1"/>
  <c r="FE205" i="132" l="1"/>
  <c r="FE206" i="132" l="1"/>
  <c r="FE207" i="132" l="1"/>
  <c r="FE208" i="132" l="1"/>
  <c r="FE209" i="132" l="1"/>
  <c r="FE210" i="132" l="1"/>
  <c r="FE211" i="132" l="1"/>
  <c r="FE212" i="132" l="1"/>
  <c r="FE213" i="132" l="1"/>
  <c r="FE214" i="132" l="1"/>
  <c r="FE215" i="132" l="1"/>
  <c r="FE216" i="132" l="1"/>
  <c r="FE217" i="132" l="1"/>
  <c r="FE218" i="132" l="1"/>
  <c r="FE219" i="132" l="1"/>
  <c r="FE220" i="132" l="1"/>
  <c r="FE221" i="132"/>
  <c r="FE222" i="132" l="1"/>
  <c r="FE223" i="132" l="1"/>
  <c r="FE224" i="132" l="1"/>
  <c r="FE225" i="132" l="1"/>
  <c r="FE226" i="132" l="1"/>
  <c r="FE227" i="132" l="1"/>
  <c r="FE228" i="132" l="1"/>
  <c r="FE229" i="132" l="1"/>
  <c r="FE230" i="132" l="1"/>
  <c r="FE231" i="132" l="1"/>
  <c r="FE232" i="132" l="1"/>
  <c r="FE233" i="132" l="1"/>
  <c r="FE234" i="132" l="1"/>
  <c r="GF20" i="132" l="1"/>
  <c r="FE235" i="132" l="1"/>
  <c r="FE236" i="132" l="1"/>
  <c r="FE237" i="132" l="1"/>
  <c r="FE238" i="132" l="1"/>
  <c r="FE239" i="132" l="1"/>
  <c r="FE240" i="132" l="1"/>
  <c r="FE241" i="132" l="1"/>
  <c r="FE242" i="132" l="1"/>
  <c r="FE243" i="132" l="1"/>
  <c r="FE244" i="132" l="1"/>
  <c r="FE245" i="132" l="1"/>
  <c r="FE246" i="132" l="1"/>
  <c r="FE247" i="132" l="1"/>
  <c r="FE248" i="132" l="1"/>
  <c r="FE249" i="132" l="1"/>
  <c r="FE250" i="132" l="1"/>
  <c r="FE251" i="132" l="1"/>
  <c r="FE252" i="132" l="1"/>
  <c r="FE253" i="132" l="1"/>
  <c r="FE254" i="132" l="1"/>
  <c r="FE256" i="132" l="1"/>
  <c r="FE255" i="132"/>
  <c r="FE257" i="132" l="1"/>
  <c r="FE258" i="132" l="1"/>
  <c r="FE259" i="132" l="1"/>
  <c r="FE260" i="132" l="1"/>
  <c r="FE261" i="132" l="1"/>
  <c r="FE262" i="132" l="1"/>
  <c r="FE263" i="132" l="1"/>
  <c r="FE264" i="132" l="1"/>
  <c r="FE265" i="132" l="1"/>
  <c r="FE266" i="132" l="1"/>
  <c r="FE267" i="132" l="1"/>
  <c r="FE268" i="132" l="1"/>
  <c r="FE269" i="132" l="1"/>
  <c r="FE270" i="132" l="1"/>
  <c r="FE271" i="132" l="1"/>
  <c r="FE272" i="132" l="1"/>
  <c r="FE273" i="132" l="1"/>
  <c r="FE274" i="132" l="1"/>
  <c r="FE275" i="132" l="1"/>
  <c r="FE276" i="132" l="1"/>
  <c r="FE277" i="132" l="1"/>
  <c r="FE278" i="132" l="1"/>
  <c r="FE279" i="132" l="1"/>
  <c r="FE280" i="132" l="1"/>
  <c r="FE281" i="132" l="1"/>
  <c r="FE282" i="132" l="1"/>
  <c r="FE283" i="132" l="1"/>
  <c r="FE284" i="132" l="1"/>
  <c r="ES9" i="132" l="1"/>
  <c r="FE285" i="132" l="1"/>
  <c r="ES10" i="132"/>
  <c r="FE286" i="132" l="1"/>
  <c r="FE287" i="132" l="1"/>
  <c r="FE288" i="132" l="1"/>
  <c r="FE289" i="132" l="1"/>
  <c r="FE290" i="132" l="1"/>
  <c r="FE291" i="132" l="1"/>
  <c r="FE292" i="132" l="1"/>
  <c r="FE293" i="132" l="1"/>
  <c r="FE294" i="132" l="1"/>
  <c r="FE295" i="132" l="1"/>
  <c r="FE296" i="132" l="1"/>
  <c r="FE297" i="132" l="1"/>
  <c r="FE298" i="132" l="1"/>
  <c r="GM10" i="132" l="1"/>
  <c r="EQ10" i="132" l="1"/>
  <c r="GM8" i="132" s="1"/>
  <c r="KX16" i="132" l="1"/>
  <c r="LI16" i="132"/>
  <c r="LD16" i="132"/>
  <c r="RA16" i="132"/>
  <c r="OQ16" i="132"/>
  <c r="LR16" i="132"/>
  <c r="PN16" i="132"/>
  <c r="MM16" i="132"/>
  <c r="PS16" i="132"/>
  <c r="NR16" i="132"/>
  <c r="MR16" i="132"/>
  <c r="NC16" i="132"/>
  <c r="RJ16" i="132"/>
  <c r="MT16" i="132"/>
  <c r="OV16" i="132"/>
  <c r="QR16" i="132"/>
  <c r="RB16" i="132"/>
  <c r="NP16" i="132"/>
  <c r="NQ16" i="132"/>
  <c r="RO16" i="132"/>
  <c r="OM16" i="132"/>
  <c r="RK16" i="132"/>
  <c r="MJ16" i="132"/>
  <c r="QN16" i="132"/>
  <c r="QX16" i="132"/>
  <c r="LT16" i="132"/>
  <c r="PA16" i="132"/>
  <c r="NG16" i="132"/>
  <c r="OY16" i="132"/>
  <c r="PZ16" i="132"/>
  <c r="QT16" i="132"/>
  <c r="LV16" i="132"/>
  <c r="PO16" i="132"/>
  <c r="RD16" i="132"/>
  <c r="MQ16" i="132"/>
  <c r="QP16" i="132"/>
  <c r="PI16" i="132"/>
  <c r="IC16" i="132"/>
  <c r="KM16" i="132"/>
  <c r="IW16" i="132"/>
  <c r="JJ16" i="132"/>
  <c r="HM16" i="132"/>
  <c r="GU16" i="132"/>
  <c r="JL16" i="132"/>
  <c r="GT16" i="132"/>
  <c r="KO16" i="132"/>
  <c r="IN16" i="132"/>
  <c r="IA16" i="132"/>
  <c r="HO16" i="132"/>
  <c r="OO16" i="132"/>
  <c r="OC16" i="132"/>
  <c r="PP16" i="132"/>
  <c r="MK16" i="132"/>
  <c r="LN16" i="132"/>
  <c r="PD16" i="132"/>
  <c r="OI16" i="132"/>
  <c r="NB16" i="132"/>
  <c r="QJ16" i="132"/>
  <c r="GM16" i="132"/>
  <c r="PC16" i="132"/>
  <c r="MO16" i="132"/>
  <c r="LM16" i="132"/>
  <c r="GR16" i="132"/>
  <c r="JG16" i="132"/>
  <c r="KW16" i="132"/>
  <c r="IR16" i="132"/>
  <c r="ID16" i="132"/>
  <c r="LC16" i="132"/>
  <c r="KY16" i="132"/>
  <c r="KL16" i="132"/>
  <c r="ND16" i="132"/>
  <c r="KU16" i="132"/>
  <c r="HS16" i="132"/>
  <c r="RE16" i="132"/>
  <c r="QS16" i="132"/>
  <c r="NH16" i="132"/>
  <c r="LQ16" i="132"/>
  <c r="NM16" i="132"/>
  <c r="PE16" i="132"/>
  <c r="JV16" i="132"/>
  <c r="IS16" i="132"/>
  <c r="IQ16" i="132"/>
  <c r="JS16" i="132"/>
  <c r="HI16" i="132"/>
  <c r="II16" i="132"/>
  <c r="MX16" i="132"/>
  <c r="HE16" i="132"/>
  <c r="NW16" i="132"/>
  <c r="OK16" i="132"/>
  <c r="QU16" i="132"/>
  <c r="MP16" i="132"/>
  <c r="NI16" i="132"/>
  <c r="PR16" i="132"/>
  <c r="QF16" i="132"/>
  <c r="QI16" i="132"/>
  <c r="GS16" i="132"/>
  <c r="JP16" i="132"/>
  <c r="OH16" i="132"/>
  <c r="HF16" i="132"/>
  <c r="KB16" i="132"/>
  <c r="IG16" i="132"/>
  <c r="NK16" i="132"/>
  <c r="JZ16" i="132"/>
  <c r="PT16" i="132"/>
  <c r="NO16" i="132"/>
  <c r="OJ16" i="132"/>
  <c r="MS16" i="132"/>
  <c r="QV16" i="132"/>
  <c r="MU16" i="132"/>
  <c r="QA16" i="132"/>
  <c r="GQ16" i="132"/>
  <c r="GZ16" i="132"/>
  <c r="JK16" i="132"/>
  <c r="JU16" i="132"/>
  <c r="HB16" i="132"/>
  <c r="MF16" i="132"/>
  <c r="OD16" i="132"/>
  <c r="HJ16" i="132"/>
  <c r="QW16" i="132"/>
  <c r="LK16" i="132"/>
  <c r="JX16" i="132"/>
  <c r="OX16" i="132"/>
  <c r="IZ16" i="132"/>
  <c r="JI16" i="132"/>
  <c r="QG16" i="132"/>
  <c r="QD16" i="132"/>
  <c r="IB16" i="132"/>
  <c r="KI16" i="132"/>
  <c r="RF16" i="132"/>
  <c r="MZ16" i="132"/>
  <c r="OP16" i="132"/>
  <c r="LZ16" i="132"/>
  <c r="MC16" i="132"/>
  <c r="OU16" i="132"/>
  <c r="RL16" i="132"/>
  <c r="NV16" i="132"/>
  <c r="MI16" i="132"/>
  <c r="OZ16" i="132"/>
  <c r="PX16" i="132"/>
  <c r="KQ16" i="132"/>
  <c r="IE16" i="132"/>
  <c r="KD16" i="132"/>
  <c r="IX16" i="132"/>
  <c r="LB16" i="132"/>
  <c r="KT16" i="132"/>
  <c r="IK16" i="132"/>
  <c r="JR16" i="132"/>
  <c r="HA16" i="132"/>
  <c r="JO16" i="132"/>
  <c r="JF16" i="132"/>
  <c r="LH16" i="132"/>
  <c r="NL16" i="132"/>
  <c r="QM16" i="132"/>
  <c r="QE16" i="132"/>
  <c r="PU16" i="132"/>
  <c r="MH16" i="132"/>
  <c r="PW16" i="132"/>
  <c r="MN16" i="132"/>
  <c r="MY16" i="132"/>
  <c r="HT16" i="132"/>
  <c r="RI16" i="132"/>
  <c r="KC16" i="132"/>
  <c r="HG16" i="132"/>
  <c r="HQ16" i="132"/>
  <c r="IY16" i="132"/>
  <c r="KK16" i="132"/>
  <c r="JQ16" i="132"/>
  <c r="KZ16" i="132"/>
  <c r="HV16" i="132"/>
  <c r="HX16" i="132"/>
  <c r="LY16" i="132"/>
  <c r="JE16" i="132"/>
  <c r="GV16" i="132"/>
  <c r="KJ16" i="132"/>
  <c r="OW16" i="132"/>
  <c r="LW16" i="132"/>
  <c r="RC16" i="132"/>
  <c r="RH16" i="132"/>
  <c r="PY16" i="132"/>
  <c r="PJ16" i="132"/>
  <c r="NF16" i="132"/>
  <c r="NU16" i="132"/>
  <c r="KS16" i="132"/>
  <c r="LA16" i="132"/>
  <c r="KH16" i="132"/>
  <c r="KP16" i="132"/>
  <c r="QQ16" i="132"/>
  <c r="IH16" i="132"/>
  <c r="ON16" i="132"/>
  <c r="LU16" i="132"/>
  <c r="PK16" i="132" l="1"/>
  <c r="QK16" i="132"/>
  <c r="NX16" i="132"/>
  <c r="LX16" i="132"/>
  <c r="ML16" i="132"/>
  <c r="QZ16" i="132"/>
  <c r="QY16" i="132"/>
  <c r="ME16" i="132"/>
  <c r="OR16" i="132"/>
  <c r="OL16" i="132"/>
  <c r="LS16" i="132"/>
  <c r="PH16" i="132"/>
  <c r="NJ16" i="132"/>
  <c r="NZ16" i="132"/>
  <c r="QC16" i="132"/>
  <c r="LJ16" i="132"/>
  <c r="PM16" i="132"/>
  <c r="NS16" i="132"/>
  <c r="QO16" i="132"/>
  <c r="NA16" i="132"/>
  <c r="PV16" i="132"/>
  <c r="RM16" i="132"/>
  <c r="MV16" i="132"/>
  <c r="GW16" i="132"/>
  <c r="HN16" i="132"/>
  <c r="JD16" i="132"/>
  <c r="GY16" i="132"/>
  <c r="HR16" i="132"/>
  <c r="JA16" i="132"/>
  <c r="HK16" i="132"/>
  <c r="IP16" i="132"/>
  <c r="GO16" i="132"/>
  <c r="JY16" i="132"/>
  <c r="GP16" i="132"/>
  <c r="KF16" i="132"/>
  <c r="JB16" i="132"/>
  <c r="HC16" i="132"/>
  <c r="IU16" i="132"/>
  <c r="JW16" i="132"/>
  <c r="JM16" i="132"/>
  <c r="JT16" i="132"/>
  <c r="KA16" i="132"/>
  <c r="IM16" i="132"/>
  <c r="IL16" i="132"/>
  <c r="HD16" i="132"/>
  <c r="JN16" i="132"/>
  <c r="HY16" i="132"/>
  <c r="JC16" i="132"/>
  <c r="HP16" i="132"/>
  <c r="HZ16" i="132"/>
  <c r="OE16" i="132"/>
  <c r="LF16" i="132"/>
  <c r="RG16" i="132"/>
  <c r="NT16" i="132"/>
  <c r="MD16" i="132"/>
  <c r="LO16" i="132"/>
  <c r="PB16" i="132"/>
  <c r="HL16" i="132"/>
  <c r="LP16" i="132"/>
  <c r="QB16" i="132"/>
  <c r="OB16" i="132"/>
  <c r="KN16" i="132"/>
  <c r="HW16" i="132"/>
  <c r="KG16" i="132"/>
  <c r="GX16" i="132"/>
  <c r="QH16" i="132"/>
  <c r="MW16" i="132"/>
  <c r="OG16" i="132"/>
  <c r="MG16" i="132"/>
  <c r="MB16" i="132"/>
  <c r="IV16" i="132"/>
  <c r="NE16" i="132"/>
  <c r="LL16" i="132"/>
  <c r="HH16" i="132"/>
  <c r="IT16" i="132"/>
  <c r="JH16" i="132"/>
  <c r="OA16" i="132"/>
  <c r="OT16" i="132"/>
  <c r="QL16" i="132"/>
  <c r="OS16" i="132"/>
  <c r="NY16" i="132"/>
  <c r="IF16" i="132"/>
  <c r="KR16" i="132"/>
  <c r="IO16" i="132"/>
  <c r="MA16" i="132"/>
  <c r="PG16" i="132"/>
  <c r="KV16" i="132"/>
  <c r="LG16" i="132"/>
  <c r="LE16" i="132"/>
  <c r="NN16" i="132"/>
  <c r="OF16" i="132"/>
  <c r="PQ16" i="132"/>
  <c r="RN16" i="132"/>
  <c r="KE16" i="132"/>
  <c r="IJ16" i="132"/>
  <c r="HU16" i="132"/>
  <c r="GN10" i="132"/>
  <c r="PL16" i="132"/>
  <c r="PF16" i="132"/>
  <c r="GI10" i="132"/>
  <c r="GM14" i="132"/>
  <c r="HB29" i="132" l="1"/>
  <c r="GP29" i="132"/>
  <c r="GW29" i="132"/>
  <c r="GV29" i="132"/>
  <c r="GY29" i="132"/>
  <c r="GT29" i="132"/>
  <c r="HA29" i="132"/>
  <c r="GO29" i="132"/>
  <c r="HC29" i="132"/>
  <c r="GU29" i="132"/>
  <c r="GQ29" i="132"/>
  <c r="GS29" i="132"/>
  <c r="GR29" i="132"/>
  <c r="HD29" i="132"/>
  <c r="GZ29" i="132"/>
  <c r="GX29" i="132"/>
  <c r="GI11" i="132"/>
  <c r="GM15" i="132"/>
  <c r="GN16" i="132"/>
  <c r="GN29" i="132" s="1"/>
  <c r="GJ299" i="132"/>
  <c r="GG10" i="132"/>
  <c r="GM13" i="132" s="1"/>
  <c r="GM12" i="132"/>
  <c r="GO12" i="132" l="1"/>
  <c r="GN12" i="132"/>
  <c r="GG11" i="132"/>
  <c r="GN15" i="132"/>
  <c r="GI12" i="132"/>
  <c r="GO10" i="132"/>
  <c r="GG12" i="132" l="1"/>
  <c r="GO13" i="132" s="1"/>
  <c r="GO15" i="132"/>
  <c r="GN13" i="132"/>
  <c r="GP12" i="132" l="1"/>
  <c r="GP10" i="132" l="1"/>
  <c r="GG13" i="132"/>
  <c r="GI13" i="132"/>
  <c r="GP15" i="132" l="1"/>
  <c r="GP13" i="132"/>
  <c r="GQ12" i="132" l="1"/>
  <c r="GG14" i="132" l="1"/>
  <c r="GQ10" i="132"/>
  <c r="GI14" i="132"/>
  <c r="GQ13" i="132" l="1"/>
  <c r="GQ15" i="132"/>
  <c r="GR12" i="132" l="1"/>
  <c r="GG15" i="132" l="1"/>
  <c r="GR10" i="132"/>
  <c r="GI15" i="132"/>
  <c r="GR15" i="132" l="1"/>
  <c r="EU9" i="132"/>
  <c r="GR13" i="132"/>
  <c r="EV9" i="132" l="1"/>
  <c r="EU10" i="132"/>
  <c r="GS12" i="132"/>
  <c r="GS10" i="132" l="1"/>
  <c r="GG16" i="132"/>
  <c r="GI16" i="132"/>
  <c r="EV10" i="132" l="1"/>
  <c r="GS13" i="132"/>
  <c r="GT12" i="132"/>
  <c r="EW9" i="132"/>
  <c r="GS15" i="132"/>
  <c r="EW10" i="132" l="1"/>
  <c r="EX9" i="132"/>
  <c r="EY9" i="132" l="1"/>
  <c r="GT10" i="132"/>
  <c r="GG17" i="132"/>
  <c r="GT13" i="132" s="1"/>
  <c r="GI17" i="132"/>
  <c r="EX10" i="132"/>
  <c r="GT15" i="132" l="1"/>
  <c r="EY10" i="132" l="1"/>
  <c r="GU12" i="132"/>
  <c r="GG18" i="132" l="1"/>
  <c r="GU13" i="132" s="1"/>
  <c r="GU10" i="132"/>
  <c r="GI18" i="132"/>
  <c r="GU15" i="132" l="1"/>
  <c r="GV12" i="132"/>
  <c r="GV10" i="132" l="1"/>
  <c r="GG19" i="132"/>
  <c r="GV13" i="132" s="1"/>
  <c r="GI19" i="132"/>
  <c r="GW12" i="132" l="1"/>
  <c r="GV15" i="132"/>
  <c r="GG20" i="132" l="1"/>
  <c r="GW13" i="132" s="1"/>
  <c r="GW10" i="132"/>
  <c r="GI20" i="132"/>
  <c r="GW15" i="132" l="1"/>
  <c r="ET9" i="132" l="1"/>
  <c r="FD9" i="132" s="1"/>
  <c r="GX10" i="132" l="1"/>
  <c r="GI21" i="132"/>
  <c r="GX15" i="132" l="1"/>
  <c r="ET10" i="132" l="1"/>
  <c r="FD10" i="132" s="1"/>
  <c r="GY10" i="132" l="1"/>
  <c r="GI22" i="132"/>
  <c r="GN23" i="132" l="1"/>
  <c r="GY15" i="132"/>
  <c r="GN28" i="132" l="1"/>
  <c r="GZ10" i="132"/>
  <c r="GI23" i="132"/>
  <c r="GN11" i="132"/>
  <c r="GN17" i="132" s="1"/>
  <c r="GZ15" i="132" l="1"/>
  <c r="GM18" i="132"/>
  <c r="GM17" i="132"/>
  <c r="GN18" i="132"/>
  <c r="GO11" i="132" l="1"/>
  <c r="HA10" i="132"/>
  <c r="GI24" i="132"/>
  <c r="GO18" i="132" l="1"/>
  <c r="GO17" i="132"/>
  <c r="HA15" i="132"/>
  <c r="GP11" i="132" l="1"/>
  <c r="HB10" i="132"/>
  <c r="GI25" i="132"/>
  <c r="GP18" i="132" l="1"/>
  <c r="GP17" i="132"/>
  <c r="HB15" i="132"/>
  <c r="GQ11" i="132" l="1"/>
  <c r="HC10" i="132"/>
  <c r="GI26" i="132"/>
  <c r="GQ18" i="132" l="1"/>
  <c r="GQ17" i="132"/>
  <c r="HC15" i="132"/>
  <c r="GR11" i="132" l="1"/>
  <c r="HD10" i="132"/>
  <c r="GI27" i="132"/>
  <c r="GR18" i="132" l="1"/>
  <c r="GR17" i="132"/>
  <c r="HD15" i="132"/>
  <c r="GS11" i="132" l="1"/>
  <c r="HE10" i="132"/>
  <c r="GI28" i="132"/>
  <c r="GS18" i="132" l="1"/>
  <c r="GS17" i="132"/>
  <c r="HE15" i="132"/>
  <c r="GT11" i="132" l="1"/>
  <c r="HF10" i="132"/>
  <c r="GI29" i="132"/>
  <c r="GT18" i="132" l="1"/>
  <c r="GT17" i="132"/>
  <c r="HF15" i="132"/>
  <c r="GU11" i="132" l="1"/>
  <c r="HG10" i="132"/>
  <c r="GI30" i="132"/>
  <c r="GU17" i="132" l="1"/>
  <c r="GU18" i="132"/>
  <c r="HG15" i="132"/>
  <c r="GV11" i="132" l="1"/>
  <c r="HH10" i="132"/>
  <c r="GI31" i="132"/>
  <c r="GV18" i="132" l="1"/>
  <c r="GV17" i="132"/>
  <c r="HH15" i="132"/>
  <c r="GW11" i="132" l="1"/>
  <c r="HI10" i="132"/>
  <c r="GI32" i="132"/>
  <c r="GW18" i="132" l="1"/>
  <c r="GW17" i="132"/>
  <c r="HI15" i="132"/>
  <c r="GX11" i="132" l="1"/>
  <c r="HJ10" i="132"/>
  <c r="GI33" i="132"/>
  <c r="GX18" i="132" l="1"/>
  <c r="GX17" i="132"/>
  <c r="HJ15" i="132"/>
  <c r="GY11" i="132" l="1"/>
  <c r="HK10" i="132"/>
  <c r="GI34" i="132"/>
  <c r="GO23" i="132" l="1"/>
  <c r="GN24" i="132"/>
  <c r="GY18" i="132"/>
  <c r="GY17" i="132"/>
  <c r="GN30" i="132" s="1"/>
  <c r="GN31" i="132"/>
  <c r="HK15" i="132"/>
  <c r="GO28" i="132" l="1"/>
  <c r="GZ11" i="132" l="1"/>
  <c r="HL10" i="132"/>
  <c r="GI35" i="132"/>
  <c r="GZ18" i="132" l="1"/>
  <c r="GZ17" i="132"/>
  <c r="HL15" i="132"/>
  <c r="HA11" i="132" l="1"/>
  <c r="HM10" i="132"/>
  <c r="GI36" i="132"/>
  <c r="HA18" i="132" l="1"/>
  <c r="HA17" i="132"/>
  <c r="HM15" i="132"/>
  <c r="GF21" i="132" l="1"/>
  <c r="HB11" i="132" l="1"/>
  <c r="HN10" i="132"/>
  <c r="HT10" i="132"/>
  <c r="GI37" i="132"/>
  <c r="HB18" i="132" l="1"/>
  <c r="HB17" i="132"/>
  <c r="GX12" i="132"/>
  <c r="GG21" i="132"/>
  <c r="GX13" i="132" s="1"/>
  <c r="HN15" i="132"/>
  <c r="HC11" i="132" l="1"/>
  <c r="HO10" i="132"/>
  <c r="GI38" i="132"/>
  <c r="HC18" i="132" l="1"/>
  <c r="HC17" i="132"/>
  <c r="HO15" i="132"/>
  <c r="HD11" i="132" l="1"/>
  <c r="HP10" i="132"/>
  <c r="GI39" i="132"/>
  <c r="HD18" i="132" l="1"/>
  <c r="HD17" i="132"/>
  <c r="HP15" i="132"/>
  <c r="HE11" i="132" l="1"/>
  <c r="HQ10" i="132"/>
  <c r="GI40" i="132"/>
  <c r="HE18" i="132" l="1"/>
  <c r="HE17" i="132"/>
  <c r="HQ15" i="132"/>
  <c r="HF11" i="132" l="1"/>
  <c r="HR10" i="132"/>
  <c r="GI41" i="132"/>
  <c r="HF17" i="132" l="1"/>
  <c r="HF18" i="132"/>
  <c r="HR15" i="132"/>
  <c r="HG11" i="132" l="1"/>
  <c r="HS10" i="132"/>
  <c r="GI42" i="132"/>
  <c r="HG17" i="132" l="1"/>
  <c r="HG18" i="132"/>
  <c r="HS15" i="132"/>
  <c r="HH11" i="132" l="1"/>
  <c r="GI43" i="132"/>
  <c r="HH18" i="132" l="1"/>
  <c r="HH17" i="132"/>
  <c r="HT15" i="132"/>
  <c r="HI11" i="132" l="1"/>
  <c r="HU10" i="132"/>
  <c r="GI44" i="132"/>
  <c r="HI18" i="132" l="1"/>
  <c r="HI17" i="132"/>
  <c r="HU15" i="132"/>
  <c r="HJ11" i="132" l="1"/>
  <c r="HV10" i="132"/>
  <c r="GI45" i="132"/>
  <c r="HJ18" i="132" l="1"/>
  <c r="HJ17" i="132"/>
  <c r="HV15" i="132"/>
  <c r="FD34" i="132" l="1"/>
  <c r="HK11" i="132" s="1"/>
  <c r="GO24" i="132" s="1"/>
  <c r="HW10" i="132"/>
  <c r="GI46" i="132"/>
  <c r="GP23" i="132" l="1"/>
  <c r="HK18" i="132"/>
  <c r="GO31" i="132" s="1"/>
  <c r="F39" i="131" s="1"/>
  <c r="HK17" i="132"/>
  <c r="GO30" i="132" s="1"/>
  <c r="HW15" i="132"/>
  <c r="F42" i="131" l="1"/>
  <c r="F41" i="131" s="1"/>
  <c r="GP28" i="132"/>
  <c r="F89" i="131" l="1"/>
  <c r="FD35" i="132"/>
  <c r="HL11" i="132" s="1"/>
  <c r="HL17" i="132" s="1"/>
  <c r="HX10" i="132"/>
  <c r="GI47" i="132"/>
  <c r="HL18" i="132" l="1"/>
  <c r="HX15" i="132"/>
  <c r="FD36" i="132" l="1"/>
  <c r="HM11" i="132" s="1"/>
  <c r="HM17" i="132" s="1"/>
  <c r="HY10" i="132"/>
  <c r="GI48" i="132"/>
  <c r="HM18" i="132" l="1"/>
  <c r="HY15" i="132"/>
  <c r="FD37" i="132" l="1"/>
  <c r="HN11" i="132" s="1"/>
  <c r="HZ10" i="132"/>
  <c r="GI49" i="132"/>
  <c r="HN18" i="132" l="1"/>
  <c r="HN17" i="132"/>
  <c r="HZ15" i="132"/>
  <c r="FD38" i="132" l="1"/>
  <c r="HO11" i="132" s="1"/>
  <c r="IA10" i="132"/>
  <c r="GI50" i="132"/>
  <c r="HO17" i="132" l="1"/>
  <c r="HO18" i="132"/>
  <c r="IA15" i="132"/>
  <c r="FD39" i="132" l="1"/>
  <c r="HP11" i="132" s="1"/>
  <c r="IB10" i="132"/>
  <c r="GI51" i="132"/>
  <c r="HP18" i="132" l="1"/>
  <c r="HP17" i="132"/>
  <c r="IB15" i="132"/>
  <c r="FD40" i="132" l="1"/>
  <c r="HQ11" i="132" s="1"/>
  <c r="IC10" i="132"/>
  <c r="GI52" i="132"/>
  <c r="HQ18" i="132" l="1"/>
  <c r="HQ17" i="132"/>
  <c r="IC15" i="132"/>
  <c r="FD41" i="132" l="1"/>
  <c r="HR11" i="132" s="1"/>
  <c r="ID10" i="132"/>
  <c r="GI53" i="132"/>
  <c r="HR17" i="132" l="1"/>
  <c r="HR18" i="132"/>
  <c r="ID15" i="132"/>
  <c r="FD42" i="132" l="1"/>
  <c r="HS11" i="132" s="1"/>
  <c r="IE10" i="132"/>
  <c r="GI54" i="132"/>
  <c r="HS18" i="132" l="1"/>
  <c r="HS17" i="132"/>
  <c r="IE15" i="132"/>
  <c r="FD43" i="132" l="1"/>
  <c r="HT11" i="132" s="1"/>
  <c r="IF10" i="132"/>
  <c r="GI55" i="132"/>
  <c r="HT17" i="132" l="1"/>
  <c r="HT18" i="132"/>
  <c r="IF15" i="132"/>
  <c r="FD44" i="132" l="1"/>
  <c r="HU11" i="132" s="1"/>
  <c r="IG10" i="132"/>
  <c r="GI56" i="132"/>
  <c r="HU17" i="132" l="1"/>
  <c r="HU18" i="132"/>
  <c r="IG15" i="132"/>
  <c r="FD45" i="132" l="1"/>
  <c r="HV11" i="132" s="1"/>
  <c r="IH10" i="132"/>
  <c r="GI57" i="132"/>
  <c r="HV18" i="132" l="1"/>
  <c r="HV17" i="132"/>
  <c r="IH15" i="132"/>
  <c r="FD46" i="132" l="1"/>
  <c r="HW11" i="132" s="1"/>
  <c r="II10" i="132"/>
  <c r="GI58" i="132"/>
  <c r="GQ23" i="132" l="1"/>
  <c r="GP24" i="132"/>
  <c r="HW18" i="132"/>
  <c r="GP31" i="132" s="1"/>
  <c r="G39" i="131" s="1"/>
  <c r="HW17" i="132"/>
  <c r="GP30" i="132" s="1"/>
  <c r="G42" i="131" s="1"/>
  <c r="II15" i="132"/>
  <c r="G89" i="131" l="1"/>
  <c r="GQ28" i="132"/>
  <c r="FD47" i="132" l="1"/>
  <c r="HX11" i="132" s="1"/>
  <c r="IJ10" i="132"/>
  <c r="GI59" i="132"/>
  <c r="HX18" i="132" l="1"/>
  <c r="HX17" i="132"/>
  <c r="IJ15" i="132"/>
  <c r="FD48" i="132" l="1"/>
  <c r="HY11" i="132" s="1"/>
  <c r="IK10" i="132"/>
  <c r="GI60" i="132"/>
  <c r="HY18" i="132" l="1"/>
  <c r="HY17" i="132"/>
  <c r="IK15" i="132"/>
  <c r="FD49" i="132" l="1"/>
  <c r="HZ11" i="132" s="1"/>
  <c r="IL10" i="132"/>
  <c r="GI61" i="132"/>
  <c r="HZ17" i="132" l="1"/>
  <c r="HZ18" i="132"/>
  <c r="IL15" i="132"/>
  <c r="FD50" i="132" l="1"/>
  <c r="IA11" i="132" s="1"/>
  <c r="IM10" i="132"/>
  <c r="GI62" i="132"/>
  <c r="IA18" i="132" l="1"/>
  <c r="IA17" i="132"/>
  <c r="IM15" i="132"/>
  <c r="FD51" i="132" l="1"/>
  <c r="IB11" i="132" s="1"/>
  <c r="IN10" i="132"/>
  <c r="GI63" i="132"/>
  <c r="IB18" i="132" l="1"/>
  <c r="IB17" i="132"/>
  <c r="IN15" i="132"/>
  <c r="FD52" i="132" l="1"/>
  <c r="IC11" i="132" s="1"/>
  <c r="IO10" i="132"/>
  <c r="GI64" i="132"/>
  <c r="IC17" i="132" l="1"/>
  <c r="IC18" i="132"/>
  <c r="IO15" i="132"/>
  <c r="FD53" i="132" l="1"/>
  <c r="ID11" i="132" s="1"/>
  <c r="IP10" i="132"/>
  <c r="GI65" i="132"/>
  <c r="ID18" i="132" l="1"/>
  <c r="ID17" i="132"/>
  <c r="IP15" i="132"/>
  <c r="FD54" i="132" l="1"/>
  <c r="IE11" i="132" s="1"/>
  <c r="IQ10" i="132"/>
  <c r="GI66" i="132"/>
  <c r="IE17" i="132" l="1"/>
  <c r="IE18" i="132"/>
  <c r="IQ15" i="132"/>
  <c r="FD55" i="132" l="1"/>
  <c r="IF11" i="132" s="1"/>
  <c r="IR10" i="132"/>
  <c r="GI67" i="132"/>
  <c r="IF18" i="132" l="1"/>
  <c r="IF17" i="132"/>
  <c r="IR15" i="132"/>
  <c r="FD56" i="132" l="1"/>
  <c r="IG11" i="132" s="1"/>
  <c r="IS10" i="132"/>
  <c r="GI68" i="132"/>
  <c r="IG17" i="132" l="1"/>
  <c r="IG18" i="132"/>
  <c r="IS15" i="132"/>
  <c r="FD57" i="132" l="1"/>
  <c r="IH11" i="132" s="1"/>
  <c r="IT10" i="132"/>
  <c r="GI69" i="132"/>
  <c r="IH18" i="132" l="1"/>
  <c r="IH17" i="132"/>
  <c r="IT15" i="132"/>
  <c r="FD58" i="132" l="1"/>
  <c r="II11" i="132" s="1"/>
  <c r="IU10" i="132"/>
  <c r="GI70" i="132"/>
  <c r="GR23" i="132" l="1"/>
  <c r="II18" i="132"/>
  <c r="GQ31" i="132" s="1"/>
  <c r="H39" i="131" s="1"/>
  <c r="GQ24" i="132"/>
  <c r="II17" i="132"/>
  <c r="GQ30" i="132" s="1"/>
  <c r="H42" i="131" s="1"/>
  <c r="IU15" i="132"/>
  <c r="H89" i="131" l="1"/>
  <c r="GR28" i="132"/>
  <c r="FD59" i="132" l="1"/>
  <c r="IJ11" i="132" s="1"/>
  <c r="IV10" i="132"/>
  <c r="GI71" i="132"/>
  <c r="IJ18" i="132" l="1"/>
  <c r="IJ17" i="132"/>
  <c r="IV15" i="132"/>
  <c r="FD60" i="132" l="1"/>
  <c r="IK11" i="132" s="1"/>
  <c r="IW10" i="132"/>
  <c r="GI72" i="132"/>
  <c r="IK17" i="132" l="1"/>
  <c r="IK18" i="132"/>
  <c r="IW15" i="132"/>
  <c r="FD61" i="132" l="1"/>
  <c r="IL11" i="132" s="1"/>
  <c r="IX10" i="132"/>
  <c r="GI73" i="132"/>
  <c r="IL18" i="132" l="1"/>
  <c r="IL17" i="132"/>
  <c r="IX15" i="132"/>
  <c r="FD62" i="132" l="1"/>
  <c r="IM11" i="132" s="1"/>
  <c r="IY10" i="132"/>
  <c r="GI74" i="132"/>
  <c r="IM17" i="132" l="1"/>
  <c r="IM18" i="132"/>
  <c r="IY15" i="132"/>
  <c r="FD63" i="132" l="1"/>
  <c r="IN11" i="132" s="1"/>
  <c r="IZ10" i="132"/>
  <c r="GI75" i="132"/>
  <c r="IN18" i="132" l="1"/>
  <c r="IN17" i="132"/>
  <c r="IZ15" i="132"/>
  <c r="FD64" i="132" l="1"/>
  <c r="IO11" i="132" s="1"/>
  <c r="JA10" i="132"/>
  <c r="GI76" i="132"/>
  <c r="IO17" i="132" l="1"/>
  <c r="IO18" i="132"/>
  <c r="JA15" i="132"/>
  <c r="FD65" i="132" l="1"/>
  <c r="IP11" i="132" s="1"/>
  <c r="JB10" i="132"/>
  <c r="GI77" i="132"/>
  <c r="IP18" i="132" l="1"/>
  <c r="IP17" i="132"/>
  <c r="JB15" i="132"/>
  <c r="FD66" i="132" l="1"/>
  <c r="IQ11" i="132" s="1"/>
  <c r="JC10" i="132"/>
  <c r="GI78" i="132"/>
  <c r="IQ17" i="132" l="1"/>
  <c r="IQ18" i="132"/>
  <c r="JC15" i="132"/>
  <c r="FD67" i="132" l="1"/>
  <c r="IR11" i="132" s="1"/>
  <c r="JD10" i="132"/>
  <c r="GI79" i="132"/>
  <c r="IR17" i="132" l="1"/>
  <c r="IR18" i="132"/>
  <c r="JD15" i="132"/>
  <c r="FD68" i="132" l="1"/>
  <c r="IS11" i="132" s="1"/>
  <c r="JE10" i="132"/>
  <c r="GI80" i="132"/>
  <c r="IS17" i="132" l="1"/>
  <c r="IS18" i="132"/>
  <c r="JE15" i="132"/>
  <c r="FD69" i="132" l="1"/>
  <c r="IT11" i="132" s="1"/>
  <c r="JF10" i="132"/>
  <c r="GI81" i="132"/>
  <c r="IT17" i="132" l="1"/>
  <c r="IT18" i="132"/>
  <c r="JF15" i="132"/>
  <c r="FD70" i="132" l="1"/>
  <c r="IU11" i="132" s="1"/>
  <c r="JG10" i="132"/>
  <c r="GI82" i="132"/>
  <c r="GS23" i="132" l="1"/>
  <c r="IU17" i="132"/>
  <c r="GR30" i="132" s="1"/>
  <c r="I42" i="131" s="1"/>
  <c r="GR24" i="132"/>
  <c r="IU18" i="132"/>
  <c r="GR31" i="132" s="1"/>
  <c r="I39" i="131" s="1"/>
  <c r="JG15" i="132"/>
  <c r="I89" i="131" l="1"/>
  <c r="GS28" i="132"/>
  <c r="FD71" i="132" l="1"/>
  <c r="IV11" i="132" s="1"/>
  <c r="JH10" i="132"/>
  <c r="GI83" i="132"/>
  <c r="IV18" i="132" l="1"/>
  <c r="IV17" i="132"/>
  <c r="JH15" i="132"/>
  <c r="FD72" i="132" l="1"/>
  <c r="IW11" i="132" s="1"/>
  <c r="JI10" i="132"/>
  <c r="GI84" i="132"/>
  <c r="IW17" i="132" l="1"/>
  <c r="IW18" i="132"/>
  <c r="JI15" i="132"/>
  <c r="FD73" i="132" l="1"/>
  <c r="IX11" i="132" s="1"/>
  <c r="JJ10" i="132"/>
  <c r="GI85" i="132"/>
  <c r="IX18" i="132" l="1"/>
  <c r="IX17" i="132"/>
  <c r="JJ15" i="132"/>
  <c r="FD74" i="132" l="1"/>
  <c r="IY11" i="132" s="1"/>
  <c r="JK10" i="132"/>
  <c r="GI86" i="132"/>
  <c r="IY18" i="132" l="1"/>
  <c r="IY17" i="132"/>
  <c r="JK15" i="132"/>
  <c r="FD75" i="132" l="1"/>
  <c r="IZ11" i="132" s="1"/>
  <c r="JL10" i="132"/>
  <c r="GI87" i="132"/>
  <c r="IZ18" i="132" l="1"/>
  <c r="IZ17" i="132"/>
  <c r="JL15" i="132"/>
  <c r="FD76" i="132" l="1"/>
  <c r="JA11" i="132" s="1"/>
  <c r="JM10" i="132"/>
  <c r="GI88" i="132"/>
  <c r="JA18" i="132" l="1"/>
  <c r="JA17" i="132"/>
  <c r="JM15" i="132"/>
  <c r="FD77" i="132" l="1"/>
  <c r="JB11" i="132" s="1"/>
  <c r="JN10" i="132"/>
  <c r="GI89" i="132"/>
  <c r="JB17" i="132" l="1"/>
  <c r="JB18" i="132"/>
  <c r="JN15" i="132"/>
  <c r="FD78" i="132" l="1"/>
  <c r="JC11" i="132" s="1"/>
  <c r="JO10" i="132"/>
  <c r="GI90" i="132"/>
  <c r="JC17" i="132" l="1"/>
  <c r="JC18" i="132"/>
  <c r="JO15" i="132"/>
  <c r="FD79" i="132" l="1"/>
  <c r="JD11" i="132" s="1"/>
  <c r="JP10" i="132"/>
  <c r="GI91" i="132"/>
  <c r="JD17" i="132" l="1"/>
  <c r="JD18" i="132"/>
  <c r="JP15" i="132"/>
  <c r="FD80" i="132" l="1"/>
  <c r="JE11" i="132" s="1"/>
  <c r="JQ10" i="132"/>
  <c r="GI92" i="132"/>
  <c r="JE17" i="132" l="1"/>
  <c r="JE18" i="132"/>
  <c r="JQ15" i="132"/>
  <c r="FD81" i="132" l="1"/>
  <c r="JF11" i="132" s="1"/>
  <c r="JR10" i="132"/>
  <c r="GI93" i="132"/>
  <c r="JF17" i="132" l="1"/>
  <c r="JF18" i="132"/>
  <c r="JR15" i="132"/>
  <c r="FD82" i="132" l="1"/>
  <c r="JG11" i="132" s="1"/>
  <c r="JS10" i="132"/>
  <c r="GI94" i="132"/>
  <c r="GT23" i="132" l="1"/>
  <c r="JG17" i="132"/>
  <c r="GS30" i="132" s="1"/>
  <c r="J42" i="131" s="1"/>
  <c r="JG18" i="132"/>
  <c r="GS31" i="132" s="1"/>
  <c r="J39" i="131" s="1"/>
  <c r="GS24" i="132"/>
  <c r="JS15" i="132"/>
  <c r="J89" i="131" l="1"/>
  <c r="GT28" i="132"/>
  <c r="FD83" i="132" l="1"/>
  <c r="JH11" i="132" s="1"/>
  <c r="JT10" i="132"/>
  <c r="GI95" i="132"/>
  <c r="JH18" i="132" l="1"/>
  <c r="JH17" i="132"/>
  <c r="JT15" i="132"/>
  <c r="FD84" i="132" l="1"/>
  <c r="JI11" i="132" s="1"/>
  <c r="JU10" i="132"/>
  <c r="GI96" i="132"/>
  <c r="JI18" i="132" l="1"/>
  <c r="JI17" i="132"/>
  <c r="JU15" i="132"/>
  <c r="FD85" i="132" l="1"/>
  <c r="JJ11" i="132" s="1"/>
  <c r="JV10" i="132"/>
  <c r="GI97" i="132"/>
  <c r="JJ17" i="132" l="1"/>
  <c r="JJ18" i="132"/>
  <c r="JV15" i="132"/>
  <c r="FD86" i="132" l="1"/>
  <c r="JK11" i="132" s="1"/>
  <c r="JW10" i="132"/>
  <c r="GI98" i="132"/>
  <c r="JK17" i="132" l="1"/>
  <c r="JK18" i="132"/>
  <c r="JW15" i="132"/>
  <c r="FD87" i="132" l="1"/>
  <c r="JL11" i="132" s="1"/>
  <c r="JX10" i="132"/>
  <c r="GI99" i="132"/>
  <c r="JL17" i="132" l="1"/>
  <c r="JL18" i="132"/>
  <c r="JX15" i="132"/>
  <c r="FD88" i="132" l="1"/>
  <c r="JM11" i="132" s="1"/>
  <c r="JY10" i="132"/>
  <c r="GI100" i="132"/>
  <c r="JM17" i="132" l="1"/>
  <c r="JM18" i="132"/>
  <c r="JY15" i="132"/>
  <c r="FD89" i="132" l="1"/>
  <c r="JN11" i="132" s="1"/>
  <c r="JZ10" i="132"/>
  <c r="GI101" i="132"/>
  <c r="JN17" i="132" l="1"/>
  <c r="JN18" i="132"/>
  <c r="JZ15" i="132"/>
  <c r="FD90" i="132" l="1"/>
  <c r="JO11" i="132" s="1"/>
  <c r="KA10" i="132"/>
  <c r="GI102" i="132"/>
  <c r="JO18" i="132" l="1"/>
  <c r="JO17" i="132"/>
  <c r="KA15" i="132"/>
  <c r="FD91" i="132" l="1"/>
  <c r="JP11" i="132" s="1"/>
  <c r="KB10" i="132"/>
  <c r="GI103" i="132"/>
  <c r="JP17" i="132" l="1"/>
  <c r="JP18" i="132"/>
  <c r="KB15" i="132"/>
  <c r="FD92" i="132" l="1"/>
  <c r="JQ11" i="132" s="1"/>
  <c r="KC10" i="132"/>
  <c r="GI104" i="132"/>
  <c r="JQ17" i="132" l="1"/>
  <c r="JQ18" i="132"/>
  <c r="KC15" i="132"/>
  <c r="FD93" i="132" l="1"/>
  <c r="JR11" i="132" s="1"/>
  <c r="KD10" i="132"/>
  <c r="GI105" i="132"/>
  <c r="JR17" i="132" l="1"/>
  <c r="JR18" i="132"/>
  <c r="KD15" i="132"/>
  <c r="FD94" i="132" l="1"/>
  <c r="JS11" i="132" s="1"/>
  <c r="KE10" i="132"/>
  <c r="GI106" i="132"/>
  <c r="GU23" i="132" l="1"/>
  <c r="JS18" i="132"/>
  <c r="GT31" i="132" s="1"/>
  <c r="K39" i="131" s="1"/>
  <c r="GT24" i="132"/>
  <c r="JS17" i="132"/>
  <c r="GT30" i="132" s="1"/>
  <c r="K42" i="131" s="1"/>
  <c r="KE15" i="132"/>
  <c r="K89" i="131" l="1"/>
  <c r="GU28" i="132"/>
  <c r="FD95" i="132" l="1"/>
  <c r="JT11" i="132" s="1"/>
  <c r="KF10" i="132"/>
  <c r="GI107" i="132"/>
  <c r="JT18" i="132" l="1"/>
  <c r="JT17" i="132"/>
  <c r="KF15" i="132"/>
  <c r="FD96" i="132" l="1"/>
  <c r="JU11" i="132" s="1"/>
  <c r="KG10" i="132"/>
  <c r="GI108" i="132"/>
  <c r="JU17" i="132" l="1"/>
  <c r="JU18" i="132"/>
  <c r="KG15" i="132"/>
  <c r="FD97" i="132" l="1"/>
  <c r="JV11" i="132" s="1"/>
  <c r="KH10" i="132"/>
  <c r="GI109" i="132"/>
  <c r="JV17" i="132" l="1"/>
  <c r="JV18" i="132"/>
  <c r="KH15" i="132"/>
  <c r="FD98" i="132" l="1"/>
  <c r="JW11" i="132" s="1"/>
  <c r="KI10" i="132"/>
  <c r="GI110" i="132"/>
  <c r="JW17" i="132" l="1"/>
  <c r="JW18" i="132"/>
  <c r="KI15" i="132"/>
  <c r="FD99" i="132" l="1"/>
  <c r="JX11" i="132" s="1"/>
  <c r="KJ10" i="132"/>
  <c r="GI111" i="132"/>
  <c r="JX18" i="132" l="1"/>
  <c r="JX17" i="132"/>
  <c r="KJ15" i="132"/>
  <c r="GI112" i="132"/>
  <c r="FD100" i="132" l="1"/>
  <c r="JY11" i="132" s="1"/>
  <c r="KK15" i="132"/>
  <c r="KK10" i="132"/>
  <c r="JY18" i="132" l="1"/>
  <c r="JY17" i="132"/>
  <c r="FD101" i="132"/>
  <c r="JZ11" i="132" s="1"/>
  <c r="KL10" i="132"/>
  <c r="GI113" i="132"/>
  <c r="JZ18" i="132" l="1"/>
  <c r="JZ17" i="132"/>
  <c r="KL15" i="132"/>
  <c r="GI114" i="132"/>
  <c r="FD102" i="132" l="1"/>
  <c r="KA11" i="132" s="1"/>
  <c r="KM15" i="132"/>
  <c r="KM10" i="132"/>
  <c r="KA17" i="132" l="1"/>
  <c r="KA18" i="132"/>
  <c r="FD103" i="132" l="1"/>
  <c r="KB11" i="132" s="1"/>
  <c r="KN10" i="132"/>
  <c r="GI115" i="132"/>
  <c r="KB18" i="132" l="1"/>
  <c r="KB17" i="132"/>
  <c r="FD104" i="132"/>
  <c r="KC11" i="132" s="1"/>
  <c r="GI116" i="132"/>
  <c r="KN15" i="132"/>
  <c r="KO10" i="132"/>
  <c r="KC18" i="132" l="1"/>
  <c r="KC17" i="132"/>
  <c r="KO15" i="132"/>
  <c r="GI117" i="132"/>
  <c r="FD105" i="132" l="1"/>
  <c r="KD11" i="132" s="1"/>
  <c r="KP10" i="132"/>
  <c r="KP15" i="132"/>
  <c r="KD18" i="132" l="1"/>
  <c r="KD17" i="132"/>
  <c r="FD106" i="132" l="1"/>
  <c r="KE11" i="132" s="1"/>
  <c r="KQ10" i="132"/>
  <c r="GI118" i="132"/>
  <c r="GV23" i="132" l="1"/>
  <c r="KE18" i="132"/>
  <c r="GU31" i="132" s="1"/>
  <c r="L39" i="131" s="1"/>
  <c r="GU24" i="132"/>
  <c r="KE17" i="132"/>
  <c r="GU30" i="132" s="1"/>
  <c r="L42" i="131" s="1"/>
  <c r="FD107" i="132"/>
  <c r="KF11" i="132" s="1"/>
  <c r="GI119" i="132"/>
  <c r="KQ15" i="132"/>
  <c r="KR10" i="132"/>
  <c r="L89" i="131" l="1"/>
  <c r="KF17" i="132"/>
  <c r="KF18" i="132"/>
  <c r="KR15" i="132"/>
  <c r="GV28" i="132"/>
  <c r="GI120" i="132"/>
  <c r="FD108" i="132" l="1"/>
  <c r="KG11" i="132" s="1"/>
  <c r="KS15" i="132"/>
  <c r="KS10" i="132"/>
  <c r="KG18" i="132" l="1"/>
  <c r="KG17" i="132"/>
  <c r="FD109" i="132"/>
  <c r="KH11" i="132" s="1"/>
  <c r="KT10" i="132"/>
  <c r="GI121" i="132"/>
  <c r="KH17" i="132" l="1"/>
  <c r="KH18" i="132"/>
  <c r="KT15" i="132"/>
  <c r="GI122" i="132"/>
  <c r="FD110" i="132" l="1"/>
  <c r="KI11" i="132" s="1"/>
  <c r="KU15" i="132"/>
  <c r="KU10" i="132"/>
  <c r="KI18" i="132" l="1"/>
  <c r="KI17" i="132"/>
  <c r="FD111" i="132" l="1"/>
  <c r="KJ11" i="132" s="1"/>
  <c r="KV10" i="132"/>
  <c r="GI123" i="132"/>
  <c r="KJ18" i="132" l="1"/>
  <c r="KJ17" i="132"/>
  <c r="GI124" i="132"/>
  <c r="KV15" i="132"/>
  <c r="FD112" i="132" l="1"/>
  <c r="KK11" i="132" s="1"/>
  <c r="KW15" i="132"/>
  <c r="KW10" i="132"/>
  <c r="KK18" i="132" l="1"/>
  <c r="KK17" i="132"/>
  <c r="FD113" i="132"/>
  <c r="KL11" i="132" s="1"/>
  <c r="KX10" i="132"/>
  <c r="GI125" i="132"/>
  <c r="KL18" i="132" l="1"/>
  <c r="KL17" i="132"/>
  <c r="GI126" i="132"/>
  <c r="KX15" i="132"/>
  <c r="FD114" i="132" l="1"/>
  <c r="KM11" i="132" s="1"/>
  <c r="KY15" i="132"/>
  <c r="KY10" i="132"/>
  <c r="KM17" i="132" l="1"/>
  <c r="KM18" i="132"/>
  <c r="FD115" i="132" l="1"/>
  <c r="KN11" i="132" s="1"/>
  <c r="KZ10" i="132"/>
  <c r="GI127" i="132"/>
  <c r="KN18" i="132" l="1"/>
  <c r="KN17" i="132"/>
  <c r="KZ15" i="132"/>
  <c r="FD116" i="132" l="1"/>
  <c r="KO11" i="132" s="1"/>
  <c r="LA10" i="132"/>
  <c r="GI128" i="132"/>
  <c r="KO18" i="132" l="1"/>
  <c r="KO17" i="132"/>
  <c r="LA15" i="132"/>
  <c r="GI129" i="132"/>
  <c r="FD117" i="132" l="1"/>
  <c r="KP11" i="132" s="1"/>
  <c r="LB15" i="132"/>
  <c r="LB10" i="132"/>
  <c r="KP18" i="132" l="1"/>
  <c r="KP17" i="132"/>
  <c r="FD118" i="132"/>
  <c r="KQ11" i="132" s="1"/>
  <c r="LC10" i="132"/>
  <c r="GI130" i="132"/>
  <c r="GW23" i="132" l="1"/>
  <c r="GV24" i="132"/>
  <c r="KQ17" i="132"/>
  <c r="GV30" i="132" s="1"/>
  <c r="M42" i="131" s="1"/>
  <c r="KQ18" i="132"/>
  <c r="GV31" i="132" s="1"/>
  <c r="M39" i="131" s="1"/>
  <c r="LC15" i="132"/>
  <c r="M89" i="131" l="1"/>
  <c r="FD119" i="132"/>
  <c r="KR11" i="132" s="1"/>
  <c r="LD10" i="132"/>
  <c r="GW28" i="132"/>
  <c r="GI131" i="132"/>
  <c r="KR18" i="132" l="1"/>
  <c r="KR17" i="132"/>
  <c r="LD15" i="132"/>
  <c r="FD120" i="132" l="1"/>
  <c r="KS11" i="132" s="1"/>
  <c r="LE10" i="132"/>
  <c r="GI132" i="132"/>
  <c r="KS18" i="132" l="1"/>
  <c r="KS17" i="132"/>
  <c r="LE15" i="132"/>
  <c r="FD121" i="132" l="1"/>
  <c r="KT11" i="132" s="1"/>
  <c r="LF10" i="132"/>
  <c r="GI133" i="132"/>
  <c r="KT17" i="132" l="1"/>
  <c r="KT18" i="132"/>
  <c r="LF15" i="132"/>
  <c r="FD122" i="132" l="1"/>
  <c r="KU11" i="132" s="1"/>
  <c r="LG10" i="132"/>
  <c r="GI134" i="132"/>
  <c r="KU17" i="132" l="1"/>
  <c r="KU18" i="132"/>
  <c r="LG15" i="132"/>
  <c r="GI135" i="132"/>
  <c r="FD123" i="132" l="1"/>
  <c r="KV11" i="132" s="1"/>
  <c r="LH15" i="132"/>
  <c r="LH10" i="132"/>
  <c r="KV18" i="132" l="1"/>
  <c r="KV17" i="132"/>
  <c r="FD124" i="132" l="1"/>
  <c r="KW11" i="132" s="1"/>
  <c r="LI10" i="132"/>
  <c r="GI136" i="132"/>
  <c r="KW17" i="132" l="1"/>
  <c r="KW18" i="132"/>
  <c r="GI137" i="132"/>
  <c r="LI15" i="132"/>
  <c r="FD131" i="132" l="1"/>
  <c r="LD11" i="132" s="1"/>
  <c r="FD125" i="132"/>
  <c r="KX11" i="132" s="1"/>
  <c r="LJ15" i="132"/>
  <c r="LJ10" i="132"/>
  <c r="KX18" i="132" l="1"/>
  <c r="KX17" i="132"/>
  <c r="LD18" i="132"/>
  <c r="LD17" i="132"/>
  <c r="FD126" i="132"/>
  <c r="KY11" i="132" s="1"/>
  <c r="LK10" i="132"/>
  <c r="GI138" i="132"/>
  <c r="KY17" i="132" l="1"/>
  <c r="KY18" i="132"/>
  <c r="LK15" i="132"/>
  <c r="FD127" i="132" l="1"/>
  <c r="KZ11" i="132" s="1"/>
  <c r="LL10" i="132"/>
  <c r="GI139" i="132"/>
  <c r="KZ17" i="132" l="1"/>
  <c r="KZ18" i="132"/>
  <c r="LL15" i="132"/>
  <c r="GI140" i="132"/>
  <c r="FD128" i="132" l="1"/>
  <c r="LA11" i="132" s="1"/>
  <c r="LM15" i="132"/>
  <c r="LM10" i="132"/>
  <c r="LA17" i="132" l="1"/>
  <c r="LA18" i="132"/>
  <c r="FD129" i="132" l="1"/>
  <c r="LB11" i="132" s="1"/>
  <c r="LN10" i="132"/>
  <c r="GI141" i="132"/>
  <c r="LB17" i="132" l="1"/>
  <c r="LB18" i="132"/>
  <c r="FD130" i="132"/>
  <c r="LC11" i="132" s="1"/>
  <c r="LN15" i="132"/>
  <c r="GI142" i="132"/>
  <c r="LO10" i="132"/>
  <c r="GX23" i="132" l="1"/>
  <c r="GW24" i="132"/>
  <c r="LC18" i="132"/>
  <c r="GW31" i="132" s="1"/>
  <c r="N39" i="131" s="1"/>
  <c r="LC17" i="132"/>
  <c r="GW30" i="132" s="1"/>
  <c r="N42" i="131" s="1"/>
  <c r="GI143" i="132"/>
  <c r="LO15" i="132"/>
  <c r="N89" i="131" l="1"/>
  <c r="LP15" i="132"/>
  <c r="GX28" i="132"/>
  <c r="GI144" i="132"/>
  <c r="LP10" i="132"/>
  <c r="FD132" i="132" l="1"/>
  <c r="LE11" i="132" s="1"/>
  <c r="LQ15" i="132"/>
  <c r="LQ10" i="132"/>
  <c r="LE17" i="132" l="1"/>
  <c r="LE18" i="132"/>
  <c r="FD133" i="132" l="1"/>
  <c r="LF11" i="132" s="1"/>
  <c r="LR10" i="132"/>
  <c r="GI145" i="132"/>
  <c r="LF17" i="132" l="1"/>
  <c r="LF18" i="132"/>
  <c r="GI146" i="132"/>
  <c r="LR15" i="132"/>
  <c r="FD134" i="132" l="1"/>
  <c r="LG11" i="132" s="1"/>
  <c r="LS10" i="132"/>
  <c r="LS15" i="132"/>
  <c r="LG17" i="132" l="1"/>
  <c r="LG18" i="132"/>
  <c r="FD135" i="132" l="1"/>
  <c r="LH11" i="132" s="1"/>
  <c r="LT10" i="132"/>
  <c r="GI147" i="132"/>
  <c r="LH18" i="132" l="1"/>
  <c r="LH17" i="132"/>
  <c r="FD136" i="132"/>
  <c r="LI11" i="132" s="1"/>
  <c r="LT15" i="132"/>
  <c r="GI148" i="132"/>
  <c r="LU10" i="132"/>
  <c r="LI17" i="132" l="1"/>
  <c r="LI18" i="132"/>
  <c r="LU15" i="132"/>
  <c r="FD137" i="132" l="1"/>
  <c r="LJ11" i="132" s="1"/>
  <c r="LV10" i="132"/>
  <c r="GI149" i="132"/>
  <c r="LJ18" i="132" l="1"/>
  <c r="LJ17" i="132"/>
  <c r="FD138" i="132"/>
  <c r="LK11" i="132" s="1"/>
  <c r="LW10" i="132"/>
  <c r="GI150" i="132"/>
  <c r="LV15" i="132"/>
  <c r="LK17" i="132" l="1"/>
  <c r="LK18" i="132"/>
  <c r="GI151" i="132"/>
  <c r="LW15" i="132"/>
  <c r="FD139" i="132" l="1"/>
  <c r="LL11" i="132" s="1"/>
  <c r="LX15" i="132"/>
  <c r="LX10" i="132"/>
  <c r="LL17" i="132" l="1"/>
  <c r="LL18" i="132"/>
  <c r="FD140" i="132" l="1"/>
  <c r="LM11" i="132" s="1"/>
  <c r="LY10" i="132"/>
  <c r="GI152" i="132"/>
  <c r="LM18" i="132" l="1"/>
  <c r="LM17" i="132"/>
  <c r="LY15" i="132"/>
  <c r="GI153" i="132"/>
  <c r="FD141" i="132" l="1"/>
  <c r="LN11" i="132" s="1"/>
  <c r="LZ15" i="132"/>
  <c r="GI154" i="132"/>
  <c r="LZ10" i="132"/>
  <c r="LN18" i="132" l="1"/>
  <c r="LN17" i="132"/>
  <c r="FD142" i="132"/>
  <c r="LO11" i="132" s="1"/>
  <c r="MA15" i="132"/>
  <c r="GI155" i="132"/>
  <c r="MA10" i="132"/>
  <c r="GY23" i="132" l="1"/>
  <c r="GX24" i="132"/>
  <c r="LO18" i="132"/>
  <c r="GX31" i="132" s="1"/>
  <c r="O39" i="131" s="1"/>
  <c r="LO17" i="132"/>
  <c r="GX30" i="132" s="1"/>
  <c r="O42" i="131" s="1"/>
  <c r="FD143" i="132"/>
  <c r="LP11" i="132" s="1"/>
  <c r="MB15" i="132"/>
  <c r="GY28" i="132"/>
  <c r="MB10" i="132"/>
  <c r="O89" i="131" l="1"/>
  <c r="LP18" i="132"/>
  <c r="LP17" i="132"/>
  <c r="FD144" i="132" l="1"/>
  <c r="LQ11" i="132" s="1"/>
  <c r="MC10" i="132"/>
  <c r="GI156" i="132"/>
  <c r="LQ17" i="132" l="1"/>
  <c r="LQ18" i="132"/>
  <c r="MC15" i="132"/>
  <c r="GI157" i="132"/>
  <c r="FD145" i="132" l="1"/>
  <c r="LR11" i="132" s="1"/>
  <c r="MD15" i="132"/>
  <c r="MD10" i="132"/>
  <c r="LR18" i="132" l="1"/>
  <c r="LR17" i="132"/>
  <c r="FD146" i="132" l="1"/>
  <c r="LS11" i="132" s="1"/>
  <c r="ME10" i="132"/>
  <c r="GI158" i="132"/>
  <c r="LS18" i="132" l="1"/>
  <c r="LS17" i="132"/>
  <c r="ME15" i="132"/>
  <c r="GI159" i="132"/>
  <c r="FD147" i="132" l="1"/>
  <c r="LT11" i="132" s="1"/>
  <c r="MF15" i="132"/>
  <c r="MF10" i="132"/>
  <c r="LT17" i="132" l="1"/>
  <c r="LT18" i="132"/>
  <c r="FD148" i="132" l="1"/>
  <c r="LU11" i="132" s="1"/>
  <c r="MG10" i="132"/>
  <c r="GI160" i="132"/>
  <c r="LU17" i="132" l="1"/>
  <c r="LU18" i="132"/>
  <c r="MG15" i="132"/>
  <c r="FD149" i="132" l="1"/>
  <c r="LV11" i="132" s="1"/>
  <c r="MH10" i="132"/>
  <c r="GI161" i="132"/>
  <c r="LV17" i="132" l="1"/>
  <c r="LV18" i="132"/>
  <c r="GI162" i="132"/>
  <c r="MH15" i="132"/>
  <c r="FD150" i="132" l="1"/>
  <c r="LW11" i="132" s="1"/>
  <c r="MI10" i="132"/>
  <c r="MI15" i="132"/>
  <c r="LW18" i="132" l="1"/>
  <c r="LW17" i="132"/>
  <c r="FD151" i="132"/>
  <c r="LX11" i="132" s="1"/>
  <c r="MJ10" i="132"/>
  <c r="GI163" i="132"/>
  <c r="LX17" i="132" l="1"/>
  <c r="LX18" i="132"/>
  <c r="GI164" i="132"/>
  <c r="MJ15" i="132"/>
  <c r="FD152" i="132" l="1"/>
  <c r="LY11" i="132" s="1"/>
  <c r="MK15" i="132"/>
  <c r="MK10" i="132"/>
  <c r="LY18" i="132" l="1"/>
  <c r="LY17" i="132"/>
  <c r="FD153" i="132" l="1"/>
  <c r="LZ11" i="132" s="1"/>
  <c r="ML10" i="132"/>
  <c r="GI165" i="132"/>
  <c r="LZ17" i="132" l="1"/>
  <c r="LZ18" i="132"/>
  <c r="GI166" i="132"/>
  <c r="ML15" i="132"/>
  <c r="FD154" i="132" l="1"/>
  <c r="MA11" i="132" s="1"/>
  <c r="MM15" i="132"/>
  <c r="MM10" i="132"/>
  <c r="GZ23" i="132" l="1"/>
  <c r="MA18" i="132"/>
  <c r="GY31" i="132" s="1"/>
  <c r="P39" i="131" s="1"/>
  <c r="MA17" i="132"/>
  <c r="GY30" i="132" s="1"/>
  <c r="P42" i="131" s="1"/>
  <c r="GY24" i="132"/>
  <c r="GZ28" i="132"/>
  <c r="P89" i="131" l="1"/>
  <c r="FD155" i="132"/>
  <c r="MB11" i="132" s="1"/>
  <c r="MN10" i="132"/>
  <c r="GI167" i="132"/>
  <c r="MB18" i="132" l="1"/>
  <c r="MB17" i="132"/>
  <c r="FD156" i="132"/>
  <c r="MC11" i="132" s="1"/>
  <c r="MN15" i="132"/>
  <c r="GI168" i="132"/>
  <c r="MO10" i="132"/>
  <c r="MC18" i="132" l="1"/>
  <c r="MC17" i="132"/>
  <c r="GI169" i="132"/>
  <c r="MO15" i="132"/>
  <c r="FD157" i="132" l="1"/>
  <c r="MD11" i="132" s="1"/>
  <c r="MP10" i="132"/>
  <c r="MP15" i="132"/>
  <c r="MD18" i="132" l="1"/>
  <c r="MD17" i="132"/>
  <c r="FD158" i="132" l="1"/>
  <c r="ME11" i="132" s="1"/>
  <c r="MQ10" i="132"/>
  <c r="GI170" i="132"/>
  <c r="ME18" i="132" l="1"/>
  <c r="ME17" i="132"/>
  <c r="FD159" i="132"/>
  <c r="MF11" i="132" s="1"/>
  <c r="GI171" i="132"/>
  <c r="MQ15" i="132"/>
  <c r="MR10" i="132"/>
  <c r="MF18" i="132" l="1"/>
  <c r="MF17" i="132"/>
  <c r="MR15" i="132"/>
  <c r="FD160" i="132" l="1"/>
  <c r="MG11" i="132" s="1"/>
  <c r="MS10" i="132"/>
  <c r="GI172" i="132"/>
  <c r="MG18" i="132" l="1"/>
  <c r="MG17" i="132"/>
  <c r="MS15" i="132"/>
  <c r="GI173" i="132"/>
  <c r="FD161" i="132" l="1"/>
  <c r="MH11" i="132" s="1"/>
  <c r="MT15" i="132"/>
  <c r="MT10" i="132"/>
  <c r="MH18" i="132" l="1"/>
  <c r="MH17" i="132"/>
  <c r="FD162" i="132"/>
  <c r="MI11" i="132" s="1"/>
  <c r="MU10" i="132"/>
  <c r="GI174" i="132"/>
  <c r="MI18" i="132" l="1"/>
  <c r="MI17" i="132"/>
  <c r="GI175" i="132"/>
  <c r="MU15" i="132"/>
  <c r="FD163" i="132" l="1"/>
  <c r="MJ11" i="132" s="1"/>
  <c r="MV15" i="132"/>
  <c r="MV10" i="132"/>
  <c r="MJ18" i="132" l="1"/>
  <c r="MJ17" i="132"/>
  <c r="FD164" i="132" l="1"/>
  <c r="MK11" i="132" s="1"/>
  <c r="MW10" i="132"/>
  <c r="GI176" i="132"/>
  <c r="MK18" i="132" l="1"/>
  <c r="MK17" i="132"/>
  <c r="FD165" i="132"/>
  <c r="ML11" i="132" s="1"/>
  <c r="MW15" i="132"/>
  <c r="GI177" i="132"/>
  <c r="MX10" i="132"/>
  <c r="ML17" i="132" l="1"/>
  <c r="ML18" i="132"/>
  <c r="MX15" i="132"/>
  <c r="FD166" i="132" l="1"/>
  <c r="MM11" i="132" s="1"/>
  <c r="MY10" i="132"/>
  <c r="GI178" i="132"/>
  <c r="HA23" i="132" l="1"/>
  <c r="MM18" i="132"/>
  <c r="GZ31" i="132" s="1"/>
  <c r="Q39" i="131" s="1"/>
  <c r="MM17" i="132"/>
  <c r="GZ30" i="132" s="1"/>
  <c r="GZ24" i="132"/>
  <c r="MY15" i="132"/>
  <c r="GI179" i="132"/>
  <c r="Q42" i="131" l="1"/>
  <c r="Q41" i="131" s="1"/>
  <c r="FD167" i="132"/>
  <c r="MN11" i="132" s="1"/>
  <c r="Q37" i="131"/>
  <c r="HA28" i="132"/>
  <c r="MZ10" i="132"/>
  <c r="MZ15" i="132"/>
  <c r="Q89" i="131" l="1"/>
  <c r="MN18" i="132"/>
  <c r="MN17" i="132"/>
  <c r="FD168" i="132" l="1"/>
  <c r="MO11" i="132" s="1"/>
  <c r="NA10" i="132"/>
  <c r="GI180" i="132"/>
  <c r="MO17" i="132" l="1"/>
  <c r="MO18" i="132"/>
  <c r="NA15" i="132"/>
  <c r="FD169" i="132" l="1"/>
  <c r="MP11" i="132" s="1"/>
  <c r="NB10" i="132"/>
  <c r="GI181" i="132"/>
  <c r="MP18" i="132" l="1"/>
  <c r="MP17" i="132"/>
  <c r="GI182" i="132"/>
  <c r="NB15" i="132"/>
  <c r="FD170" i="132" l="1"/>
  <c r="MQ11" i="132" s="1"/>
  <c r="NC15" i="132"/>
  <c r="NC10" i="132"/>
  <c r="MQ18" i="132" l="1"/>
  <c r="MQ17" i="132"/>
  <c r="FD171" i="132" l="1"/>
  <c r="MR11" i="132" s="1"/>
  <c r="ND10" i="132"/>
  <c r="GI183" i="132"/>
  <c r="MR18" i="132" l="1"/>
  <c r="MR17" i="132"/>
  <c r="FD172" i="132"/>
  <c r="MS11" i="132" s="1"/>
  <c r="ND15" i="132"/>
  <c r="GI184" i="132"/>
  <c r="NE10" i="132"/>
  <c r="MS18" i="132" l="1"/>
  <c r="MS17" i="132"/>
  <c r="NE15" i="132"/>
  <c r="FD173" i="132" l="1"/>
  <c r="MT11" i="132" s="1"/>
  <c r="NF10" i="132"/>
  <c r="GI185" i="132"/>
  <c r="MT17" i="132" l="1"/>
  <c r="MT18" i="132"/>
  <c r="FD174" i="132"/>
  <c r="MU11" i="132" s="1"/>
  <c r="NF15" i="132"/>
  <c r="GI186" i="132"/>
  <c r="NG10" i="132"/>
  <c r="MU18" i="132" l="1"/>
  <c r="MU17" i="132"/>
  <c r="NG15" i="132"/>
  <c r="FD175" i="132" l="1"/>
  <c r="MV11" i="132" s="1"/>
  <c r="NH10" i="132"/>
  <c r="GI187" i="132"/>
  <c r="MV18" i="132" l="1"/>
  <c r="MV17" i="132"/>
  <c r="NH15" i="132"/>
  <c r="FD176" i="132" l="1"/>
  <c r="MW11" i="132" s="1"/>
  <c r="NI10" i="132"/>
  <c r="GI188" i="132"/>
  <c r="MW18" i="132" l="1"/>
  <c r="MW17" i="132"/>
  <c r="NI15" i="132"/>
  <c r="FD177" i="132" l="1"/>
  <c r="MX11" i="132" s="1"/>
  <c r="NJ10" i="132"/>
  <c r="GI189" i="132"/>
  <c r="MX17" i="132" l="1"/>
  <c r="MX18" i="132"/>
  <c r="FD178" i="132"/>
  <c r="MY11" i="132" s="1"/>
  <c r="NJ15" i="132"/>
  <c r="GI190" i="132"/>
  <c r="NK10" i="132"/>
  <c r="HB23" i="132" s="1"/>
  <c r="MY18" i="132" l="1"/>
  <c r="HA31" i="132" s="1"/>
  <c r="MY17" i="132"/>
  <c r="HA30" i="132" s="1"/>
  <c r="HA24" i="132"/>
  <c r="GI191" i="132"/>
  <c r="NK15" i="132"/>
  <c r="R42" i="131" l="1"/>
  <c r="R41" i="131" s="1"/>
  <c r="R39" i="131"/>
  <c r="R37" i="131" s="1"/>
  <c r="FD179" i="132"/>
  <c r="MZ11" i="132" s="1"/>
  <c r="HB28" i="132"/>
  <c r="NL15" i="132"/>
  <c r="NL10" i="132"/>
  <c r="R89" i="131" l="1"/>
  <c r="MZ18" i="132"/>
  <c r="MZ17" i="132"/>
  <c r="FD180" i="132" l="1"/>
  <c r="NA11" i="132" s="1"/>
  <c r="NM10" i="132"/>
  <c r="GI192" i="132"/>
  <c r="NA18" i="132" l="1"/>
  <c r="NA17" i="132"/>
  <c r="FD181" i="132"/>
  <c r="NB11" i="132" s="1"/>
  <c r="NN10" i="132"/>
  <c r="NM15" i="132"/>
  <c r="GI193" i="132"/>
  <c r="NB18" i="132" l="1"/>
  <c r="NB17" i="132"/>
  <c r="GI194" i="132"/>
  <c r="NN15" i="132"/>
  <c r="FD182" i="132" l="1"/>
  <c r="NC11" i="132" s="1"/>
  <c r="NO15" i="132"/>
  <c r="NO10" i="132"/>
  <c r="NC17" i="132" l="1"/>
  <c r="NC18" i="132"/>
  <c r="FD183" i="132"/>
  <c r="ND11" i="132" s="1"/>
  <c r="NP10" i="132"/>
  <c r="GI195" i="132"/>
  <c r="ND17" i="132" l="1"/>
  <c r="ND18" i="132"/>
  <c r="GI196" i="132"/>
  <c r="NP15" i="132"/>
  <c r="FD184" i="132" l="1"/>
  <c r="NE11" i="132" s="1"/>
  <c r="NQ15" i="132"/>
  <c r="NQ10" i="132"/>
  <c r="NE17" i="132" l="1"/>
  <c r="NE18" i="132"/>
  <c r="FD185" i="132" l="1"/>
  <c r="NF11" i="132" s="1"/>
  <c r="NR10" i="132"/>
  <c r="GI197" i="132"/>
  <c r="NF18" i="132" l="1"/>
  <c r="NF17" i="132"/>
  <c r="GI198" i="132"/>
  <c r="NR15" i="132"/>
  <c r="FD186" i="132" l="1"/>
  <c r="NG11" i="132" s="1"/>
  <c r="NS15" i="132"/>
  <c r="NS10" i="132"/>
  <c r="NG17" i="132" l="1"/>
  <c r="NG18" i="132"/>
  <c r="FD187" i="132" l="1"/>
  <c r="NH11" i="132" s="1"/>
  <c r="NT10" i="132"/>
  <c r="GI199" i="132"/>
  <c r="NH17" i="132" l="1"/>
  <c r="NH18" i="132"/>
  <c r="NT15" i="132"/>
  <c r="FD188" i="132" l="1"/>
  <c r="NI11" i="132" s="1"/>
  <c r="NU10" i="132"/>
  <c r="GI200" i="132"/>
  <c r="NI18" i="132" l="1"/>
  <c r="NI17" i="132"/>
  <c r="GI201" i="132"/>
  <c r="NU15" i="132"/>
  <c r="FD189" i="132" l="1"/>
  <c r="NJ11" i="132" s="1"/>
  <c r="NV15" i="132"/>
  <c r="NV10" i="132"/>
  <c r="NJ17" i="132" l="1"/>
  <c r="NJ18" i="132"/>
  <c r="FD190" i="132" l="1"/>
  <c r="NK11" i="132" s="1"/>
  <c r="NW10" i="132"/>
  <c r="HC23" i="132" s="1"/>
  <c r="GI202" i="132"/>
  <c r="NK17" i="132" l="1"/>
  <c r="HB30" i="132" s="1"/>
  <c r="NK18" i="132"/>
  <c r="HB31" i="132" s="1"/>
  <c r="HB24" i="132"/>
  <c r="GI203" i="132"/>
  <c r="NW15" i="132"/>
  <c r="FD191" i="132" l="1"/>
  <c r="NL11" i="132" s="1"/>
  <c r="NX15" i="132"/>
  <c r="HC28" i="132"/>
  <c r="NX10" i="132"/>
  <c r="NL18" i="132" l="1"/>
  <c r="NL17" i="132"/>
  <c r="FD192" i="132" l="1"/>
  <c r="NM11" i="132" s="1"/>
  <c r="NY10" i="132"/>
  <c r="GI204" i="132"/>
  <c r="NM17" i="132" l="1"/>
  <c r="NM18" i="132"/>
  <c r="NY15" i="132"/>
  <c r="GI205" i="132"/>
  <c r="FD193" i="132" l="1"/>
  <c r="NN11" i="132" s="1"/>
  <c r="NZ10" i="132"/>
  <c r="NZ15" i="132"/>
  <c r="NN18" i="132" l="1"/>
  <c r="NN17" i="132"/>
  <c r="FD194" i="132"/>
  <c r="NO11" i="132" s="1"/>
  <c r="OA10" i="132"/>
  <c r="GI206" i="132"/>
  <c r="NO17" i="132" l="1"/>
  <c r="NO18" i="132"/>
  <c r="OA15" i="132"/>
  <c r="FD195" i="132" l="1"/>
  <c r="NP11" i="132" s="1"/>
  <c r="OB10" i="132"/>
  <c r="GI207" i="132"/>
  <c r="NP17" i="132" l="1"/>
  <c r="NP18" i="132"/>
  <c r="OB15" i="132"/>
  <c r="GI208" i="132"/>
  <c r="FD196" i="132" l="1"/>
  <c r="NQ11" i="132" s="1"/>
  <c r="OC15" i="132"/>
  <c r="OC10" i="132"/>
  <c r="NQ18" i="132" l="1"/>
  <c r="NQ17" i="132"/>
  <c r="FD197" i="132" l="1"/>
  <c r="NR11" i="132" s="1"/>
  <c r="OD10" i="132"/>
  <c r="GI209" i="132"/>
  <c r="NR17" i="132" l="1"/>
  <c r="NR18" i="132"/>
  <c r="GI210" i="132"/>
  <c r="OD15" i="132"/>
  <c r="FD198" i="132" l="1"/>
  <c r="NS11" i="132" s="1"/>
  <c r="OE10" i="132"/>
  <c r="GI211" i="132"/>
  <c r="OE15" i="132"/>
  <c r="NS18" i="132" l="1"/>
  <c r="NS17" i="132"/>
  <c r="FD199" i="132"/>
  <c r="NT11" i="132" s="1"/>
  <c r="OF15" i="132"/>
  <c r="OF10" i="132"/>
  <c r="NT17" i="132" l="1"/>
  <c r="NT18" i="132"/>
  <c r="FD200" i="132" l="1"/>
  <c r="NU11" i="132" s="1"/>
  <c r="OG10" i="132"/>
  <c r="GI212" i="132"/>
  <c r="NU18" i="132" l="1"/>
  <c r="NU17" i="132"/>
  <c r="FD201" i="132"/>
  <c r="NV11" i="132" s="1"/>
  <c r="OH10" i="132"/>
  <c r="OG15" i="132"/>
  <c r="GI213" i="132"/>
  <c r="NV18" i="132" l="1"/>
  <c r="NV17" i="132"/>
  <c r="OH15" i="132"/>
  <c r="GI214" i="132"/>
  <c r="FD202" i="132" l="1"/>
  <c r="NW11" i="132" s="1"/>
  <c r="OI15" i="132"/>
  <c r="OI10" i="132"/>
  <c r="HD23" i="132" s="1"/>
  <c r="NW18" i="132" l="1"/>
  <c r="HC31" i="132" s="1"/>
  <c r="NW17" i="132"/>
  <c r="HC30" i="132" s="1"/>
  <c r="HC24" i="132"/>
  <c r="HD28" i="132"/>
  <c r="FD203" i="132" l="1"/>
  <c r="NX11" i="132" s="1"/>
  <c r="OJ10" i="132"/>
  <c r="GI215" i="132"/>
  <c r="NX17" i="132" l="1"/>
  <c r="NX18" i="132"/>
  <c r="OJ15" i="132"/>
  <c r="GI216" i="132"/>
  <c r="FD204" i="132" l="1"/>
  <c r="NY11" i="132" s="1"/>
  <c r="OK15" i="132"/>
  <c r="OK10" i="132"/>
  <c r="NY18" i="132" l="1"/>
  <c r="NY17" i="132"/>
  <c r="FD205" i="132"/>
  <c r="NZ11" i="132" s="1"/>
  <c r="OL10" i="132"/>
  <c r="GI217" i="132"/>
  <c r="NZ18" i="132" l="1"/>
  <c r="NZ17" i="132"/>
  <c r="GI218" i="132"/>
  <c r="OL15" i="132"/>
  <c r="FD206" i="132" l="1"/>
  <c r="OA11" i="132" s="1"/>
  <c r="OM15" i="132"/>
  <c r="OM10" i="132"/>
  <c r="OA17" i="132" l="1"/>
  <c r="OA18" i="132"/>
  <c r="FD207" i="132" l="1"/>
  <c r="OB11" i="132" s="1"/>
  <c r="ON10" i="132"/>
  <c r="GI219" i="132"/>
  <c r="OB17" i="132" l="1"/>
  <c r="OB18" i="132"/>
  <c r="FD208" i="132"/>
  <c r="OC11" i="132" s="1"/>
  <c r="OO10" i="132"/>
  <c r="GI220" i="132"/>
  <c r="ON15" i="132"/>
  <c r="OC18" i="132" l="1"/>
  <c r="OC17" i="132"/>
  <c r="FD209" i="132"/>
  <c r="OD11" i="132" s="1"/>
  <c r="GI221" i="132"/>
  <c r="OO15" i="132"/>
  <c r="OP10" i="132"/>
  <c r="OD18" i="132" l="1"/>
  <c r="OD17" i="132"/>
  <c r="OP15" i="132"/>
  <c r="GI222" i="132"/>
  <c r="FD210" i="132" l="1"/>
  <c r="OE11" i="132" s="1"/>
  <c r="GI223" i="132"/>
  <c r="OQ15" i="132"/>
  <c r="OQ10" i="132"/>
  <c r="OE17" i="132" l="1"/>
  <c r="OE18" i="132"/>
  <c r="FD211" i="132"/>
  <c r="OF11" i="132" s="1"/>
  <c r="OR15" i="132"/>
  <c r="OR10" i="132"/>
  <c r="OF18" i="132" l="1"/>
  <c r="OF17" i="132"/>
  <c r="FD212" i="132" l="1"/>
  <c r="OG11" i="132" s="1"/>
  <c r="OS10" i="132"/>
  <c r="GI224" i="132"/>
  <c r="OG18" i="132" l="1"/>
  <c r="OG17" i="132"/>
  <c r="OS15" i="132"/>
  <c r="FD213" i="132" l="1"/>
  <c r="OH11" i="132" s="1"/>
  <c r="OT10" i="132"/>
  <c r="GI225" i="132"/>
  <c r="OH18" i="132" l="1"/>
  <c r="OH17" i="132"/>
  <c r="FD214" i="132"/>
  <c r="OI11" i="132" s="1"/>
  <c r="GI226" i="132"/>
  <c r="OT15" i="132"/>
  <c r="OU10" i="132"/>
  <c r="HD24" i="132" l="1"/>
  <c r="OI17" i="132"/>
  <c r="HD30" i="132" s="1"/>
  <c r="OI18" i="132"/>
  <c r="HD31" i="132" s="1"/>
  <c r="GI227" i="132"/>
  <c r="OU15" i="132"/>
  <c r="FD215" i="132" l="1"/>
  <c r="OJ11" i="132" s="1"/>
  <c r="OV15" i="132"/>
  <c r="OV10" i="132"/>
  <c r="OJ18" i="132" l="1"/>
  <c r="OJ17" i="132"/>
  <c r="FD216" i="132" l="1"/>
  <c r="OK11" i="132" s="1"/>
  <c r="OW10" i="132"/>
  <c r="GI228" i="132"/>
  <c r="OK18" i="132" l="1"/>
  <c r="OK17" i="132"/>
  <c r="FD217" i="132"/>
  <c r="OL11" i="132" s="1"/>
  <c r="OW15" i="132"/>
  <c r="GI229" i="132"/>
  <c r="OX10" i="132"/>
  <c r="OL18" i="132" l="1"/>
  <c r="OL17" i="132"/>
  <c r="GI230" i="132"/>
  <c r="OX15" i="132"/>
  <c r="FD218" i="132" l="1"/>
  <c r="OM11" i="132" s="1"/>
  <c r="OY15" i="132"/>
  <c r="OY10" i="132"/>
  <c r="OM18" i="132" l="1"/>
  <c r="OM17" i="132"/>
  <c r="FD219" i="132" l="1"/>
  <c r="ON11" i="132" s="1"/>
  <c r="OZ10" i="132"/>
  <c r="GI231" i="132"/>
  <c r="ON17" i="132" l="1"/>
  <c r="ON18" i="132"/>
  <c r="GI232" i="132"/>
  <c r="OZ15" i="132"/>
  <c r="FD220" i="132" l="1"/>
  <c r="OO11" i="132" s="1"/>
  <c r="PA15" i="132"/>
  <c r="PA10" i="132"/>
  <c r="OO17" i="132" l="1"/>
  <c r="OO18" i="132"/>
  <c r="FD221" i="132" l="1"/>
  <c r="OP11" i="132" s="1"/>
  <c r="PB10" i="132"/>
  <c r="GI233" i="132"/>
  <c r="OP17" i="132" l="1"/>
  <c r="OP18" i="132"/>
  <c r="PB15" i="132"/>
  <c r="FD222" i="132" l="1"/>
  <c r="OQ11" i="132" s="1"/>
  <c r="PC10" i="132"/>
  <c r="GI234" i="132"/>
  <c r="OQ17" i="132" l="1"/>
  <c r="OQ18" i="132"/>
  <c r="PC15" i="132"/>
  <c r="FD223" i="132" l="1"/>
  <c r="OR11" i="132" s="1"/>
  <c r="PD10" i="132"/>
  <c r="GI235" i="132"/>
  <c r="OR18" i="132" l="1"/>
  <c r="OR17" i="132"/>
  <c r="PD15" i="132"/>
  <c r="FD224" i="132" l="1"/>
  <c r="OS11" i="132" s="1"/>
  <c r="PE10" i="132"/>
  <c r="GI236" i="132"/>
  <c r="OS17" i="132" l="1"/>
  <c r="OS18" i="132"/>
  <c r="PE15" i="132"/>
  <c r="FD231" i="132" l="1"/>
  <c r="OZ11" i="132" s="1"/>
  <c r="FD225" i="132"/>
  <c r="OT11" i="132" s="1"/>
  <c r="PF10" i="132"/>
  <c r="PL10" i="132"/>
  <c r="GI237" i="132"/>
  <c r="OT18" i="132" l="1"/>
  <c r="OT17" i="132"/>
  <c r="OZ18" i="132"/>
  <c r="OZ17" i="132"/>
  <c r="PL15" i="132"/>
  <c r="PF15" i="132"/>
  <c r="GI238" i="132"/>
  <c r="FD226" i="132" l="1"/>
  <c r="OU11" i="132" s="1"/>
  <c r="GI239" i="132"/>
  <c r="PG15" i="132"/>
  <c r="PG10" i="132"/>
  <c r="OU17" i="132" l="1"/>
  <c r="OU18" i="132"/>
  <c r="FD227" i="132"/>
  <c r="OV11" i="132" s="1"/>
  <c r="PH15" i="132"/>
  <c r="PH10" i="132"/>
  <c r="OV17" i="132" l="1"/>
  <c r="OV18" i="132"/>
  <c r="FD228" i="132" l="1"/>
  <c r="OW11" i="132" s="1"/>
  <c r="PI10" i="132"/>
  <c r="GI240" i="132"/>
  <c r="OW18" i="132" l="1"/>
  <c r="OW17" i="132"/>
  <c r="FD229" i="132"/>
  <c r="OX11" i="132" s="1"/>
  <c r="PJ10" i="132"/>
  <c r="PI15" i="132"/>
  <c r="GI241" i="132"/>
  <c r="OX18" i="132" l="1"/>
  <c r="OX17" i="132"/>
  <c r="PJ15" i="132"/>
  <c r="FD230" i="132" l="1"/>
  <c r="OY11" i="132" s="1"/>
  <c r="PK10" i="132"/>
  <c r="GI242" i="132"/>
  <c r="OY17" i="132" l="1"/>
  <c r="OY18" i="132"/>
  <c r="PK15" i="132"/>
  <c r="GI243" i="132" l="1"/>
  <c r="FD232" i="132" l="1"/>
  <c r="PA11" i="132" s="1"/>
  <c r="GI244" i="132"/>
  <c r="PM15" i="132" s="1"/>
  <c r="PM10" i="132"/>
  <c r="PA18" i="132" l="1"/>
  <c r="PA17" i="132"/>
  <c r="FD233" i="132"/>
  <c r="PB11" i="132" s="1"/>
  <c r="PN10" i="132"/>
  <c r="GI245" i="132"/>
  <c r="PB18" i="132" l="1"/>
  <c r="PB17" i="132"/>
  <c r="PN15" i="132"/>
  <c r="FD234" i="132" l="1"/>
  <c r="PC11" i="132" s="1"/>
  <c r="PO10" i="132"/>
  <c r="GI246" i="132"/>
  <c r="PC17" i="132" l="1"/>
  <c r="PC18" i="132"/>
  <c r="PO15" i="132"/>
  <c r="FD235" i="132" l="1"/>
  <c r="PD11" i="132" s="1"/>
  <c r="PP10" i="132"/>
  <c r="GI247" i="132"/>
  <c r="PD17" i="132" l="1"/>
  <c r="PD18" i="132"/>
  <c r="FD236" i="132"/>
  <c r="PE11" i="132" s="1"/>
  <c r="PQ10" i="132"/>
  <c r="GI248" i="132"/>
  <c r="PP15" i="132"/>
  <c r="PE18" i="132" l="1"/>
  <c r="PE17" i="132"/>
  <c r="GI249" i="132"/>
  <c r="FD237" i="132"/>
  <c r="PQ15" i="132"/>
  <c r="PR15" i="132" l="1"/>
  <c r="PR10" i="132"/>
  <c r="PF11" i="132" l="1"/>
  <c r="PL11" i="132"/>
  <c r="FD238" i="132" l="1"/>
  <c r="PG11" i="132" s="1"/>
  <c r="PL18" i="132"/>
  <c r="PL17" i="132"/>
  <c r="PS10" i="132"/>
  <c r="GI250" i="132"/>
  <c r="PF18" i="132"/>
  <c r="PF17" i="132"/>
  <c r="PG18" i="132" l="1"/>
  <c r="PG17" i="132"/>
  <c r="PS15" i="132"/>
  <c r="GI251" i="132"/>
  <c r="FD239" i="132" l="1"/>
  <c r="PH11" i="132" s="1"/>
  <c r="PT15" i="132"/>
  <c r="PT10" i="132"/>
  <c r="PH18" i="132" l="1"/>
  <c r="PH17" i="132"/>
  <c r="FD240" i="132" l="1"/>
  <c r="PI11" i="132" s="1"/>
  <c r="PU10" i="132"/>
  <c r="GI252" i="132"/>
  <c r="PI17" i="132" l="1"/>
  <c r="PI18" i="132"/>
  <c r="PU15" i="132"/>
  <c r="FD241" i="132" l="1"/>
  <c r="PJ11" i="132" s="1"/>
  <c r="PV10" i="132"/>
  <c r="GI253" i="132"/>
  <c r="PJ18" i="132" l="1"/>
  <c r="PJ17" i="132"/>
  <c r="FD242" i="132"/>
  <c r="PK11" i="132" s="1"/>
  <c r="PW10" i="132"/>
  <c r="PV15" i="132"/>
  <c r="GI254" i="132"/>
  <c r="PK18" i="132" l="1"/>
  <c r="PK17" i="132"/>
  <c r="FD243" i="132"/>
  <c r="PW15" i="132"/>
  <c r="PX10" i="132" l="1"/>
  <c r="GI255" i="132"/>
  <c r="PX15" i="132" l="1"/>
  <c r="GI256" i="132"/>
  <c r="FD244" i="132" l="1"/>
  <c r="PM11" i="132" s="1"/>
  <c r="PY15" i="132"/>
  <c r="PY10" i="132"/>
  <c r="PM18" i="132" l="1"/>
  <c r="PM17" i="132"/>
  <c r="FD245" i="132" l="1"/>
  <c r="PN11" i="132" s="1"/>
  <c r="PZ10" i="132"/>
  <c r="GI257" i="132"/>
  <c r="PN17" i="132" l="1"/>
  <c r="PN18" i="132"/>
  <c r="FD246" i="132"/>
  <c r="PO11" i="132" s="1"/>
  <c r="QA10" i="132"/>
  <c r="PZ15" i="132"/>
  <c r="GI258" i="132"/>
  <c r="PO18" i="132" l="1"/>
  <c r="PO17" i="132"/>
  <c r="GI259" i="132"/>
  <c r="QA15" i="132"/>
  <c r="FD247" i="132" l="1"/>
  <c r="PP11" i="132" s="1"/>
  <c r="QB15" i="132"/>
  <c r="QB10" i="132"/>
  <c r="PP18" i="132" l="1"/>
  <c r="PP17" i="132"/>
  <c r="FD248" i="132"/>
  <c r="PQ11" i="132" s="1"/>
  <c r="QC10" i="132"/>
  <c r="GI260" i="132"/>
  <c r="PQ17" i="132" l="1"/>
  <c r="PQ18" i="132"/>
  <c r="QC15" i="132"/>
  <c r="GI261" i="132"/>
  <c r="FD249" i="132" l="1"/>
  <c r="PR11" i="132" s="1"/>
  <c r="QD15" i="132"/>
  <c r="QD10" i="132"/>
  <c r="PR18" i="132" l="1"/>
  <c r="PR17" i="132"/>
  <c r="FD250" i="132"/>
  <c r="PS11" i="132" s="1"/>
  <c r="QE10" i="132"/>
  <c r="GI262" i="132"/>
  <c r="PS18" i="132" l="1"/>
  <c r="PS17" i="132"/>
  <c r="QE15" i="132"/>
  <c r="GI263" i="132"/>
  <c r="FD251" i="132" l="1"/>
  <c r="PT11" i="132" s="1"/>
  <c r="GI264" i="132"/>
  <c r="QF15" i="132"/>
  <c r="QF10" i="132"/>
  <c r="PT17" i="132" l="1"/>
  <c r="PT18" i="132"/>
  <c r="FD252" i="132"/>
  <c r="PU11" i="132" s="1"/>
  <c r="QG15" i="132"/>
  <c r="QG10" i="132"/>
  <c r="PU17" i="132" l="1"/>
  <c r="PU18" i="132"/>
  <c r="FD253" i="132" l="1"/>
  <c r="PV11" i="132" s="1"/>
  <c r="QH10" i="132"/>
  <c r="GI265" i="132"/>
  <c r="PV18" i="132" l="1"/>
  <c r="PV17" i="132"/>
  <c r="FD254" i="132"/>
  <c r="PW11" i="132" s="1"/>
  <c r="QI10" i="132"/>
  <c r="GI266" i="132"/>
  <c r="QH15" i="132"/>
  <c r="PW18" i="132" l="1"/>
  <c r="PW17" i="132"/>
  <c r="GI267" i="132"/>
  <c r="QI15" i="132"/>
  <c r="FD255" i="132" l="1"/>
  <c r="PX11" i="132" s="1"/>
  <c r="QJ15" i="132"/>
  <c r="QJ10" i="132"/>
  <c r="PX18" i="132" l="1"/>
  <c r="PX17" i="132"/>
  <c r="FD256" i="132" l="1"/>
  <c r="PY11" i="132" s="1"/>
  <c r="QK10" i="132"/>
  <c r="GI268" i="132"/>
  <c r="PY18" i="132" l="1"/>
  <c r="PY17" i="132"/>
  <c r="FD257" i="132"/>
  <c r="PZ11" i="132" s="1"/>
  <c r="GI269" i="132"/>
  <c r="QK15" i="132"/>
  <c r="QL10" i="132"/>
  <c r="PZ18" i="132" l="1"/>
  <c r="PZ17" i="132"/>
  <c r="GI270" i="132"/>
  <c r="QL15" i="132"/>
  <c r="FD258" i="132" l="1"/>
  <c r="QA11" i="132" s="1"/>
  <c r="GI271" i="132"/>
  <c r="QM15" i="132"/>
  <c r="QM10" i="132"/>
  <c r="QA17" i="132" l="1"/>
  <c r="QA18" i="132"/>
  <c r="FD259" i="132"/>
  <c r="QB11" i="132" s="1"/>
  <c r="QN15" i="132"/>
  <c r="QN10" i="132"/>
  <c r="QB17" i="132" l="1"/>
  <c r="QB18" i="132"/>
  <c r="FD260" i="132" l="1"/>
  <c r="QC11" i="132" s="1"/>
  <c r="QO10" i="132"/>
  <c r="GI272" i="132"/>
  <c r="QC17" i="132" l="1"/>
  <c r="QC18" i="132"/>
  <c r="FD261" i="132"/>
  <c r="QD11" i="132" s="1"/>
  <c r="GI273" i="132"/>
  <c r="QO15" i="132"/>
  <c r="QP10" i="132"/>
  <c r="QD18" i="132" l="1"/>
  <c r="QD17" i="132"/>
  <c r="QP15" i="132"/>
  <c r="FD262" i="132" l="1"/>
  <c r="QE11" i="132" s="1"/>
  <c r="QQ10" i="132"/>
  <c r="GI274" i="132"/>
  <c r="QE18" i="132" l="1"/>
  <c r="QE17" i="132"/>
  <c r="FD263" i="132"/>
  <c r="QF11" i="132" s="1"/>
  <c r="QR10" i="132"/>
  <c r="QQ15" i="132"/>
  <c r="GI275" i="132"/>
  <c r="QF18" i="132" l="1"/>
  <c r="QF17" i="132"/>
  <c r="QR15" i="132"/>
  <c r="FD264" i="132" l="1"/>
  <c r="QG11" i="132" s="1"/>
  <c r="QS10" i="132"/>
  <c r="GI276" i="132"/>
  <c r="QG17" i="132" l="1"/>
  <c r="QG18" i="132"/>
  <c r="GI277" i="132"/>
  <c r="QS15" i="132"/>
  <c r="FD265" i="132" l="1"/>
  <c r="QH11" i="132" s="1"/>
  <c r="QT15" i="132"/>
  <c r="QT10" i="132"/>
  <c r="QH18" i="132" l="1"/>
  <c r="QH17" i="132"/>
  <c r="FD266" i="132" l="1"/>
  <c r="QI11" i="132" s="1"/>
  <c r="QU10" i="132"/>
  <c r="GI278" i="132"/>
  <c r="QI17" i="132" l="1"/>
  <c r="QI18" i="132"/>
  <c r="GI279" i="132"/>
  <c r="QU15" i="132"/>
  <c r="FD267" i="132" l="1"/>
  <c r="QJ11" i="132" s="1"/>
  <c r="QV15" i="132"/>
  <c r="QV10" i="132"/>
  <c r="QJ18" i="132" l="1"/>
  <c r="QJ17" i="132"/>
  <c r="FD268" i="132" l="1"/>
  <c r="QK11" i="132" s="1"/>
  <c r="QW10" i="132"/>
  <c r="GI280" i="132"/>
  <c r="QK18" i="132" l="1"/>
  <c r="QK17" i="132"/>
  <c r="FD269" i="132"/>
  <c r="QL11" i="132" s="1"/>
  <c r="QX10" i="132"/>
  <c r="QW15" i="132"/>
  <c r="GI281" i="132"/>
  <c r="QL18" i="132" l="1"/>
  <c r="QL17" i="132"/>
  <c r="QX15" i="132"/>
  <c r="GI282" i="132"/>
  <c r="FD270" i="132" l="1"/>
  <c r="QM11" i="132" s="1"/>
  <c r="QY15" i="132"/>
  <c r="QY10" i="132"/>
  <c r="QM18" i="132" l="1"/>
  <c r="QM17" i="132"/>
  <c r="FD271" i="132"/>
  <c r="QN11" i="132" s="1"/>
  <c r="QZ10" i="132"/>
  <c r="GI283" i="132"/>
  <c r="QN18" i="132" l="1"/>
  <c r="QN17" i="132"/>
  <c r="QZ15" i="132"/>
  <c r="FD272" i="132" l="1"/>
  <c r="QO11" i="132" s="1"/>
  <c r="RA10" i="132"/>
  <c r="GI284" i="132"/>
  <c r="QO18" i="132" l="1"/>
  <c r="QO17" i="132"/>
  <c r="RA15" i="132"/>
  <c r="GI285" i="132"/>
  <c r="FD273" i="132" l="1"/>
  <c r="QP11" i="132" s="1"/>
  <c r="RB15" i="132"/>
  <c r="RB10" i="132"/>
  <c r="QP18" i="132" l="1"/>
  <c r="QP17" i="132"/>
  <c r="FD274" i="132"/>
  <c r="QQ11" i="132" s="1"/>
  <c r="RC10" i="132"/>
  <c r="GI286" i="132"/>
  <c r="QQ18" i="132" l="1"/>
  <c r="QQ17" i="132"/>
  <c r="RC15" i="132"/>
  <c r="FD275" i="132" l="1"/>
  <c r="QR11" i="132" s="1"/>
  <c r="RD10" i="132"/>
  <c r="GI287" i="132"/>
  <c r="QR18" i="132" l="1"/>
  <c r="QR17" i="132"/>
  <c r="FD276" i="132"/>
  <c r="QS11" i="132" s="1"/>
  <c r="RD15" i="132"/>
  <c r="GI288" i="132"/>
  <c r="RE10" i="132"/>
  <c r="QS18" i="132" l="1"/>
  <c r="QS17" i="132"/>
  <c r="GI289" i="132"/>
  <c r="RE15" i="132"/>
  <c r="FD277" i="132" l="1"/>
  <c r="QT11" i="132" s="1"/>
  <c r="RF15" i="132"/>
  <c r="RF10" i="132"/>
  <c r="QT18" i="132" l="1"/>
  <c r="QT17" i="132"/>
  <c r="FD278" i="132"/>
  <c r="QU11" i="132" s="1"/>
  <c r="RG10" i="132"/>
  <c r="GI290" i="132"/>
  <c r="QU18" i="132" l="1"/>
  <c r="QU17" i="132"/>
  <c r="GI291" i="132"/>
  <c r="RG15" i="132"/>
  <c r="FD279" i="132" l="1"/>
  <c r="QV11" i="132" s="1"/>
  <c r="RH15" i="132"/>
  <c r="RH10" i="132"/>
  <c r="QV17" i="132" l="1"/>
  <c r="QV18" i="132"/>
  <c r="FD280" i="132" l="1"/>
  <c r="QW11" i="132" s="1"/>
  <c r="RI10" i="132"/>
  <c r="GI292" i="132"/>
  <c r="QW18" i="132" l="1"/>
  <c r="QW17" i="132"/>
  <c r="RI15" i="132"/>
  <c r="FD281" i="132" l="1"/>
  <c r="QX11" i="132" s="1"/>
  <c r="RJ10" i="132"/>
  <c r="GI293" i="132"/>
  <c r="QX18" i="132" l="1"/>
  <c r="QX17" i="132"/>
  <c r="GI294" i="132"/>
  <c r="RJ15" i="132"/>
  <c r="FD282" i="132" l="1"/>
  <c r="QY11" i="132" s="1"/>
  <c r="RK15" i="132"/>
  <c r="RK10" i="132"/>
  <c r="QY17" i="132" l="1"/>
  <c r="QY18" i="132"/>
  <c r="FD283" i="132" l="1"/>
  <c r="QZ11" i="132" s="1"/>
  <c r="RL10" i="132"/>
  <c r="GI295" i="132"/>
  <c r="QZ18" i="132" l="1"/>
  <c r="QZ17" i="132"/>
  <c r="GI296" i="132"/>
  <c r="RL15" i="132"/>
  <c r="FD284" i="132" l="1"/>
  <c r="RA11" i="132" s="1"/>
  <c r="RM15" i="132"/>
  <c r="RM10" i="132"/>
  <c r="RA17" i="132" l="1"/>
  <c r="RA18" i="132"/>
  <c r="FD285" i="132" l="1"/>
  <c r="RB11" i="132" s="1"/>
  <c r="RN10" i="132"/>
  <c r="GI297" i="132"/>
  <c r="RB18" i="132" l="1"/>
  <c r="RB17" i="132"/>
  <c r="FD288" i="132"/>
  <c r="RE11" i="132" s="1"/>
  <c r="FD296" i="132"/>
  <c r="RM11" i="132" s="1"/>
  <c r="FD287" i="132"/>
  <c r="RD11" i="132" s="1"/>
  <c r="FD295" i="132"/>
  <c r="RL11" i="132" s="1"/>
  <c r="FD294" i="132"/>
  <c r="RK11" i="132" s="1"/>
  <c r="FD286" i="132"/>
  <c r="RC11" i="132" s="1"/>
  <c r="FD292" i="132"/>
  <c r="RI11" i="132" s="1"/>
  <c r="FD297" i="132"/>
  <c r="RN11" i="132" s="1"/>
  <c r="RN18" i="132" s="1"/>
  <c r="FD289" i="132"/>
  <c r="RF11" i="132" s="1"/>
  <c r="FD290" i="132"/>
  <c r="RG11" i="132" s="1"/>
  <c r="FD293" i="132"/>
  <c r="RJ11" i="132" s="1"/>
  <c r="FD291" i="132"/>
  <c r="RH11" i="132" s="1"/>
  <c r="RN15" i="132"/>
  <c r="GI298" i="132"/>
  <c r="RO10" i="132"/>
  <c r="FE299" i="132"/>
  <c r="RC18" i="132" l="1"/>
  <c r="RC17" i="132"/>
  <c r="RL18" i="132"/>
  <c r="RL17" i="132"/>
  <c r="RJ18" i="132"/>
  <c r="RJ17" i="132"/>
  <c r="RF17" i="132"/>
  <c r="RF18" i="132"/>
  <c r="RK17" i="132"/>
  <c r="RK18" i="132"/>
  <c r="RH17" i="132"/>
  <c r="RH18" i="132"/>
  <c r="RD18" i="132"/>
  <c r="RD17" i="132"/>
  <c r="RG18" i="132"/>
  <c r="RG17" i="132"/>
  <c r="RM18" i="132"/>
  <c r="RM17" i="132"/>
  <c r="RE18" i="132"/>
  <c r="RE17" i="132"/>
  <c r="RI18" i="132"/>
  <c r="RI17" i="132"/>
  <c r="RN17" i="132"/>
  <c r="RO15" i="132"/>
  <c r="RO17" i="132" s="1"/>
  <c r="GI299" i="132"/>
  <c r="GF22" i="132" l="1"/>
  <c r="GG22" i="132" l="1"/>
  <c r="GY12" i="132"/>
  <c r="GN25" i="132" s="1"/>
  <c r="GY13" i="132" l="1"/>
  <c r="GN26" i="132" s="1"/>
  <c r="GF23" i="132" l="1"/>
  <c r="GF24" i="132"/>
  <c r="GG24" i="132" l="1"/>
  <c r="HA13" i="132" s="1"/>
  <c r="HA12" i="132"/>
  <c r="GZ12" i="132"/>
  <c r="GG23" i="132"/>
  <c r="R36" i="131" l="1"/>
  <c r="GZ13" i="132"/>
  <c r="R35" i="131" l="1"/>
  <c r="R44" i="131" l="1"/>
  <c r="Q36" i="131"/>
  <c r="Q35" i="131" l="1"/>
  <c r="Q44" i="131" l="1"/>
  <c r="GF25" i="132" l="1"/>
  <c r="HB12" i="132" l="1"/>
  <c r="GG25" i="132"/>
  <c r="HB13" i="132" l="1"/>
  <c r="GF26" i="132" l="1"/>
  <c r="HC12" i="132" l="1"/>
  <c r="GG26" i="132"/>
  <c r="HC13" i="132" l="1"/>
  <c r="GF148" i="132" l="1"/>
  <c r="GF166" i="132" l="1"/>
  <c r="GF212" i="132"/>
  <c r="GF226" i="132"/>
  <c r="GF272" i="132"/>
  <c r="GF215" i="132"/>
  <c r="GF261" i="132"/>
  <c r="GF290" i="132"/>
  <c r="GF186" i="132"/>
  <c r="GF232" i="132"/>
  <c r="GF278" i="132"/>
  <c r="GF189" i="132"/>
  <c r="GF235" i="132"/>
  <c r="GF281" i="132"/>
  <c r="GF160" i="132"/>
  <c r="GF206" i="132"/>
  <c r="GF252" i="132"/>
  <c r="GF163" i="132"/>
  <c r="GF209" i="132"/>
  <c r="GF287" i="132"/>
  <c r="GF282" i="132"/>
  <c r="GF180" i="132"/>
  <c r="GF194" i="132"/>
  <c r="GF240" i="132"/>
  <c r="GF183" i="132"/>
  <c r="GF229" i="132"/>
  <c r="GF275" i="132"/>
  <c r="GF154" i="132"/>
  <c r="GF200" i="132"/>
  <c r="GF246" i="132"/>
  <c r="GF157" i="132"/>
  <c r="GF203" i="132"/>
  <c r="GF249" i="132"/>
  <c r="GF295" i="132"/>
  <c r="GF174" i="132"/>
  <c r="GF220" i="132"/>
  <c r="GF266" i="132"/>
  <c r="GF177" i="132"/>
  <c r="GF223" i="132"/>
  <c r="GF269" i="132"/>
  <c r="GF283" i="132"/>
  <c r="GF162" i="132"/>
  <c r="GF208" i="132"/>
  <c r="GF151" i="132"/>
  <c r="GF197" i="132"/>
  <c r="GF243" i="132"/>
  <c r="GG243" i="132" s="1"/>
  <c r="GF289" i="132"/>
  <c r="GF168" i="132"/>
  <c r="GF214" i="132"/>
  <c r="GF260" i="132"/>
  <c r="GF171" i="132"/>
  <c r="GF217" i="132"/>
  <c r="GF263" i="132"/>
  <c r="GF294" i="132"/>
  <c r="GF188" i="132"/>
  <c r="GF234" i="132"/>
  <c r="GF284" i="132"/>
  <c r="GF191" i="132"/>
  <c r="GF237" i="132"/>
  <c r="GF251" i="132"/>
  <c r="GF297" i="132"/>
  <c r="GF176" i="132"/>
  <c r="GF254" i="132"/>
  <c r="GF165" i="132"/>
  <c r="GF211" i="132"/>
  <c r="GF257" i="132"/>
  <c r="GF286" i="132"/>
  <c r="GF182" i="132"/>
  <c r="GF228" i="132"/>
  <c r="GF274" i="132"/>
  <c r="GF185" i="132"/>
  <c r="GF231" i="132"/>
  <c r="GF277" i="132"/>
  <c r="GF156" i="132"/>
  <c r="GF202" i="132"/>
  <c r="GF248" i="132"/>
  <c r="GF159" i="132"/>
  <c r="GF205" i="132"/>
  <c r="GF219" i="132"/>
  <c r="GF265" i="132"/>
  <c r="GF255" i="132"/>
  <c r="GF222" i="132"/>
  <c r="GF268" i="132"/>
  <c r="GF179" i="132"/>
  <c r="GF225" i="132"/>
  <c r="GF271" i="132"/>
  <c r="GF150" i="132"/>
  <c r="GF196" i="132"/>
  <c r="GF242" i="132"/>
  <c r="GF153" i="132"/>
  <c r="GF199" i="132"/>
  <c r="GF245" i="132"/>
  <c r="GF291" i="132"/>
  <c r="GF170" i="132"/>
  <c r="GF216" i="132"/>
  <c r="GF262" i="132"/>
  <c r="GF173" i="132"/>
  <c r="GF187" i="132"/>
  <c r="GF233" i="132"/>
  <c r="GF296" i="132"/>
  <c r="GF190" i="132"/>
  <c r="GF236" i="132"/>
  <c r="GF292" i="132"/>
  <c r="GF193" i="132"/>
  <c r="GF239" i="132"/>
  <c r="GF285" i="132"/>
  <c r="GF164" i="132"/>
  <c r="GF210" i="132"/>
  <c r="GF256" i="132"/>
  <c r="GF167" i="132"/>
  <c r="GF213" i="132"/>
  <c r="GF259" i="132"/>
  <c r="GF288" i="132"/>
  <c r="GF184" i="132"/>
  <c r="GF230" i="132"/>
  <c r="GF276" i="132"/>
  <c r="GF155" i="132"/>
  <c r="GF201" i="132"/>
  <c r="GF279" i="132"/>
  <c r="GF158" i="132"/>
  <c r="GF204" i="132"/>
  <c r="GF250" i="132"/>
  <c r="GF161" i="132"/>
  <c r="GF207" i="132"/>
  <c r="GF253" i="132"/>
  <c r="GF280" i="132"/>
  <c r="GF178" i="132"/>
  <c r="GF224" i="132"/>
  <c r="GF270" i="132"/>
  <c r="GF181" i="132"/>
  <c r="GF227" i="132"/>
  <c r="GF273" i="132"/>
  <c r="GF152" i="132"/>
  <c r="GF198" i="132"/>
  <c r="GF244" i="132"/>
  <c r="GF258" i="132"/>
  <c r="GF169" i="132"/>
  <c r="GF247" i="132"/>
  <c r="GF293" i="132"/>
  <c r="GF172" i="132"/>
  <c r="GF218" i="132"/>
  <c r="GF264" i="132"/>
  <c r="GF175" i="132"/>
  <c r="GF221" i="132"/>
  <c r="GF267" i="132"/>
  <c r="GF298" i="132"/>
  <c r="GF192" i="132"/>
  <c r="GF238" i="132"/>
  <c r="GF149" i="132"/>
  <c r="GF195" i="132"/>
  <c r="GF241" i="132"/>
  <c r="GG148" i="132"/>
  <c r="LU13" i="132" s="1"/>
  <c r="LU12" i="132"/>
  <c r="GF28" i="132"/>
  <c r="GF93" i="132"/>
  <c r="GF128" i="132"/>
  <c r="GF115" i="132"/>
  <c r="GF127" i="132"/>
  <c r="GF133" i="132"/>
  <c r="GF113" i="132"/>
  <c r="GF124" i="132"/>
  <c r="GF30" i="132"/>
  <c r="GF29" i="132"/>
  <c r="GF92" i="132"/>
  <c r="GF107" i="132"/>
  <c r="GF120" i="132"/>
  <c r="GF104" i="132"/>
  <c r="GF125" i="132"/>
  <c r="GF138" i="132"/>
  <c r="GF109" i="132"/>
  <c r="GF136" i="132"/>
  <c r="GF121" i="132"/>
  <c r="GF135" i="132"/>
  <c r="GF80" i="132"/>
  <c r="GF101" i="132"/>
  <c r="GF147" i="132"/>
  <c r="GF110" i="132"/>
  <c r="GF112" i="132"/>
  <c r="GF131" i="132"/>
  <c r="GF140" i="132"/>
  <c r="GF122" i="132"/>
  <c r="GF145" i="132"/>
  <c r="GF91" i="132"/>
  <c r="GF100" i="132"/>
  <c r="GF146" i="132"/>
  <c r="GF96" i="132"/>
  <c r="GF129" i="132"/>
  <c r="GF144" i="132"/>
  <c r="GF117" i="132"/>
  <c r="GF139" i="132"/>
  <c r="GF126" i="132"/>
  <c r="GF99" i="132"/>
  <c r="GF123" i="132"/>
  <c r="GF118" i="132"/>
  <c r="GF130" i="132"/>
  <c r="GF98" i="132"/>
  <c r="GF106" i="132"/>
  <c r="GF27" i="132"/>
  <c r="GF108" i="132"/>
  <c r="GF137" i="132"/>
  <c r="GF105" i="132"/>
  <c r="GF97" i="132"/>
  <c r="GF83" i="132"/>
  <c r="GF90" i="132"/>
  <c r="GF132" i="132"/>
  <c r="GF102" i="132"/>
  <c r="GF143" i="132"/>
  <c r="GF82" i="132"/>
  <c r="GF116" i="132"/>
  <c r="GF84" i="132"/>
  <c r="GF141" i="132"/>
  <c r="GF89" i="132"/>
  <c r="GF95" i="132"/>
  <c r="GF142" i="132"/>
  <c r="GF87" i="132"/>
  <c r="GF86" i="132"/>
  <c r="GF103" i="132"/>
  <c r="GF88" i="132"/>
  <c r="GF114" i="132"/>
  <c r="GF94" i="132"/>
  <c r="GF111" i="132"/>
  <c r="GF81" i="132"/>
  <c r="GF119" i="132"/>
  <c r="GF134" i="132"/>
  <c r="GF85" i="132"/>
  <c r="LV12" i="132" l="1"/>
  <c r="GG149" i="132"/>
  <c r="LV13" i="132" s="1"/>
  <c r="QJ12" i="132"/>
  <c r="GG267" i="132"/>
  <c r="QJ13" i="132" s="1"/>
  <c r="GG169" i="132"/>
  <c r="MP13" i="132" s="1"/>
  <c r="MP12" i="132"/>
  <c r="GG152" i="132"/>
  <c r="LY13" i="132" s="1"/>
  <c r="LY12" i="132"/>
  <c r="GG253" i="132"/>
  <c r="PV13" i="132" s="1"/>
  <c r="PV12" i="132"/>
  <c r="NY12" i="132"/>
  <c r="GG204" i="132"/>
  <c r="NY13" i="132" s="1"/>
  <c r="GG155" i="132"/>
  <c r="MB13" i="132" s="1"/>
  <c r="MB12" i="132"/>
  <c r="GG256" i="132"/>
  <c r="PY13" i="132" s="1"/>
  <c r="PY12" i="132"/>
  <c r="PH12" i="132"/>
  <c r="GG239" i="132"/>
  <c r="PH13" i="132" s="1"/>
  <c r="MT12" i="132"/>
  <c r="GG173" i="132"/>
  <c r="MT13" i="132" s="1"/>
  <c r="GG225" i="132"/>
  <c r="OT13" i="132" s="1"/>
  <c r="OT12" i="132"/>
  <c r="GG255" i="132"/>
  <c r="PX13" i="132" s="1"/>
  <c r="PX12" i="132"/>
  <c r="GG159" i="132"/>
  <c r="MF13" i="132" s="1"/>
  <c r="MF12" i="132"/>
  <c r="QT12" i="132"/>
  <c r="GG277" i="132"/>
  <c r="QT13" i="132" s="1"/>
  <c r="OW12" i="132"/>
  <c r="GG228" i="132"/>
  <c r="OW13" i="132" s="1"/>
  <c r="GG284" i="132"/>
  <c r="RA13" i="132" s="1"/>
  <c r="RA12" i="132"/>
  <c r="QF12" i="132"/>
  <c r="GG263" i="132"/>
  <c r="QF13" i="132" s="1"/>
  <c r="NR12" i="132"/>
  <c r="GG197" i="132"/>
  <c r="NR13" i="132" s="1"/>
  <c r="GG249" i="132"/>
  <c r="PR13" i="132" s="1"/>
  <c r="PR12" i="132"/>
  <c r="GG200" i="132"/>
  <c r="NU13" i="132" s="1"/>
  <c r="NU12" i="132"/>
  <c r="PU12" i="132"/>
  <c r="GG252" i="132"/>
  <c r="PU13" i="132" s="1"/>
  <c r="GG235" i="132"/>
  <c r="PD13" i="132" s="1"/>
  <c r="PD12" i="132"/>
  <c r="QO12" i="132"/>
  <c r="GG272" i="132"/>
  <c r="QO13" i="132" s="1"/>
  <c r="GG218" i="132"/>
  <c r="OM13" i="132" s="1"/>
  <c r="OM12" i="132"/>
  <c r="GG270" i="132"/>
  <c r="QM13" i="132" s="1"/>
  <c r="QM12" i="132"/>
  <c r="GG288" i="132"/>
  <c r="RE13" i="132" s="1"/>
  <c r="RE12" i="132"/>
  <c r="NK12" i="132"/>
  <c r="GG190" i="132"/>
  <c r="NK13" i="132" s="1"/>
  <c r="GG291" i="132"/>
  <c r="RH13" i="132" s="1"/>
  <c r="RH12" i="132"/>
  <c r="PK12" i="132"/>
  <c r="GG242" i="132"/>
  <c r="PK13" i="132" s="1"/>
  <c r="OF12" i="132"/>
  <c r="GG211" i="132"/>
  <c r="OF13" i="132" s="1"/>
  <c r="RN12" i="132"/>
  <c r="GG297" i="132"/>
  <c r="RN13" i="132" s="1"/>
  <c r="OI12" i="132"/>
  <c r="GG214" i="132"/>
  <c r="OI13" i="132" s="1"/>
  <c r="GG283" i="132"/>
  <c r="QZ13" i="132" s="1"/>
  <c r="QZ12" i="132"/>
  <c r="QI12" i="132"/>
  <c r="GG266" i="132"/>
  <c r="QI13" i="132" s="1"/>
  <c r="GG183" i="132"/>
  <c r="ND13" i="132" s="1"/>
  <c r="ND12" i="132"/>
  <c r="QY12" i="132"/>
  <c r="GG282" i="132"/>
  <c r="QY13" i="132" s="1"/>
  <c r="NG12" i="132"/>
  <c r="GG186" i="132"/>
  <c r="NG13" i="132" s="1"/>
  <c r="MS12" i="132"/>
  <c r="GG172" i="132"/>
  <c r="MS13" i="132" s="1"/>
  <c r="GG273" i="132"/>
  <c r="QP13" i="132" s="1"/>
  <c r="QP12" i="132"/>
  <c r="GG224" i="132"/>
  <c r="OS13" i="132" s="1"/>
  <c r="OS12" i="132"/>
  <c r="QS12" i="132"/>
  <c r="GG276" i="132"/>
  <c r="QS13" i="132" s="1"/>
  <c r="GG259" i="132"/>
  <c r="QB13" i="132" s="1"/>
  <c r="QB12" i="132"/>
  <c r="NN12" i="132"/>
  <c r="GG193" i="132"/>
  <c r="NN13" i="132" s="1"/>
  <c r="PN12" i="132"/>
  <c r="GG245" i="132"/>
  <c r="PN13" i="132" s="1"/>
  <c r="NQ12" i="132"/>
  <c r="GG196" i="132"/>
  <c r="NQ13" i="132" s="1"/>
  <c r="GG265" i="132"/>
  <c r="QH13" i="132" s="1"/>
  <c r="QH12" i="132"/>
  <c r="GG248" i="132"/>
  <c r="PQ13" i="132" s="1"/>
  <c r="PQ12" i="132"/>
  <c r="GG231" i="132"/>
  <c r="OZ13" i="132" s="1"/>
  <c r="OZ12" i="132"/>
  <c r="GG165" i="132"/>
  <c r="ML13" i="132" s="1"/>
  <c r="ML12" i="132"/>
  <c r="PT12" i="132"/>
  <c r="GG251" i="132"/>
  <c r="PT13" i="132" s="1"/>
  <c r="MO12" i="132"/>
  <c r="GG168" i="132"/>
  <c r="MO13" i="132" s="1"/>
  <c r="GG151" i="132"/>
  <c r="LX13" i="132" s="1"/>
  <c r="LX12" i="132"/>
  <c r="GG269" i="132"/>
  <c r="QL13" i="132" s="1"/>
  <c r="QL12" i="132"/>
  <c r="OO12" i="132"/>
  <c r="GG220" i="132"/>
  <c r="OO13" i="132" s="1"/>
  <c r="PI12" i="132"/>
  <c r="GG240" i="132"/>
  <c r="PI13" i="132" s="1"/>
  <c r="NJ12" i="132"/>
  <c r="GG189" i="132"/>
  <c r="NJ13" i="132" s="1"/>
  <c r="GG238" i="132"/>
  <c r="PG13" i="132" s="1"/>
  <c r="PG12" i="132"/>
  <c r="GG221" i="132"/>
  <c r="OP13" i="132" s="1"/>
  <c r="OP12" i="132"/>
  <c r="GG258" i="132"/>
  <c r="QA13" i="132" s="1"/>
  <c r="QA12" i="132"/>
  <c r="GG207" i="132"/>
  <c r="OB13" i="132" s="1"/>
  <c r="OB12" i="132"/>
  <c r="GG158" i="132"/>
  <c r="ME13" i="132" s="1"/>
  <c r="ME12" i="132"/>
  <c r="GG210" i="132"/>
  <c r="OE13" i="132" s="1"/>
  <c r="OE12" i="132"/>
  <c r="RM12" i="132"/>
  <c r="GG296" i="132"/>
  <c r="RM13" i="132" s="1"/>
  <c r="GG262" i="132"/>
  <c r="QE13" i="132" s="1"/>
  <c r="QE12" i="132"/>
  <c r="GG179" i="132"/>
  <c r="MZ13" i="132" s="1"/>
  <c r="MZ12" i="132"/>
  <c r="NC12" i="132"/>
  <c r="GG182" i="132"/>
  <c r="NC13" i="132" s="1"/>
  <c r="PC12" i="132"/>
  <c r="GG234" i="132"/>
  <c r="PC13" i="132" s="1"/>
  <c r="OL12" i="132"/>
  <c r="GG217" i="132"/>
  <c r="OL13" i="132" s="1"/>
  <c r="NX12" i="132"/>
  <c r="GG203" i="132"/>
  <c r="NX13" i="132" s="1"/>
  <c r="GG154" i="132"/>
  <c r="MA13" i="132" s="1"/>
  <c r="MA12" i="132"/>
  <c r="GG287" i="132"/>
  <c r="RD13" i="132" s="1"/>
  <c r="RD12" i="132"/>
  <c r="GG206" i="132"/>
  <c r="OA13" i="132" s="1"/>
  <c r="OA12" i="132"/>
  <c r="GG290" i="132"/>
  <c r="RG13" i="132" s="1"/>
  <c r="RG12" i="132"/>
  <c r="OU12" i="132"/>
  <c r="GG226" i="132"/>
  <c r="OU13" i="132" s="1"/>
  <c r="PJ12" i="132"/>
  <c r="GG241" i="132"/>
  <c r="PJ13" i="132" s="1"/>
  <c r="NM12" i="132"/>
  <c r="GG192" i="132"/>
  <c r="NM13" i="132" s="1"/>
  <c r="GG244" i="132"/>
  <c r="PM13" i="132" s="1"/>
  <c r="PM12" i="132"/>
  <c r="GG227" i="132"/>
  <c r="OV13" i="132" s="1"/>
  <c r="OV12" i="132"/>
  <c r="GG279" i="132"/>
  <c r="QV13" i="132" s="1"/>
  <c r="QV12" i="132"/>
  <c r="MK12" i="132"/>
  <c r="GG164" i="132"/>
  <c r="MK13" i="132" s="1"/>
  <c r="PB12" i="132"/>
  <c r="GG233" i="132"/>
  <c r="PB13" i="132" s="1"/>
  <c r="GG216" i="132"/>
  <c r="OK13" i="132" s="1"/>
  <c r="OK12" i="132"/>
  <c r="QK12" i="132"/>
  <c r="GG268" i="132"/>
  <c r="QK13" i="132" s="1"/>
  <c r="NF12" i="132"/>
  <c r="GG185" i="132"/>
  <c r="NF13" i="132" s="1"/>
  <c r="PL12" i="132"/>
  <c r="PF12" i="132"/>
  <c r="GG237" i="132"/>
  <c r="NI12" i="132"/>
  <c r="GG188" i="132"/>
  <c r="NI13" i="132" s="1"/>
  <c r="OC12" i="132"/>
  <c r="GG208" i="132"/>
  <c r="OC13" i="132" s="1"/>
  <c r="OR12" i="132"/>
  <c r="GG223" i="132"/>
  <c r="OR13" i="132" s="1"/>
  <c r="QR12" i="132"/>
  <c r="GG275" i="132"/>
  <c r="QR13" i="132" s="1"/>
  <c r="MG12" i="132"/>
  <c r="GG160" i="132"/>
  <c r="MG13" i="132" s="1"/>
  <c r="QD12" i="132"/>
  <c r="GG261" i="132"/>
  <c r="QD13" i="132" s="1"/>
  <c r="OG12" i="132"/>
  <c r="GG212" i="132"/>
  <c r="OG13" i="132" s="1"/>
  <c r="MV12" i="132"/>
  <c r="GG175" i="132"/>
  <c r="MV13" i="132" s="1"/>
  <c r="GG293" i="132"/>
  <c r="RJ13" i="132" s="1"/>
  <c r="RJ12" i="132"/>
  <c r="MY12" i="132"/>
  <c r="GG178" i="132"/>
  <c r="MY13" i="132" s="1"/>
  <c r="MH12" i="132"/>
  <c r="GG161" i="132"/>
  <c r="MH13" i="132" s="1"/>
  <c r="GG230" i="132"/>
  <c r="OY13" i="132" s="1"/>
  <c r="OY12" i="132"/>
  <c r="OH12" i="132"/>
  <c r="GG213" i="132"/>
  <c r="OH13" i="132" s="1"/>
  <c r="RI12" i="132"/>
  <c r="GG292" i="132"/>
  <c r="RI13" i="132" s="1"/>
  <c r="GG199" i="132"/>
  <c r="NT13" i="132" s="1"/>
  <c r="NT12" i="132"/>
  <c r="GG150" i="132"/>
  <c r="LW13" i="132" s="1"/>
  <c r="LW12" i="132"/>
  <c r="GG219" i="132"/>
  <c r="ON13" i="132" s="1"/>
  <c r="ON12" i="132"/>
  <c r="NW12" i="132"/>
  <c r="GG202" i="132"/>
  <c r="NW13" i="132" s="1"/>
  <c r="RC12" i="132"/>
  <c r="GG286" i="132"/>
  <c r="RC13" i="132" s="1"/>
  <c r="PW12" i="132"/>
  <c r="GG254" i="132"/>
  <c r="PW13" i="132" s="1"/>
  <c r="MR12" i="132"/>
  <c r="GG171" i="132"/>
  <c r="MR13" i="132" s="1"/>
  <c r="GG289" i="132"/>
  <c r="RF13" i="132" s="1"/>
  <c r="RF12" i="132"/>
  <c r="MU12" i="132"/>
  <c r="GG174" i="132"/>
  <c r="MU13" i="132" s="1"/>
  <c r="GG157" i="132"/>
  <c r="MD13" i="132" s="1"/>
  <c r="MD12" i="132"/>
  <c r="GG194" i="132"/>
  <c r="NO13" i="132" s="1"/>
  <c r="NO12" i="132"/>
  <c r="OD12" i="132"/>
  <c r="GG209" i="132"/>
  <c r="OD13" i="132" s="1"/>
  <c r="QU12" i="132"/>
  <c r="GG278" i="132"/>
  <c r="QU13" i="132" s="1"/>
  <c r="QG12" i="132"/>
  <c r="GG264" i="132"/>
  <c r="QG13" i="132" s="1"/>
  <c r="PP12" i="132"/>
  <c r="GG247" i="132"/>
  <c r="PP13" i="132" s="1"/>
  <c r="GG181" i="132"/>
  <c r="NB13" i="132" s="1"/>
  <c r="NB12" i="132"/>
  <c r="GG201" i="132"/>
  <c r="NV13" i="132" s="1"/>
  <c r="NV12" i="132"/>
  <c r="NE12" i="132"/>
  <c r="GG184" i="132"/>
  <c r="NE13" i="132" s="1"/>
  <c r="PE12" i="132"/>
  <c r="GG236" i="132"/>
  <c r="PE13" i="132" s="1"/>
  <c r="LZ12" i="132"/>
  <c r="GG153" i="132"/>
  <c r="LZ13" i="132" s="1"/>
  <c r="QN12" i="132"/>
  <c r="GG271" i="132"/>
  <c r="QN13" i="132" s="1"/>
  <c r="GG205" i="132"/>
  <c r="NZ13" i="132" s="1"/>
  <c r="NZ12" i="132"/>
  <c r="GG156" i="132"/>
  <c r="MC13" i="132" s="1"/>
  <c r="MC12" i="132"/>
  <c r="GG257" i="132"/>
  <c r="PZ13" i="132" s="1"/>
  <c r="PZ12" i="132"/>
  <c r="GG176" i="132"/>
  <c r="MW13" i="132" s="1"/>
  <c r="MW12" i="132"/>
  <c r="GG260" i="132"/>
  <c r="QC13" i="132" s="1"/>
  <c r="QC12" i="132"/>
  <c r="GG177" i="132"/>
  <c r="MX13" i="132" s="1"/>
  <c r="MX12" i="132"/>
  <c r="OX12" i="132"/>
  <c r="GG229" i="132"/>
  <c r="OX13" i="132" s="1"/>
  <c r="GG180" i="132"/>
  <c r="NA13" i="132" s="1"/>
  <c r="NA12" i="132"/>
  <c r="GG163" i="132"/>
  <c r="MJ13" i="132" s="1"/>
  <c r="MJ12" i="132"/>
  <c r="PA12" i="132"/>
  <c r="GG232" i="132"/>
  <c r="PA13" i="132" s="1"/>
  <c r="NP12" i="132"/>
  <c r="GG195" i="132"/>
  <c r="NP13" i="132" s="1"/>
  <c r="RO12" i="132"/>
  <c r="GG298" i="132"/>
  <c r="RO13" i="132" s="1"/>
  <c r="GG198" i="132"/>
  <c r="NS13" i="132" s="1"/>
  <c r="NS12" i="132"/>
  <c r="GG280" i="132"/>
  <c r="QW13" i="132" s="1"/>
  <c r="QW12" i="132"/>
  <c r="GG250" i="132"/>
  <c r="PS13" i="132" s="1"/>
  <c r="PS12" i="132"/>
  <c r="GG167" i="132"/>
  <c r="MN13" i="132" s="1"/>
  <c r="MN12" i="132"/>
  <c r="RB12" i="132"/>
  <c r="GG285" i="132"/>
  <c r="RB13" i="132" s="1"/>
  <c r="NH12" i="132"/>
  <c r="GG187" i="132"/>
  <c r="NH13" i="132" s="1"/>
  <c r="GG170" i="132"/>
  <c r="MQ13" i="132" s="1"/>
  <c r="MQ12" i="132"/>
  <c r="GG222" i="132"/>
  <c r="OQ13" i="132" s="1"/>
  <c r="OQ12" i="132"/>
  <c r="QQ12" i="132"/>
  <c r="GG274" i="132"/>
  <c r="QQ13" i="132" s="1"/>
  <c r="NL12" i="132"/>
  <c r="GG191" i="132"/>
  <c r="NL13" i="132" s="1"/>
  <c r="RK12" i="132"/>
  <c r="GG294" i="132"/>
  <c r="RK13" i="132" s="1"/>
  <c r="GG162" i="132"/>
  <c r="MI13" i="132" s="1"/>
  <c r="MI12" i="132"/>
  <c r="RL12" i="132"/>
  <c r="GG295" i="132"/>
  <c r="RL13" i="132" s="1"/>
  <c r="PO12" i="132"/>
  <c r="GG246" i="132"/>
  <c r="PO13" i="132" s="1"/>
  <c r="GG281" i="132"/>
  <c r="QX13" i="132" s="1"/>
  <c r="QX12" i="132"/>
  <c r="OJ12" i="132"/>
  <c r="GG215" i="132"/>
  <c r="OJ13" i="132" s="1"/>
  <c r="MM12" i="132"/>
  <c r="GG166" i="132"/>
  <c r="MM13" i="132" s="1"/>
  <c r="LG12" i="132"/>
  <c r="GG134" i="132"/>
  <c r="LG13" i="132" s="1"/>
  <c r="GG94" i="132"/>
  <c r="JS13" i="132" s="1"/>
  <c r="JS12" i="132"/>
  <c r="KM12" i="132"/>
  <c r="GG114" i="132"/>
  <c r="KM13" i="132" s="1"/>
  <c r="JM12" i="132"/>
  <c r="GG88" i="132"/>
  <c r="JM13" i="132" s="1"/>
  <c r="KB12" i="132"/>
  <c r="GG103" i="132"/>
  <c r="KB13" i="132" s="1"/>
  <c r="JK12" i="132"/>
  <c r="GG86" i="132"/>
  <c r="JK13" i="132" s="1"/>
  <c r="GG87" i="132"/>
  <c r="JL13" i="132" s="1"/>
  <c r="JL12" i="132"/>
  <c r="GG142" i="132"/>
  <c r="LO13" i="132" s="1"/>
  <c r="LO12" i="132"/>
  <c r="GG95" i="132"/>
  <c r="JT13" i="132" s="1"/>
  <c r="JT12" i="132"/>
  <c r="GG89" i="132"/>
  <c r="JN13" i="132" s="1"/>
  <c r="JN12" i="132"/>
  <c r="GG141" i="132"/>
  <c r="LN13" i="132" s="1"/>
  <c r="LN12" i="132"/>
  <c r="JI12" i="132"/>
  <c r="GG84" i="132"/>
  <c r="JI13" i="132" s="1"/>
  <c r="KO12" i="132"/>
  <c r="GG116" i="132"/>
  <c r="KO13" i="132" s="1"/>
  <c r="GG143" i="132"/>
  <c r="LP13" i="132" s="1"/>
  <c r="LP12" i="132"/>
  <c r="JH12" i="132"/>
  <c r="GG83" i="132"/>
  <c r="JH13" i="132" s="1"/>
  <c r="KE12" i="132"/>
  <c r="GG106" i="132"/>
  <c r="KE13" i="132" s="1"/>
  <c r="LC12" i="132"/>
  <c r="GG130" i="132"/>
  <c r="LC13" i="132" s="1"/>
  <c r="JX12" i="132"/>
  <c r="GG99" i="132"/>
  <c r="JX13" i="132" s="1"/>
  <c r="KY12" i="132"/>
  <c r="GG126" i="132"/>
  <c r="KY13" i="132" s="1"/>
  <c r="GG139" i="132"/>
  <c r="LL13" i="132" s="1"/>
  <c r="LL12" i="132"/>
  <c r="GG117" i="132"/>
  <c r="KP13" i="132" s="1"/>
  <c r="KP12" i="132"/>
  <c r="LS12" i="132"/>
  <c r="GG146" i="132"/>
  <c r="LS13" i="132" s="1"/>
  <c r="KI12" i="132"/>
  <c r="GG110" i="132"/>
  <c r="KI13" i="132" s="1"/>
  <c r="GG147" i="132"/>
  <c r="LT13" i="132" s="1"/>
  <c r="LT12" i="132"/>
  <c r="JZ12" i="132"/>
  <c r="GG101" i="132"/>
  <c r="JZ13" i="132" s="1"/>
  <c r="KT12" i="132"/>
  <c r="GG121" i="132"/>
  <c r="KT13" i="132" s="1"/>
  <c r="GG136" i="132"/>
  <c r="LI13" i="132" s="1"/>
  <c r="LI12" i="132"/>
  <c r="KH12" i="132"/>
  <c r="GG109" i="132"/>
  <c r="KH13" i="132" s="1"/>
  <c r="KX12" i="132"/>
  <c r="GG125" i="132"/>
  <c r="KX13" i="132" s="1"/>
  <c r="KS12" i="132"/>
  <c r="GG120" i="132"/>
  <c r="KS13" i="132" s="1"/>
  <c r="GG107" i="132"/>
  <c r="KF13" i="132" s="1"/>
  <c r="KF12" i="132"/>
  <c r="GG92" i="132"/>
  <c r="JQ13" i="132" s="1"/>
  <c r="JQ12" i="132"/>
  <c r="HG12" i="132"/>
  <c r="GG30" i="132"/>
  <c r="HG13" i="132" s="1"/>
  <c r="JR12" i="132"/>
  <c r="GG93" i="132"/>
  <c r="JR13" i="132" s="1"/>
  <c r="JJ12" i="132"/>
  <c r="GG85" i="132"/>
  <c r="JJ13" i="132" s="1"/>
  <c r="GG119" i="132"/>
  <c r="KR13" i="132" s="1"/>
  <c r="KR12" i="132"/>
  <c r="GG81" i="132"/>
  <c r="JF13" i="132" s="1"/>
  <c r="JF12" i="132"/>
  <c r="GG111" i="132"/>
  <c r="KJ13" i="132" s="1"/>
  <c r="KJ12" i="132"/>
  <c r="JG12" i="132"/>
  <c r="GG82" i="132"/>
  <c r="JG13" i="132" s="1"/>
  <c r="KA12" i="132"/>
  <c r="GG102" i="132"/>
  <c r="KA13" i="132" s="1"/>
  <c r="LE12" i="132"/>
  <c r="GG132" i="132"/>
  <c r="LE13" i="132" s="1"/>
  <c r="JO12" i="132"/>
  <c r="GG90" i="132"/>
  <c r="JO13" i="132" s="1"/>
  <c r="GG97" i="132"/>
  <c r="JV13" i="132" s="1"/>
  <c r="JV12" i="132"/>
  <c r="KD12" i="132"/>
  <c r="GG105" i="132"/>
  <c r="KD13" i="132" s="1"/>
  <c r="LJ12" i="132"/>
  <c r="GG137" i="132"/>
  <c r="LJ13" i="132" s="1"/>
  <c r="GG108" i="132"/>
  <c r="KG13" i="132" s="1"/>
  <c r="KG12" i="132"/>
  <c r="HD12" i="132"/>
  <c r="GG27" i="132"/>
  <c r="GG98" i="132"/>
  <c r="JW13" i="132" s="1"/>
  <c r="JW12" i="132"/>
  <c r="GG118" i="132"/>
  <c r="KQ13" i="132" s="1"/>
  <c r="KQ12" i="132"/>
  <c r="KV12" i="132"/>
  <c r="GG123" i="132"/>
  <c r="KV13" i="132" s="1"/>
  <c r="LQ12" i="132"/>
  <c r="GG144" i="132"/>
  <c r="LQ13" i="132" s="1"/>
  <c r="LB12" i="132"/>
  <c r="GG129" i="132"/>
  <c r="LB13" i="132" s="1"/>
  <c r="GG96" i="132"/>
  <c r="JU13" i="132" s="1"/>
  <c r="JU12" i="132"/>
  <c r="GG100" i="132"/>
  <c r="JY13" i="132" s="1"/>
  <c r="JY12" i="132"/>
  <c r="JP12" i="132"/>
  <c r="GG91" i="132"/>
  <c r="JP13" i="132" s="1"/>
  <c r="LR12" i="132"/>
  <c r="GG145" i="132"/>
  <c r="LR13" i="132" s="1"/>
  <c r="KU12" i="132"/>
  <c r="GG122" i="132"/>
  <c r="KU13" i="132" s="1"/>
  <c r="LM12" i="132"/>
  <c r="GG140" i="132"/>
  <c r="LM13" i="132" s="1"/>
  <c r="LD12" i="132"/>
  <c r="GG131" i="132"/>
  <c r="LD13" i="132" s="1"/>
  <c r="KK12" i="132"/>
  <c r="GG112" i="132"/>
  <c r="KK13" i="132" s="1"/>
  <c r="JE12" i="132"/>
  <c r="GG80" i="132"/>
  <c r="JE13" i="132" s="1"/>
  <c r="GG135" i="132"/>
  <c r="LH13" i="132" s="1"/>
  <c r="LH12" i="132"/>
  <c r="LK12" i="132"/>
  <c r="GG138" i="132"/>
  <c r="LK13" i="132" s="1"/>
  <c r="GG104" i="132"/>
  <c r="KC13" i="132" s="1"/>
  <c r="KC12" i="132"/>
  <c r="HF12" i="132"/>
  <c r="GG29" i="132"/>
  <c r="HF13" i="132" s="1"/>
  <c r="KW12" i="132"/>
  <c r="GG124" i="132"/>
  <c r="KW13" i="132" s="1"/>
  <c r="KL12" i="132"/>
  <c r="GG113" i="132"/>
  <c r="KL13" i="132" s="1"/>
  <c r="LF12" i="132"/>
  <c r="GG133" i="132"/>
  <c r="LF13" i="132" s="1"/>
  <c r="GG127" i="132"/>
  <c r="KZ13" i="132" s="1"/>
  <c r="KZ12" i="132"/>
  <c r="KN12" i="132"/>
  <c r="GG115" i="132"/>
  <c r="KN13" i="132" s="1"/>
  <c r="LA12" i="132"/>
  <c r="GG128" i="132"/>
  <c r="LA13" i="132" s="1"/>
  <c r="HE12" i="132"/>
  <c r="GG28" i="132"/>
  <c r="HE13" i="132" s="1"/>
  <c r="HC25" i="132" l="1"/>
  <c r="HA26" i="132"/>
  <c r="GZ25" i="132"/>
  <c r="Q17" i="131" s="1"/>
  <c r="HC26" i="132"/>
  <c r="GZ26" i="132"/>
  <c r="PF13" i="132"/>
  <c r="PL13" i="132"/>
  <c r="HD26" i="132"/>
  <c r="HB25" i="132"/>
  <c r="HA25" i="132"/>
  <c r="R17" i="131" s="1"/>
  <c r="HD25" i="132"/>
  <c r="HB26" i="132"/>
  <c r="GX26" i="132"/>
  <c r="HD13" i="132"/>
  <c r="GW25" i="132"/>
  <c r="N17" i="131" s="1"/>
  <c r="GV25" i="132"/>
  <c r="M17" i="131" s="1"/>
  <c r="GT26" i="132"/>
  <c r="GY25" i="132"/>
  <c r="P17" i="131" s="1"/>
  <c r="GU25" i="132"/>
  <c r="L17" i="131" s="1"/>
  <c r="GX25" i="132"/>
  <c r="O17" i="131" s="1"/>
  <c r="GW26" i="132"/>
  <c r="GV26" i="132"/>
  <c r="GT25" i="132"/>
  <c r="K17" i="131" s="1"/>
  <c r="GY26" i="132"/>
  <c r="GU26" i="132"/>
  <c r="Q10" i="131" l="1"/>
  <c r="R10" i="131"/>
  <c r="R18" i="131" l="1"/>
  <c r="Q18" i="131"/>
  <c r="O37" i="131"/>
  <c r="O10" i="131"/>
  <c r="O41" i="131"/>
  <c r="M37" i="131"/>
  <c r="M10" i="131"/>
  <c r="M41" i="131"/>
  <c r="P37" i="131"/>
  <c r="P41" i="131"/>
  <c r="P10" i="131"/>
  <c r="N41" i="131"/>
  <c r="N10" i="131"/>
  <c r="N37" i="131"/>
  <c r="L37" i="131"/>
  <c r="L41" i="131"/>
  <c r="L10" i="131"/>
  <c r="K37" i="131"/>
  <c r="K41" i="131"/>
  <c r="K10" i="131"/>
  <c r="Q19" i="131" l="1"/>
  <c r="R19" i="131"/>
  <c r="N18" i="131"/>
  <c r="K18" i="131"/>
  <c r="M18" i="131"/>
  <c r="O18" i="131"/>
  <c r="L18" i="131"/>
  <c r="P18" i="131"/>
  <c r="N36" i="131"/>
  <c r="M36" i="131"/>
  <c r="K36" i="131"/>
  <c r="L36" i="131"/>
  <c r="P36" i="131"/>
  <c r="O36" i="131"/>
  <c r="Q21" i="131" l="1"/>
  <c r="R21" i="131"/>
  <c r="M35" i="131"/>
  <c r="P35" i="131"/>
  <c r="N35" i="131"/>
  <c r="K19" i="131"/>
  <c r="P19" i="131"/>
  <c r="O19" i="131"/>
  <c r="N19" i="131"/>
  <c r="L19" i="131"/>
  <c r="M19" i="131"/>
  <c r="O35" i="131"/>
  <c r="L35" i="131"/>
  <c r="K35" i="131"/>
  <c r="P44" i="131" l="1"/>
  <c r="N44" i="131"/>
  <c r="M44" i="131"/>
  <c r="K21" i="131"/>
  <c r="R50" i="131"/>
  <c r="Q50" i="131"/>
  <c r="M21" i="131"/>
  <c r="N21" i="131"/>
  <c r="O21" i="131"/>
  <c r="P21" i="131"/>
  <c r="L21" i="131"/>
  <c r="K44" i="131"/>
  <c r="O44" i="131"/>
  <c r="L44" i="131"/>
  <c r="M50" i="131" l="1"/>
  <c r="K50" i="131"/>
  <c r="K62" i="131" s="1"/>
  <c r="O50" i="131"/>
  <c r="O62" i="131" s="1"/>
  <c r="R88" i="131"/>
  <c r="R87" i="131" s="1"/>
  <c r="R102" i="131" s="1"/>
  <c r="R62" i="131"/>
  <c r="N50" i="131"/>
  <c r="N88" i="131" s="1"/>
  <c r="N87" i="131" s="1"/>
  <c r="N102" i="131" s="1"/>
  <c r="L50" i="131"/>
  <c r="L62" i="131" s="1"/>
  <c r="Q62" i="131"/>
  <c r="Q88" i="131"/>
  <c r="Q87" i="131" s="1"/>
  <c r="Q102" i="131" s="1"/>
  <c r="P50" i="131"/>
  <c r="M62" i="131"/>
  <c r="M88" i="131"/>
  <c r="M87" i="131" s="1"/>
  <c r="M102" i="131" s="1"/>
  <c r="L88" i="131" l="1"/>
  <c r="L87" i="131" s="1"/>
  <c r="L102" i="131" s="1"/>
  <c r="L103" i="131" s="1"/>
  <c r="O88" i="131"/>
  <c r="O87" i="131" s="1"/>
  <c r="O102" i="131" s="1"/>
  <c r="O103" i="131" s="1"/>
  <c r="N62" i="131"/>
  <c r="Q103" i="131"/>
  <c r="R103" i="131"/>
  <c r="M103" i="131"/>
  <c r="P62" i="131"/>
  <c r="P88" i="131"/>
  <c r="P87" i="131" s="1"/>
  <c r="P102" i="131" s="1"/>
  <c r="N103" i="131" l="1"/>
  <c r="P103" i="131"/>
  <c r="GF75" i="132" l="1"/>
  <c r="GF31" i="132"/>
  <c r="GF55" i="132"/>
  <c r="GF63" i="132"/>
  <c r="GF58" i="132"/>
  <c r="GF66" i="132"/>
  <c r="GF37" i="132"/>
  <c r="GF76" i="132"/>
  <c r="GF48" i="132"/>
  <c r="GF35" i="132"/>
  <c r="GF54" i="132"/>
  <c r="GF67" i="132"/>
  <c r="GF40" i="132"/>
  <c r="GF57" i="132"/>
  <c r="GF61" i="132"/>
  <c r="GF70" i="132"/>
  <c r="GF50" i="132"/>
  <c r="GF44" i="132"/>
  <c r="GF78" i="132"/>
  <c r="GF59" i="132"/>
  <c r="GF38" i="132"/>
  <c r="GF62" i="132"/>
  <c r="GF45" i="132"/>
  <c r="GF74" i="132"/>
  <c r="GF42" i="132"/>
  <c r="GF46" i="132"/>
  <c r="GF47" i="132"/>
  <c r="GF72" i="132"/>
  <c r="GF69" i="132"/>
  <c r="GF64" i="132"/>
  <c r="GF71" i="132"/>
  <c r="GF60" i="132"/>
  <c r="GF77" i="132"/>
  <c r="GF49" i="132"/>
  <c r="GF52" i="132"/>
  <c r="GF39" i="132"/>
  <c r="GF79" i="132"/>
  <c r="GF36" i="132"/>
  <c r="GF53" i="132"/>
  <c r="GF41" i="132"/>
  <c r="GF73" i="132"/>
  <c r="GF51" i="132"/>
  <c r="GF34" i="132"/>
  <c r="GF68" i="132"/>
  <c r="GF32" i="132"/>
  <c r="GF65" i="132"/>
  <c r="GF43" i="132"/>
  <c r="GF33" i="132"/>
  <c r="GF56" i="132"/>
  <c r="IO12" i="132" l="1"/>
  <c r="GG64" i="132"/>
  <c r="IO13" i="132" s="1"/>
  <c r="JC12" i="132"/>
  <c r="GG78" i="132"/>
  <c r="JC13" i="132" s="1"/>
  <c r="IL12" i="132"/>
  <c r="GG61" i="132"/>
  <c r="IL13" i="132" s="1"/>
  <c r="GG54" i="132"/>
  <c r="IE13" i="132" s="1"/>
  <c r="IE12" i="132"/>
  <c r="HN12" i="132"/>
  <c r="GG37" i="132"/>
  <c r="HN13" i="132" s="1"/>
  <c r="GG55" i="132"/>
  <c r="IF13" i="132" s="1"/>
  <c r="IF12" i="132"/>
  <c r="IX12" i="132"/>
  <c r="GG73" i="132"/>
  <c r="IX13" i="132" s="1"/>
  <c r="GG77" i="132"/>
  <c r="JB13" i="132" s="1"/>
  <c r="JB12" i="132"/>
  <c r="GG44" i="132"/>
  <c r="HU13" i="132" s="1"/>
  <c r="HU12" i="132"/>
  <c r="GG57" i="132"/>
  <c r="IH13" i="132" s="1"/>
  <c r="IH12" i="132"/>
  <c r="GG32" i="132"/>
  <c r="HI13" i="132" s="1"/>
  <c r="HI12" i="132"/>
  <c r="GG33" i="132"/>
  <c r="HJ13" i="132" s="1"/>
  <c r="HJ12" i="132"/>
  <c r="HS12" i="132"/>
  <c r="GG42" i="132"/>
  <c r="HS13" i="132" s="1"/>
  <c r="GG79" i="132"/>
  <c r="JD13" i="132" s="1"/>
  <c r="JD12" i="132"/>
  <c r="GG68" i="132"/>
  <c r="IS13" i="132" s="1"/>
  <c r="IS12" i="132"/>
  <c r="HO12" i="132"/>
  <c r="GG38" i="132"/>
  <c r="HO13" i="132" s="1"/>
  <c r="GG50" i="132"/>
  <c r="IA13" i="132" s="1"/>
  <c r="IA12" i="132"/>
  <c r="HQ12" i="132"/>
  <c r="GG40" i="132"/>
  <c r="HQ13" i="132" s="1"/>
  <c r="GG35" i="132"/>
  <c r="HL13" i="132" s="1"/>
  <c r="HL12" i="132"/>
  <c r="IQ12" i="132"/>
  <c r="GG66" i="132"/>
  <c r="IQ13" i="132" s="1"/>
  <c r="HH12" i="132"/>
  <c r="GF299" i="132"/>
  <c r="GG31" i="132"/>
  <c r="GG46" i="132"/>
  <c r="HW13" i="132" s="1"/>
  <c r="HW12" i="132"/>
  <c r="GG69" i="132"/>
  <c r="IT13" i="132" s="1"/>
  <c r="IT12" i="132"/>
  <c r="HT12" i="132"/>
  <c r="GG43" i="132"/>
  <c r="HT13" i="132" s="1"/>
  <c r="GG72" i="132"/>
  <c r="IW13" i="132" s="1"/>
  <c r="IW12" i="132"/>
  <c r="GG48" i="132"/>
  <c r="HY13" i="132" s="1"/>
  <c r="HY12" i="132"/>
  <c r="II12" i="132"/>
  <c r="GG58" i="132"/>
  <c r="II13" i="132" s="1"/>
  <c r="GG62" i="132"/>
  <c r="IM13" i="132" s="1"/>
  <c r="IM12" i="132"/>
  <c r="HR12" i="132"/>
  <c r="GG41" i="132"/>
  <c r="HR13" i="132" s="1"/>
  <c r="ID12" i="132"/>
  <c r="GG53" i="132"/>
  <c r="ID13" i="132" s="1"/>
  <c r="GG52" i="132"/>
  <c r="IC13" i="132" s="1"/>
  <c r="IC12" i="132"/>
  <c r="GG74" i="132"/>
  <c r="IY13" i="132" s="1"/>
  <c r="IY12" i="132"/>
  <c r="IJ12" i="132"/>
  <c r="GG59" i="132"/>
  <c r="IJ13" i="132" s="1"/>
  <c r="GG39" i="132"/>
  <c r="HP13" i="132" s="1"/>
  <c r="HP12" i="132"/>
  <c r="GG51" i="132"/>
  <c r="IB13" i="132" s="1"/>
  <c r="IB12" i="132"/>
  <c r="IV12" i="132"/>
  <c r="GG71" i="132"/>
  <c r="IV13" i="132" s="1"/>
  <c r="HX12" i="132"/>
  <c r="GG47" i="132"/>
  <c r="HX13" i="132" s="1"/>
  <c r="HV12" i="132"/>
  <c r="GG45" i="132"/>
  <c r="HV13" i="132" s="1"/>
  <c r="IU12" i="132"/>
  <c r="GG70" i="132"/>
  <c r="IU13" i="132" s="1"/>
  <c r="GG67" i="132"/>
  <c r="IR13" i="132" s="1"/>
  <c r="IR12" i="132"/>
  <c r="IN12" i="132"/>
  <c r="GG63" i="132"/>
  <c r="IN13" i="132" s="1"/>
  <c r="IG12" i="132"/>
  <c r="GG56" i="132"/>
  <c r="IG13" i="132" s="1"/>
  <c r="IK12" i="132"/>
  <c r="GG60" i="132"/>
  <c r="IK13" i="132" s="1"/>
  <c r="GG34" i="132"/>
  <c r="HK13" i="132" s="1"/>
  <c r="HK12" i="132"/>
  <c r="GG65" i="132"/>
  <c r="IP13" i="132" s="1"/>
  <c r="IP12" i="132"/>
  <c r="HM12" i="132"/>
  <c r="GG36" i="132"/>
  <c r="HM13" i="132" s="1"/>
  <c r="GG49" i="132"/>
  <c r="HZ13" i="132" s="1"/>
  <c r="HZ12" i="132"/>
  <c r="JA12" i="132"/>
  <c r="GG76" i="132"/>
  <c r="JA13" i="132" s="1"/>
  <c r="IZ12" i="132"/>
  <c r="GG75" i="132"/>
  <c r="IZ13" i="132" s="1"/>
  <c r="GP25" i="132" l="1"/>
  <c r="G17" i="131" s="1"/>
  <c r="GP26" i="132"/>
  <c r="GQ25" i="132"/>
  <c r="H17" i="131" s="1"/>
  <c r="GR26" i="132"/>
  <c r="HH13" i="132"/>
  <c r="GO26" i="132" s="1"/>
  <c r="GG299" i="132"/>
  <c r="GQ26" i="132"/>
  <c r="GS26" i="132"/>
  <c r="GR25" i="132"/>
  <c r="I17" i="131" s="1"/>
  <c r="GS25" i="132"/>
  <c r="J17" i="131" s="1"/>
  <c r="GO25" i="132"/>
  <c r="F17" i="131" s="1"/>
  <c r="J10" i="131" l="1"/>
  <c r="J41" i="131"/>
  <c r="H10" i="131"/>
  <c r="H41" i="131"/>
  <c r="G10" i="131"/>
  <c r="G41" i="131"/>
  <c r="I10" i="131"/>
  <c r="I41" i="131"/>
  <c r="I37" i="131" l="1"/>
  <c r="J37" i="131"/>
  <c r="J18" i="131"/>
  <c r="I18" i="131"/>
  <c r="H37" i="131"/>
  <c r="F37" i="131"/>
  <c r="G37" i="131"/>
  <c r="H18" i="131"/>
  <c r="G18" i="131"/>
  <c r="J19" i="131" l="1"/>
  <c r="I19" i="131"/>
  <c r="H19" i="131"/>
  <c r="G19" i="131"/>
  <c r="I21" i="131" l="1"/>
  <c r="G21" i="131"/>
  <c r="H21" i="131"/>
  <c r="J21" i="131"/>
  <c r="H50" i="131" l="1"/>
  <c r="H62" i="131" s="1"/>
  <c r="G50" i="131"/>
  <c r="G62" i="131" s="1"/>
  <c r="I50" i="131"/>
  <c r="I62" i="131" s="1"/>
  <c r="J50" i="131"/>
  <c r="J62" i="131" s="1"/>
  <c r="D104" i="131" l="1"/>
  <c r="D30" i="131"/>
  <c r="D23" i="131" l="1"/>
  <c r="D36" i="131" s="1"/>
  <c r="E88" i="131" l="1"/>
  <c r="E87" i="131" s="1"/>
  <c r="E102" i="131" s="1"/>
  <c r="E103" i="131" s="1"/>
  <c r="D88" i="131"/>
  <c r="D87" i="131" s="1"/>
  <c r="D102" i="131" s="1"/>
  <c r="D103" i="131" s="1"/>
  <c r="D107" i="131" s="1"/>
  <c r="E106" i="131" s="1"/>
  <c r="D35" i="131"/>
  <c r="E107" i="131" l="1"/>
  <c r="D44" i="131"/>
  <c r="F106" i="131"/>
  <c r="F10" i="131"/>
  <c r="F18" i="131" l="1"/>
  <c r="F19" i="131" l="1"/>
  <c r="J104" i="131"/>
  <c r="K104" i="131"/>
  <c r="I104" i="131"/>
  <c r="H104" i="131"/>
  <c r="G104" i="131"/>
  <c r="J30" i="131"/>
  <c r="I30" i="131"/>
  <c r="H30" i="131"/>
  <c r="G30" i="131"/>
  <c r="F30" i="131"/>
  <c r="F21" i="131" l="1"/>
  <c r="I23" i="131"/>
  <c r="J23" i="131"/>
  <c r="F23" i="131"/>
  <c r="F36" i="131" s="1"/>
  <c r="G23" i="131"/>
  <c r="H23" i="131"/>
  <c r="F50" i="131" l="1"/>
  <c r="F62" i="131" s="1"/>
  <c r="H36" i="131"/>
  <c r="J36" i="131"/>
  <c r="G36" i="131"/>
  <c r="I36" i="131"/>
  <c r="J35" i="131" l="1"/>
  <c r="K88" i="131"/>
  <c r="K87" i="131" s="1"/>
  <c r="K102" i="131" s="1"/>
  <c r="K103" i="131" s="1"/>
  <c r="J88" i="131"/>
  <c r="J87" i="131" s="1"/>
  <c r="J102" i="131" s="1"/>
  <c r="J103" i="131" s="1"/>
  <c r="F88" i="131"/>
  <c r="F87" i="131" s="1"/>
  <c r="F102" i="131" s="1"/>
  <c r="F103" i="131" s="1"/>
  <c r="F107" i="131" s="1"/>
  <c r="G106" i="131" s="1"/>
  <c r="H88" i="131"/>
  <c r="H87" i="131" s="1"/>
  <c r="H102" i="131" s="1"/>
  <c r="H103" i="131" s="1"/>
  <c r="H35" i="131"/>
  <c r="G35" i="131"/>
  <c r="G88" i="131"/>
  <c r="G87" i="131" s="1"/>
  <c r="G102" i="131" s="1"/>
  <c r="G103" i="131" s="1"/>
  <c r="I88" i="131"/>
  <c r="I87" i="131" s="1"/>
  <c r="I102" i="131" s="1"/>
  <c r="I103" i="131" s="1"/>
  <c r="I35" i="131"/>
  <c r="F35" i="131"/>
  <c r="G107" i="131" l="1"/>
  <c r="H106" i="131" s="1"/>
  <c r="H107" i="131" s="1"/>
  <c r="I106" i="131" s="1"/>
  <c r="I107" i="131" s="1"/>
  <c r="J106" i="131" s="1"/>
  <c r="J107" i="131" s="1"/>
  <c r="K106" i="131" s="1"/>
  <c r="K107" i="131" s="1"/>
  <c r="L106" i="131" s="1"/>
  <c r="L107" i="131" s="1"/>
  <c r="M106" i="131" s="1"/>
  <c r="M107" i="131" s="1"/>
  <c r="N106" i="131" s="1"/>
  <c r="N107" i="131" s="1"/>
  <c r="O106" i="131" s="1"/>
  <c r="O107" i="131" s="1"/>
  <c r="P106" i="131" s="1"/>
  <c r="P107" i="131" s="1"/>
  <c r="Q106" i="131" s="1"/>
  <c r="Q107" i="131" s="1"/>
  <c r="R106" i="131" s="1"/>
  <c r="R107" i="131" s="1"/>
  <c r="F44" i="131"/>
  <c r="G44" i="131"/>
  <c r="J44" i="131"/>
  <c r="H44" i="131"/>
  <c r="I44" i="131"/>
</calcChain>
</file>

<file path=xl/sharedStrings.xml><?xml version="1.0" encoding="utf-8"?>
<sst xmlns="http://schemas.openxmlformats.org/spreadsheetml/2006/main" count="443" uniqueCount="182">
  <si>
    <t xml:space="preserve">Zysk (strata) netto </t>
  </si>
  <si>
    <t xml:space="preserve">Inne wpływy finansowe </t>
  </si>
  <si>
    <t>- inne</t>
  </si>
  <si>
    <t>Amortyzacja</t>
  </si>
  <si>
    <t>w jednostkach powiązanych</t>
  </si>
  <si>
    <t>w pozostałych jednostkach</t>
  </si>
  <si>
    <t xml:space="preserve">Przepływy środków pieniężnych z działalności operacyjnej </t>
  </si>
  <si>
    <t>Korekty razem</t>
  </si>
  <si>
    <t xml:space="preserve">Zyski (straty) z tytułu różnic kursowych 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</si>
  <si>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</si>
  <si>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</si>
  <si>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</si>
  <si>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</si>
  <si>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</si>
  <si>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Zmiana stanu zobowiązań krótkoterminowych, z wyjątkiem pożyczek i kredytów</t>
  </si>
  <si>
    <t>Zmiana stanu rozliczeń międzyokresowych</t>
  </si>
  <si>
    <t xml:space="preserve">Inne korekty </t>
  </si>
  <si>
    <t>Przepływy pieniężne netto z działalności operacyjnej (I+/–II)</t>
  </si>
  <si>
    <t xml:space="preserve">Przepływy środków pieniężnych z działalności inwestycyjnej </t>
  </si>
  <si>
    <t>Wpływy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</si>
  <si>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</si>
  <si>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</si>
  <si>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</si>
  <si>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</si>
  <si>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</si>
  <si>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</si>
  <si>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</si>
  <si>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</si>
  <si>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 xml:space="preserve">Inne wpływy inwestycyjne </t>
  </si>
  <si>
    <t>Wydatki</t>
  </si>
  <si>
    <t>Nabycie wartości niematerialnych i prawnych oraz rzeczowych aktywów trwałych</t>
  </si>
  <si>
    <t>Inwestycje w nieruchomości oraz wartości niematerialne i prawne</t>
  </si>
  <si>
    <t>Na aktywa finansowe, w tym:</t>
  </si>
  <si>
    <t>nabycie aktywów finansowych</t>
  </si>
  <si>
    <t>udzielone pożyczki długoterminowe</t>
  </si>
  <si>
    <t xml:space="preserve">Inne wydatki inwestycyjne </t>
  </si>
  <si>
    <t>Przepływy pieniężne netto z działalności inwestycyjnej (I–II)</t>
  </si>
  <si>
    <t xml:space="preserve">Przepływy środków pieniężnych z działalności finansowej 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</si>
  <si>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</si>
  <si>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</si>
  <si>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</si>
  <si>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Nabycie udziałów (akcji) własnych</t>
  </si>
  <si>
    <t>Dywidendy i inne wypłaty na rzecz właścicieli</t>
  </si>
  <si>
    <t>Inne niż wypłaty na rzecz właścicieli wydatki z tytułu podziału zysku</t>
  </si>
  <si>
    <t>Spłaty kredytów i pożyczek</t>
  </si>
  <si>
    <t>Wykup dłużnych papierów wartościowych</t>
  </si>
  <si>
    <t>Z tytułu innych zobowiązań finansowych</t>
  </si>
  <si>
    <t>Płatności zobowiązań z tytułu umów leasingu finansowego</t>
  </si>
  <si>
    <t>Odsetki</t>
  </si>
  <si>
    <t xml:space="preserve">Inne wydatki finansowe </t>
  </si>
  <si>
    <t>Przepływy pieniężne netto z działalności finansowej (I–II)</t>
  </si>
  <si>
    <t xml:space="preserve">Przepływy pieniężne netto, razem (A.III+/–B.III+/-C.III) </t>
  </si>
  <si>
    <t>Bilansowa zmiana stanu środków pieniężnych, w tym:</t>
  </si>
  <si>
    <t>zmiana stanu środków pieniężnych z tytułu różnic kursowych</t>
  </si>
  <si>
    <t>Środki pieniężne na początek okresu</t>
  </si>
  <si>
    <t>Środki pieniężne na koniec okresu (F+/–D), w tym:</t>
  </si>
  <si>
    <t>o ograniczonej możliwości dysponowania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</si>
  <si>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</si>
  <si>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</si>
  <si>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</si>
  <si>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</si>
  <si>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</si>
  <si>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</si>
  <si>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</si>
  <si>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</si>
  <si>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KPiR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</si>
  <si>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</si>
  <si>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</si>
  <si>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</si>
  <si>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</si>
  <si>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</si>
  <si>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</si>
  <si>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</si>
  <si>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</si>
  <si>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</si>
  <si>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</si>
  <si>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</si>
  <si>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</si>
  <si>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</si>
  <si>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</si>
  <si>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</si>
  <si>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</si>
  <si>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</si>
  <si>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</si>
  <si>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</si>
  <si>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</si>
  <si>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</si>
  <si>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</si>
  <si>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</si>
  <si>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</si>
  <si>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</si>
  <si>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</si>
  <si>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</si>
  <si>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</si>
  <si>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</si>
  <si>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</si>
  <si>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</si>
  <si>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</si>
  <si>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</si>
  <si>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</si>
  <si>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</si>
  <si>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</si>
  <si>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</si>
  <si>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</si>
  <si>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</si>
  <si>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</si>
  <si>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</si>
  <si>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</si>
  <si>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</si>
  <si>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</si>
  <si>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</si>
  <si>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</si>
  <si>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</si>
  <si>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</si>
  <si>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</si>
  <si>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</si>
  <si>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</si>
  <si>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</si>
  <si>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</si>
  <si>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</si>
  <si>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wnioskowany produkt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</si>
  <si>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</si>
  <si>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</si>
  <si>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</si>
  <si>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</si>
  <si>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</si>
  <si>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</si>
  <si>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</si>
  <si>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</si>
  <si>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</si>
  <si>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</si>
  <si>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</si>
  <si>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</si>
  <si>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</si>
  <si>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</si>
  <si>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</si>
  <si>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</si>
  <si>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</si>
  <si>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</si>
  <si>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</si>
  <si>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</si>
  <si>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</si>
  <si>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</si>
  <si>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</si>
  <si>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</si>
  <si>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</si>
  <si>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</si>
  <si>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_ _ - _ _ - 2 0 _ _ r.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</si>
  <si>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</si>
  <si>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</si>
  <si>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</si>
  <si>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</si>
  <si>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31 - 12- 2 0 21 r.</t>
  </si>
  <si>
    <t>31- 12 - 2 0 22 r.</t>
  </si>
  <si>
    <t>31 - 12 - 2 0 23 r.</t>
  </si>
  <si>
    <t>31 - 12 - 2 0 24 r.</t>
  </si>
  <si>
    <t>31- 12 - 2 0 25 r.</t>
  </si>
  <si>
    <t>31 - 12 - 2 0 26 r.</t>
  </si>
  <si>
    <t>31 - 12 - 2 0 27 r.</t>
  </si>
  <si>
    <t>31 - 12 - 2 0 28 r.</t>
  </si>
  <si>
    <t>31- 12 - 2 0 29 r.</t>
  </si>
  <si>
    <t>31 - 12 - 2 0 30 r.</t>
  </si>
  <si>
    <t>31- 12 - 2 0 31 r.</t>
  </si>
  <si>
    <t>X</t>
  </si>
  <si>
    <t>31 - 12 - 2 0 19 r.</t>
  </si>
  <si>
    <t>31 - 12- 2 0 20 r.</t>
  </si>
  <si>
    <t>31 - 12 - 2 0 18 r.</t>
  </si>
  <si>
    <t>środki własne</t>
  </si>
  <si>
    <t>PEŁNE KSIĘGI</t>
  </si>
  <si>
    <t>inne formy księgowości</t>
  </si>
  <si>
    <t>inne środki celowe</t>
  </si>
  <si>
    <t>START UP</t>
  </si>
  <si>
    <t>firma PRODUKCYJNA</t>
  </si>
  <si>
    <t>CASH FLOW DLA FIRM PROWADZĄCYCH UPROSZCZONĄ KSIĘGOWOŚĆ ( książka przychodów i rozchodów/ ryczałt ewidencjonowany/ karta podatkowa )</t>
  </si>
  <si>
    <t>firma HANDLOWO - USŁUGOWA</t>
  </si>
  <si>
    <t>środki z budżetu UE</t>
  </si>
  <si>
    <t xml:space="preserve">inwestycyjna </t>
  </si>
  <si>
    <t>kredyt</t>
  </si>
  <si>
    <t>&lt;&lt;&lt; wpisz datę</t>
  </si>
  <si>
    <t>&lt;&lt;&lt; wpisz</t>
  </si>
  <si>
    <t>bieżący</t>
  </si>
  <si>
    <t>wersja 2023-07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</si>
</sst>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65">
    <font>
      <sz val="10"/>
      <name val="Arial CE"/>
      <charset val="238"/>
    </font>
    <font>
      <sz val="10"/>
      <name val="Arial CE"/>
      <charset val="238"/>
    </font>
    <font>
      <b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  <font>
      <b/>
      <sz val="11"/>
      <color indexed="8"/>
      <name val="Arial CE"/>
      <charset val="238"/>
    </font>
    <font>
      <b/>
      <sz val="8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sz val="8"/>
      <color indexed="8"/>
      <name val="Arial CE"/>
      <charset val="238"/>
    </font>
    <font>
      <sz val="13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71" fontId="57" fillId="0" borderId="0"/>
  </cellStyleXfs>
  <cellXfs count="186">
    <xf numFmtId="0" fontId="0" fillId="0" borderId="0" xfId="0"/>
    <xf numFmtId="0" fontId="2" fillId="0" borderId="10" xfId="0" applyFont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right" vertical="center"/>
    </xf>
    <xf numFmtId="0" fontId="2" fillId="9" borderId="1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65" fontId="16" fillId="2" borderId="2" xfId="3" applyNumberFormat="1" applyFont="1" applyFill="1" applyBorder="1" applyAlignment="1">
      <alignment vertical="center"/>
    </xf>
    <xf numFmtId="165" fontId="16" fillId="3" borderId="3" xfId="3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8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27" fillId="2" borderId="19" xfId="3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2" fillId="2" borderId="0" xfId="0" applyNumberFormat="1" applyFont="1" applyFill="1" applyAlignment="1">
      <alignment horizontal="center" vertical="center"/>
    </xf>
    <xf numFmtId="167" fontId="20" fillId="2" borderId="19" xfId="0" applyNumberFormat="1" applyFont="1" applyFill="1" applyBorder="1" applyAlignment="1">
      <alignment horizontal="center" vertical="center" wrapText="1"/>
    </xf>
    <xf numFmtId="164" fontId="29" fillId="2" borderId="5" xfId="1" applyFont="1" applyFill="1" applyBorder="1" applyAlignment="1">
      <alignment horizontal="center" vertical="center"/>
    </xf>
    <xf numFmtId="166" fontId="27" fillId="2" borderId="19" xfId="0" applyNumberFormat="1" applyFont="1" applyFill="1" applyBorder="1" applyAlignment="1">
      <alignment horizontal="center" vertical="center"/>
    </xf>
    <xf numFmtId="170" fontId="29" fillId="2" borderId="5" xfId="0" applyNumberFormat="1" applyFont="1" applyFill="1" applyBorder="1" applyAlignment="1">
      <alignment horizontal="center" vertical="center"/>
    </xf>
    <xf numFmtId="166" fontId="27" fillId="2" borderId="22" xfId="0" applyNumberFormat="1" applyFont="1" applyFill="1" applyBorder="1" applyAlignment="1">
      <alignment horizontal="center" vertical="center"/>
    </xf>
    <xf numFmtId="2" fontId="28" fillId="2" borderId="5" xfId="0" applyNumberFormat="1" applyFont="1" applyFill="1" applyBorder="1" applyAlignment="1">
      <alignment horizontal="right" vertical="center"/>
    </xf>
    <xf numFmtId="0" fontId="30" fillId="4" borderId="23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/>
    </xf>
    <xf numFmtId="0" fontId="31" fillId="13" borderId="23" xfId="0" applyFont="1" applyFill="1" applyBorder="1" applyAlignment="1">
      <alignment horizontal="center" vertical="center" wrapText="1"/>
    </xf>
    <xf numFmtId="165" fontId="31" fillId="4" borderId="23" xfId="3" applyNumberFormat="1" applyFont="1" applyFill="1" applyBorder="1" applyAlignment="1">
      <alignment horizontal="center" vertical="center" wrapText="1"/>
    </xf>
    <xf numFmtId="165" fontId="30" fillId="4" borderId="23" xfId="3" applyNumberFormat="1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/>
    </xf>
    <xf numFmtId="167" fontId="33" fillId="14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1" fontId="34" fillId="0" borderId="6" xfId="0" applyNumberFormat="1" applyFont="1" applyBorder="1" applyAlignment="1">
      <alignment horizontal="center" vertical="center"/>
    </xf>
    <xf numFmtId="167" fontId="34" fillId="0" borderId="7" xfId="0" applyNumberFormat="1" applyFont="1" applyBorder="1" applyAlignment="1">
      <alignment horizontal="right" vertical="center"/>
    </xf>
    <xf numFmtId="164" fontId="34" fillId="0" borderId="6" xfId="1" applyFont="1" applyFill="1" applyBorder="1" applyAlignment="1">
      <alignment horizontal="right" vertical="center"/>
    </xf>
    <xf numFmtId="0" fontId="34" fillId="0" borderId="6" xfId="0" applyFont="1" applyBorder="1" applyAlignment="1">
      <alignment horizontal="right" vertical="center"/>
    </xf>
    <xf numFmtId="166" fontId="34" fillId="0" borderId="7" xfId="1" applyNumberFormat="1" applyFont="1" applyFill="1" applyBorder="1" applyAlignment="1">
      <alignment horizontal="right" vertical="center"/>
    </xf>
    <xf numFmtId="1" fontId="34" fillId="0" borderId="7" xfId="0" applyNumberFormat="1" applyFont="1" applyBorder="1" applyAlignment="1">
      <alignment horizontal="center" vertical="center"/>
    </xf>
    <xf numFmtId="164" fontId="34" fillId="0" borderId="7" xfId="1" applyFont="1" applyFill="1" applyBorder="1" applyAlignment="1">
      <alignment horizontal="right" vertical="center"/>
    </xf>
    <xf numFmtId="0" fontId="34" fillId="0" borderId="23" xfId="0" applyFont="1" applyBorder="1" applyAlignment="1">
      <alignment horizontal="center" vertical="center"/>
    </xf>
    <xf numFmtId="167" fontId="34" fillId="0" borderId="23" xfId="0" applyNumberFormat="1" applyFont="1" applyBorder="1" applyAlignment="1">
      <alignment horizontal="right" vertical="center"/>
    </xf>
    <xf numFmtId="166" fontId="34" fillId="0" borderId="23" xfId="0" applyNumberFormat="1" applyFont="1" applyBorder="1" applyAlignment="1">
      <alignment horizontal="right" vertical="center"/>
    </xf>
    <xf numFmtId="166" fontId="34" fillId="0" borderId="23" xfId="1" applyNumberFormat="1" applyFont="1" applyFill="1" applyBorder="1" applyAlignment="1">
      <alignment horizontal="right" vertical="center"/>
    </xf>
    <xf numFmtId="164" fontId="34" fillId="0" borderId="23" xfId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4" fillId="0" borderId="1" xfId="1" applyFont="1" applyFill="1" applyBorder="1" applyAlignment="1">
      <alignment horizontal="center" vertical="center"/>
    </xf>
    <xf numFmtId="166" fontId="33" fillId="0" borderId="1" xfId="1" applyNumberFormat="1" applyFont="1" applyFill="1" applyBorder="1" applyAlignment="1">
      <alignment horizontal="right" vertical="center"/>
    </xf>
    <xf numFmtId="166" fontId="34" fillId="0" borderId="7" xfId="0" applyNumberFormat="1" applyFont="1" applyBorder="1" applyAlignment="1">
      <alignment horizontal="right" vertical="center"/>
    </xf>
    <xf numFmtId="166" fontId="23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8" fontId="17" fillId="0" borderId="0" xfId="0" applyNumberFormat="1" applyFont="1" applyAlignment="1">
      <alignment vertical="center"/>
    </xf>
    <xf numFmtId="164" fontId="22" fillId="2" borderId="0" xfId="1" applyFont="1" applyFill="1" applyBorder="1" applyAlignment="1">
      <alignment horizontal="center" vertical="center"/>
    </xf>
    <xf numFmtId="164" fontId="17" fillId="0" borderId="0" xfId="1" applyFont="1" applyFill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35" fillId="14" borderId="1" xfId="0" applyFont="1" applyFill="1" applyBorder="1" applyAlignment="1">
      <alignment horizontal="center" vertical="center" wrapText="1"/>
    </xf>
    <xf numFmtId="167" fontId="36" fillId="14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34" fillId="13" borderId="7" xfId="1" applyNumberFormat="1" applyFont="1" applyFill="1" applyBorder="1" applyAlignment="1">
      <alignment horizontal="right" vertical="center"/>
    </xf>
    <xf numFmtId="0" fontId="34" fillId="13" borderId="23" xfId="0" applyFont="1" applyFill="1" applyBorder="1" applyAlignment="1">
      <alignment horizontal="center" vertical="center"/>
    </xf>
    <xf numFmtId="166" fontId="34" fillId="13" borderId="23" xfId="1" applyNumberFormat="1" applyFont="1" applyFill="1" applyBorder="1" applyAlignment="1">
      <alignment horizontal="right" vertical="center"/>
    </xf>
    <xf numFmtId="0" fontId="22" fillId="13" borderId="0" xfId="0" applyFont="1" applyFill="1" applyAlignment="1">
      <alignment horizontal="center" vertical="center"/>
    </xf>
    <xf numFmtId="0" fontId="17" fillId="13" borderId="0" xfId="0" applyFont="1" applyFill="1" applyAlignment="1">
      <alignment vertical="center"/>
    </xf>
    <xf numFmtId="1" fontId="34" fillId="0" borderId="8" xfId="0" applyNumberFormat="1" applyFont="1" applyBorder="1" applyAlignment="1">
      <alignment horizontal="center" vertical="center"/>
    </xf>
    <xf numFmtId="166" fontId="30" fillId="8" borderId="5" xfId="1" applyNumberFormat="1" applyFont="1" applyFill="1" applyBorder="1" applyAlignment="1">
      <alignment horizontal="center" vertical="center"/>
    </xf>
    <xf numFmtId="164" fontId="30" fillId="8" borderId="5" xfId="1" applyFont="1" applyFill="1" applyBorder="1" applyAlignment="1">
      <alignment horizontal="center" vertical="center"/>
    </xf>
    <xf numFmtId="164" fontId="30" fillId="8" borderId="5" xfId="1" applyFont="1" applyFill="1" applyBorder="1" applyAlignment="1">
      <alignment horizontal="right" vertical="center"/>
    </xf>
    <xf numFmtId="166" fontId="30" fillId="8" borderId="23" xfId="1" applyNumberFormat="1" applyFont="1" applyFill="1" applyBorder="1" applyAlignment="1">
      <alignment horizontal="center" vertical="center"/>
    </xf>
    <xf numFmtId="164" fontId="30" fillId="8" borderId="23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7" fillId="0" borderId="0" xfId="1" applyFont="1" applyFill="1" applyAlignment="1">
      <alignment horizontal="right" vertical="center"/>
    </xf>
    <xf numFmtId="166" fontId="17" fillId="0" borderId="0" xfId="0" applyNumberFormat="1" applyFont="1" applyAlignment="1">
      <alignment horizontal="center" vertical="center"/>
    </xf>
    <xf numFmtId="44" fontId="17" fillId="0" borderId="0" xfId="4" applyFont="1" applyFill="1" applyAlignment="1">
      <alignment vertical="center"/>
    </xf>
    <xf numFmtId="166" fontId="17" fillId="0" borderId="0" xfId="1" applyNumberFormat="1" applyFont="1" applyFill="1" applyAlignment="1">
      <alignment horizontal="right" vertical="center"/>
    </xf>
    <xf numFmtId="166" fontId="34" fillId="0" borderId="0" xfId="1" applyNumberFormat="1" applyFont="1" applyFill="1" applyAlignment="1">
      <alignment horizontal="right" vertical="center"/>
    </xf>
    <xf numFmtId="164" fontId="34" fillId="0" borderId="0" xfId="1" applyFont="1" applyFill="1" applyAlignment="1">
      <alignment horizontal="right" vertical="center"/>
    </xf>
    <xf numFmtId="0" fontId="37" fillId="0" borderId="0" xfId="0" applyFont="1" applyAlignment="1" applyProtection="1">
      <alignment vertical="center"/>
      <protection locked="0" hidden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7" fontId="13" fillId="2" borderId="4" xfId="1" applyNumberFormat="1" applyFont="1" applyFill="1" applyBorder="1" applyAlignment="1">
      <alignment horizontal="center" vertical="center"/>
    </xf>
    <xf numFmtId="0" fontId="40" fillId="0" borderId="24" xfId="5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4" xfId="5" quotePrefix="1" applyFont="1" applyBorder="1" applyAlignment="1">
      <alignment vertical="center"/>
    </xf>
    <xf numFmtId="164" fontId="43" fillId="0" borderId="1" xfId="1" applyFont="1" applyBorder="1" applyAlignment="1">
      <alignment vertical="center"/>
    </xf>
    <xf numFmtId="0" fontId="44" fillId="0" borderId="24" xfId="5" quotePrefix="1" applyFont="1" applyBorder="1" applyAlignment="1">
      <alignment vertical="center"/>
    </xf>
    <xf numFmtId="0" fontId="45" fillId="0" borderId="24" xfId="5" quotePrefix="1" applyFont="1" applyBorder="1" applyAlignment="1">
      <alignment vertical="center"/>
    </xf>
    <xf numFmtId="49" fontId="44" fillId="0" borderId="24" xfId="5" quotePrefix="1" applyNumberFormat="1" applyFont="1" applyBorder="1" applyAlignment="1">
      <alignment vertical="center" wrapText="1"/>
    </xf>
    <xf numFmtId="0" fontId="46" fillId="0" borderId="24" xfId="5" applyFont="1" applyBorder="1" applyAlignment="1">
      <alignment vertical="center"/>
    </xf>
    <xf numFmtId="0" fontId="42" fillId="0" borderId="24" xfId="5" applyFont="1" applyBorder="1" applyAlignment="1">
      <alignment vertical="center"/>
    </xf>
    <xf numFmtId="0" fontId="42" fillId="0" borderId="0" xfId="5" applyFont="1" applyAlignment="1">
      <alignment vertical="center"/>
    </xf>
    <xf numFmtId="164" fontId="47" fillId="0" borderId="0" xfId="0" applyNumberFormat="1" applyFont="1" applyAlignment="1">
      <alignment vertical="center"/>
    </xf>
    <xf numFmtId="10" fontId="27" fillId="2" borderId="19" xfId="3" applyNumberFormat="1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>
      <alignment horizontal="center" vertical="center" wrapText="1"/>
    </xf>
    <xf numFmtId="2" fontId="30" fillId="5" borderId="5" xfId="0" applyNumberFormat="1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167" fontId="30" fillId="5" borderId="5" xfId="0" applyNumberFormat="1" applyFont="1" applyFill="1" applyBorder="1" applyAlignment="1">
      <alignment horizontal="center" vertical="center"/>
    </xf>
    <xf numFmtId="169" fontId="50" fillId="2" borderId="14" xfId="4" applyNumberFormat="1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 hidden="1"/>
    </xf>
    <xf numFmtId="167" fontId="13" fillId="12" borderId="4" xfId="1" applyNumberFormat="1" applyFont="1" applyFill="1" applyBorder="1" applyAlignment="1">
      <alignment horizontal="center" vertical="center"/>
    </xf>
    <xf numFmtId="0" fontId="40" fillId="8" borderId="24" xfId="5" applyFont="1" applyFill="1" applyBorder="1" applyAlignment="1">
      <alignment vertical="center"/>
    </xf>
    <xf numFmtId="164" fontId="43" fillId="8" borderId="1" xfId="1" applyFont="1" applyFill="1" applyBorder="1" applyAlignment="1">
      <alignment vertical="center"/>
    </xf>
    <xf numFmtId="0" fontId="40" fillId="15" borderId="24" xfId="5" applyFont="1" applyFill="1" applyBorder="1" applyAlignment="1">
      <alignment vertical="center"/>
    </xf>
    <xf numFmtId="164" fontId="43" fillId="15" borderId="1" xfId="1" applyFont="1" applyFill="1" applyBorder="1" applyAlignment="1">
      <alignment vertical="center"/>
    </xf>
    <xf numFmtId="0" fontId="40" fillId="11" borderId="24" xfId="5" applyFont="1" applyFill="1" applyBorder="1" applyAlignment="1">
      <alignment vertical="center"/>
    </xf>
    <xf numFmtId="164" fontId="43" fillId="11" borderId="1" xfId="1" applyFont="1" applyFill="1" applyBorder="1" applyAlignment="1">
      <alignment vertical="center"/>
    </xf>
    <xf numFmtId="164" fontId="43" fillId="0" borderId="1" xfId="1" applyFont="1" applyBorder="1" applyAlignment="1" applyProtection="1">
      <alignment vertical="center"/>
      <protection locked="0"/>
    </xf>
    <xf numFmtId="0" fontId="40" fillId="10" borderId="24" xfId="5" applyFont="1" applyFill="1" applyBorder="1" applyAlignment="1">
      <alignment vertical="center"/>
    </xf>
    <xf numFmtId="164" fontId="43" fillId="10" borderId="1" xfId="1" applyFont="1" applyFill="1" applyBorder="1" applyAlignment="1">
      <alignment vertical="center"/>
    </xf>
    <xf numFmtId="164" fontId="52" fillId="0" borderId="1" xfId="1" applyFont="1" applyBorder="1" applyAlignment="1" applyProtection="1">
      <alignment vertical="center"/>
      <protection locked="0"/>
    </xf>
    <xf numFmtId="164" fontId="41" fillId="8" borderId="1" xfId="1" applyFont="1" applyFill="1" applyBorder="1" applyAlignment="1">
      <alignment vertical="center"/>
    </xf>
    <xf numFmtId="0" fontId="46" fillId="8" borderId="24" xfId="5" applyFont="1" applyFill="1" applyBorder="1" applyAlignment="1">
      <alignment vertical="center"/>
    </xf>
    <xf numFmtId="0" fontId="42" fillId="0" borderId="24" xfId="5" quotePrefix="1" applyFont="1" applyBorder="1" applyAlignment="1">
      <alignment vertical="center" wrapText="1"/>
    </xf>
    <xf numFmtId="164" fontId="52" fillId="0" borderId="1" xfId="1" applyFont="1" applyBorder="1" applyAlignment="1" applyProtection="1">
      <alignment vertical="center"/>
    </xf>
    <xf numFmtId="166" fontId="27" fillId="11" borderId="19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7" fontId="14" fillId="12" borderId="4" xfId="1" applyNumberFormat="1" applyFont="1" applyFill="1" applyBorder="1" applyAlignment="1">
      <alignment horizontal="center" vertical="center" wrapText="1"/>
    </xf>
    <xf numFmtId="167" fontId="14" fillId="2" borderId="4" xfId="1" applyNumberFormat="1" applyFont="1" applyFill="1" applyBorder="1" applyAlignment="1">
      <alignment horizontal="center" vertical="center" wrapText="1"/>
    </xf>
    <xf numFmtId="167" fontId="54" fillId="2" borderId="4" xfId="1" applyNumberFormat="1" applyFont="1" applyFill="1" applyBorder="1" applyAlignment="1">
      <alignment horizontal="center" vertical="center"/>
    </xf>
    <xf numFmtId="0" fontId="55" fillId="0" borderId="0" xfId="0" applyFont="1" applyAlignment="1" applyProtection="1">
      <alignment vertical="center"/>
      <protection locked="0" hidden="1"/>
    </xf>
    <xf numFmtId="0" fontId="56" fillId="0" borderId="0" xfId="0" applyFont="1" applyAlignment="1" applyProtection="1">
      <alignment vertical="center" wrapText="1"/>
      <protection locked="0" hidden="1"/>
    </xf>
    <xf numFmtId="44" fontId="20" fillId="8" borderId="11" xfId="4" applyFont="1" applyFill="1" applyBorder="1" applyAlignment="1">
      <alignment horizontal="center" vertical="center"/>
    </xf>
    <xf numFmtId="10" fontId="27" fillId="2" borderId="25" xfId="3" applyNumberFormat="1" applyFont="1" applyFill="1" applyBorder="1" applyAlignment="1" applyProtection="1">
      <alignment horizontal="center" vertical="center"/>
      <protection locked="0"/>
    </xf>
    <xf numFmtId="10" fontId="27" fillId="2" borderId="4" xfId="3" applyNumberFormat="1" applyFont="1" applyFill="1" applyBorder="1" applyAlignment="1">
      <alignment horizontal="center" vertical="center"/>
    </xf>
    <xf numFmtId="171" fontId="58" fillId="0" borderId="26" xfId="6" applyFont="1" applyBorder="1" applyAlignment="1" applyProtection="1">
      <alignment vertical="center"/>
      <protection locked="0"/>
    </xf>
    <xf numFmtId="171" fontId="59" fillId="0" borderId="26" xfId="6" applyFont="1" applyBorder="1" applyAlignment="1" applyProtection="1">
      <alignment vertical="center"/>
      <protection locked="0"/>
    </xf>
    <xf numFmtId="171" fontId="58" fillId="0" borderId="26" xfId="6" applyFont="1" applyBorder="1" applyAlignment="1">
      <alignment vertical="center"/>
    </xf>
    <xf numFmtId="164" fontId="34" fillId="13" borderId="7" xfId="1" applyFont="1" applyFill="1" applyBorder="1" applyAlignment="1">
      <alignment horizontal="right" vertical="center"/>
    </xf>
    <xf numFmtId="14" fontId="37" fillId="0" borderId="0" xfId="0" applyNumberFormat="1" applyFont="1" applyAlignment="1">
      <alignment vertical="center"/>
    </xf>
    <xf numFmtId="164" fontId="52" fillId="0" borderId="1" xfId="1" applyFont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vertical="center"/>
      <protection locked="0" hidden="1"/>
    </xf>
    <xf numFmtId="0" fontId="3" fillId="0" borderId="10" xfId="0" quotePrefix="1" applyFont="1" applyBorder="1" applyAlignment="1">
      <alignment vertical="center" wrapText="1"/>
    </xf>
    <xf numFmtId="0" fontId="3" fillId="0" borderId="9" xfId="0" quotePrefix="1" applyFont="1" applyBorder="1" applyAlignment="1">
      <alignment vertical="center" wrapText="1"/>
    </xf>
    <xf numFmtId="2" fontId="61" fillId="0" borderId="10" xfId="0" applyNumberFormat="1" applyFont="1" applyBorder="1" applyAlignment="1">
      <alignment horizontal="center" vertical="center" wrapText="1"/>
    </xf>
    <xf numFmtId="166" fontId="61" fillId="0" borderId="10" xfId="1" applyNumberFormat="1" applyFont="1" applyFill="1" applyBorder="1" applyAlignment="1">
      <alignment vertical="center"/>
    </xf>
    <xf numFmtId="166" fontId="62" fillId="0" borderId="10" xfId="1" applyNumberFormat="1" applyFont="1" applyFill="1" applyBorder="1" applyAlignment="1">
      <alignment vertical="center"/>
    </xf>
    <xf numFmtId="166" fontId="61" fillId="5" borderId="10" xfId="1" applyNumberFormat="1" applyFont="1" applyFill="1" applyBorder="1" applyAlignment="1">
      <alignment vertical="center"/>
    </xf>
    <xf numFmtId="166" fontId="61" fillId="9" borderId="10" xfId="1" applyNumberFormat="1" applyFont="1" applyFill="1" applyBorder="1" applyAlignment="1">
      <alignment vertical="center"/>
    </xf>
    <xf numFmtId="166" fontId="62" fillId="0" borderId="10" xfId="1" applyNumberFormat="1" applyFont="1" applyFill="1" applyBorder="1" applyAlignment="1">
      <alignment horizontal="center" vertical="center"/>
    </xf>
    <xf numFmtId="166" fontId="61" fillId="0" borderId="10" xfId="1" applyNumberFormat="1" applyFont="1" applyFill="1" applyBorder="1" applyAlignment="1" applyProtection="1">
      <alignment vertical="center"/>
      <protection locked="0"/>
    </xf>
    <xf numFmtId="166" fontId="61" fillId="6" borderId="10" xfId="1" applyNumberFormat="1" applyFont="1" applyFill="1" applyBorder="1" applyAlignment="1">
      <alignment vertical="center"/>
    </xf>
    <xf numFmtId="166" fontId="62" fillId="0" borderId="9" xfId="1" applyNumberFormat="1" applyFont="1" applyFill="1" applyBorder="1" applyAlignment="1" applyProtection="1">
      <alignment vertical="center"/>
      <protection locked="0"/>
    </xf>
    <xf numFmtId="171" fontId="63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0" fontId="64" fillId="2" borderId="0" xfId="0" applyFont="1" applyFill="1" applyAlignment="1">
      <alignment horizontal="right" vertical="center"/>
    </xf>
    <xf numFmtId="167" fontId="54" fillId="13" borderId="4" xfId="1" applyNumberFormat="1" applyFont="1" applyFill="1" applyBorder="1" applyAlignment="1">
      <alignment horizontal="center" vertical="center"/>
    </xf>
    <xf numFmtId="164" fontId="52" fillId="0" borderId="1" xfId="1" applyFont="1" applyFill="1" applyBorder="1" applyAlignment="1" applyProtection="1">
      <alignment vertical="center"/>
    </xf>
    <xf numFmtId="164" fontId="38" fillId="0" borderId="0" xfId="0" applyNumberFormat="1" applyFont="1" applyAlignment="1">
      <alignment vertical="center"/>
    </xf>
    <xf numFmtId="44" fontId="20" fillId="15" borderId="14" xfId="4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54" fillId="2" borderId="4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 applyProtection="1">
      <alignment vertical="center"/>
      <protection locked="0"/>
    </xf>
    <xf numFmtId="0" fontId="10" fillId="7" borderId="2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5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166" fontId="5" fillId="2" borderId="2" xfId="1" applyNumberFormat="1" applyFont="1" applyFill="1" applyBorder="1" applyAlignment="1" applyProtection="1">
      <alignment horizontal="center" vertical="center"/>
      <protection locked="0"/>
    </xf>
    <xf numFmtId="166" fontId="1" fillId="0" borderId="2" xfId="1" applyNumberFormat="1" applyFont="1" applyBorder="1" applyAlignment="1" applyProtection="1">
      <alignment horizontal="center" vertical="center"/>
      <protection locked="0"/>
    </xf>
    <xf numFmtId="44" fontId="7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26" fillId="2" borderId="17" xfId="0" applyFont="1" applyFill="1" applyBorder="1" applyAlignment="1">
      <alignment horizontal="right" vertical="center"/>
    </xf>
    <xf numFmtId="0" fontId="26" fillId="2" borderId="18" xfId="0" applyFont="1" applyFill="1" applyBorder="1" applyAlignment="1">
      <alignment horizontal="right" vertical="center"/>
    </xf>
    <xf numFmtId="0" fontId="48" fillId="15" borderId="12" xfId="0" applyFont="1" applyFill="1" applyBorder="1" applyAlignment="1">
      <alignment horizontal="center" vertical="center"/>
    </xf>
    <xf numFmtId="0" fontId="49" fillId="15" borderId="13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right"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5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8</xdr:row>
      <xdr:rowOff>9525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266700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19050</xdr:colOff>
      <xdr:row>17</xdr:row>
      <xdr:rowOff>85725</xdr:rowOff>
    </xdr:from>
    <xdr:to>
      <xdr:col>8</xdr:col>
      <xdr:colOff>409575</xdr:colOff>
      <xdr:row>17</xdr:row>
      <xdr:rowOff>228600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8001E98-5038-4CD6-8886-E7F95A0BC4C5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17</xdr:row>
      <xdr:rowOff>9524</xdr:rowOff>
    </xdr:from>
    <xdr:to>
      <xdr:col>8</xdr:col>
      <xdr:colOff>800100</xdr:colOff>
      <xdr:row>18</xdr:row>
      <xdr:rowOff>0</xdr:rowOff>
    </xdr:to>
    <xdr:sp macro="" textlink="">
      <xdr:nvSpPr>
        <xdr:cNvPr id="3" name="Znak mnożenia 2">
          <a:extLst>
            <a:ext uri="{FF2B5EF4-FFF2-40B4-BE49-F238E27FC236}">
              <a16:creationId xmlns:a16="http://schemas.microsoft.com/office/drawing/2014/main" id="{1ADEDB3D-A7C1-4E17-A0EA-B77C9D1613EB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18</xdr:row>
      <xdr:rowOff>85725</xdr:rowOff>
    </xdr:from>
    <xdr:to>
      <xdr:col>8</xdr:col>
      <xdr:colOff>409575</xdr:colOff>
      <xdr:row>18</xdr:row>
      <xdr:rowOff>228600</xdr:rowOff>
    </xdr:to>
    <xdr:sp macro="" textlink="">
      <xdr:nvSpPr>
        <xdr:cNvPr id="8" name="Strzałka: w lewo 7">
          <a:extLst>
            <a:ext uri="{FF2B5EF4-FFF2-40B4-BE49-F238E27FC236}">
              <a16:creationId xmlns:a16="http://schemas.microsoft.com/office/drawing/2014/main" id="{438891A9-7B12-443A-87D8-C7B8B26693ED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18</xdr:row>
      <xdr:rowOff>9524</xdr:rowOff>
    </xdr:from>
    <xdr:to>
      <xdr:col>8</xdr:col>
      <xdr:colOff>800100</xdr:colOff>
      <xdr:row>19</xdr:row>
      <xdr:rowOff>0</xdr:rowOff>
    </xdr:to>
    <xdr:sp macro="" textlink="">
      <xdr:nvSpPr>
        <xdr:cNvPr id="9" name="Znak mnożenia 8">
          <a:extLst>
            <a:ext uri="{FF2B5EF4-FFF2-40B4-BE49-F238E27FC236}">
              <a16:creationId xmlns:a16="http://schemas.microsoft.com/office/drawing/2014/main" id="{571EED44-6852-47C2-82D6-320574FD18DC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19</xdr:row>
      <xdr:rowOff>85725</xdr:rowOff>
    </xdr:from>
    <xdr:to>
      <xdr:col>8</xdr:col>
      <xdr:colOff>409575</xdr:colOff>
      <xdr:row>19</xdr:row>
      <xdr:rowOff>228600</xdr:rowOff>
    </xdr:to>
    <xdr:sp macro="" textlink="">
      <xdr:nvSpPr>
        <xdr:cNvPr id="10" name="Strzałka: w lewo 9">
          <a:extLst>
            <a:ext uri="{FF2B5EF4-FFF2-40B4-BE49-F238E27FC236}">
              <a16:creationId xmlns:a16="http://schemas.microsoft.com/office/drawing/2014/main" id="{C3DF6F96-40AA-49D0-A627-B55EF78496B9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19</xdr:row>
      <xdr:rowOff>9524</xdr:rowOff>
    </xdr:from>
    <xdr:to>
      <xdr:col>8</xdr:col>
      <xdr:colOff>800100</xdr:colOff>
      <xdr:row>20</xdr:row>
      <xdr:rowOff>0</xdr:rowOff>
    </xdr:to>
    <xdr:sp macro="" textlink="">
      <xdr:nvSpPr>
        <xdr:cNvPr id="11" name="Znak mnożenia 10">
          <a:extLst>
            <a:ext uri="{FF2B5EF4-FFF2-40B4-BE49-F238E27FC236}">
              <a16:creationId xmlns:a16="http://schemas.microsoft.com/office/drawing/2014/main" id="{C0225FD2-F0C2-4431-A9BC-61B512BF0BA5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18</xdr:row>
      <xdr:rowOff>85725</xdr:rowOff>
    </xdr:from>
    <xdr:to>
      <xdr:col>8</xdr:col>
      <xdr:colOff>409575</xdr:colOff>
      <xdr:row>18</xdr:row>
      <xdr:rowOff>228600</xdr:rowOff>
    </xdr:to>
    <xdr:sp macro="" textlink="">
      <xdr:nvSpPr>
        <xdr:cNvPr id="12" name="Strzałka: w lewo 11">
          <a:extLst>
            <a:ext uri="{FF2B5EF4-FFF2-40B4-BE49-F238E27FC236}">
              <a16:creationId xmlns:a16="http://schemas.microsoft.com/office/drawing/2014/main" id="{7EA0EE22-3383-4808-9351-BB9107FDB1F7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18</xdr:row>
      <xdr:rowOff>9524</xdr:rowOff>
    </xdr:from>
    <xdr:to>
      <xdr:col>8</xdr:col>
      <xdr:colOff>800100</xdr:colOff>
      <xdr:row>19</xdr:row>
      <xdr:rowOff>0</xdr:rowOff>
    </xdr:to>
    <xdr:sp macro="" textlink="">
      <xdr:nvSpPr>
        <xdr:cNvPr id="13" name="Znak mnożenia 12">
          <a:extLst>
            <a:ext uri="{FF2B5EF4-FFF2-40B4-BE49-F238E27FC236}">
              <a16:creationId xmlns:a16="http://schemas.microsoft.com/office/drawing/2014/main" id="{6DEB0B73-C79D-436B-9AEB-AFC04EA67018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19</xdr:row>
      <xdr:rowOff>85725</xdr:rowOff>
    </xdr:from>
    <xdr:to>
      <xdr:col>8</xdr:col>
      <xdr:colOff>409575</xdr:colOff>
      <xdr:row>19</xdr:row>
      <xdr:rowOff>228600</xdr:rowOff>
    </xdr:to>
    <xdr:sp macro="" textlink="">
      <xdr:nvSpPr>
        <xdr:cNvPr id="14" name="Strzałka: w lewo 13">
          <a:extLst>
            <a:ext uri="{FF2B5EF4-FFF2-40B4-BE49-F238E27FC236}">
              <a16:creationId xmlns:a16="http://schemas.microsoft.com/office/drawing/2014/main" id="{142B84F8-91D5-4252-BC31-BAF90C85F672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19</xdr:row>
      <xdr:rowOff>9524</xdr:rowOff>
    </xdr:from>
    <xdr:to>
      <xdr:col>8</xdr:col>
      <xdr:colOff>800100</xdr:colOff>
      <xdr:row>20</xdr:row>
      <xdr:rowOff>0</xdr:rowOff>
    </xdr:to>
    <xdr:sp macro="" textlink="">
      <xdr:nvSpPr>
        <xdr:cNvPr id="15" name="Znak mnożenia 14">
          <a:extLst>
            <a:ext uri="{FF2B5EF4-FFF2-40B4-BE49-F238E27FC236}">
              <a16:creationId xmlns:a16="http://schemas.microsoft.com/office/drawing/2014/main" id="{F8A8F8F2-F649-4D17-88E2-0415B479F36A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20</xdr:row>
      <xdr:rowOff>85725</xdr:rowOff>
    </xdr:from>
    <xdr:to>
      <xdr:col>8</xdr:col>
      <xdr:colOff>409575</xdr:colOff>
      <xdr:row>20</xdr:row>
      <xdr:rowOff>228600</xdr:rowOff>
    </xdr:to>
    <xdr:sp macro="" textlink="">
      <xdr:nvSpPr>
        <xdr:cNvPr id="16" name="Strzałka: w lewo 15">
          <a:extLst>
            <a:ext uri="{FF2B5EF4-FFF2-40B4-BE49-F238E27FC236}">
              <a16:creationId xmlns:a16="http://schemas.microsoft.com/office/drawing/2014/main" id="{BCACDC47-B481-4389-B555-98858D373DB5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20</xdr:row>
      <xdr:rowOff>9524</xdr:rowOff>
    </xdr:from>
    <xdr:to>
      <xdr:col>8</xdr:col>
      <xdr:colOff>800100</xdr:colOff>
      <xdr:row>21</xdr:row>
      <xdr:rowOff>0</xdr:rowOff>
    </xdr:to>
    <xdr:sp macro="" textlink="">
      <xdr:nvSpPr>
        <xdr:cNvPr id="17" name="Znak mnożenia 16">
          <a:extLst>
            <a:ext uri="{FF2B5EF4-FFF2-40B4-BE49-F238E27FC236}">
              <a16:creationId xmlns:a16="http://schemas.microsoft.com/office/drawing/2014/main" id="{EB3D4A13-A154-48A5-B4AD-13A726F57B99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21</xdr:row>
      <xdr:rowOff>85725</xdr:rowOff>
    </xdr:from>
    <xdr:to>
      <xdr:col>8</xdr:col>
      <xdr:colOff>409575</xdr:colOff>
      <xdr:row>21</xdr:row>
      <xdr:rowOff>228600</xdr:rowOff>
    </xdr:to>
    <xdr:sp macro="" textlink="">
      <xdr:nvSpPr>
        <xdr:cNvPr id="18" name="Strzałka: w lewo 17">
          <a:extLst>
            <a:ext uri="{FF2B5EF4-FFF2-40B4-BE49-F238E27FC236}">
              <a16:creationId xmlns:a16="http://schemas.microsoft.com/office/drawing/2014/main" id="{5B35494D-ABD1-4B61-B729-6BE931B2D351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21</xdr:row>
      <xdr:rowOff>9524</xdr:rowOff>
    </xdr:from>
    <xdr:to>
      <xdr:col>8</xdr:col>
      <xdr:colOff>800100</xdr:colOff>
      <xdr:row>22</xdr:row>
      <xdr:rowOff>0</xdr:rowOff>
    </xdr:to>
    <xdr:sp macro="" textlink="">
      <xdr:nvSpPr>
        <xdr:cNvPr id="19" name="Znak mnożenia 18">
          <a:extLst>
            <a:ext uri="{FF2B5EF4-FFF2-40B4-BE49-F238E27FC236}">
              <a16:creationId xmlns:a16="http://schemas.microsoft.com/office/drawing/2014/main" id="{A9D5D7EB-B186-4CE3-BED2-E2544900F5B6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22</xdr:row>
      <xdr:rowOff>85725</xdr:rowOff>
    </xdr:from>
    <xdr:to>
      <xdr:col>8</xdr:col>
      <xdr:colOff>409575</xdr:colOff>
      <xdr:row>22</xdr:row>
      <xdr:rowOff>228600</xdr:rowOff>
    </xdr:to>
    <xdr:sp macro="" textlink="">
      <xdr:nvSpPr>
        <xdr:cNvPr id="20" name="Strzałka: w lewo 19">
          <a:extLst>
            <a:ext uri="{FF2B5EF4-FFF2-40B4-BE49-F238E27FC236}">
              <a16:creationId xmlns:a16="http://schemas.microsoft.com/office/drawing/2014/main" id="{9D59645C-0CD9-4534-99F5-5D587E144358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22</xdr:row>
      <xdr:rowOff>9524</xdr:rowOff>
    </xdr:from>
    <xdr:to>
      <xdr:col>8</xdr:col>
      <xdr:colOff>800100</xdr:colOff>
      <xdr:row>23</xdr:row>
      <xdr:rowOff>0</xdr:rowOff>
    </xdr:to>
    <xdr:sp macro="" textlink="">
      <xdr:nvSpPr>
        <xdr:cNvPr id="21" name="Znak mnożenia 20">
          <a:extLst>
            <a:ext uri="{FF2B5EF4-FFF2-40B4-BE49-F238E27FC236}">
              <a16:creationId xmlns:a16="http://schemas.microsoft.com/office/drawing/2014/main" id="{623E225D-B785-42CD-BCA3-5530EAA6FA8D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23</xdr:row>
      <xdr:rowOff>85725</xdr:rowOff>
    </xdr:from>
    <xdr:to>
      <xdr:col>8</xdr:col>
      <xdr:colOff>409575</xdr:colOff>
      <xdr:row>23</xdr:row>
      <xdr:rowOff>228600</xdr:rowOff>
    </xdr:to>
    <xdr:sp macro="" textlink="">
      <xdr:nvSpPr>
        <xdr:cNvPr id="22" name="Strzałka: w lewo 21">
          <a:extLst>
            <a:ext uri="{FF2B5EF4-FFF2-40B4-BE49-F238E27FC236}">
              <a16:creationId xmlns:a16="http://schemas.microsoft.com/office/drawing/2014/main" id="{32A44922-64A2-4131-A984-6D5667A2C0C6}"/>
            </a:ext>
          </a:extLst>
        </xdr:cNvPr>
        <xdr:cNvSpPr/>
      </xdr:nvSpPr>
      <xdr:spPr>
        <a:xfrm>
          <a:off x="6324600" y="453390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23</xdr:row>
      <xdr:rowOff>9524</xdr:rowOff>
    </xdr:from>
    <xdr:to>
      <xdr:col>8</xdr:col>
      <xdr:colOff>800100</xdr:colOff>
      <xdr:row>24</xdr:row>
      <xdr:rowOff>0</xdr:rowOff>
    </xdr:to>
    <xdr:sp macro="" textlink="">
      <xdr:nvSpPr>
        <xdr:cNvPr id="23" name="Znak mnożenia 22">
          <a:extLst>
            <a:ext uri="{FF2B5EF4-FFF2-40B4-BE49-F238E27FC236}">
              <a16:creationId xmlns:a16="http://schemas.microsoft.com/office/drawing/2014/main" id="{CA13DDFD-B644-4E85-BE64-D0912B4CD523}"/>
            </a:ext>
          </a:extLst>
        </xdr:cNvPr>
        <xdr:cNvSpPr/>
      </xdr:nvSpPr>
      <xdr:spPr>
        <a:xfrm>
          <a:off x="6772274" y="4457699"/>
          <a:ext cx="333376" cy="2857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24</xdr:row>
      <xdr:rowOff>85725</xdr:rowOff>
    </xdr:from>
    <xdr:to>
      <xdr:col>8</xdr:col>
      <xdr:colOff>409575</xdr:colOff>
      <xdr:row>24</xdr:row>
      <xdr:rowOff>228600</xdr:rowOff>
    </xdr:to>
    <xdr:sp macro="" textlink="">
      <xdr:nvSpPr>
        <xdr:cNvPr id="24" name="Strzałka: w lewo 23">
          <a:extLst>
            <a:ext uri="{FF2B5EF4-FFF2-40B4-BE49-F238E27FC236}">
              <a16:creationId xmlns:a16="http://schemas.microsoft.com/office/drawing/2014/main" id="{EB0D402F-3796-441E-AAC2-1705A1EBB7E4}"/>
            </a:ext>
          </a:extLst>
        </xdr:cNvPr>
        <xdr:cNvSpPr/>
      </xdr:nvSpPr>
      <xdr:spPr>
        <a:xfrm>
          <a:off x="6324600" y="6457950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24</xdr:row>
      <xdr:rowOff>9524</xdr:rowOff>
    </xdr:from>
    <xdr:to>
      <xdr:col>8</xdr:col>
      <xdr:colOff>800100</xdr:colOff>
      <xdr:row>25</xdr:row>
      <xdr:rowOff>0</xdr:rowOff>
    </xdr:to>
    <xdr:sp macro="" textlink="">
      <xdr:nvSpPr>
        <xdr:cNvPr id="25" name="Znak mnożenia 24">
          <a:extLst>
            <a:ext uri="{FF2B5EF4-FFF2-40B4-BE49-F238E27FC236}">
              <a16:creationId xmlns:a16="http://schemas.microsoft.com/office/drawing/2014/main" id="{B94C63CD-ABA0-4CC8-8382-B9C7B4A827B0}"/>
            </a:ext>
          </a:extLst>
        </xdr:cNvPr>
        <xdr:cNvSpPr/>
      </xdr:nvSpPr>
      <xdr:spPr>
        <a:xfrm>
          <a:off x="6772274" y="6381749"/>
          <a:ext cx="333376" cy="3238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19050</xdr:colOff>
      <xdr:row>25</xdr:row>
      <xdr:rowOff>85725</xdr:rowOff>
    </xdr:from>
    <xdr:to>
      <xdr:col>8</xdr:col>
      <xdr:colOff>409575</xdr:colOff>
      <xdr:row>25</xdr:row>
      <xdr:rowOff>228600</xdr:rowOff>
    </xdr:to>
    <xdr:sp macro="" textlink="">
      <xdr:nvSpPr>
        <xdr:cNvPr id="26" name="Strzałka: w lewo 25">
          <a:extLst>
            <a:ext uri="{FF2B5EF4-FFF2-40B4-BE49-F238E27FC236}">
              <a16:creationId xmlns:a16="http://schemas.microsoft.com/office/drawing/2014/main" id="{CB92AF32-D818-4863-A6DE-EE6DC316A94D}"/>
            </a:ext>
          </a:extLst>
        </xdr:cNvPr>
        <xdr:cNvSpPr/>
      </xdr:nvSpPr>
      <xdr:spPr>
        <a:xfrm>
          <a:off x="6324600" y="6467475"/>
          <a:ext cx="390525" cy="1428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466724</xdr:colOff>
      <xdr:row>25</xdr:row>
      <xdr:rowOff>9524</xdr:rowOff>
    </xdr:from>
    <xdr:to>
      <xdr:col>8</xdr:col>
      <xdr:colOff>800100</xdr:colOff>
      <xdr:row>26</xdr:row>
      <xdr:rowOff>0</xdr:rowOff>
    </xdr:to>
    <xdr:sp macro="" textlink="">
      <xdr:nvSpPr>
        <xdr:cNvPr id="27" name="Znak mnożenia 26">
          <a:extLst>
            <a:ext uri="{FF2B5EF4-FFF2-40B4-BE49-F238E27FC236}">
              <a16:creationId xmlns:a16="http://schemas.microsoft.com/office/drawing/2014/main" id="{F42A1EAD-63B5-40EE-8FA1-1747D3519DAB}"/>
            </a:ext>
          </a:extLst>
        </xdr:cNvPr>
        <xdr:cNvSpPr/>
      </xdr:nvSpPr>
      <xdr:spPr>
        <a:xfrm>
          <a:off x="6772274" y="6391274"/>
          <a:ext cx="333376" cy="323851"/>
        </a:xfrm>
        <a:prstGeom prst="mathMultiply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tabSelected="1" zoomScaleNormal="100" workbookViewId="0">
      <selection activeCell="H31" sqref="H31"/>
    </sheetView>
  </sheetViews>
  <sheetFormatPr defaultColWidth="0" defaultRowHeight="12.75" zeroHeight="1"/>
  <cols>
    <col min="1" max="1" width="2.85546875" style="5" customWidth="1"/>
    <col min="2" max="2" width="36.85546875" style="5" customWidth="1"/>
    <col min="3" max="8" width="9.140625" style="5" customWidth="1"/>
    <col min="9" max="9" width="13.140625" style="5" customWidth="1"/>
    <col min="10" max="15" width="9.140625" style="5" customWidth="1"/>
    <col min="16" max="16" width="3.85546875" style="5" customWidth="1"/>
    <col min="17" max="16384" width="0" style="5" hidden="1"/>
  </cols>
  <sheetData>
    <row r="1" spans="2:15"/>
    <row r="2" spans="2:15" ht="18.75">
      <c r="B2" s="6"/>
      <c r="J2"/>
      <c r="K2"/>
    </row>
    <row r="3" spans="2:15"/>
    <row r="4" spans="2:15"/>
    <row r="5" spans="2:15"/>
    <row r="6" spans="2:15"/>
    <row r="7" spans="2:15"/>
    <row r="8" spans="2:15" ht="6" customHeight="1"/>
    <row r="9" spans="2:15" ht="47.25">
      <c r="B9" s="12" t="s">
        <v>57</v>
      </c>
    </row>
    <row r="10" spans="2:15" ht="6.75" customHeight="1"/>
    <row r="11" spans="2:15" s="8" customFormat="1" ht="23.25" customHeight="1">
      <c r="B11" s="10" t="s">
        <v>58</v>
      </c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</row>
    <row r="12" spans="2:15" s="8" customFormat="1" ht="31.5" customHeight="1">
      <c r="B12" s="7" t="s">
        <v>59</v>
      </c>
      <c r="C12" s="162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</row>
    <row r="13" spans="2:15" s="8" customFormat="1" ht="10.5" customHeight="1"/>
    <row r="14" spans="2:15" s="8" customFormat="1" ht="23.25" customHeight="1">
      <c r="B14" s="7" t="s">
        <v>60</v>
      </c>
      <c r="C14" s="164" t="s">
        <v>176</v>
      </c>
      <c r="D14" s="165"/>
      <c r="E14" s="165"/>
      <c r="F14" s="165"/>
      <c r="G14" s="165"/>
      <c r="H14" s="165"/>
    </row>
    <row r="15" spans="2:15" s="8" customFormat="1" ht="26.25" customHeight="1">
      <c r="B15" s="7" t="s">
        <v>64</v>
      </c>
      <c r="C15" s="166">
        <v>500000</v>
      </c>
      <c r="D15" s="167"/>
      <c r="E15" s="167"/>
      <c r="F15" s="167"/>
      <c r="G15" s="167"/>
      <c r="H15" s="167"/>
    </row>
    <row r="16" spans="2:15" s="8" customFormat="1" ht="26.25" customHeight="1">
      <c r="B16" s="7" t="s">
        <v>61</v>
      </c>
      <c r="C16" s="166"/>
      <c r="D16" s="167"/>
      <c r="E16" s="167"/>
      <c r="F16" s="167"/>
      <c r="G16" s="167"/>
      <c r="H16" s="167"/>
      <c r="I16" s="13">
        <f>IF(C15&lt;&gt;0,C16/C$15,0)</f>
        <v>0</v>
      </c>
    </row>
    <row r="17" spans="2:15" s="8" customFormat="1" ht="28.5" customHeight="1">
      <c r="B17" s="9" t="s">
        <v>62</v>
      </c>
      <c r="C17" s="170">
        <f>C15-C16</f>
        <v>500000</v>
      </c>
      <c r="D17" s="171"/>
      <c r="E17" s="171"/>
      <c r="F17" s="171"/>
      <c r="G17" s="171"/>
      <c r="H17" s="171"/>
      <c r="I17" s="14">
        <f>IF(C15&lt;&gt;0,C17/C$15,0)</f>
        <v>1</v>
      </c>
    </row>
    <row r="18" spans="2:15" s="8" customFormat="1" ht="23.25" hidden="1" customHeight="1">
      <c r="B18" s="7" t="s">
        <v>175</v>
      </c>
      <c r="C18" s="168"/>
      <c r="D18" s="169"/>
      <c r="E18" s="169"/>
      <c r="F18" s="169"/>
      <c r="G18" s="169"/>
      <c r="H18" s="169"/>
      <c r="I18" s="123"/>
    </row>
    <row r="19" spans="2:15" s="8" customFormat="1" ht="23.25" hidden="1" customHeight="1">
      <c r="B19" s="7" t="s">
        <v>167</v>
      </c>
      <c r="C19" s="168"/>
      <c r="D19" s="169"/>
      <c r="E19" s="169"/>
      <c r="F19" s="169"/>
      <c r="G19" s="169"/>
      <c r="H19" s="169"/>
      <c r="I19" s="123"/>
    </row>
    <row r="20" spans="2:15" s="8" customFormat="1" ht="26.25" hidden="1">
      <c r="B20" s="7" t="s">
        <v>170</v>
      </c>
      <c r="C20" s="168"/>
      <c r="D20" s="169"/>
      <c r="E20" s="169"/>
      <c r="F20" s="169"/>
      <c r="G20" s="169"/>
      <c r="H20" s="169"/>
      <c r="I20" s="123"/>
    </row>
    <row r="21" spans="2:15" s="8" customFormat="1" ht="26.25">
      <c r="B21" s="7" t="s">
        <v>65</v>
      </c>
      <c r="C21" s="168" t="s">
        <v>163</v>
      </c>
      <c r="D21" s="169"/>
      <c r="E21" s="169"/>
      <c r="F21" s="169"/>
      <c r="G21" s="169"/>
      <c r="H21" s="169"/>
      <c r="I21" s="123"/>
    </row>
    <row r="22" spans="2:15" s="8" customFormat="1" ht="26.25" hidden="1">
      <c r="B22" s="7" t="s">
        <v>168</v>
      </c>
      <c r="C22" s="168"/>
      <c r="D22" s="169"/>
      <c r="E22" s="169"/>
      <c r="F22" s="169"/>
      <c r="G22" s="169"/>
      <c r="H22" s="169"/>
      <c r="I22" s="123"/>
    </row>
    <row r="23" spans="2:15" s="8" customFormat="1" ht="26.25" hidden="1">
      <c r="B23" s="7" t="s">
        <v>169</v>
      </c>
      <c r="C23" s="168"/>
      <c r="D23" s="169"/>
      <c r="E23" s="169"/>
      <c r="F23" s="169"/>
      <c r="G23" s="169"/>
      <c r="H23" s="169"/>
      <c r="I23" s="123"/>
    </row>
    <row r="24" spans="2:15" s="8" customFormat="1" ht="26.25" hidden="1">
      <c r="B24" s="7" t="s">
        <v>171</v>
      </c>
      <c r="C24" s="168"/>
      <c r="D24" s="169"/>
      <c r="E24" s="169"/>
      <c r="F24" s="169"/>
      <c r="G24" s="169"/>
      <c r="H24" s="169"/>
      <c r="I24" s="123"/>
    </row>
    <row r="25" spans="2:15" s="8" customFormat="1" ht="26.25" hidden="1">
      <c r="B25" s="153" t="s">
        <v>174</v>
      </c>
      <c r="C25" s="168" t="s">
        <v>163</v>
      </c>
      <c r="D25" s="169"/>
      <c r="E25" s="169"/>
      <c r="F25" s="169"/>
      <c r="G25" s="169"/>
      <c r="H25" s="169"/>
      <c r="I25" s="123"/>
    </row>
    <row r="26" spans="2:15" s="8" customFormat="1" ht="26.25" hidden="1">
      <c r="B26" s="7" t="s">
        <v>172</v>
      </c>
      <c r="C26" s="168"/>
      <c r="D26" s="169"/>
      <c r="E26" s="169"/>
      <c r="F26" s="169"/>
      <c r="G26" s="169"/>
      <c r="H26" s="169"/>
      <c r="I26" s="123"/>
    </row>
    <row r="27" spans="2:15" s="8" customFormat="1" ht="18.75">
      <c r="O27" s="124"/>
    </row>
    <row r="28" spans="2:15" s="8" customFormat="1" ht="18.75" hidden="1"/>
    <row r="29" spans="2:15" s="8" customFormat="1" ht="18.75" hidden="1"/>
    <row r="30" spans="2:15" s="8" customFormat="1" ht="18.75" hidden="1"/>
    <row r="31" spans="2:15"/>
    <row r="32" spans="2:15"/>
    <row r="33" spans="15:15">
      <c r="O33" s="5" t="s">
        <v>181</v>
      </c>
    </row>
  </sheetData>
  <mergeCells count="15">
    <mergeCell ref="C24:H24"/>
    <mergeCell ref="C25:H25"/>
    <mergeCell ref="C26:H26"/>
    <mergeCell ref="C21:H21"/>
    <mergeCell ref="C22:H22"/>
    <mergeCell ref="C23:H23"/>
    <mergeCell ref="C11:O11"/>
    <mergeCell ref="C12:O12"/>
    <mergeCell ref="C14:H14"/>
    <mergeCell ref="C15:H15"/>
    <mergeCell ref="C20:H20"/>
    <mergeCell ref="C19:H19"/>
    <mergeCell ref="C18:H18"/>
    <mergeCell ref="C16:H16"/>
    <mergeCell ref="C17:H17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rgb="FF66FF33"/>
  </sheetPr>
  <dimension ref="A1:SF406"/>
  <sheetViews>
    <sheetView zoomScaleNormal="100" workbookViewId="0"/>
  </sheetViews>
  <sheetFormatPr defaultColWidth="0" defaultRowHeight="12" outlineLevelCol="1"/>
  <cols>
    <col min="1" max="1" width="3.85546875" style="15" customWidth="1"/>
    <col min="2" max="2" width="8.140625" style="76" customWidth="1"/>
    <col min="3" max="3" width="4.7109375" style="15" hidden="1" customWidth="1" outlineLevel="1"/>
    <col min="4" max="4" width="6.42578125" style="77" bestFit="1" customWidth="1" collapsed="1"/>
    <col min="5" max="5" width="10" style="78" hidden="1" customWidth="1" outlineLevel="1"/>
    <col min="6" max="6" width="10" style="77" hidden="1" customWidth="1" outlineLevel="1"/>
    <col min="7" max="7" width="13.85546875" style="15" bestFit="1" customWidth="1" collapsed="1"/>
    <col min="8" max="8" width="12.42578125" style="15" bestFit="1" customWidth="1"/>
    <col min="9" max="9" width="16.42578125" style="15" customWidth="1"/>
    <col min="10" max="10" width="13.85546875" style="15" bestFit="1" customWidth="1"/>
    <col min="11" max="11" width="12.42578125" style="15" customWidth="1"/>
    <col min="12" max="12" width="11" style="15" bestFit="1" customWidth="1"/>
    <col min="13" max="13" width="9.7109375" style="15" customWidth="1"/>
    <col min="14" max="14" width="8.140625" style="76" customWidth="1"/>
    <col min="15" max="15" width="4.7109375" style="15" hidden="1" customWidth="1" outlineLevel="1"/>
    <col min="16" max="16" width="6.42578125" style="77" bestFit="1" customWidth="1" collapsed="1"/>
    <col min="17" max="17" width="10" style="78" hidden="1" customWidth="1" outlineLevel="1"/>
    <col min="18" max="18" width="10" style="77" hidden="1" customWidth="1" outlineLevel="1"/>
    <col min="19" max="19" width="12.5703125" style="15" customWidth="1" collapsed="1"/>
    <col min="20" max="20" width="11.42578125" style="15" bestFit="1" customWidth="1"/>
    <col min="21" max="21" width="16.7109375" style="15" customWidth="1"/>
    <col min="22" max="22" width="12.7109375" style="15" bestFit="1" customWidth="1"/>
    <col min="23" max="24" width="11" style="15" bestFit="1" customWidth="1"/>
    <col min="25" max="25" width="11.5703125" style="15" bestFit="1" customWidth="1"/>
    <col min="26" max="26" width="8.140625" style="76" customWidth="1"/>
    <col min="27" max="27" width="4.7109375" style="15" hidden="1" customWidth="1" outlineLevel="1"/>
    <col min="28" max="28" width="6.42578125" style="77" bestFit="1" customWidth="1" collapsed="1"/>
    <col min="29" max="29" width="10" style="78" hidden="1" customWidth="1" outlineLevel="1"/>
    <col min="30" max="30" width="10" style="77" hidden="1" customWidth="1" outlineLevel="1"/>
    <col min="31" max="31" width="12.5703125" style="15" customWidth="1" collapsed="1"/>
    <col min="32" max="32" width="11.42578125" style="15" bestFit="1" customWidth="1"/>
    <col min="33" max="33" width="16.7109375" style="15" customWidth="1"/>
    <col min="34" max="34" width="12.7109375" style="15" bestFit="1" customWidth="1"/>
    <col min="35" max="36" width="11" style="15" bestFit="1" customWidth="1"/>
    <col min="37" max="37" width="12.5703125" style="15" bestFit="1" customWidth="1"/>
    <col min="38" max="38" width="8.140625" style="76" customWidth="1"/>
    <col min="39" max="39" width="4.7109375" style="15" hidden="1" customWidth="1" outlineLevel="1"/>
    <col min="40" max="40" width="6.42578125" style="77" bestFit="1" customWidth="1" collapsed="1"/>
    <col min="41" max="41" width="10" style="78" hidden="1" customWidth="1" outlineLevel="1"/>
    <col min="42" max="42" width="10" style="77" hidden="1" customWidth="1" outlineLevel="1"/>
    <col min="43" max="43" width="12.5703125" style="15" customWidth="1" collapsed="1"/>
    <col min="44" max="44" width="11.42578125" style="15" bestFit="1" customWidth="1"/>
    <col min="45" max="45" width="16.7109375" style="15" customWidth="1"/>
    <col min="46" max="46" width="12.7109375" style="15" bestFit="1" customWidth="1"/>
    <col min="47" max="48" width="11" style="15" bestFit="1" customWidth="1"/>
    <col min="49" max="49" width="11.28515625" style="15" bestFit="1" customWidth="1"/>
    <col min="50" max="50" width="8.140625" style="76" customWidth="1"/>
    <col min="51" max="51" width="4.7109375" style="15" hidden="1" customWidth="1" outlineLevel="1"/>
    <col min="52" max="52" width="6.42578125" style="77" bestFit="1" customWidth="1" collapsed="1"/>
    <col min="53" max="53" width="10" style="78" hidden="1" customWidth="1" outlineLevel="1"/>
    <col min="54" max="54" width="10" style="77" hidden="1" customWidth="1" outlineLevel="1"/>
    <col min="55" max="55" width="12.5703125" style="15" customWidth="1" collapsed="1"/>
    <col min="56" max="56" width="11.42578125" style="15" bestFit="1" customWidth="1"/>
    <col min="57" max="57" width="16.7109375" style="15" customWidth="1"/>
    <col min="58" max="58" width="12.7109375" style="15" bestFit="1" customWidth="1"/>
    <col min="59" max="60" width="11" style="15" bestFit="1" customWidth="1"/>
    <col min="61" max="61" width="11.85546875" style="15" customWidth="1"/>
    <col min="62" max="62" width="8.140625" style="76" customWidth="1"/>
    <col min="63" max="63" width="4.7109375" style="15" hidden="1" customWidth="1" outlineLevel="1"/>
    <col min="64" max="64" width="6.42578125" style="77" bestFit="1" customWidth="1" collapsed="1"/>
    <col min="65" max="65" width="10" style="78" hidden="1" customWidth="1" outlineLevel="1"/>
    <col min="66" max="66" width="10" style="77" hidden="1" customWidth="1" outlineLevel="1"/>
    <col min="67" max="67" width="12.5703125" style="15" customWidth="1" collapsed="1"/>
    <col min="68" max="68" width="11.42578125" style="15" bestFit="1" customWidth="1"/>
    <col min="69" max="69" width="16.7109375" style="15" customWidth="1"/>
    <col min="70" max="70" width="12.7109375" style="15" bestFit="1" customWidth="1"/>
    <col min="71" max="72" width="11" style="15" bestFit="1" customWidth="1"/>
    <col min="73" max="73" width="12" style="15" customWidth="1"/>
    <col min="74" max="74" width="8.140625" style="76" customWidth="1"/>
    <col min="75" max="75" width="4.7109375" style="15" hidden="1" customWidth="1" outlineLevel="1"/>
    <col min="76" max="76" width="6.42578125" style="77" bestFit="1" customWidth="1" collapsed="1"/>
    <col min="77" max="77" width="10" style="78" hidden="1" customWidth="1" outlineLevel="1"/>
    <col min="78" max="78" width="10" style="77" hidden="1" customWidth="1" outlineLevel="1"/>
    <col min="79" max="79" width="12.5703125" style="15" customWidth="1" collapsed="1"/>
    <col min="80" max="80" width="11.42578125" style="15" bestFit="1" customWidth="1"/>
    <col min="81" max="81" width="16.7109375" style="15" customWidth="1"/>
    <col min="82" max="82" width="12.7109375" style="15" bestFit="1" customWidth="1"/>
    <col min="83" max="84" width="11" style="15" bestFit="1" customWidth="1"/>
    <col min="85" max="85" width="9.7109375" style="15" customWidth="1"/>
    <col min="86" max="86" width="8.140625" style="76" customWidth="1"/>
    <col min="87" max="87" width="4.7109375" style="15" hidden="1" customWidth="1" outlineLevel="1"/>
    <col min="88" max="88" width="6.42578125" style="77" bestFit="1" customWidth="1" collapsed="1"/>
    <col min="89" max="89" width="10" style="78" hidden="1" customWidth="1" outlineLevel="1"/>
    <col min="90" max="90" width="10" style="77" hidden="1" customWidth="1" outlineLevel="1"/>
    <col min="91" max="91" width="12.5703125" style="15" customWidth="1" collapsed="1"/>
    <col min="92" max="92" width="11.42578125" style="15" bestFit="1" customWidth="1"/>
    <col min="93" max="93" width="16.7109375" style="15" customWidth="1"/>
    <col min="94" max="94" width="12.7109375" style="15" bestFit="1" customWidth="1"/>
    <col min="95" max="96" width="11" style="15" bestFit="1" customWidth="1"/>
    <col min="97" max="97" width="9.7109375" style="15" customWidth="1"/>
    <col min="98" max="98" width="8.140625" style="76" customWidth="1"/>
    <col min="99" max="99" width="4.7109375" style="15" hidden="1" customWidth="1" outlineLevel="1"/>
    <col min="100" max="100" width="6.42578125" style="77" bestFit="1" customWidth="1" collapsed="1"/>
    <col min="101" max="101" width="10" style="78" hidden="1" customWidth="1" outlineLevel="1"/>
    <col min="102" max="102" width="10" style="77" hidden="1" customWidth="1" outlineLevel="1"/>
    <col min="103" max="103" width="12.5703125" style="15" customWidth="1" collapsed="1"/>
    <col min="104" max="104" width="11.42578125" style="15" bestFit="1" customWidth="1"/>
    <col min="105" max="105" width="16.7109375" style="15" customWidth="1"/>
    <col min="106" max="106" width="12.7109375" style="15" bestFit="1" customWidth="1"/>
    <col min="107" max="108" width="11" style="15" bestFit="1" customWidth="1"/>
    <col min="109" max="109" width="9.7109375" style="15" customWidth="1"/>
    <col min="110" max="110" width="8.140625" style="76" hidden="1" customWidth="1"/>
    <col min="111" max="111" width="4.7109375" style="15" hidden="1" customWidth="1" outlineLevel="1"/>
    <col min="112" max="112" width="6.42578125" style="77" hidden="1" customWidth="1" collapsed="1"/>
    <col min="113" max="113" width="10" style="78" hidden="1" customWidth="1" outlineLevel="1"/>
    <col min="114" max="114" width="10" style="77" hidden="1" customWidth="1" outlineLevel="1"/>
    <col min="115" max="115" width="12.5703125" style="15" hidden="1" customWidth="1" collapsed="1"/>
    <col min="116" max="116" width="11.42578125" style="15" hidden="1" customWidth="1"/>
    <col min="117" max="117" width="16.7109375" style="15" hidden="1" customWidth="1"/>
    <col min="118" max="118" width="12.7109375" style="15" hidden="1" customWidth="1"/>
    <col min="119" max="120" width="11" style="15" hidden="1" customWidth="1"/>
    <col min="121" max="121" width="9.7109375" style="15" hidden="1" customWidth="1"/>
    <col min="122" max="122" width="8.140625" style="76" hidden="1" customWidth="1"/>
    <col min="123" max="123" width="4.7109375" style="15" hidden="1" customWidth="1" outlineLevel="1"/>
    <col min="124" max="124" width="6.42578125" style="77" hidden="1" customWidth="1" collapsed="1"/>
    <col min="125" max="125" width="10" style="78" hidden="1" customWidth="1" outlineLevel="1"/>
    <col min="126" max="126" width="10" style="77" hidden="1" customWidth="1" outlineLevel="1"/>
    <col min="127" max="127" width="12.5703125" style="15" hidden="1" customWidth="1" collapsed="1"/>
    <col min="128" max="128" width="11.42578125" style="15" hidden="1" customWidth="1"/>
    <col min="129" max="129" width="16.7109375" style="15" hidden="1" customWidth="1"/>
    <col min="130" max="130" width="12.7109375" style="15" hidden="1" customWidth="1"/>
    <col min="131" max="132" width="11" style="15" hidden="1" customWidth="1"/>
    <col min="133" max="133" width="6.140625" style="15" hidden="1" customWidth="1"/>
    <col min="134" max="134" width="8.140625" style="76" hidden="1" customWidth="1"/>
    <col min="135" max="135" width="4.7109375" style="15" hidden="1" customWidth="1" outlineLevel="1"/>
    <col min="136" max="136" width="6.42578125" style="77" hidden="1" customWidth="1" collapsed="1"/>
    <col min="137" max="137" width="10" style="78" hidden="1" customWidth="1" outlineLevel="1"/>
    <col min="138" max="138" width="10" style="77" hidden="1" customWidth="1" outlineLevel="1"/>
    <col min="139" max="139" width="12.5703125" style="15" hidden="1" customWidth="1" collapsed="1"/>
    <col min="140" max="140" width="11.42578125" style="15" hidden="1" customWidth="1"/>
    <col min="141" max="141" width="16.7109375" style="15" hidden="1" customWidth="1"/>
    <col min="142" max="142" width="12.7109375" style="15" hidden="1" customWidth="1"/>
    <col min="143" max="144" width="11" style="15" hidden="1" customWidth="1"/>
    <col min="145" max="145" width="9.7109375" style="15" hidden="1" customWidth="1"/>
    <col min="146" max="146" width="6" style="76" hidden="1" customWidth="1"/>
    <col min="147" max="147" width="11.28515625" style="77" hidden="1" customWidth="1"/>
    <col min="148" max="148" width="12.42578125" style="77" hidden="1" customWidth="1" outlineLevel="1"/>
    <col min="149" max="149" width="10" style="77" hidden="1" customWidth="1" outlineLevel="1"/>
    <col min="150" max="150" width="11.140625" style="77" hidden="1" customWidth="1" outlineLevel="1"/>
    <col min="151" max="151" width="7.85546875" style="77" hidden="1" customWidth="1" outlineLevel="1"/>
    <col min="152" max="152" width="7.7109375" style="77" hidden="1" customWidth="1" outlineLevel="1"/>
    <col min="153" max="153" width="9.140625" style="77" hidden="1" customWidth="1" outlineLevel="1"/>
    <col min="154" max="154" width="8.5703125" style="77" hidden="1" customWidth="1" outlineLevel="1"/>
    <col min="155" max="159" width="9.7109375" style="77" hidden="1" customWidth="1" outlineLevel="1"/>
    <col min="160" max="160" width="12.28515625" style="77" hidden="1" customWidth="1"/>
    <col min="161" max="161" width="11.28515625" style="15" hidden="1" customWidth="1"/>
    <col min="162" max="162" width="7" style="15" hidden="1" customWidth="1"/>
    <col min="163" max="163" width="8.7109375" style="15" hidden="1" customWidth="1"/>
    <col min="164" max="173" width="6" style="15" hidden="1" customWidth="1"/>
    <col min="174" max="174" width="16" style="15" hidden="1" customWidth="1"/>
    <col min="175" max="186" width="6" style="15" hidden="1" customWidth="1"/>
    <col min="187" max="187" width="9.7109375" style="15" hidden="1" customWidth="1"/>
    <col min="188" max="188" width="8.7109375" style="15" hidden="1" customWidth="1"/>
    <col min="189" max="189" width="11.28515625" style="15" hidden="1" customWidth="1"/>
    <col min="190" max="190" width="11.42578125" style="15" hidden="1" customWidth="1"/>
    <col min="191" max="191" width="11.7109375" style="15" hidden="1" customWidth="1"/>
    <col min="192" max="192" width="8.85546875" style="15" hidden="1" customWidth="1"/>
    <col min="193" max="193" width="6" style="15" hidden="1" customWidth="1"/>
    <col min="194" max="194" width="14.5703125" style="15" hidden="1" customWidth="1"/>
    <col min="195" max="195" width="12.140625" style="15" hidden="1" customWidth="1"/>
    <col min="196" max="196" width="8.7109375" style="15" hidden="1" customWidth="1"/>
    <col min="197" max="197" width="11.5703125" style="15" hidden="1" customWidth="1"/>
    <col min="198" max="198" width="8.7109375" style="15" hidden="1" customWidth="1"/>
    <col min="199" max="199" width="11.7109375" style="15" hidden="1" customWidth="1"/>
    <col min="200" max="204" width="8.28515625" style="15" hidden="1" customWidth="1"/>
    <col min="205" max="206" width="9" style="15" hidden="1" customWidth="1"/>
    <col min="207" max="207" width="13.85546875" style="15" hidden="1" customWidth="1"/>
    <col min="208" max="211" width="8.7109375" style="15" hidden="1" customWidth="1"/>
    <col min="212" max="212" width="10" style="15" hidden="1" customWidth="1"/>
    <col min="213" max="214" width="8.28515625" style="15" hidden="1" customWidth="1"/>
    <col min="215" max="215" width="10" style="15" hidden="1" customWidth="1"/>
    <col min="216" max="216" width="8.42578125" style="15" hidden="1" customWidth="1"/>
    <col min="217" max="218" width="9.140625" style="15" hidden="1" customWidth="1"/>
    <col min="219" max="219" width="13" style="15" hidden="1" customWidth="1"/>
    <col min="220" max="228" width="8.42578125" style="15" hidden="1" customWidth="1"/>
    <col min="229" max="230" width="9.140625" style="15" hidden="1" customWidth="1"/>
    <col min="231" max="231" width="12.42578125" style="15" hidden="1" customWidth="1"/>
    <col min="232" max="240" width="8.42578125" style="15" hidden="1" customWidth="1"/>
    <col min="241" max="242" width="9.140625" style="15" hidden="1" customWidth="1"/>
    <col min="243" max="243" width="14" style="15" hidden="1" customWidth="1"/>
    <col min="244" max="252" width="8.42578125" style="15" hidden="1" customWidth="1"/>
    <col min="253" max="254" width="9.140625" style="15" hidden="1" customWidth="1"/>
    <col min="255" max="255" width="15.85546875" style="15" hidden="1" customWidth="1"/>
    <col min="256" max="264" width="8.42578125" style="15" hidden="1" customWidth="1"/>
    <col min="265" max="266" width="9.140625" style="15" hidden="1" customWidth="1"/>
    <col min="267" max="267" width="14.42578125" style="15" hidden="1" customWidth="1"/>
    <col min="268" max="276" width="8.42578125" style="15" hidden="1" customWidth="1"/>
    <col min="277" max="278" width="9.140625" style="15" hidden="1" customWidth="1"/>
    <col min="279" max="279" width="16.7109375" style="15" hidden="1" customWidth="1"/>
    <col min="280" max="288" width="8" style="15" hidden="1" customWidth="1"/>
    <col min="289" max="291" width="8.140625" style="15" hidden="1" customWidth="1"/>
    <col min="292" max="299" width="8" style="15" hidden="1" customWidth="1"/>
    <col min="300" max="300" width="7.28515625" style="15" hidden="1" customWidth="1"/>
    <col min="301" max="303" width="8.140625" style="15" hidden="1" customWidth="1"/>
    <col min="304" max="312" width="8" style="15" hidden="1" customWidth="1"/>
    <col min="313" max="315" width="8.7109375" style="15" hidden="1" customWidth="1"/>
    <col min="316" max="324" width="8" style="15" hidden="1" customWidth="1"/>
    <col min="325" max="327" width="8.7109375" style="15" hidden="1" customWidth="1"/>
    <col min="328" max="336" width="8" style="15" hidden="1" customWidth="1"/>
    <col min="337" max="339" width="8.7109375" style="15" hidden="1" customWidth="1"/>
    <col min="340" max="348" width="8" style="15" hidden="1" customWidth="1"/>
    <col min="349" max="351" width="8.7109375" style="15" hidden="1" customWidth="1"/>
    <col min="352" max="360" width="8" style="15" hidden="1" customWidth="1"/>
    <col min="361" max="363" width="8.7109375" style="15" hidden="1" customWidth="1"/>
    <col min="364" max="372" width="8" style="15" hidden="1" customWidth="1"/>
    <col min="373" max="375" width="8.7109375" style="15" hidden="1" customWidth="1"/>
    <col min="376" max="384" width="8" style="15" hidden="1" customWidth="1"/>
    <col min="385" max="387" width="8.7109375" style="15" hidden="1" customWidth="1"/>
    <col min="388" max="396" width="8" style="15" hidden="1" customWidth="1"/>
    <col min="397" max="399" width="8.7109375" style="15" hidden="1" customWidth="1"/>
    <col min="400" max="408" width="8" style="15" hidden="1" customWidth="1"/>
    <col min="409" max="411" width="8.7109375" style="15" hidden="1" customWidth="1"/>
    <col min="412" max="420" width="8" style="15" hidden="1" customWidth="1"/>
    <col min="421" max="423" width="8.7109375" style="15" hidden="1" customWidth="1"/>
    <col min="424" max="432" width="8" style="15" hidden="1" customWidth="1"/>
    <col min="433" max="435" width="8.7109375" style="15" hidden="1" customWidth="1"/>
    <col min="436" max="444" width="8" style="15" hidden="1" customWidth="1"/>
    <col min="445" max="447" width="8.7109375" style="15" hidden="1" customWidth="1"/>
    <col min="448" max="456" width="8" style="15" hidden="1" customWidth="1"/>
    <col min="457" max="459" width="8.7109375" style="15" hidden="1" customWidth="1"/>
    <col min="460" max="468" width="8" style="15" hidden="1" customWidth="1"/>
    <col min="469" max="471" width="8.7109375" style="15" hidden="1" customWidth="1"/>
    <col min="472" max="480" width="8.28515625" style="15" hidden="1" customWidth="1"/>
    <col min="481" max="482" width="9.140625" style="15" hidden="1" customWidth="1"/>
    <col min="483" max="483" width="7.28515625" style="15" hidden="1" customWidth="1"/>
    <col min="484" max="495" width="9.140625" style="15" hidden="1" customWidth="1"/>
    <col min="496" max="496" width="10.85546875" style="15" hidden="1" customWidth="1"/>
    <col min="497" max="497" width="8.85546875" style="15" hidden="1" customWidth="1"/>
    <col min="498" max="500" width="10.85546875" style="15" hidden="1" customWidth="1"/>
    <col min="501" max="16384" width="8.85546875" style="15" hidden="1"/>
  </cols>
  <sheetData>
    <row r="1" spans="1:483" ht="25.5" customHeight="1" thickTop="1" thickBot="1">
      <c r="B1" s="182" t="s">
        <v>120</v>
      </c>
      <c r="C1" s="183"/>
      <c r="D1" s="183"/>
      <c r="E1" s="183"/>
      <c r="F1" s="183"/>
      <c r="G1" s="183"/>
      <c r="H1" s="183"/>
      <c r="I1" s="130">
        <f>ORFR!C17</f>
        <v>500000</v>
      </c>
      <c r="J1" s="17"/>
      <c r="K1" s="17"/>
      <c r="L1" s="17"/>
      <c r="M1" s="18"/>
      <c r="N1" s="174" t="s">
        <v>177</v>
      </c>
      <c r="O1" s="175"/>
      <c r="P1" s="175"/>
      <c r="Q1" s="175"/>
      <c r="R1" s="175"/>
      <c r="S1" s="175"/>
      <c r="T1" s="175"/>
      <c r="U1" s="157"/>
      <c r="V1" s="104" t="s">
        <v>121</v>
      </c>
      <c r="W1" s="16"/>
      <c r="X1" s="17"/>
      <c r="Y1" s="18"/>
      <c r="Z1" s="174" t="s">
        <v>177</v>
      </c>
      <c r="AA1" s="175"/>
      <c r="AB1" s="175"/>
      <c r="AC1" s="175"/>
      <c r="AD1" s="175"/>
      <c r="AE1" s="175"/>
      <c r="AF1" s="175"/>
      <c r="AG1" s="157"/>
      <c r="AH1" s="104" t="s">
        <v>121</v>
      </c>
      <c r="AI1" s="16"/>
      <c r="AJ1" s="17"/>
      <c r="AK1" s="18"/>
      <c r="AL1" s="174" t="s">
        <v>177</v>
      </c>
      <c r="AM1" s="175"/>
      <c r="AN1" s="175"/>
      <c r="AO1" s="175"/>
      <c r="AP1" s="175"/>
      <c r="AQ1" s="175"/>
      <c r="AR1" s="175"/>
      <c r="AS1" s="157"/>
      <c r="AT1" s="104" t="s">
        <v>121</v>
      </c>
      <c r="AU1" s="16"/>
      <c r="AV1" s="17"/>
      <c r="AW1" s="18"/>
      <c r="AX1" s="174" t="s">
        <v>177</v>
      </c>
      <c r="AY1" s="175"/>
      <c r="AZ1" s="175"/>
      <c r="BA1" s="175"/>
      <c r="BB1" s="175"/>
      <c r="BC1" s="175"/>
      <c r="BD1" s="175"/>
      <c r="BE1" s="157"/>
      <c r="BF1" s="104" t="s">
        <v>121</v>
      </c>
      <c r="BG1" s="16"/>
      <c r="BH1" s="17"/>
      <c r="BI1" s="18"/>
      <c r="BJ1" s="174" t="s">
        <v>177</v>
      </c>
      <c r="BK1" s="175"/>
      <c r="BL1" s="175"/>
      <c r="BM1" s="175"/>
      <c r="BN1" s="175"/>
      <c r="BO1" s="175"/>
      <c r="BP1" s="175"/>
      <c r="BQ1" s="157"/>
      <c r="BR1" s="104" t="s">
        <v>121</v>
      </c>
      <c r="BS1" s="16"/>
      <c r="BT1" s="17"/>
      <c r="BU1" s="17"/>
      <c r="BV1" s="174" t="s">
        <v>177</v>
      </c>
      <c r="BW1" s="175"/>
      <c r="BX1" s="175"/>
      <c r="BY1" s="175"/>
      <c r="BZ1" s="175"/>
      <c r="CA1" s="175"/>
      <c r="CB1" s="175"/>
      <c r="CC1" s="157"/>
      <c r="CD1" s="104" t="s">
        <v>121</v>
      </c>
      <c r="CE1" s="16"/>
      <c r="CF1" s="17"/>
      <c r="CG1" s="17"/>
      <c r="CH1" s="174" t="s">
        <v>177</v>
      </c>
      <c r="CI1" s="175"/>
      <c r="CJ1" s="175"/>
      <c r="CK1" s="175"/>
      <c r="CL1" s="175"/>
      <c r="CM1" s="175"/>
      <c r="CN1" s="175"/>
      <c r="CO1" s="157"/>
      <c r="CP1" s="104" t="s">
        <v>121</v>
      </c>
      <c r="CQ1" s="16"/>
      <c r="CR1" s="17"/>
      <c r="CS1" s="17"/>
      <c r="CT1" s="174" t="s">
        <v>177</v>
      </c>
      <c r="CU1" s="175"/>
      <c r="CV1" s="175"/>
      <c r="CW1" s="175"/>
      <c r="CX1" s="175"/>
      <c r="CY1" s="175"/>
      <c r="CZ1" s="175"/>
      <c r="DA1" s="157"/>
      <c r="DB1" s="104" t="s">
        <v>121</v>
      </c>
      <c r="DC1" s="16"/>
      <c r="DD1" s="17"/>
      <c r="DE1" s="17"/>
      <c r="DF1" s="174" t="s">
        <v>177</v>
      </c>
      <c r="DG1" s="175"/>
      <c r="DH1" s="175"/>
      <c r="DI1" s="175"/>
      <c r="DJ1" s="175"/>
      <c r="DK1" s="175"/>
      <c r="DL1" s="175"/>
      <c r="DM1" s="157"/>
      <c r="DN1" s="104" t="s">
        <v>121</v>
      </c>
      <c r="DO1" s="16"/>
      <c r="DP1" s="17"/>
      <c r="DQ1" s="17"/>
      <c r="DR1" s="174" t="s">
        <v>177</v>
      </c>
      <c r="DS1" s="175"/>
      <c r="DT1" s="175"/>
      <c r="DU1" s="175"/>
      <c r="DV1" s="175"/>
      <c r="DW1" s="175"/>
      <c r="DX1" s="175"/>
      <c r="DY1" s="157"/>
      <c r="DZ1" s="104" t="s">
        <v>121</v>
      </c>
      <c r="EA1" s="16"/>
      <c r="EB1" s="17"/>
      <c r="EC1" s="18"/>
      <c r="ED1" s="174" t="s">
        <v>177</v>
      </c>
      <c r="EE1" s="175"/>
      <c r="EF1" s="175"/>
      <c r="EG1" s="175"/>
      <c r="EH1" s="175"/>
      <c r="EI1" s="175"/>
      <c r="EJ1" s="175"/>
      <c r="EK1" s="157"/>
      <c r="EL1" s="104" t="s">
        <v>121</v>
      </c>
      <c r="EM1" s="16"/>
      <c r="EN1" s="17"/>
      <c r="EO1" s="18"/>
      <c r="EP1" s="176" t="s">
        <v>63</v>
      </c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8"/>
      <c r="GH1" s="19"/>
      <c r="GI1" s="19"/>
      <c r="GJ1" s="19"/>
      <c r="GK1" s="18"/>
    </row>
    <row r="2" spans="1:483" ht="27.75" customHeight="1" thickTop="1" thickBot="1">
      <c r="B2" s="179" t="s">
        <v>151</v>
      </c>
      <c r="C2" s="180"/>
      <c r="D2" s="180"/>
      <c r="E2" s="180"/>
      <c r="F2" s="180"/>
      <c r="G2" s="180"/>
      <c r="H2" s="180"/>
      <c r="I2" s="132">
        <v>0</v>
      </c>
      <c r="J2" s="17"/>
      <c r="K2" s="17"/>
      <c r="L2" s="17"/>
      <c r="M2" s="18"/>
      <c r="N2" s="172" t="s">
        <v>66</v>
      </c>
      <c r="O2" s="181"/>
      <c r="P2" s="181"/>
      <c r="Q2" s="181"/>
      <c r="R2" s="181"/>
      <c r="S2" s="181"/>
      <c r="T2" s="181"/>
      <c r="U2" s="20">
        <v>0</v>
      </c>
      <c r="V2" s="104" t="s">
        <v>123</v>
      </c>
      <c r="W2" s="17"/>
      <c r="X2" s="17"/>
      <c r="Y2" s="21"/>
      <c r="Z2" s="172" t="s">
        <v>66</v>
      </c>
      <c r="AA2" s="181"/>
      <c r="AB2" s="181"/>
      <c r="AC2" s="181"/>
      <c r="AD2" s="181"/>
      <c r="AE2" s="181"/>
      <c r="AF2" s="181"/>
      <c r="AG2" s="20">
        <v>0</v>
      </c>
      <c r="AH2" s="104" t="s">
        <v>123</v>
      </c>
      <c r="AI2" s="17"/>
      <c r="AJ2" s="17"/>
      <c r="AK2" s="21"/>
      <c r="AL2" s="172" t="s">
        <v>66</v>
      </c>
      <c r="AM2" s="181"/>
      <c r="AN2" s="181"/>
      <c r="AO2" s="181"/>
      <c r="AP2" s="181"/>
      <c r="AQ2" s="181"/>
      <c r="AR2" s="181"/>
      <c r="AS2" s="20">
        <v>0</v>
      </c>
      <c r="AT2" s="104" t="s">
        <v>123</v>
      </c>
      <c r="AU2" s="17"/>
      <c r="AV2" s="17"/>
      <c r="AW2" s="21"/>
      <c r="AX2" s="172" t="s">
        <v>66</v>
      </c>
      <c r="AY2" s="181"/>
      <c r="AZ2" s="181"/>
      <c r="BA2" s="181"/>
      <c r="BB2" s="181"/>
      <c r="BC2" s="181"/>
      <c r="BD2" s="181"/>
      <c r="BE2" s="20">
        <v>0</v>
      </c>
      <c r="BF2" s="104" t="s">
        <v>123</v>
      </c>
      <c r="BG2" s="17"/>
      <c r="BH2" s="17"/>
      <c r="BI2" s="21"/>
      <c r="BJ2" s="172" t="s">
        <v>66</v>
      </c>
      <c r="BK2" s="181"/>
      <c r="BL2" s="181"/>
      <c r="BM2" s="181"/>
      <c r="BN2" s="181"/>
      <c r="BO2" s="181"/>
      <c r="BP2" s="181"/>
      <c r="BQ2" s="20">
        <v>0</v>
      </c>
      <c r="BR2" s="104" t="s">
        <v>123</v>
      </c>
      <c r="BS2" s="17"/>
      <c r="BT2" s="17"/>
      <c r="BU2" s="17"/>
      <c r="BV2" s="172" t="s">
        <v>66</v>
      </c>
      <c r="BW2" s="181"/>
      <c r="BX2" s="181"/>
      <c r="BY2" s="181"/>
      <c r="BZ2" s="181"/>
      <c r="CA2" s="181"/>
      <c r="CB2" s="181"/>
      <c r="CC2" s="20">
        <v>0</v>
      </c>
      <c r="CD2" s="104" t="s">
        <v>123</v>
      </c>
      <c r="CE2" s="17"/>
      <c r="CF2" s="17"/>
      <c r="CG2" s="17"/>
      <c r="CH2" s="172" t="s">
        <v>66</v>
      </c>
      <c r="CI2" s="181"/>
      <c r="CJ2" s="181"/>
      <c r="CK2" s="181"/>
      <c r="CL2" s="181"/>
      <c r="CM2" s="181"/>
      <c r="CN2" s="181"/>
      <c r="CO2" s="20">
        <v>0</v>
      </c>
      <c r="CP2" s="104" t="s">
        <v>123</v>
      </c>
      <c r="CQ2" s="17"/>
      <c r="CR2" s="17"/>
      <c r="CS2" s="17"/>
      <c r="CT2" s="172" t="s">
        <v>66</v>
      </c>
      <c r="CU2" s="181"/>
      <c r="CV2" s="181"/>
      <c r="CW2" s="181"/>
      <c r="CX2" s="181"/>
      <c r="CY2" s="181"/>
      <c r="CZ2" s="181"/>
      <c r="DA2" s="20">
        <v>0</v>
      </c>
      <c r="DB2" s="104" t="s">
        <v>123</v>
      </c>
      <c r="DC2" s="17"/>
      <c r="DD2" s="17"/>
      <c r="DE2" s="17"/>
      <c r="DF2" s="172" t="s">
        <v>66</v>
      </c>
      <c r="DG2" s="181"/>
      <c r="DH2" s="181"/>
      <c r="DI2" s="181"/>
      <c r="DJ2" s="181"/>
      <c r="DK2" s="181"/>
      <c r="DL2" s="181"/>
      <c r="DM2" s="20">
        <v>0</v>
      </c>
      <c r="DN2" s="104" t="s">
        <v>123</v>
      </c>
      <c r="DO2" s="17"/>
      <c r="DP2" s="17"/>
      <c r="DQ2" s="17"/>
      <c r="DR2" s="172" t="s">
        <v>66</v>
      </c>
      <c r="DS2" s="181"/>
      <c r="DT2" s="181"/>
      <c r="DU2" s="181"/>
      <c r="DV2" s="181"/>
      <c r="DW2" s="181"/>
      <c r="DX2" s="181"/>
      <c r="DY2" s="20">
        <v>0</v>
      </c>
      <c r="DZ2" s="104" t="s">
        <v>123</v>
      </c>
      <c r="EA2" s="17"/>
      <c r="EB2" s="17"/>
      <c r="EC2" s="21"/>
      <c r="ED2" s="172" t="s">
        <v>66</v>
      </c>
      <c r="EE2" s="181"/>
      <c r="EF2" s="181"/>
      <c r="EG2" s="181"/>
      <c r="EH2" s="181"/>
      <c r="EI2" s="181"/>
      <c r="EJ2" s="181"/>
      <c r="EK2" s="20">
        <v>0</v>
      </c>
      <c r="EL2" s="104" t="s">
        <v>123</v>
      </c>
      <c r="EM2" s="17"/>
      <c r="EN2" s="17"/>
      <c r="EO2" s="21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1"/>
    </row>
    <row r="3" spans="1:483" ht="24.75" customHeight="1" thickTop="1" thickBot="1">
      <c r="B3" s="172" t="s">
        <v>67</v>
      </c>
      <c r="C3" s="173"/>
      <c r="D3" s="173"/>
      <c r="E3" s="173"/>
      <c r="F3" s="173"/>
      <c r="G3" s="173"/>
      <c r="H3" s="173"/>
      <c r="I3" s="131">
        <v>0</v>
      </c>
      <c r="J3" s="17"/>
      <c r="K3" s="17"/>
      <c r="L3" s="17"/>
      <c r="M3" s="18"/>
      <c r="N3" s="172" t="s">
        <v>67</v>
      </c>
      <c r="O3" s="173"/>
      <c r="P3" s="173"/>
      <c r="Q3" s="173"/>
      <c r="R3" s="173"/>
      <c r="S3" s="173"/>
      <c r="T3" s="173"/>
      <c r="U3" s="99"/>
      <c r="V3" s="17"/>
      <c r="W3" s="17"/>
      <c r="X3" s="17"/>
      <c r="Y3" s="21"/>
      <c r="Z3" s="172" t="s">
        <v>67</v>
      </c>
      <c r="AA3" s="173"/>
      <c r="AB3" s="173"/>
      <c r="AC3" s="173"/>
      <c r="AD3" s="173"/>
      <c r="AE3" s="173"/>
      <c r="AF3" s="173"/>
      <c r="AG3" s="99"/>
      <c r="AH3" s="17"/>
      <c r="AI3" s="17"/>
      <c r="AJ3" s="17"/>
      <c r="AK3" s="21"/>
      <c r="AL3" s="172" t="s">
        <v>67</v>
      </c>
      <c r="AM3" s="173"/>
      <c r="AN3" s="173"/>
      <c r="AO3" s="173"/>
      <c r="AP3" s="173"/>
      <c r="AQ3" s="173"/>
      <c r="AR3" s="173"/>
      <c r="AS3" s="99">
        <v>0</v>
      </c>
      <c r="AT3" s="17"/>
      <c r="AU3" s="17"/>
      <c r="AV3" s="17"/>
      <c r="AW3" s="21"/>
      <c r="AX3" s="172" t="s">
        <v>67</v>
      </c>
      <c r="AY3" s="173"/>
      <c r="AZ3" s="173"/>
      <c r="BA3" s="173"/>
      <c r="BB3" s="173"/>
      <c r="BC3" s="173"/>
      <c r="BD3" s="173"/>
      <c r="BE3" s="99">
        <v>0</v>
      </c>
      <c r="BF3" s="17"/>
      <c r="BG3" s="17"/>
      <c r="BH3" s="17"/>
      <c r="BI3" s="21"/>
      <c r="BJ3" s="172" t="s">
        <v>67</v>
      </c>
      <c r="BK3" s="173"/>
      <c r="BL3" s="173"/>
      <c r="BM3" s="173"/>
      <c r="BN3" s="173"/>
      <c r="BO3" s="173"/>
      <c r="BP3" s="173"/>
      <c r="BQ3" s="99"/>
      <c r="BR3" s="17"/>
      <c r="BS3" s="17"/>
      <c r="BT3" s="17"/>
      <c r="BU3" s="17"/>
      <c r="BV3" s="172" t="s">
        <v>67</v>
      </c>
      <c r="BW3" s="173"/>
      <c r="BX3" s="173"/>
      <c r="BY3" s="173"/>
      <c r="BZ3" s="173"/>
      <c r="CA3" s="173"/>
      <c r="CB3" s="173"/>
      <c r="CC3" s="99"/>
      <c r="CD3" s="17"/>
      <c r="CE3" s="17"/>
      <c r="CF3" s="17"/>
      <c r="CG3" s="17"/>
      <c r="CH3" s="172" t="s">
        <v>67</v>
      </c>
      <c r="CI3" s="173"/>
      <c r="CJ3" s="173"/>
      <c r="CK3" s="173"/>
      <c r="CL3" s="173"/>
      <c r="CM3" s="173"/>
      <c r="CN3" s="173"/>
      <c r="CO3" s="99"/>
      <c r="CP3" s="17"/>
      <c r="CQ3" s="17"/>
      <c r="CR3" s="17"/>
      <c r="CS3" s="17"/>
      <c r="CT3" s="172" t="s">
        <v>67</v>
      </c>
      <c r="CU3" s="173"/>
      <c r="CV3" s="173"/>
      <c r="CW3" s="173"/>
      <c r="CX3" s="173"/>
      <c r="CY3" s="173"/>
      <c r="CZ3" s="173"/>
      <c r="DA3" s="99"/>
      <c r="DB3" s="17"/>
      <c r="DC3" s="17"/>
      <c r="DD3" s="17"/>
      <c r="DE3" s="17"/>
      <c r="DF3" s="172" t="s">
        <v>67</v>
      </c>
      <c r="DG3" s="173"/>
      <c r="DH3" s="173"/>
      <c r="DI3" s="173"/>
      <c r="DJ3" s="173"/>
      <c r="DK3" s="173"/>
      <c r="DL3" s="173"/>
      <c r="DM3" s="99"/>
      <c r="DN3" s="17"/>
      <c r="DO3" s="17"/>
      <c r="DP3" s="17"/>
      <c r="DQ3" s="17"/>
      <c r="DR3" s="172" t="s">
        <v>67</v>
      </c>
      <c r="DS3" s="173"/>
      <c r="DT3" s="173"/>
      <c r="DU3" s="173"/>
      <c r="DV3" s="173"/>
      <c r="DW3" s="173"/>
      <c r="DX3" s="173"/>
      <c r="DY3" s="99"/>
      <c r="DZ3" s="17"/>
      <c r="EA3" s="17"/>
      <c r="EB3" s="17"/>
      <c r="EC3" s="21"/>
      <c r="ED3" s="172" t="s">
        <v>67</v>
      </c>
      <c r="EE3" s="173"/>
      <c r="EF3" s="173"/>
      <c r="EG3" s="173"/>
      <c r="EH3" s="173"/>
      <c r="EI3" s="173"/>
      <c r="EJ3" s="173"/>
      <c r="EK3" s="99"/>
      <c r="EL3" s="17"/>
      <c r="EM3" s="17"/>
      <c r="EN3" s="17"/>
      <c r="EO3" s="21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1"/>
    </row>
    <row r="4" spans="1:483" ht="15" customHeight="1" thickTop="1" thickBot="1">
      <c r="B4" s="172" t="s">
        <v>68</v>
      </c>
      <c r="C4" s="181"/>
      <c r="D4" s="181"/>
      <c r="E4" s="181"/>
      <c r="F4" s="181"/>
      <c r="G4" s="181"/>
      <c r="H4" s="181"/>
      <c r="I4" s="24">
        <v>45138</v>
      </c>
      <c r="J4" s="158" t="s">
        <v>178</v>
      </c>
      <c r="K4" s="17"/>
      <c r="L4" s="17"/>
      <c r="M4" s="18"/>
      <c r="N4" s="172" t="s">
        <v>68</v>
      </c>
      <c r="O4" s="181"/>
      <c r="P4" s="181"/>
      <c r="Q4" s="181"/>
      <c r="R4" s="181"/>
      <c r="S4" s="181"/>
      <c r="T4" s="181"/>
      <c r="U4" s="24"/>
      <c r="V4" s="105" t="s">
        <v>122</v>
      </c>
      <c r="W4" s="17"/>
      <c r="X4" s="17"/>
      <c r="Y4" s="21"/>
      <c r="Z4" s="172" t="s">
        <v>68</v>
      </c>
      <c r="AA4" s="181"/>
      <c r="AB4" s="181"/>
      <c r="AC4" s="181"/>
      <c r="AD4" s="181"/>
      <c r="AE4" s="181"/>
      <c r="AF4" s="181"/>
      <c r="AG4" s="24"/>
      <c r="AH4" s="105" t="s">
        <v>122</v>
      </c>
      <c r="AI4" s="17"/>
      <c r="AJ4" s="17"/>
      <c r="AK4" s="21"/>
      <c r="AL4" s="172" t="s">
        <v>68</v>
      </c>
      <c r="AM4" s="181"/>
      <c r="AN4" s="181"/>
      <c r="AO4" s="181"/>
      <c r="AP4" s="181"/>
      <c r="AQ4" s="181"/>
      <c r="AR4" s="181"/>
      <c r="AS4" s="24">
        <v>44592</v>
      </c>
      <c r="AT4" s="105" t="s">
        <v>122</v>
      </c>
      <c r="AU4" s="17"/>
      <c r="AV4" s="17"/>
      <c r="AW4" s="21"/>
      <c r="AX4" s="172" t="s">
        <v>68</v>
      </c>
      <c r="AY4" s="181"/>
      <c r="AZ4" s="181"/>
      <c r="BA4" s="181"/>
      <c r="BB4" s="181"/>
      <c r="BC4" s="181"/>
      <c r="BD4" s="181"/>
      <c r="BE4" s="24">
        <v>44592</v>
      </c>
      <c r="BF4" s="105" t="s">
        <v>122</v>
      </c>
      <c r="BG4" s="17"/>
      <c r="BH4" s="17"/>
      <c r="BI4" s="21"/>
      <c r="BJ4" s="172" t="s">
        <v>68</v>
      </c>
      <c r="BK4" s="181"/>
      <c r="BL4" s="181"/>
      <c r="BM4" s="181"/>
      <c r="BN4" s="181"/>
      <c r="BO4" s="181"/>
      <c r="BP4" s="181"/>
      <c r="BQ4" s="24">
        <v>44804</v>
      </c>
      <c r="BR4" s="105" t="s">
        <v>122</v>
      </c>
      <c r="BS4" s="17"/>
      <c r="BT4" s="17"/>
      <c r="BU4" s="17"/>
      <c r="BV4" s="172" t="s">
        <v>68</v>
      </c>
      <c r="BW4" s="181"/>
      <c r="BX4" s="181"/>
      <c r="BY4" s="181"/>
      <c r="BZ4" s="181"/>
      <c r="CA4" s="181"/>
      <c r="CB4" s="181"/>
      <c r="CC4" s="24"/>
      <c r="CD4" s="105" t="s">
        <v>122</v>
      </c>
      <c r="CE4" s="17"/>
      <c r="CF4" s="17"/>
      <c r="CG4" s="17"/>
      <c r="CH4" s="172" t="s">
        <v>68</v>
      </c>
      <c r="CI4" s="181"/>
      <c r="CJ4" s="181"/>
      <c r="CK4" s="181"/>
      <c r="CL4" s="181"/>
      <c r="CM4" s="181"/>
      <c r="CN4" s="181"/>
      <c r="CO4" s="24"/>
      <c r="CP4" s="105" t="s">
        <v>122</v>
      </c>
      <c r="CQ4" s="17"/>
      <c r="CR4" s="17"/>
      <c r="CS4" s="17"/>
      <c r="CT4" s="172" t="s">
        <v>68</v>
      </c>
      <c r="CU4" s="181"/>
      <c r="CV4" s="181"/>
      <c r="CW4" s="181"/>
      <c r="CX4" s="181"/>
      <c r="CY4" s="181"/>
      <c r="CZ4" s="181"/>
      <c r="DA4" s="24"/>
      <c r="DB4" s="105" t="s">
        <v>122</v>
      </c>
      <c r="DC4" s="17"/>
      <c r="DD4" s="17"/>
      <c r="DE4" s="17"/>
      <c r="DF4" s="172" t="s">
        <v>68</v>
      </c>
      <c r="DG4" s="181"/>
      <c r="DH4" s="181"/>
      <c r="DI4" s="181"/>
      <c r="DJ4" s="181"/>
      <c r="DK4" s="181"/>
      <c r="DL4" s="181"/>
      <c r="DM4" s="24"/>
      <c r="DN4" s="105" t="s">
        <v>122</v>
      </c>
      <c r="DO4" s="17"/>
      <c r="DP4" s="17"/>
      <c r="DQ4" s="17"/>
      <c r="DR4" s="172" t="s">
        <v>68</v>
      </c>
      <c r="DS4" s="181"/>
      <c r="DT4" s="181"/>
      <c r="DU4" s="181"/>
      <c r="DV4" s="181"/>
      <c r="DW4" s="181"/>
      <c r="DX4" s="181"/>
      <c r="DY4" s="24"/>
      <c r="DZ4" s="105" t="s">
        <v>122</v>
      </c>
      <c r="EA4" s="17"/>
      <c r="EB4" s="17"/>
      <c r="EC4" s="21"/>
      <c r="ED4" s="172" t="s">
        <v>68</v>
      </c>
      <c r="EE4" s="181"/>
      <c r="EF4" s="181"/>
      <c r="EG4" s="181"/>
      <c r="EH4" s="181"/>
      <c r="EI4" s="181"/>
      <c r="EJ4" s="181"/>
      <c r="EK4" s="24"/>
      <c r="EL4" s="105" t="s">
        <v>122</v>
      </c>
      <c r="EM4" s="17"/>
      <c r="EN4" s="17"/>
      <c r="EO4" s="21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1"/>
    </row>
    <row r="5" spans="1:483" ht="15" customHeight="1" thickTop="1" thickBot="1">
      <c r="B5" s="172" t="s">
        <v>69</v>
      </c>
      <c r="C5" s="181"/>
      <c r="D5" s="181"/>
      <c r="E5" s="181"/>
      <c r="F5" s="181"/>
      <c r="G5" s="181"/>
      <c r="H5" s="181"/>
      <c r="I5" s="24">
        <v>46234</v>
      </c>
      <c r="J5" s="158" t="s">
        <v>178</v>
      </c>
      <c r="K5" s="25"/>
      <c r="L5" s="25"/>
      <c r="M5" s="18"/>
      <c r="N5" s="172" t="s">
        <v>69</v>
      </c>
      <c r="O5" s="181"/>
      <c r="P5" s="181"/>
      <c r="Q5" s="181"/>
      <c r="R5" s="181"/>
      <c r="S5" s="181"/>
      <c r="T5" s="181"/>
      <c r="U5" s="24"/>
      <c r="V5" s="104" t="s">
        <v>124</v>
      </c>
      <c r="W5" s="25"/>
      <c r="X5" s="25"/>
      <c r="Y5" s="21"/>
      <c r="Z5" s="172" t="s">
        <v>69</v>
      </c>
      <c r="AA5" s="181"/>
      <c r="AB5" s="181"/>
      <c r="AC5" s="181"/>
      <c r="AD5" s="181"/>
      <c r="AE5" s="181"/>
      <c r="AF5" s="181"/>
      <c r="AG5" s="24"/>
      <c r="AH5" s="104" t="s">
        <v>124</v>
      </c>
      <c r="AI5" s="25"/>
      <c r="AJ5" s="25"/>
      <c r="AK5" s="21"/>
      <c r="AL5" s="172" t="s">
        <v>69</v>
      </c>
      <c r="AM5" s="181"/>
      <c r="AN5" s="181"/>
      <c r="AO5" s="181"/>
      <c r="AP5" s="181"/>
      <c r="AQ5" s="181"/>
      <c r="AR5" s="181"/>
      <c r="AS5" s="24">
        <v>46203</v>
      </c>
      <c r="AT5" s="104" t="s">
        <v>124</v>
      </c>
      <c r="AU5" s="25"/>
      <c r="AV5" s="25"/>
      <c r="AW5" s="21"/>
      <c r="AX5" s="172" t="s">
        <v>69</v>
      </c>
      <c r="AY5" s="181"/>
      <c r="AZ5" s="181"/>
      <c r="BA5" s="181"/>
      <c r="BB5" s="181"/>
      <c r="BC5" s="181"/>
      <c r="BD5" s="181"/>
      <c r="BE5" s="24">
        <v>46811</v>
      </c>
      <c r="BF5" s="104" t="s">
        <v>124</v>
      </c>
      <c r="BG5" s="25"/>
      <c r="BH5" s="25"/>
      <c r="BI5" s="21"/>
      <c r="BJ5" s="172" t="s">
        <v>69</v>
      </c>
      <c r="BK5" s="181"/>
      <c r="BL5" s="181"/>
      <c r="BM5" s="181"/>
      <c r="BN5" s="181"/>
      <c r="BO5" s="181"/>
      <c r="BP5" s="181"/>
      <c r="BQ5" s="24">
        <v>48457</v>
      </c>
      <c r="BR5" s="104" t="s">
        <v>124</v>
      </c>
      <c r="BS5" s="25"/>
      <c r="BT5" s="25"/>
      <c r="BU5" s="17"/>
      <c r="BV5" s="172" t="s">
        <v>69</v>
      </c>
      <c r="BW5" s="181"/>
      <c r="BX5" s="181"/>
      <c r="BY5" s="181"/>
      <c r="BZ5" s="181"/>
      <c r="CA5" s="181"/>
      <c r="CB5" s="181"/>
      <c r="CC5" s="24"/>
      <c r="CD5" s="104" t="s">
        <v>124</v>
      </c>
      <c r="CE5" s="25"/>
      <c r="CF5" s="25"/>
      <c r="CG5" s="17"/>
      <c r="CH5" s="172" t="s">
        <v>69</v>
      </c>
      <c r="CI5" s="181"/>
      <c r="CJ5" s="181"/>
      <c r="CK5" s="181"/>
      <c r="CL5" s="181"/>
      <c r="CM5" s="181"/>
      <c r="CN5" s="181"/>
      <c r="CO5" s="24"/>
      <c r="CP5" s="104" t="s">
        <v>124</v>
      </c>
      <c r="CQ5" s="25"/>
      <c r="CR5" s="25"/>
      <c r="CS5" s="17"/>
      <c r="CT5" s="172" t="s">
        <v>69</v>
      </c>
      <c r="CU5" s="181"/>
      <c r="CV5" s="181"/>
      <c r="CW5" s="181"/>
      <c r="CX5" s="181"/>
      <c r="CY5" s="181"/>
      <c r="CZ5" s="181"/>
      <c r="DA5" s="24"/>
      <c r="DB5" s="104" t="s">
        <v>124</v>
      </c>
      <c r="DC5" s="25"/>
      <c r="DD5" s="25"/>
      <c r="DE5" s="17"/>
      <c r="DF5" s="172" t="s">
        <v>69</v>
      </c>
      <c r="DG5" s="181"/>
      <c r="DH5" s="181"/>
      <c r="DI5" s="181"/>
      <c r="DJ5" s="181"/>
      <c r="DK5" s="181"/>
      <c r="DL5" s="181"/>
      <c r="DM5" s="24"/>
      <c r="DN5" s="104" t="s">
        <v>124</v>
      </c>
      <c r="DO5" s="25"/>
      <c r="DP5" s="25"/>
      <c r="DQ5" s="17"/>
      <c r="DR5" s="172" t="s">
        <v>69</v>
      </c>
      <c r="DS5" s="181"/>
      <c r="DT5" s="181"/>
      <c r="DU5" s="181"/>
      <c r="DV5" s="181"/>
      <c r="DW5" s="181"/>
      <c r="DX5" s="181"/>
      <c r="DY5" s="24"/>
      <c r="DZ5" s="104" t="s">
        <v>124</v>
      </c>
      <c r="EA5" s="25"/>
      <c r="EB5" s="25"/>
      <c r="EC5" s="21"/>
      <c r="ED5" s="172" t="s">
        <v>69</v>
      </c>
      <c r="EE5" s="181"/>
      <c r="EF5" s="181"/>
      <c r="EG5" s="181"/>
      <c r="EH5" s="181"/>
      <c r="EI5" s="181"/>
      <c r="EJ5" s="181"/>
      <c r="EK5" s="24"/>
      <c r="EL5" s="104" t="s">
        <v>124</v>
      </c>
      <c r="EM5" s="25"/>
      <c r="EN5" s="25"/>
      <c r="EO5" s="21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1"/>
    </row>
    <row r="6" spans="1:483" ht="15" customHeight="1" thickTop="1" thickBot="1">
      <c r="B6" s="172" t="s">
        <v>70</v>
      </c>
      <c r="C6" s="181"/>
      <c r="D6" s="181"/>
      <c r="E6" s="181"/>
      <c r="F6" s="181"/>
      <c r="G6" s="181"/>
      <c r="H6" s="181"/>
      <c r="I6" s="122">
        <v>6</v>
      </c>
      <c r="J6" s="158" t="s">
        <v>179</v>
      </c>
      <c r="K6" s="27"/>
      <c r="L6" s="27"/>
      <c r="M6" s="18"/>
      <c r="N6" s="172" t="s">
        <v>70</v>
      </c>
      <c r="O6" s="181"/>
      <c r="P6" s="181"/>
      <c r="Q6" s="181"/>
      <c r="R6" s="181"/>
      <c r="S6" s="181"/>
      <c r="T6" s="181"/>
      <c r="U6" s="26">
        <v>0</v>
      </c>
      <c r="V6" s="104" t="s">
        <v>125</v>
      </c>
      <c r="W6" s="27"/>
      <c r="X6" s="27"/>
      <c r="Y6" s="21"/>
      <c r="Z6" s="172" t="s">
        <v>70</v>
      </c>
      <c r="AA6" s="181"/>
      <c r="AB6" s="181"/>
      <c r="AC6" s="181"/>
      <c r="AD6" s="181"/>
      <c r="AE6" s="181"/>
      <c r="AF6" s="181"/>
      <c r="AG6" s="26"/>
      <c r="AH6" s="104" t="s">
        <v>125</v>
      </c>
      <c r="AI6" s="27"/>
      <c r="AJ6" s="27"/>
      <c r="AK6" s="21"/>
      <c r="AL6" s="172" t="s">
        <v>70</v>
      </c>
      <c r="AM6" s="181"/>
      <c r="AN6" s="181"/>
      <c r="AO6" s="181"/>
      <c r="AP6" s="181"/>
      <c r="AQ6" s="181"/>
      <c r="AR6" s="181"/>
      <c r="AS6" s="26">
        <v>1</v>
      </c>
      <c r="AT6" s="104" t="s">
        <v>125</v>
      </c>
      <c r="AU6" s="27"/>
      <c r="AV6" s="27"/>
      <c r="AW6" s="21"/>
      <c r="AX6" s="172" t="s">
        <v>70</v>
      </c>
      <c r="AY6" s="181"/>
      <c r="AZ6" s="181"/>
      <c r="BA6" s="181"/>
      <c r="BB6" s="181"/>
      <c r="BC6" s="181"/>
      <c r="BD6" s="181"/>
      <c r="BE6" s="26">
        <v>1</v>
      </c>
      <c r="BF6" s="104" t="s">
        <v>125</v>
      </c>
      <c r="BG6" s="27"/>
      <c r="BH6" s="27"/>
      <c r="BI6" s="21"/>
      <c r="BJ6" s="172" t="s">
        <v>70</v>
      </c>
      <c r="BK6" s="181"/>
      <c r="BL6" s="181"/>
      <c r="BM6" s="181"/>
      <c r="BN6" s="181"/>
      <c r="BO6" s="181"/>
      <c r="BP6" s="181"/>
      <c r="BQ6" s="26">
        <v>9</v>
      </c>
      <c r="BR6" s="104" t="s">
        <v>125</v>
      </c>
      <c r="BS6" s="27"/>
      <c r="BT6" s="27"/>
      <c r="BU6" s="17"/>
      <c r="BV6" s="172" t="s">
        <v>70</v>
      </c>
      <c r="BW6" s="181"/>
      <c r="BX6" s="181"/>
      <c r="BY6" s="181"/>
      <c r="BZ6" s="181"/>
      <c r="CA6" s="181"/>
      <c r="CB6" s="181"/>
      <c r="CC6" s="26"/>
      <c r="CD6" s="104" t="s">
        <v>125</v>
      </c>
      <c r="CE6" s="27"/>
      <c r="CF6" s="27"/>
      <c r="CG6" s="17"/>
      <c r="CH6" s="172" t="s">
        <v>70</v>
      </c>
      <c r="CI6" s="181"/>
      <c r="CJ6" s="181"/>
      <c r="CK6" s="181"/>
      <c r="CL6" s="181"/>
      <c r="CM6" s="181"/>
      <c r="CN6" s="181"/>
      <c r="CO6" s="26"/>
      <c r="CP6" s="104" t="s">
        <v>125</v>
      </c>
      <c r="CQ6" s="27"/>
      <c r="CR6" s="27"/>
      <c r="CS6" s="17"/>
      <c r="CT6" s="172" t="s">
        <v>70</v>
      </c>
      <c r="CU6" s="181"/>
      <c r="CV6" s="181"/>
      <c r="CW6" s="181"/>
      <c r="CX6" s="181"/>
      <c r="CY6" s="181"/>
      <c r="CZ6" s="181"/>
      <c r="DA6" s="26"/>
      <c r="DB6" s="104" t="s">
        <v>125</v>
      </c>
      <c r="DC6" s="27"/>
      <c r="DD6" s="27"/>
      <c r="DE6" s="17"/>
      <c r="DF6" s="172" t="s">
        <v>70</v>
      </c>
      <c r="DG6" s="181"/>
      <c r="DH6" s="181"/>
      <c r="DI6" s="181"/>
      <c r="DJ6" s="181"/>
      <c r="DK6" s="181"/>
      <c r="DL6" s="181"/>
      <c r="DM6" s="26"/>
      <c r="DN6" s="104" t="s">
        <v>125</v>
      </c>
      <c r="DO6" s="27"/>
      <c r="DP6" s="27"/>
      <c r="DQ6" s="17"/>
      <c r="DR6" s="172" t="s">
        <v>70</v>
      </c>
      <c r="DS6" s="181"/>
      <c r="DT6" s="181"/>
      <c r="DU6" s="181"/>
      <c r="DV6" s="181"/>
      <c r="DW6" s="181"/>
      <c r="DX6" s="181"/>
      <c r="DY6" s="26"/>
      <c r="DZ6" s="104" t="s">
        <v>125</v>
      </c>
      <c r="EA6" s="27"/>
      <c r="EB6" s="27"/>
      <c r="EC6" s="21"/>
      <c r="ED6" s="172" t="s">
        <v>70</v>
      </c>
      <c r="EE6" s="181"/>
      <c r="EF6" s="181"/>
      <c r="EG6" s="181"/>
      <c r="EH6" s="181"/>
      <c r="EI6" s="181"/>
      <c r="EJ6" s="181"/>
      <c r="EK6" s="26"/>
      <c r="EL6" s="104" t="s">
        <v>125</v>
      </c>
      <c r="EM6" s="27"/>
      <c r="EN6" s="27"/>
      <c r="EO6" s="21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1"/>
    </row>
    <row r="7" spans="1:483" ht="15" customHeight="1" thickTop="1" thickBot="1">
      <c r="B7" s="184" t="s">
        <v>71</v>
      </c>
      <c r="C7" s="185"/>
      <c r="D7" s="185"/>
      <c r="E7" s="185"/>
      <c r="F7" s="185"/>
      <c r="G7" s="185"/>
      <c r="H7" s="185"/>
      <c r="I7" s="28">
        <v>48</v>
      </c>
      <c r="J7" s="158" t="s">
        <v>179</v>
      </c>
      <c r="K7" s="29"/>
      <c r="L7" s="29"/>
      <c r="M7" s="18"/>
      <c r="N7" s="184" t="s">
        <v>71</v>
      </c>
      <c r="O7" s="185"/>
      <c r="P7" s="185"/>
      <c r="Q7" s="185"/>
      <c r="R7" s="185"/>
      <c r="S7" s="185"/>
      <c r="T7" s="185"/>
      <c r="U7" s="28">
        <v>0</v>
      </c>
      <c r="V7" s="104" t="s">
        <v>126</v>
      </c>
      <c r="W7" s="29"/>
      <c r="X7" s="29"/>
      <c r="Y7" s="21"/>
      <c r="Z7" s="184" t="s">
        <v>71</v>
      </c>
      <c r="AA7" s="185"/>
      <c r="AB7" s="185"/>
      <c r="AC7" s="185"/>
      <c r="AD7" s="185"/>
      <c r="AE7" s="185"/>
      <c r="AF7" s="185"/>
      <c r="AG7" s="28"/>
      <c r="AH7" s="104" t="s">
        <v>126</v>
      </c>
      <c r="AI7" s="29"/>
      <c r="AJ7" s="29"/>
      <c r="AK7" s="21"/>
      <c r="AL7" s="184" t="s">
        <v>71</v>
      </c>
      <c r="AM7" s="185"/>
      <c r="AN7" s="185"/>
      <c r="AO7" s="185"/>
      <c r="AP7" s="185"/>
      <c r="AQ7" s="185"/>
      <c r="AR7" s="185"/>
      <c r="AS7" s="28">
        <v>53</v>
      </c>
      <c r="AT7" s="104" t="s">
        <v>126</v>
      </c>
      <c r="AU7" s="29"/>
      <c r="AV7" s="29"/>
      <c r="AW7" s="21"/>
      <c r="AX7" s="184" t="s">
        <v>71</v>
      </c>
      <c r="AY7" s="185"/>
      <c r="AZ7" s="185"/>
      <c r="BA7" s="185"/>
      <c r="BB7" s="185"/>
      <c r="BC7" s="185"/>
      <c r="BD7" s="185"/>
      <c r="BE7" s="28">
        <v>73</v>
      </c>
      <c r="BF7" s="104" t="s">
        <v>126</v>
      </c>
      <c r="BG7" s="29"/>
      <c r="BH7" s="29"/>
      <c r="BI7" s="21"/>
      <c r="BJ7" s="184" t="s">
        <v>71</v>
      </c>
      <c r="BK7" s="185"/>
      <c r="BL7" s="185"/>
      <c r="BM7" s="185"/>
      <c r="BN7" s="185"/>
      <c r="BO7" s="185"/>
      <c r="BP7" s="185"/>
      <c r="BQ7" s="28">
        <v>120</v>
      </c>
      <c r="BR7" s="104" t="s">
        <v>126</v>
      </c>
      <c r="BS7" s="29"/>
      <c r="BT7" s="29"/>
      <c r="BU7" s="17"/>
      <c r="BV7" s="184" t="s">
        <v>71</v>
      </c>
      <c r="BW7" s="185"/>
      <c r="BX7" s="185"/>
      <c r="BY7" s="185"/>
      <c r="BZ7" s="185"/>
      <c r="CA7" s="185"/>
      <c r="CB7" s="185"/>
      <c r="CC7" s="28"/>
      <c r="CD7" s="104" t="s">
        <v>126</v>
      </c>
      <c r="CE7" s="29"/>
      <c r="CF7" s="29"/>
      <c r="CG7" s="17"/>
      <c r="CH7" s="184" t="s">
        <v>71</v>
      </c>
      <c r="CI7" s="185"/>
      <c r="CJ7" s="185"/>
      <c r="CK7" s="185"/>
      <c r="CL7" s="185"/>
      <c r="CM7" s="185"/>
      <c r="CN7" s="185"/>
      <c r="CO7" s="28"/>
      <c r="CP7" s="104" t="s">
        <v>126</v>
      </c>
      <c r="CQ7" s="29"/>
      <c r="CR7" s="29"/>
      <c r="CS7" s="17"/>
      <c r="CT7" s="184" t="s">
        <v>71</v>
      </c>
      <c r="CU7" s="185"/>
      <c r="CV7" s="185"/>
      <c r="CW7" s="185"/>
      <c r="CX7" s="185"/>
      <c r="CY7" s="185"/>
      <c r="CZ7" s="185"/>
      <c r="DA7" s="28"/>
      <c r="DB7" s="104" t="s">
        <v>126</v>
      </c>
      <c r="DC7" s="29"/>
      <c r="DD7" s="29"/>
      <c r="DE7" s="17"/>
      <c r="DF7" s="184" t="s">
        <v>71</v>
      </c>
      <c r="DG7" s="185"/>
      <c r="DH7" s="185"/>
      <c r="DI7" s="185"/>
      <c r="DJ7" s="185"/>
      <c r="DK7" s="185"/>
      <c r="DL7" s="185"/>
      <c r="DM7" s="28"/>
      <c r="DN7" s="104" t="s">
        <v>126</v>
      </c>
      <c r="DO7" s="29"/>
      <c r="DP7" s="29"/>
      <c r="DQ7" s="17"/>
      <c r="DR7" s="184" t="s">
        <v>71</v>
      </c>
      <c r="DS7" s="185"/>
      <c r="DT7" s="185"/>
      <c r="DU7" s="185"/>
      <c r="DV7" s="185"/>
      <c r="DW7" s="185"/>
      <c r="DX7" s="185"/>
      <c r="DY7" s="28"/>
      <c r="DZ7" s="104" t="s">
        <v>126</v>
      </c>
      <c r="EA7" s="29"/>
      <c r="EB7" s="29"/>
      <c r="EC7" s="21"/>
      <c r="ED7" s="184" t="s">
        <v>71</v>
      </c>
      <c r="EE7" s="185"/>
      <c r="EF7" s="185"/>
      <c r="EG7" s="185"/>
      <c r="EH7" s="185"/>
      <c r="EI7" s="185"/>
      <c r="EJ7" s="185"/>
      <c r="EK7" s="28"/>
      <c r="EL7" s="104" t="s">
        <v>126</v>
      </c>
      <c r="EM7" s="29"/>
      <c r="EN7" s="29"/>
      <c r="EO7" s="21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1"/>
    </row>
    <row r="8" spans="1:483" s="37" customFormat="1" ht="22.5" thickTop="1" thickBot="1">
      <c r="A8" s="15"/>
      <c r="B8" s="100" t="s">
        <v>72</v>
      </c>
      <c r="C8" s="101">
        <f>ROUND(365.25/12,2)</f>
        <v>30.44</v>
      </c>
      <c r="D8" s="102" t="s">
        <v>73</v>
      </c>
      <c r="E8" s="103">
        <f>MAX(E9:E298)</f>
        <v>45138</v>
      </c>
      <c r="F8" s="103">
        <f>MAX(F9:F298)</f>
        <v>46599</v>
      </c>
      <c r="G8" s="100" t="s">
        <v>74</v>
      </c>
      <c r="H8" s="100" t="s">
        <v>26</v>
      </c>
      <c r="I8" s="100" t="s">
        <v>75</v>
      </c>
      <c r="J8" s="100" t="s">
        <v>76</v>
      </c>
      <c r="K8" s="100" t="s">
        <v>77</v>
      </c>
      <c r="L8" s="100" t="s">
        <v>78</v>
      </c>
      <c r="M8" s="18"/>
      <c r="N8" s="100" t="s">
        <v>72</v>
      </c>
      <c r="O8" s="101">
        <f>ROUND(365.25/12,2)</f>
        <v>30.44</v>
      </c>
      <c r="P8" s="102" t="s">
        <v>73</v>
      </c>
      <c r="Q8" s="103">
        <f>MAX(Q9:Q298)</f>
        <v>0</v>
      </c>
      <c r="R8" s="103">
        <f>MAX(R9:R298)</f>
        <v>0</v>
      </c>
      <c r="S8" s="100" t="s">
        <v>74</v>
      </c>
      <c r="T8" s="100" t="s">
        <v>26</v>
      </c>
      <c r="U8" s="100" t="s">
        <v>75</v>
      </c>
      <c r="V8" s="100" t="s">
        <v>76</v>
      </c>
      <c r="W8" s="100" t="s">
        <v>77</v>
      </c>
      <c r="X8" s="100" t="s">
        <v>78</v>
      </c>
      <c r="Y8" s="18"/>
      <c r="Z8" s="100" t="s">
        <v>72</v>
      </c>
      <c r="AA8" s="101">
        <f>ROUND(365.25/12,2)</f>
        <v>30.44</v>
      </c>
      <c r="AB8" s="102" t="s">
        <v>73</v>
      </c>
      <c r="AC8" s="103">
        <f>MAX(AC9:AC298)</f>
        <v>0</v>
      </c>
      <c r="AD8" s="103">
        <f>MAX(AD9:AD298)</f>
        <v>0</v>
      </c>
      <c r="AE8" s="100" t="s">
        <v>74</v>
      </c>
      <c r="AF8" s="100" t="s">
        <v>26</v>
      </c>
      <c r="AG8" s="100" t="s">
        <v>75</v>
      </c>
      <c r="AH8" s="100" t="s">
        <v>76</v>
      </c>
      <c r="AI8" s="100" t="s">
        <v>77</v>
      </c>
      <c r="AJ8" s="100" t="s">
        <v>78</v>
      </c>
      <c r="AK8" s="18"/>
      <c r="AL8" s="100" t="s">
        <v>72</v>
      </c>
      <c r="AM8" s="101">
        <f>ROUND(365.25/12,2)</f>
        <v>30.44</v>
      </c>
      <c r="AN8" s="102" t="s">
        <v>73</v>
      </c>
      <c r="AO8" s="103">
        <f>MAX(AO9:AO298)</f>
        <v>0</v>
      </c>
      <c r="AP8" s="103">
        <f>MAX(AP9:AP298)</f>
        <v>0</v>
      </c>
      <c r="AQ8" s="100" t="s">
        <v>74</v>
      </c>
      <c r="AR8" s="100" t="s">
        <v>26</v>
      </c>
      <c r="AS8" s="100" t="s">
        <v>75</v>
      </c>
      <c r="AT8" s="100" t="s">
        <v>76</v>
      </c>
      <c r="AU8" s="100" t="s">
        <v>77</v>
      </c>
      <c r="AV8" s="100" t="s">
        <v>78</v>
      </c>
      <c r="AW8" s="18"/>
      <c r="AX8" s="100" t="s">
        <v>72</v>
      </c>
      <c r="AY8" s="101">
        <f>ROUND(365.25/12,2)</f>
        <v>30.44</v>
      </c>
      <c r="AZ8" s="102" t="s">
        <v>73</v>
      </c>
      <c r="BA8" s="103">
        <f>MAX(BA9:BA298)</f>
        <v>0</v>
      </c>
      <c r="BB8" s="103">
        <f>MAX(BB9:BB298)</f>
        <v>0</v>
      </c>
      <c r="BC8" s="100" t="s">
        <v>74</v>
      </c>
      <c r="BD8" s="100" t="s">
        <v>26</v>
      </c>
      <c r="BE8" s="100" t="s">
        <v>75</v>
      </c>
      <c r="BF8" s="100" t="s">
        <v>76</v>
      </c>
      <c r="BG8" s="100" t="s">
        <v>77</v>
      </c>
      <c r="BH8" s="100" t="s">
        <v>78</v>
      </c>
      <c r="BI8" s="18"/>
      <c r="BJ8" s="100" t="s">
        <v>72</v>
      </c>
      <c r="BK8" s="101">
        <f>ROUND(365.25/12,2)</f>
        <v>30.44</v>
      </c>
      <c r="BL8" s="102" t="s">
        <v>73</v>
      </c>
      <c r="BM8" s="103">
        <f>MAX(BM9:BM298)</f>
        <v>0</v>
      </c>
      <c r="BN8" s="103">
        <f>MAX(BN9:BN298)</f>
        <v>0</v>
      </c>
      <c r="BO8" s="100" t="s">
        <v>74</v>
      </c>
      <c r="BP8" s="100" t="s">
        <v>26</v>
      </c>
      <c r="BQ8" s="100" t="s">
        <v>75</v>
      </c>
      <c r="BR8" s="100" t="s">
        <v>76</v>
      </c>
      <c r="BS8" s="100" t="s">
        <v>77</v>
      </c>
      <c r="BT8" s="100" t="s">
        <v>78</v>
      </c>
      <c r="BU8" s="18"/>
      <c r="BV8" s="100" t="s">
        <v>72</v>
      </c>
      <c r="BW8" s="101">
        <f>ROUND(365.25/12,2)</f>
        <v>30.44</v>
      </c>
      <c r="BX8" s="102" t="s">
        <v>73</v>
      </c>
      <c r="BY8" s="103">
        <f>MAX(BY9:BY298)</f>
        <v>0</v>
      </c>
      <c r="BZ8" s="103">
        <f>MAX(BZ9:BZ298)</f>
        <v>0</v>
      </c>
      <c r="CA8" s="100" t="s">
        <v>74</v>
      </c>
      <c r="CB8" s="100" t="s">
        <v>26</v>
      </c>
      <c r="CC8" s="100" t="s">
        <v>75</v>
      </c>
      <c r="CD8" s="100" t="s">
        <v>76</v>
      </c>
      <c r="CE8" s="100" t="s">
        <v>77</v>
      </c>
      <c r="CF8" s="100" t="s">
        <v>78</v>
      </c>
      <c r="CG8" s="18"/>
      <c r="CH8" s="100" t="s">
        <v>72</v>
      </c>
      <c r="CI8" s="101">
        <f>ROUND(365.25/12,2)</f>
        <v>30.44</v>
      </c>
      <c r="CJ8" s="102" t="s">
        <v>73</v>
      </c>
      <c r="CK8" s="103">
        <f>MAX(CK9:CK298)</f>
        <v>0</v>
      </c>
      <c r="CL8" s="103">
        <f>MAX(CL9:CL298)</f>
        <v>0</v>
      </c>
      <c r="CM8" s="100" t="s">
        <v>74</v>
      </c>
      <c r="CN8" s="100" t="s">
        <v>26</v>
      </c>
      <c r="CO8" s="100" t="s">
        <v>75</v>
      </c>
      <c r="CP8" s="100" t="s">
        <v>76</v>
      </c>
      <c r="CQ8" s="100" t="s">
        <v>77</v>
      </c>
      <c r="CR8" s="100" t="s">
        <v>78</v>
      </c>
      <c r="CS8" s="18"/>
      <c r="CT8" s="100" t="s">
        <v>72</v>
      </c>
      <c r="CU8" s="101">
        <f>ROUND(365.25/12,2)</f>
        <v>30.44</v>
      </c>
      <c r="CV8" s="102" t="s">
        <v>73</v>
      </c>
      <c r="CW8" s="103">
        <f>MAX(CW9:CW298)</f>
        <v>0</v>
      </c>
      <c r="CX8" s="103">
        <f>MAX(CX9:CX298)</f>
        <v>0</v>
      </c>
      <c r="CY8" s="100" t="s">
        <v>74</v>
      </c>
      <c r="CZ8" s="100" t="s">
        <v>26</v>
      </c>
      <c r="DA8" s="100" t="s">
        <v>75</v>
      </c>
      <c r="DB8" s="100" t="s">
        <v>76</v>
      </c>
      <c r="DC8" s="100" t="s">
        <v>77</v>
      </c>
      <c r="DD8" s="100" t="s">
        <v>78</v>
      </c>
      <c r="DE8" s="18"/>
      <c r="DF8" s="100" t="s">
        <v>72</v>
      </c>
      <c r="DG8" s="101">
        <f>ROUND(365.25/12,2)</f>
        <v>30.44</v>
      </c>
      <c r="DH8" s="102" t="s">
        <v>73</v>
      </c>
      <c r="DI8" s="103">
        <f>MAX(DI9:DI298)</f>
        <v>0</v>
      </c>
      <c r="DJ8" s="103">
        <f>MAX(DJ9:DJ298)</f>
        <v>0</v>
      </c>
      <c r="DK8" s="100" t="s">
        <v>74</v>
      </c>
      <c r="DL8" s="100" t="s">
        <v>26</v>
      </c>
      <c r="DM8" s="100" t="s">
        <v>75</v>
      </c>
      <c r="DN8" s="100" t="s">
        <v>76</v>
      </c>
      <c r="DO8" s="100" t="s">
        <v>77</v>
      </c>
      <c r="DP8" s="100" t="s">
        <v>78</v>
      </c>
      <c r="DQ8" s="18"/>
      <c r="DR8" s="100" t="s">
        <v>72</v>
      </c>
      <c r="DS8" s="101">
        <f>ROUND(365.25/12,2)</f>
        <v>30.44</v>
      </c>
      <c r="DT8" s="102" t="s">
        <v>73</v>
      </c>
      <c r="DU8" s="103">
        <f>MAX(DU9:DU298)</f>
        <v>0</v>
      </c>
      <c r="DV8" s="103">
        <f>MAX(DV9:DV298)</f>
        <v>0</v>
      </c>
      <c r="DW8" s="100" t="s">
        <v>74</v>
      </c>
      <c r="DX8" s="100" t="s">
        <v>26</v>
      </c>
      <c r="DY8" s="100" t="s">
        <v>75</v>
      </c>
      <c r="DZ8" s="100" t="s">
        <v>76</v>
      </c>
      <c r="EA8" s="100" t="s">
        <v>77</v>
      </c>
      <c r="EB8" s="100" t="s">
        <v>78</v>
      </c>
      <c r="EC8" s="18"/>
      <c r="ED8" s="100" t="s">
        <v>72</v>
      </c>
      <c r="EE8" s="101">
        <f>ROUND(365.25/12,2)</f>
        <v>30.44</v>
      </c>
      <c r="EF8" s="102" t="s">
        <v>73</v>
      </c>
      <c r="EG8" s="103">
        <f>MAX(EG9:EG298)</f>
        <v>0</v>
      </c>
      <c r="EH8" s="103">
        <f>MAX(EH9:EH298)</f>
        <v>0</v>
      </c>
      <c r="EI8" s="100" t="s">
        <v>74</v>
      </c>
      <c r="EJ8" s="100" t="s">
        <v>26</v>
      </c>
      <c r="EK8" s="100" t="s">
        <v>75</v>
      </c>
      <c r="EL8" s="100" t="s">
        <v>76</v>
      </c>
      <c r="EM8" s="100" t="s">
        <v>77</v>
      </c>
      <c r="EN8" s="100" t="s">
        <v>78</v>
      </c>
      <c r="EO8" s="21"/>
      <c r="EP8" s="30" t="s">
        <v>72</v>
      </c>
      <c r="EQ8" s="31" t="s">
        <v>73</v>
      </c>
      <c r="ER8" s="31">
        <v>1</v>
      </c>
      <c r="ES8" s="31">
        <f>ER8+1</f>
        <v>2</v>
      </c>
      <c r="ET8" s="31">
        <f t="shared" ref="ET8:EY8" si="0">ES8+1</f>
        <v>3</v>
      </c>
      <c r="EU8" s="31">
        <f t="shared" si="0"/>
        <v>4</v>
      </c>
      <c r="EV8" s="31">
        <f t="shared" si="0"/>
        <v>5</v>
      </c>
      <c r="EW8" s="31">
        <f t="shared" si="0"/>
        <v>6</v>
      </c>
      <c r="EX8" s="31">
        <f t="shared" si="0"/>
        <v>7</v>
      </c>
      <c r="EY8" s="31">
        <f t="shared" si="0"/>
        <v>8</v>
      </c>
      <c r="EZ8" s="31">
        <f t="shared" ref="EZ8" si="1">EY8+1</f>
        <v>9</v>
      </c>
      <c r="FA8" s="31">
        <f t="shared" ref="FA8" si="2">EZ8+1</f>
        <v>10</v>
      </c>
      <c r="FB8" s="31">
        <f t="shared" ref="FB8" si="3">FA8+1</f>
        <v>11</v>
      </c>
      <c r="FC8" s="31">
        <f t="shared" ref="FC8" si="4">FB8+1</f>
        <v>12</v>
      </c>
      <c r="FD8" s="31" t="s">
        <v>79</v>
      </c>
      <c r="FE8" s="30" t="s">
        <v>74</v>
      </c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0" t="s">
        <v>80</v>
      </c>
      <c r="FS8" s="33"/>
      <c r="FT8" s="33"/>
      <c r="FU8" s="33"/>
      <c r="FV8" s="33"/>
      <c r="FW8" s="33"/>
      <c r="FX8" s="33"/>
      <c r="FY8" s="34"/>
      <c r="FZ8" s="34"/>
      <c r="GA8" s="34"/>
      <c r="GB8" s="34"/>
      <c r="GC8" s="34"/>
      <c r="GD8" s="34"/>
      <c r="GE8" s="30" t="s">
        <v>81</v>
      </c>
      <c r="GF8" s="30" t="s">
        <v>26</v>
      </c>
      <c r="GG8" s="30" t="s">
        <v>75</v>
      </c>
      <c r="GH8" s="30" t="s">
        <v>76</v>
      </c>
      <c r="GI8" s="30" t="s">
        <v>77</v>
      </c>
      <c r="GJ8" s="30" t="s">
        <v>78</v>
      </c>
      <c r="GK8" s="21"/>
      <c r="GL8" s="35" t="str">
        <f>$EQ8</f>
        <v xml:space="preserve">okres </v>
      </c>
      <c r="GM8" s="36">
        <f>$EQ10</f>
        <v>44561</v>
      </c>
      <c r="GN8" s="36">
        <f>$EQ11</f>
        <v>44592</v>
      </c>
      <c r="GO8" s="36">
        <f>$EQ12</f>
        <v>44620</v>
      </c>
      <c r="GP8" s="36">
        <f>$EQ13</f>
        <v>44651</v>
      </c>
      <c r="GQ8" s="36">
        <f>$EQ14</f>
        <v>44681</v>
      </c>
      <c r="GR8" s="36">
        <f>$EQ15</f>
        <v>44712</v>
      </c>
      <c r="GS8" s="36">
        <f>$EQ16</f>
        <v>44742</v>
      </c>
      <c r="GT8" s="36">
        <f>$EQ17</f>
        <v>44773</v>
      </c>
      <c r="GU8" s="36">
        <f>$EQ18</f>
        <v>44804</v>
      </c>
      <c r="GV8" s="36">
        <f>$EQ19</f>
        <v>44834</v>
      </c>
      <c r="GW8" s="36">
        <f>$EQ20</f>
        <v>44865</v>
      </c>
      <c r="GX8" s="36">
        <f>$EQ21</f>
        <v>44895</v>
      </c>
      <c r="GY8" s="36">
        <f>$EQ22</f>
        <v>44926</v>
      </c>
      <c r="GZ8" s="36">
        <f>$EQ23</f>
        <v>44957</v>
      </c>
      <c r="HA8" s="36">
        <f>$EQ24</f>
        <v>44985</v>
      </c>
      <c r="HB8" s="36">
        <f>$EQ25</f>
        <v>45016</v>
      </c>
      <c r="HC8" s="36">
        <f>$EQ26</f>
        <v>45046</v>
      </c>
      <c r="HD8" s="36">
        <f>$EQ27</f>
        <v>45077</v>
      </c>
      <c r="HE8" s="36">
        <f>$EQ28</f>
        <v>45107</v>
      </c>
      <c r="HF8" s="36">
        <f>$EQ29</f>
        <v>45138</v>
      </c>
      <c r="HG8" s="36">
        <f>$EQ30</f>
        <v>45169</v>
      </c>
      <c r="HH8" s="36">
        <f>$EQ31</f>
        <v>45199</v>
      </c>
      <c r="HI8" s="36">
        <f>$EQ32</f>
        <v>45230</v>
      </c>
      <c r="HJ8" s="36">
        <f>$EQ33</f>
        <v>45260</v>
      </c>
      <c r="HK8" s="36">
        <f>$EQ34</f>
        <v>45291</v>
      </c>
      <c r="HL8" s="36">
        <f>$EQ35</f>
        <v>45322</v>
      </c>
      <c r="HM8" s="36">
        <f>$EQ36</f>
        <v>45351</v>
      </c>
      <c r="HN8" s="36">
        <f>$EQ37</f>
        <v>45382</v>
      </c>
      <c r="HO8" s="36">
        <f>$EQ38</f>
        <v>45412</v>
      </c>
      <c r="HP8" s="36">
        <f>$EQ39</f>
        <v>45443</v>
      </c>
      <c r="HQ8" s="36">
        <f>$EQ40</f>
        <v>45473</v>
      </c>
      <c r="HR8" s="36">
        <f>$EQ41</f>
        <v>45504</v>
      </c>
      <c r="HS8" s="36">
        <f>$EQ42</f>
        <v>45535</v>
      </c>
      <c r="HT8" s="36">
        <f>$EQ37</f>
        <v>45382</v>
      </c>
      <c r="HU8" s="36">
        <f>$EQ44</f>
        <v>45596</v>
      </c>
      <c r="HV8" s="36">
        <f>$EQ45</f>
        <v>45626</v>
      </c>
      <c r="HW8" s="36">
        <f>$EQ46</f>
        <v>45657</v>
      </c>
      <c r="HX8" s="36">
        <f>$EQ47</f>
        <v>45688</v>
      </c>
      <c r="HY8" s="36">
        <f>$EQ48</f>
        <v>45716</v>
      </c>
      <c r="HZ8" s="36">
        <f>$EQ49</f>
        <v>45747</v>
      </c>
      <c r="IA8" s="36">
        <f>$EQ50</f>
        <v>45777</v>
      </c>
      <c r="IB8" s="36">
        <f>$EQ51</f>
        <v>45808</v>
      </c>
      <c r="IC8" s="36">
        <f>$EQ52</f>
        <v>45838</v>
      </c>
      <c r="ID8" s="36">
        <f>$EQ53</f>
        <v>45869</v>
      </c>
      <c r="IE8" s="36">
        <f>$EQ54</f>
        <v>45900</v>
      </c>
      <c r="IF8" s="36">
        <f>$EQ55</f>
        <v>45930</v>
      </c>
      <c r="IG8" s="36">
        <f>$EQ56</f>
        <v>45961</v>
      </c>
      <c r="IH8" s="36">
        <f>$EQ57</f>
        <v>45991</v>
      </c>
      <c r="II8" s="36">
        <f>$EQ58</f>
        <v>46022</v>
      </c>
      <c r="IJ8" s="36">
        <f>$EQ59</f>
        <v>46053</v>
      </c>
      <c r="IK8" s="36">
        <f>$EQ60</f>
        <v>46081</v>
      </c>
      <c r="IL8" s="36">
        <f>$EQ61</f>
        <v>46112</v>
      </c>
      <c r="IM8" s="36">
        <f>$EQ62</f>
        <v>46142</v>
      </c>
      <c r="IN8" s="36">
        <f>$EQ63</f>
        <v>46173</v>
      </c>
      <c r="IO8" s="36">
        <f>$EQ64</f>
        <v>46203</v>
      </c>
      <c r="IP8" s="36">
        <f>$EQ65</f>
        <v>46234</v>
      </c>
      <c r="IQ8" s="36">
        <f>$EQ66</f>
        <v>46265</v>
      </c>
      <c r="IR8" s="36">
        <f>$EQ67</f>
        <v>46295</v>
      </c>
      <c r="IS8" s="36">
        <f>$EQ68</f>
        <v>46326</v>
      </c>
      <c r="IT8" s="36">
        <f>$EQ69</f>
        <v>46356</v>
      </c>
      <c r="IU8" s="36">
        <f>$EQ70</f>
        <v>46387</v>
      </c>
      <c r="IV8" s="36">
        <f>$EQ71</f>
        <v>46418</v>
      </c>
      <c r="IW8" s="36">
        <f>$EQ72</f>
        <v>46446</v>
      </c>
      <c r="IX8" s="36">
        <f>$EQ73</f>
        <v>46477</v>
      </c>
      <c r="IY8" s="36">
        <f>$EQ74</f>
        <v>46507</v>
      </c>
      <c r="IZ8" s="36">
        <f>$EQ75</f>
        <v>46538</v>
      </c>
      <c r="JA8" s="36">
        <f>$EQ76</f>
        <v>46568</v>
      </c>
      <c r="JB8" s="36">
        <f>$EQ77</f>
        <v>46599</v>
      </c>
      <c r="JC8" s="36">
        <f>$EQ78</f>
        <v>46630</v>
      </c>
      <c r="JD8" s="36">
        <f>$EQ79</f>
        <v>46660</v>
      </c>
      <c r="JE8" s="36">
        <f>$EQ80</f>
        <v>46691</v>
      </c>
      <c r="JF8" s="36">
        <f>$EQ81</f>
        <v>46721</v>
      </c>
      <c r="JG8" s="36">
        <f>$EQ82</f>
        <v>46752</v>
      </c>
      <c r="JH8" s="36">
        <f>$EQ83</f>
        <v>46783</v>
      </c>
      <c r="JI8" s="36">
        <f>$EQ84</f>
        <v>46812</v>
      </c>
      <c r="JJ8" s="36">
        <f>$EQ85</f>
        <v>46843</v>
      </c>
      <c r="JK8" s="36">
        <f>$EQ86</f>
        <v>46873</v>
      </c>
      <c r="JL8" s="36">
        <f>$EQ87</f>
        <v>46904</v>
      </c>
      <c r="JM8" s="36">
        <f>$EQ88</f>
        <v>46934</v>
      </c>
      <c r="JN8" s="36">
        <f>$EQ89</f>
        <v>46965</v>
      </c>
      <c r="JO8" s="36">
        <f>$EQ90</f>
        <v>46996</v>
      </c>
      <c r="JP8" s="36">
        <f>$EQ91</f>
        <v>47026</v>
      </c>
      <c r="JQ8" s="36">
        <f>$EQ92</f>
        <v>47057</v>
      </c>
      <c r="JR8" s="36">
        <f>$EQ93</f>
        <v>47087</v>
      </c>
      <c r="JS8" s="36">
        <f>$EQ94</f>
        <v>47118</v>
      </c>
      <c r="JT8" s="36">
        <f>$EQ95</f>
        <v>47149</v>
      </c>
      <c r="JU8" s="36">
        <f>$EQ96</f>
        <v>47177</v>
      </c>
      <c r="JV8" s="36">
        <f>$EQ97</f>
        <v>47208</v>
      </c>
      <c r="JW8" s="36">
        <f>$EQ98</f>
        <v>47238</v>
      </c>
      <c r="JX8" s="36">
        <f>$EQ99</f>
        <v>47269</v>
      </c>
      <c r="JY8" s="36">
        <f>$EQ100</f>
        <v>47299</v>
      </c>
      <c r="JZ8" s="36">
        <f>$EQ101</f>
        <v>47330</v>
      </c>
      <c r="KA8" s="36">
        <f>$EQ102</f>
        <v>47361</v>
      </c>
      <c r="KB8" s="36">
        <f>$EQ103</f>
        <v>47391</v>
      </c>
      <c r="KC8" s="36">
        <f>$EQ104</f>
        <v>47422</v>
      </c>
      <c r="KD8" s="36">
        <f>$EQ105</f>
        <v>47452</v>
      </c>
      <c r="KE8" s="36">
        <f>$EQ106</f>
        <v>47483</v>
      </c>
      <c r="KF8" s="36">
        <f>$EQ107</f>
        <v>47514</v>
      </c>
      <c r="KG8" s="36">
        <f>$EQ108</f>
        <v>47542</v>
      </c>
      <c r="KH8" s="36">
        <f>$EQ109</f>
        <v>47573</v>
      </c>
      <c r="KI8" s="36">
        <f>$EQ110</f>
        <v>47603</v>
      </c>
      <c r="KJ8" s="36">
        <f>$EQ111</f>
        <v>47634</v>
      </c>
      <c r="KK8" s="36">
        <f>$EQ112</f>
        <v>47664</v>
      </c>
      <c r="KL8" s="36">
        <f>$EQ113</f>
        <v>47695</v>
      </c>
      <c r="KM8" s="36">
        <f>$EQ114</f>
        <v>47726</v>
      </c>
      <c r="KN8" s="36">
        <f>$EQ115</f>
        <v>47756</v>
      </c>
      <c r="KO8" s="36">
        <f>$EQ116</f>
        <v>47787</v>
      </c>
      <c r="KP8" s="36">
        <f>$EQ117</f>
        <v>47817</v>
      </c>
      <c r="KQ8" s="36">
        <f>$EQ118</f>
        <v>47848</v>
      </c>
      <c r="KR8" s="36">
        <f>$EQ119</f>
        <v>47879</v>
      </c>
      <c r="KS8" s="36">
        <f>$EQ120</f>
        <v>47907</v>
      </c>
      <c r="KT8" s="36">
        <f>$EQ121</f>
        <v>47938</v>
      </c>
      <c r="KU8" s="36">
        <f>$EQ122</f>
        <v>47968</v>
      </c>
      <c r="KV8" s="36">
        <f>$EQ123</f>
        <v>47999</v>
      </c>
      <c r="KW8" s="36">
        <f>$EQ124</f>
        <v>48029</v>
      </c>
      <c r="KX8" s="36">
        <f>$EQ125</f>
        <v>48060</v>
      </c>
      <c r="KY8" s="36">
        <f>$EQ126</f>
        <v>48091</v>
      </c>
      <c r="KZ8" s="36">
        <f>$EQ127</f>
        <v>48121</v>
      </c>
      <c r="LA8" s="36">
        <f>$EQ128</f>
        <v>48152</v>
      </c>
      <c r="LB8" s="36">
        <f>$EQ129</f>
        <v>48182</v>
      </c>
      <c r="LC8" s="36">
        <f>$EQ130</f>
        <v>48213</v>
      </c>
      <c r="LD8" s="36">
        <f>$EQ131</f>
        <v>48244</v>
      </c>
      <c r="LE8" s="36">
        <f>$EQ132</f>
        <v>48273</v>
      </c>
      <c r="LF8" s="36">
        <f>$EQ133</f>
        <v>48304</v>
      </c>
      <c r="LG8" s="36">
        <f>$EQ134</f>
        <v>48334</v>
      </c>
      <c r="LH8" s="36">
        <f>$EQ135</f>
        <v>48365</v>
      </c>
      <c r="LI8" s="36">
        <f>$EQ136</f>
        <v>48395</v>
      </c>
      <c r="LJ8" s="36">
        <f>$EQ137</f>
        <v>48426</v>
      </c>
      <c r="LK8" s="36">
        <f>$EQ138</f>
        <v>48457</v>
      </c>
      <c r="LL8" s="36">
        <f>$EQ139</f>
        <v>48487</v>
      </c>
      <c r="LM8" s="36">
        <f>$EQ140</f>
        <v>48518</v>
      </c>
      <c r="LN8" s="36">
        <f>$EQ141</f>
        <v>48548</v>
      </c>
      <c r="LO8" s="36">
        <f>$EQ142</f>
        <v>48579</v>
      </c>
      <c r="LP8" s="36">
        <f>$EQ143</f>
        <v>48610</v>
      </c>
      <c r="LQ8" s="36">
        <f>$EQ144</f>
        <v>48638</v>
      </c>
      <c r="LR8" s="36">
        <f>$EQ145</f>
        <v>48669</v>
      </c>
      <c r="LS8" s="36">
        <f>$EQ146</f>
        <v>48699</v>
      </c>
      <c r="LT8" s="36">
        <f>$EQ147</f>
        <v>48730</v>
      </c>
      <c r="LU8" s="36">
        <f>$EQ148</f>
        <v>48760</v>
      </c>
      <c r="LV8" s="36">
        <f>$EQ149</f>
        <v>48791</v>
      </c>
      <c r="LW8" s="36">
        <f>$EQ150</f>
        <v>48822</v>
      </c>
      <c r="LX8" s="36">
        <f>$EQ151</f>
        <v>48852</v>
      </c>
      <c r="LY8" s="36">
        <f>$EQ152</f>
        <v>48883</v>
      </c>
      <c r="LZ8" s="36">
        <f>$EQ153</f>
        <v>48913</v>
      </c>
      <c r="MA8" s="36">
        <f>$EQ154</f>
        <v>48944</v>
      </c>
      <c r="MB8" s="36">
        <f>$EQ155</f>
        <v>48975</v>
      </c>
      <c r="MC8" s="36">
        <f>$EQ156</f>
        <v>49003</v>
      </c>
      <c r="MD8" s="36">
        <f>$EQ157</f>
        <v>49034</v>
      </c>
      <c r="ME8" s="36">
        <f>$EQ158</f>
        <v>49064</v>
      </c>
      <c r="MF8" s="36">
        <f>$EQ159</f>
        <v>49095</v>
      </c>
      <c r="MG8" s="36">
        <f>$EQ160</f>
        <v>49125</v>
      </c>
      <c r="MH8" s="36">
        <f>$EQ161</f>
        <v>49156</v>
      </c>
      <c r="MI8" s="36">
        <f>$EQ162</f>
        <v>49187</v>
      </c>
      <c r="MJ8" s="36">
        <f>$EQ163</f>
        <v>49217</v>
      </c>
      <c r="MK8" s="36">
        <f>$EQ164</f>
        <v>49248</v>
      </c>
      <c r="ML8" s="36">
        <f>$EQ165</f>
        <v>49278</v>
      </c>
      <c r="MM8" s="36">
        <f>$EQ166</f>
        <v>49309</v>
      </c>
      <c r="MN8" s="36">
        <f>$EQ167</f>
        <v>49340</v>
      </c>
      <c r="MO8" s="36">
        <f>$EQ168</f>
        <v>49368</v>
      </c>
      <c r="MP8" s="36">
        <f>$EQ169</f>
        <v>49399</v>
      </c>
      <c r="MQ8" s="36">
        <f>$EQ170</f>
        <v>49429</v>
      </c>
      <c r="MR8" s="36">
        <f>$EQ171</f>
        <v>49460</v>
      </c>
      <c r="MS8" s="36">
        <f>$EQ172</f>
        <v>49490</v>
      </c>
      <c r="MT8" s="36">
        <f>$EQ173</f>
        <v>49521</v>
      </c>
      <c r="MU8" s="36">
        <f>$EQ174</f>
        <v>49552</v>
      </c>
      <c r="MV8" s="36">
        <f>$EQ175</f>
        <v>49582</v>
      </c>
      <c r="MW8" s="36">
        <f>$EQ176</f>
        <v>49613</v>
      </c>
      <c r="MX8" s="36">
        <f>$EQ177</f>
        <v>49643</v>
      </c>
      <c r="MY8" s="36">
        <f>$EQ178</f>
        <v>49674</v>
      </c>
      <c r="MZ8" s="36">
        <f>$EQ179</f>
        <v>49705</v>
      </c>
      <c r="NA8" s="36">
        <f>$EQ180</f>
        <v>49734</v>
      </c>
      <c r="NB8" s="36">
        <f>$EQ181</f>
        <v>49765</v>
      </c>
      <c r="NC8" s="36">
        <f>$EQ182</f>
        <v>49795</v>
      </c>
      <c r="ND8" s="36">
        <f>$EQ183</f>
        <v>49826</v>
      </c>
      <c r="NE8" s="36">
        <f>$EQ184</f>
        <v>49856</v>
      </c>
      <c r="NF8" s="36">
        <f>$EQ185</f>
        <v>49887</v>
      </c>
      <c r="NG8" s="36">
        <f>$EQ186</f>
        <v>49918</v>
      </c>
      <c r="NH8" s="36">
        <f>$EQ187</f>
        <v>49948</v>
      </c>
      <c r="NI8" s="36">
        <f>$EQ188</f>
        <v>49979</v>
      </c>
      <c r="NJ8" s="36">
        <f>$EQ189</f>
        <v>50009</v>
      </c>
      <c r="NK8" s="36">
        <f>$EQ190</f>
        <v>50040</v>
      </c>
      <c r="NL8" s="36">
        <f>$EQ191</f>
        <v>50071</v>
      </c>
      <c r="NM8" s="36">
        <f>$EQ192</f>
        <v>50099</v>
      </c>
      <c r="NN8" s="36">
        <f>$EQ193</f>
        <v>50130</v>
      </c>
      <c r="NO8" s="36">
        <f>$EQ194</f>
        <v>50160</v>
      </c>
      <c r="NP8" s="36">
        <f>$EQ195</f>
        <v>50191</v>
      </c>
      <c r="NQ8" s="36">
        <f>$EQ196</f>
        <v>50221</v>
      </c>
      <c r="NR8" s="36">
        <f>$EQ197</f>
        <v>50252</v>
      </c>
      <c r="NS8" s="36">
        <f>$EQ198</f>
        <v>50283</v>
      </c>
      <c r="NT8" s="36">
        <f>$EQ199</f>
        <v>50313</v>
      </c>
      <c r="NU8" s="36">
        <f>$EQ200</f>
        <v>50344</v>
      </c>
      <c r="NV8" s="36">
        <f>$EQ201</f>
        <v>50374</v>
      </c>
      <c r="NW8" s="36">
        <f>$EQ202</f>
        <v>50405</v>
      </c>
      <c r="NX8" s="36">
        <f>$EQ203</f>
        <v>50436</v>
      </c>
      <c r="NY8" s="36">
        <f>$EQ204</f>
        <v>50464</v>
      </c>
      <c r="NZ8" s="36">
        <f>$EQ205</f>
        <v>50495</v>
      </c>
      <c r="OA8" s="36">
        <f>$EQ206</f>
        <v>50525</v>
      </c>
      <c r="OB8" s="36">
        <f>$EQ207</f>
        <v>50556</v>
      </c>
      <c r="OC8" s="36">
        <f>$EQ208</f>
        <v>50586</v>
      </c>
      <c r="OD8" s="36">
        <f>$EQ209</f>
        <v>50617</v>
      </c>
      <c r="OE8" s="36">
        <f>$EQ210</f>
        <v>50648</v>
      </c>
      <c r="OF8" s="36">
        <f>$EQ211</f>
        <v>50678</v>
      </c>
      <c r="OG8" s="36">
        <f>$EQ212</f>
        <v>50709</v>
      </c>
      <c r="OH8" s="36">
        <f>$EQ213</f>
        <v>50739</v>
      </c>
      <c r="OI8" s="36">
        <f>$EQ214</f>
        <v>50770</v>
      </c>
      <c r="OJ8" s="36">
        <f>$EQ215</f>
        <v>50801</v>
      </c>
      <c r="OK8" s="36">
        <f>$EQ216</f>
        <v>50829</v>
      </c>
      <c r="OL8" s="36">
        <f>$EQ217</f>
        <v>50860</v>
      </c>
      <c r="OM8" s="36">
        <f>$EQ218</f>
        <v>50890</v>
      </c>
      <c r="ON8" s="36">
        <f>$EQ219</f>
        <v>50921</v>
      </c>
      <c r="OO8" s="36">
        <f>$EQ220</f>
        <v>50951</v>
      </c>
      <c r="OP8" s="36">
        <f>$EQ221</f>
        <v>50982</v>
      </c>
      <c r="OQ8" s="36">
        <f>$EQ222</f>
        <v>51013</v>
      </c>
      <c r="OR8" s="36">
        <f>$EQ223</f>
        <v>51043</v>
      </c>
      <c r="OS8" s="36">
        <f>$EQ224</f>
        <v>51074</v>
      </c>
      <c r="OT8" s="36">
        <f>$EQ225</f>
        <v>51104</v>
      </c>
      <c r="OU8" s="36">
        <f>$EQ226</f>
        <v>51135</v>
      </c>
      <c r="OV8" s="36">
        <f>$EQ227</f>
        <v>51166</v>
      </c>
      <c r="OW8" s="36">
        <f>$EQ228</f>
        <v>51195</v>
      </c>
      <c r="OX8" s="36">
        <f>$EQ229</f>
        <v>51226</v>
      </c>
      <c r="OY8" s="36">
        <f>$EQ230</f>
        <v>51256</v>
      </c>
      <c r="OZ8" s="36">
        <f>$EQ231</f>
        <v>51287</v>
      </c>
      <c r="PA8" s="36">
        <f>$EQ232</f>
        <v>51317</v>
      </c>
      <c r="PB8" s="36">
        <f>$EQ233</f>
        <v>51348</v>
      </c>
      <c r="PC8" s="36">
        <f>$EQ234</f>
        <v>51379</v>
      </c>
      <c r="PD8" s="36">
        <f>$EQ235</f>
        <v>51409</v>
      </c>
      <c r="PE8" s="36">
        <f>$EQ236</f>
        <v>51440</v>
      </c>
      <c r="PF8" s="36">
        <f>$EQ237</f>
        <v>51470</v>
      </c>
      <c r="PG8" s="36">
        <f>$EQ238</f>
        <v>51501</v>
      </c>
      <c r="PH8" s="36">
        <f>$EQ239</f>
        <v>51532</v>
      </c>
      <c r="PI8" s="36">
        <f>$EQ240</f>
        <v>51560</v>
      </c>
      <c r="PJ8" s="36">
        <f>$EQ241</f>
        <v>51591</v>
      </c>
      <c r="PK8" s="36">
        <f>$EQ242</f>
        <v>51621</v>
      </c>
      <c r="PL8" s="36">
        <f>$EQ237</f>
        <v>51470</v>
      </c>
      <c r="PM8" s="36">
        <f>$EQ244</f>
        <v>51682</v>
      </c>
      <c r="PN8" s="36">
        <f>$EQ245</f>
        <v>51713</v>
      </c>
      <c r="PO8" s="36">
        <f>$EQ246</f>
        <v>51744</v>
      </c>
      <c r="PP8" s="36">
        <f>$EQ247</f>
        <v>51774</v>
      </c>
      <c r="PQ8" s="36">
        <f>$EQ248</f>
        <v>51805</v>
      </c>
      <c r="PR8" s="36">
        <f>$EQ249</f>
        <v>51835</v>
      </c>
      <c r="PS8" s="36">
        <f>$EQ250</f>
        <v>51866</v>
      </c>
      <c r="PT8" s="36">
        <f>$EQ251</f>
        <v>51897</v>
      </c>
      <c r="PU8" s="36">
        <f>$EQ252</f>
        <v>51925</v>
      </c>
      <c r="PV8" s="36">
        <f>$EQ253</f>
        <v>51956</v>
      </c>
      <c r="PW8" s="36">
        <f>$EQ254</f>
        <v>51986</v>
      </c>
      <c r="PX8" s="36">
        <f>$EQ255</f>
        <v>52017</v>
      </c>
      <c r="PY8" s="36">
        <f>$EQ256</f>
        <v>52047</v>
      </c>
      <c r="PZ8" s="36">
        <f>$EQ257</f>
        <v>52078</v>
      </c>
      <c r="QA8" s="36">
        <f>$EQ258</f>
        <v>52109</v>
      </c>
      <c r="QB8" s="36">
        <f>$EQ259</f>
        <v>52139</v>
      </c>
      <c r="QC8" s="36">
        <f>$EQ260</f>
        <v>52170</v>
      </c>
      <c r="QD8" s="36">
        <f>$EQ261</f>
        <v>52200</v>
      </c>
      <c r="QE8" s="36">
        <f>$EQ262</f>
        <v>52231</v>
      </c>
      <c r="QF8" s="36">
        <f>$EQ263</f>
        <v>52262</v>
      </c>
      <c r="QG8" s="36">
        <f>$EQ264</f>
        <v>52290</v>
      </c>
      <c r="QH8" s="36">
        <f>$EQ265</f>
        <v>52321</v>
      </c>
      <c r="QI8" s="36">
        <f>$EQ266</f>
        <v>52351</v>
      </c>
      <c r="QJ8" s="36">
        <f>$EQ267</f>
        <v>52382</v>
      </c>
      <c r="QK8" s="36">
        <f>$EQ268</f>
        <v>52412</v>
      </c>
      <c r="QL8" s="36">
        <f>$EQ269</f>
        <v>52443</v>
      </c>
      <c r="QM8" s="36">
        <f>$EQ270</f>
        <v>52474</v>
      </c>
      <c r="QN8" s="36">
        <f>$EQ271</f>
        <v>52504</v>
      </c>
      <c r="QO8" s="36">
        <f>$EQ272</f>
        <v>52535</v>
      </c>
      <c r="QP8" s="36">
        <f>$EQ273</f>
        <v>52565</v>
      </c>
      <c r="QQ8" s="36">
        <f>$EQ274</f>
        <v>52596</v>
      </c>
      <c r="QR8" s="36">
        <f>$EQ275</f>
        <v>51897</v>
      </c>
      <c r="QS8" s="36">
        <f>$EQ276</f>
        <v>51925</v>
      </c>
      <c r="QT8" s="36">
        <f>$EQ277</f>
        <v>51956</v>
      </c>
      <c r="QU8" s="36">
        <f>$EQ278</f>
        <v>51986</v>
      </c>
      <c r="QV8" s="36">
        <f>$EQ279</f>
        <v>52017</v>
      </c>
      <c r="QW8" s="36">
        <f>$EQ280</f>
        <v>52047</v>
      </c>
      <c r="QX8" s="36">
        <f>$EQ281</f>
        <v>52078</v>
      </c>
      <c r="QY8" s="36">
        <f>$EQ282</f>
        <v>52109</v>
      </c>
      <c r="QZ8" s="36">
        <f>$EQ283</f>
        <v>52139</v>
      </c>
      <c r="RA8" s="36">
        <f>$EQ284</f>
        <v>52170</v>
      </c>
      <c r="RB8" s="36">
        <f>$EQ285</f>
        <v>52200</v>
      </c>
      <c r="RC8" s="36">
        <f>$EQ286</f>
        <v>52231</v>
      </c>
      <c r="RD8" s="36">
        <f>$EQ287</f>
        <v>52262</v>
      </c>
      <c r="RE8" s="36">
        <f>$EQ288</f>
        <v>52290</v>
      </c>
      <c r="RF8" s="36">
        <f>$EQ289</f>
        <v>52321</v>
      </c>
      <c r="RG8" s="36">
        <f>$EQ290</f>
        <v>52351</v>
      </c>
      <c r="RH8" s="36">
        <f>$EQ291</f>
        <v>52382</v>
      </c>
      <c r="RI8" s="36">
        <f>$EQ292</f>
        <v>52412</v>
      </c>
      <c r="RJ8" s="36">
        <f>$EQ293</f>
        <v>52443</v>
      </c>
      <c r="RK8" s="36">
        <f>$EQ294</f>
        <v>52474</v>
      </c>
      <c r="RL8" s="36">
        <f>$EQ295</f>
        <v>52504</v>
      </c>
      <c r="RM8" s="36">
        <f>$EQ296</f>
        <v>52535</v>
      </c>
      <c r="RN8" s="36">
        <f>$EQ297</f>
        <v>52565</v>
      </c>
      <c r="RO8" s="36">
        <f>$EQ298</f>
        <v>52596</v>
      </c>
    </row>
    <row r="9" spans="1:483" ht="12.75" thickTop="1">
      <c r="B9" s="38"/>
      <c r="C9" s="39"/>
      <c r="D9" s="40">
        <v>44196</v>
      </c>
      <c r="E9" s="41"/>
      <c r="F9" s="42"/>
      <c r="G9" s="43"/>
      <c r="H9" s="43"/>
      <c r="I9" s="43">
        <f>G9+H9</f>
        <v>0</v>
      </c>
      <c r="J9" s="43"/>
      <c r="K9" s="43">
        <f>J9-G9</f>
        <v>0</v>
      </c>
      <c r="L9" s="43"/>
      <c r="M9" s="18"/>
      <c r="N9" s="38"/>
      <c r="O9" s="39"/>
      <c r="P9" s="40">
        <f>D9</f>
        <v>44196</v>
      </c>
      <c r="Q9" s="41"/>
      <c r="R9" s="42"/>
      <c r="S9" s="43"/>
      <c r="T9" s="43"/>
      <c r="U9" s="43">
        <f>S9+T9</f>
        <v>0</v>
      </c>
      <c r="V9" s="43"/>
      <c r="W9" s="43">
        <f>V9-S9</f>
        <v>0</v>
      </c>
      <c r="X9" s="43"/>
      <c r="Y9" s="18"/>
      <c r="Z9" s="38"/>
      <c r="AA9" s="39"/>
      <c r="AB9" s="40">
        <f>P9</f>
        <v>44196</v>
      </c>
      <c r="AC9" s="41"/>
      <c r="AD9" s="42"/>
      <c r="AE9" s="43"/>
      <c r="AF9" s="43"/>
      <c r="AG9" s="43">
        <f>AE9+AF9</f>
        <v>0</v>
      </c>
      <c r="AH9" s="43"/>
      <c r="AI9" s="43">
        <f>AH9-AE9</f>
        <v>0</v>
      </c>
      <c r="AJ9" s="43"/>
      <c r="AK9" s="18"/>
      <c r="AL9" s="38"/>
      <c r="AM9" s="39"/>
      <c r="AN9" s="40">
        <f>AB9</f>
        <v>44196</v>
      </c>
      <c r="AO9" s="41"/>
      <c r="AP9" s="42"/>
      <c r="AQ9" s="43"/>
      <c r="AR9" s="43"/>
      <c r="AS9" s="43">
        <f>AQ9+AR9</f>
        <v>0</v>
      </c>
      <c r="AT9" s="43"/>
      <c r="AU9" s="43">
        <f>AT9-AQ9</f>
        <v>0</v>
      </c>
      <c r="AV9" s="43"/>
      <c r="AW9" s="18"/>
      <c r="AX9" s="38"/>
      <c r="AY9" s="39"/>
      <c r="AZ9" s="40">
        <f>AN9</f>
        <v>44196</v>
      </c>
      <c r="BA9" s="41"/>
      <c r="BB9" s="42"/>
      <c r="BC9" s="43"/>
      <c r="BD9" s="43"/>
      <c r="BE9" s="43">
        <f>BC9+BD9</f>
        <v>0</v>
      </c>
      <c r="BF9" s="43"/>
      <c r="BG9" s="43">
        <f>BF9-BC9</f>
        <v>0</v>
      </c>
      <c r="BH9" s="43"/>
      <c r="BI9" s="18"/>
      <c r="BJ9" s="38"/>
      <c r="BK9" s="39"/>
      <c r="BL9" s="40">
        <f>AZ9</f>
        <v>44196</v>
      </c>
      <c r="BM9" s="41"/>
      <c r="BN9" s="42"/>
      <c r="BO9" s="43"/>
      <c r="BP9" s="43"/>
      <c r="BQ9" s="43">
        <f>BO9+BP9</f>
        <v>0</v>
      </c>
      <c r="BR9" s="43"/>
      <c r="BS9" s="43">
        <f>BR9-BO9</f>
        <v>0</v>
      </c>
      <c r="BT9" s="43"/>
      <c r="BU9" s="18"/>
      <c r="BV9" s="38"/>
      <c r="BW9" s="39"/>
      <c r="BX9" s="40">
        <f>BL9</f>
        <v>44196</v>
      </c>
      <c r="BY9" s="41"/>
      <c r="BZ9" s="42"/>
      <c r="CA9" s="43"/>
      <c r="CB9" s="43"/>
      <c r="CC9" s="43">
        <f>CA9+CB9</f>
        <v>0</v>
      </c>
      <c r="CD9" s="43"/>
      <c r="CE9" s="43">
        <f>CD9-CA9</f>
        <v>0</v>
      </c>
      <c r="CF9" s="43"/>
      <c r="CG9" s="18"/>
      <c r="CH9" s="38"/>
      <c r="CI9" s="39"/>
      <c r="CJ9" s="40">
        <f>BX9</f>
        <v>44196</v>
      </c>
      <c r="CK9" s="41"/>
      <c r="CL9" s="42"/>
      <c r="CM9" s="43"/>
      <c r="CN9" s="43"/>
      <c r="CO9" s="43">
        <f>CM9+CN9</f>
        <v>0</v>
      </c>
      <c r="CP9" s="43"/>
      <c r="CQ9" s="43">
        <f>CP9-CM9</f>
        <v>0</v>
      </c>
      <c r="CR9" s="43"/>
      <c r="CS9" s="18"/>
      <c r="CT9" s="38"/>
      <c r="CU9" s="39"/>
      <c r="CV9" s="40">
        <f>CJ9</f>
        <v>44196</v>
      </c>
      <c r="CW9" s="41"/>
      <c r="CX9" s="42"/>
      <c r="CY9" s="43"/>
      <c r="CZ9" s="43"/>
      <c r="DA9" s="43">
        <f>CY9+CZ9</f>
        <v>0</v>
      </c>
      <c r="DB9" s="43"/>
      <c r="DC9" s="43">
        <f>DB9-CY9</f>
        <v>0</v>
      </c>
      <c r="DD9" s="43"/>
      <c r="DE9" s="18"/>
      <c r="DF9" s="38"/>
      <c r="DG9" s="39"/>
      <c r="DH9" s="40">
        <f>CV9</f>
        <v>44196</v>
      </c>
      <c r="DI9" s="41"/>
      <c r="DJ9" s="42"/>
      <c r="DK9" s="43"/>
      <c r="DL9" s="43"/>
      <c r="DM9" s="43">
        <f>DK9+DL9</f>
        <v>0</v>
      </c>
      <c r="DN9" s="43"/>
      <c r="DO9" s="43">
        <f>DN9-DK9</f>
        <v>0</v>
      </c>
      <c r="DP9" s="43"/>
      <c r="DQ9" s="18"/>
      <c r="DR9" s="38"/>
      <c r="DS9" s="39"/>
      <c r="DT9" s="40">
        <f>DH9</f>
        <v>44196</v>
      </c>
      <c r="DU9" s="41"/>
      <c r="DV9" s="42"/>
      <c r="DW9" s="43"/>
      <c r="DX9" s="43"/>
      <c r="DY9" s="43">
        <f>DW9+DX9</f>
        <v>0</v>
      </c>
      <c r="DZ9" s="43"/>
      <c r="EA9" s="43">
        <f>DZ9-DW9</f>
        <v>0</v>
      </c>
      <c r="EB9" s="43"/>
      <c r="EC9" s="18"/>
      <c r="ED9" s="38"/>
      <c r="EE9" s="39"/>
      <c r="EF9" s="40">
        <f>DT9</f>
        <v>44196</v>
      </c>
      <c r="EG9" s="41"/>
      <c r="EH9" s="42"/>
      <c r="EI9" s="43"/>
      <c r="EJ9" s="43"/>
      <c r="EK9" s="43">
        <f>EI9+EJ9</f>
        <v>0</v>
      </c>
      <c r="EL9" s="43"/>
      <c r="EM9" s="43">
        <f>EL9-EI9</f>
        <v>0</v>
      </c>
      <c r="EN9" s="43"/>
      <c r="EO9" s="21"/>
      <c r="EP9" s="46"/>
      <c r="EQ9" s="47">
        <f>BX9</f>
        <v>44196</v>
      </c>
      <c r="ER9" s="48">
        <f t="shared" ref="ER9:ER10" si="5">SUM(G10:G21)</f>
        <v>0</v>
      </c>
      <c r="ES9" s="48">
        <f t="shared" ref="ES9:ES10" si="6">SUM(S10:S21)</f>
        <v>0</v>
      </c>
      <c r="ET9" s="48">
        <f t="shared" ref="ET9:ET10" si="7">SUM(AE10:AE21)</f>
        <v>0</v>
      </c>
      <c r="EU9" s="48">
        <f t="shared" ref="EU9:EU10" si="8">SUM(AQ10:AQ21)</f>
        <v>0</v>
      </c>
      <c r="EV9" s="48">
        <f t="shared" ref="EV9:EV10" si="9">SUM(BC10:BC21)</f>
        <v>0</v>
      </c>
      <c r="EW9" s="48">
        <f t="shared" ref="EW9:EW10" si="10">SUM(BO10:BO21)</f>
        <v>0</v>
      </c>
      <c r="EX9" s="48">
        <f t="shared" ref="EX9:EX10" si="11">SUM(CA10:CA21)</f>
        <v>0</v>
      </c>
      <c r="EY9" s="48">
        <f t="shared" ref="EY9:EY10" si="12">SUM(CM10:CM21)</f>
        <v>0</v>
      </c>
      <c r="EZ9" s="48">
        <f t="shared" ref="EZ9:EZ10" si="13">SUM(CY10:CY21)</f>
        <v>0</v>
      </c>
      <c r="FA9" s="48">
        <f t="shared" ref="FA9:FA10" si="14">SUM(DK10:DK21)</f>
        <v>0</v>
      </c>
      <c r="FB9" s="48">
        <f t="shared" ref="FB9:FB10" si="15">SUM(DW10:DW21)</f>
        <v>0</v>
      </c>
      <c r="FC9" s="48">
        <f t="shared" ref="FC9:FC10" si="16">SUM(EI10:EI21)</f>
        <v>0</v>
      </c>
      <c r="FD9" s="48">
        <f>SUM(ES9:FC9)</f>
        <v>0</v>
      </c>
      <c r="FE9" s="49">
        <f>G9+S9+AE9+AQ9+BC9+BO9+CA9+CM9+CY9+DK9+DW9+EI9</f>
        <v>0</v>
      </c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49">
        <f>H9+T9+AF9+AR9+BD9+BP9+CB9+CN9+CZ9+DL9+DX9+EJ9</f>
        <v>0</v>
      </c>
      <c r="GG9" s="49">
        <f>FE9+GF9</f>
        <v>0</v>
      </c>
      <c r="GH9" s="49">
        <f>J9+V9+AH9+AT9+BF9+BR9+CD9+CP9+DB9+DN9+DZ9+EL9</f>
        <v>0</v>
      </c>
      <c r="GI9" s="49">
        <f>GH9-FE9</f>
        <v>0</v>
      </c>
      <c r="GJ9" s="49">
        <f>L9+X9+AJ9+AV9+BH9+BT9+CF9+CR9+DD9+DP9+EB9+EN9</f>
        <v>0</v>
      </c>
      <c r="GK9" s="21"/>
      <c r="GL9" s="51"/>
      <c r="GM9" s="52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</row>
    <row r="10" spans="1:483">
      <c r="B10" s="38">
        <f>IF(SUM(J$9:J9)&gt;0.9,MAX(B$9:B9)+1,0)</f>
        <v>0</v>
      </c>
      <c r="C10" s="44">
        <f t="shared" ref="C10:C73" si="17">IF(J10+K9&gt;0.8,D10-D9,0)</f>
        <v>0</v>
      </c>
      <c r="D10" s="40">
        <v>44561</v>
      </c>
      <c r="E10" s="43">
        <f>IF(AND(C10&gt;0,C8=0),D10,0)</f>
        <v>0</v>
      </c>
      <c r="F10" s="54"/>
      <c r="G10" s="43"/>
      <c r="H10" s="43">
        <f t="shared" ref="H10" si="18">ROUND(IF(AND(J10+K9&lt;&gt;0),K9*I$2/365*C10,0),2)</f>
        <v>0</v>
      </c>
      <c r="I10" s="43">
        <f>G10+H10</f>
        <v>0</v>
      </c>
      <c r="J10" s="43">
        <f t="shared" ref="J10:J42" si="19">IF(D10=I$4,I$1,0)</f>
        <v>0</v>
      </c>
      <c r="K10" s="43">
        <f>K9+J10-G10</f>
        <v>0</v>
      </c>
      <c r="L10" s="43">
        <f>IF(AND(J10&lt;&gt;0,SUM(J$9:J9)=0),ROUND(I$1*I$3,0),0)</f>
        <v>0</v>
      </c>
      <c r="M10" s="18"/>
      <c r="N10" s="38">
        <f>IF(SUM(V$9:V9)&gt;0.9,MAX(N$9:N9)+1,0)</f>
        <v>0</v>
      </c>
      <c r="O10" s="44">
        <f t="shared" ref="O10:O73" si="20">IF(V10+W9&gt;0.8,P10-P9,0)</f>
        <v>0</v>
      </c>
      <c r="P10" s="40">
        <f t="shared" ref="P10:P73" si="21">D10</f>
        <v>44561</v>
      </c>
      <c r="Q10" s="43">
        <f>IF(AND(O10&gt;0,O8=0),P10,0)</f>
        <v>0</v>
      </c>
      <c r="R10" s="54"/>
      <c r="S10" s="43"/>
      <c r="T10" s="43">
        <f t="shared" ref="T10" si="22">ROUND(IF(AND(V10+W9&lt;&gt;0),W9*U$2/365*O10,0),2)</f>
        <v>0</v>
      </c>
      <c r="U10" s="43">
        <f>S10+T10</f>
        <v>0</v>
      </c>
      <c r="V10" s="43">
        <f t="shared" ref="V10:V42" si="23">IF(P10=U$4,U$1,0)</f>
        <v>0</v>
      </c>
      <c r="W10" s="43">
        <f>W9+V10-S10</f>
        <v>0</v>
      </c>
      <c r="X10" s="43">
        <f>IF(AND(V10&lt;&gt;0,SUM(V$9:V9)=0),ROUND(U$1*U$3,0),0)</f>
        <v>0</v>
      </c>
      <c r="Y10" s="18"/>
      <c r="Z10" s="38">
        <f>IF(SUM(AH$9:AH9)&gt;0.9,MAX(Z$9:Z9)+1,0)</f>
        <v>0</v>
      </c>
      <c r="AA10" s="44">
        <f t="shared" ref="AA10:AA73" si="24">IF(AH10+AI9&gt;0.8,AB10-AB9,0)</f>
        <v>0</v>
      </c>
      <c r="AB10" s="40">
        <f t="shared" ref="AB10:AB73" si="25">P10</f>
        <v>44561</v>
      </c>
      <c r="AC10" s="43">
        <f>IF(AND(AA10&gt;0,AA8=0),AB10,0)</f>
        <v>0</v>
      </c>
      <c r="AD10" s="54"/>
      <c r="AE10" s="43"/>
      <c r="AF10" s="43">
        <f t="shared" ref="AF10" si="26">ROUND(IF(AND(AH10+AI9&lt;&gt;0),AI9*AG$2/365*AA10,0),2)</f>
        <v>0</v>
      </c>
      <c r="AG10" s="43">
        <f>AE10+AF10</f>
        <v>0</v>
      </c>
      <c r="AH10" s="43">
        <f t="shared" ref="AH10:AH42" si="27">IF(AB10=AG$4,AG$1,0)</f>
        <v>0</v>
      </c>
      <c r="AI10" s="43">
        <f>AI9+AH10-AE10</f>
        <v>0</v>
      </c>
      <c r="AJ10" s="43">
        <f>IF(AND(AH10&lt;&gt;0,SUM(AH$9:AH9)=0),ROUND(AG$1*AG$3,0),0)</f>
        <v>0</v>
      </c>
      <c r="AK10" s="18"/>
      <c r="AL10" s="38">
        <f>IF(SUM(AT$9:AT9)&gt;0.9,MAX(AL$9:AL9)+1,0)</f>
        <v>0</v>
      </c>
      <c r="AM10" s="44">
        <f t="shared" ref="AM10:AM73" si="28">IF(AT10+AU9&gt;0.8,AN10-AN9,0)</f>
        <v>0</v>
      </c>
      <c r="AN10" s="40">
        <f t="shared" ref="AN10:AN73" si="29">AB10</f>
        <v>44561</v>
      </c>
      <c r="AO10" s="43">
        <f>IF(AND(AM10&gt;0,AM8=0),AN10,0)</f>
        <v>0</v>
      </c>
      <c r="AP10" s="54"/>
      <c r="AQ10" s="43"/>
      <c r="AR10" s="43">
        <f t="shared" ref="AR10" si="30">ROUND(IF(AND(AT10+AU9&lt;&gt;0),AU9*AS$2/365*AM10,0),2)</f>
        <v>0</v>
      </c>
      <c r="AS10" s="43">
        <f>AQ10+AR10</f>
        <v>0</v>
      </c>
      <c r="AT10" s="43">
        <f t="shared" ref="AT10:AT42" si="31">IF(AN10=AS$4,AS$1,0)</f>
        <v>0</v>
      </c>
      <c r="AU10" s="43">
        <f>AU9+AT10-AQ10</f>
        <v>0</v>
      </c>
      <c r="AV10" s="43">
        <f>IF(AND(AT10&lt;&gt;0,SUM(AT$9:AT9)=0),ROUND(AS$1*AS$3,0),0)</f>
        <v>0</v>
      </c>
      <c r="AW10" s="18"/>
      <c r="AX10" s="38">
        <f>IF(SUM(BF$9:BF9)&gt;0.9,MAX(AX$9:AX9)+1,0)</f>
        <v>0</v>
      </c>
      <c r="AY10" s="44">
        <f t="shared" ref="AY10:AY73" si="32">IF(BF10+BG9&gt;0.8,AZ10-AZ9,0)</f>
        <v>0</v>
      </c>
      <c r="AZ10" s="40">
        <f t="shared" ref="AZ10:AZ73" si="33">AN10</f>
        <v>44561</v>
      </c>
      <c r="BA10" s="43">
        <f>IF(AND(AY10&gt;0,AY8=0),AZ10,0)</f>
        <v>0</v>
      </c>
      <c r="BB10" s="54"/>
      <c r="BC10" s="43"/>
      <c r="BD10" s="43">
        <f t="shared" ref="BD10" si="34">ROUND(IF(AND(BF10+BG9&lt;&gt;0),BG9*BE$2/365*AY10,0),2)</f>
        <v>0</v>
      </c>
      <c r="BE10" s="43">
        <f>BC10+BD10</f>
        <v>0</v>
      </c>
      <c r="BF10" s="43">
        <f t="shared" ref="BF10:BF42" si="35">IF(AZ10=BE$4,BE$1,0)</f>
        <v>0</v>
      </c>
      <c r="BG10" s="43">
        <f>BG9+BF10-BC10</f>
        <v>0</v>
      </c>
      <c r="BH10" s="43">
        <f>IF(AND(BF10&lt;&gt;0,SUM(BF$9:BF9)=0),ROUND(BE$1*BE$3,0),0)</f>
        <v>0</v>
      </c>
      <c r="BI10" s="18"/>
      <c r="BJ10" s="38">
        <f>IF(SUM(BR$9:BR9)&gt;0.9,MAX(BJ$9:BJ9)+1,0)</f>
        <v>0</v>
      </c>
      <c r="BK10" s="44">
        <f t="shared" ref="BK10:BK73" si="36">IF(BR10+BS9&gt;0.8,BL10-BL9,0)</f>
        <v>0</v>
      </c>
      <c r="BL10" s="40">
        <f t="shared" ref="BL10:BL73" si="37">AZ10</f>
        <v>44561</v>
      </c>
      <c r="BM10" s="43">
        <f>IF(AND(BK10&gt;0,BK8=0),BL10,0)</f>
        <v>0</v>
      </c>
      <c r="BN10" s="54"/>
      <c r="BO10" s="43"/>
      <c r="BP10" s="43">
        <f t="shared" ref="BP10" si="38">ROUND(IF(AND(BR10+BS9&lt;&gt;0),BS9*BQ$2/365*BK10,0),2)</f>
        <v>0</v>
      </c>
      <c r="BQ10" s="43">
        <f>BO10+BP10</f>
        <v>0</v>
      </c>
      <c r="BR10" s="43">
        <f t="shared" ref="BR10:BR42" si="39">IF(BL10=BQ$4,BQ$1,0)</f>
        <v>0</v>
      </c>
      <c r="BS10" s="43">
        <f>BS9+BR10-BO10</f>
        <v>0</v>
      </c>
      <c r="BT10" s="43">
        <f>IF(AND(BR10&lt;&gt;0,SUM(BR$9:BR9)=0),ROUND(BQ$1*BQ$3,0),0)</f>
        <v>0</v>
      </c>
      <c r="BU10" s="18"/>
      <c r="BV10" s="38">
        <f>IF(SUM(CD$9:CD9)&gt;0.9,MAX(BV$9:BV9)+1,0)</f>
        <v>0</v>
      </c>
      <c r="BW10" s="44">
        <f t="shared" ref="BW10:BW73" si="40">IF(CD10+CE9&gt;0.8,BX10-BX9,0)</f>
        <v>0</v>
      </c>
      <c r="BX10" s="40">
        <f t="shared" ref="BX10:BX73" si="41">BL10</f>
        <v>44561</v>
      </c>
      <c r="BY10" s="43">
        <f>IF(AND(BW10&gt;0,BW8=0),BX10,0)</f>
        <v>0</v>
      </c>
      <c r="BZ10" s="54"/>
      <c r="CA10" s="43"/>
      <c r="CB10" s="43">
        <f t="shared" ref="CB10" si="42">ROUND(IF(AND(CD10+CE9&lt;&gt;0),CE9*CC$2/365*BW10,0),2)</f>
        <v>0</v>
      </c>
      <c r="CC10" s="43">
        <f>CA10+CB10</f>
        <v>0</v>
      </c>
      <c r="CD10" s="43">
        <f t="shared" ref="CD10:CD42" si="43">IF(BX10=CC$4,CC$1,0)</f>
        <v>0</v>
      </c>
      <c r="CE10" s="43">
        <f>CE9+CD10-CA10</f>
        <v>0</v>
      </c>
      <c r="CF10" s="43">
        <f>IF(AND(CD10&lt;&gt;0,SUM(CD$9:CD9)=0),ROUND(CC$1*CC$3,0),0)</f>
        <v>0</v>
      </c>
      <c r="CG10" s="18"/>
      <c r="CH10" s="38">
        <f>IF(SUM(CP$9:CP9)&gt;0.9,MAX(CH$9:CH9)+1,0)</f>
        <v>0</v>
      </c>
      <c r="CI10" s="44">
        <f t="shared" ref="CI10:CI73" si="44">IF(CP10+CQ9&gt;0.8,CJ10-CJ9,0)</f>
        <v>0</v>
      </c>
      <c r="CJ10" s="40">
        <f t="shared" ref="CJ10:CJ73" si="45">BX10</f>
        <v>44561</v>
      </c>
      <c r="CK10" s="43">
        <f>IF(AND(CI10&gt;0,CI8=0),CJ10,0)</f>
        <v>0</v>
      </c>
      <c r="CL10" s="54"/>
      <c r="CM10" s="43"/>
      <c r="CN10" s="43">
        <f t="shared" ref="CN10" si="46">ROUND(IF(AND(CP10+CQ9&lt;&gt;0),CQ9*CO$2/365*CI10,0),2)</f>
        <v>0</v>
      </c>
      <c r="CO10" s="43">
        <f>CM10+CN10</f>
        <v>0</v>
      </c>
      <c r="CP10" s="43">
        <f t="shared" ref="CP10:CP42" si="47">IF(CJ10=CO$4,CO$1,0)</f>
        <v>0</v>
      </c>
      <c r="CQ10" s="43">
        <f>CQ9+CP10-CM10</f>
        <v>0</v>
      </c>
      <c r="CR10" s="43">
        <f>IF(AND(CP10&lt;&gt;0,SUM(CP$9:CP9)=0),ROUND(CO$1*CO$3,0),0)</f>
        <v>0</v>
      </c>
      <c r="CS10" s="18"/>
      <c r="CT10" s="38">
        <f>IF(SUM(DB$9:DB9)&gt;0.9,MAX(CT$9:CT9)+1,0)</f>
        <v>0</v>
      </c>
      <c r="CU10" s="44">
        <f t="shared" ref="CU10:CU73" si="48">IF(DB10+DC9&gt;0.8,CV10-CV9,0)</f>
        <v>0</v>
      </c>
      <c r="CV10" s="40">
        <f t="shared" ref="CV10:CV73" si="49">CJ10</f>
        <v>44561</v>
      </c>
      <c r="CW10" s="43">
        <f>IF(AND(CU10&gt;0,CU8=0),CV10,0)</f>
        <v>0</v>
      </c>
      <c r="CX10" s="54"/>
      <c r="CY10" s="43"/>
      <c r="CZ10" s="43">
        <f t="shared" ref="CZ10" si="50">ROUND(IF(AND(DB10+DC9&lt;&gt;0),DC9*DA$2/365*CU10,0),2)</f>
        <v>0</v>
      </c>
      <c r="DA10" s="43">
        <f>CY10+CZ10</f>
        <v>0</v>
      </c>
      <c r="DB10" s="43">
        <f t="shared" ref="DB10:DB42" si="51">IF(CV10=DA$4,DA$1,0)</f>
        <v>0</v>
      </c>
      <c r="DC10" s="43">
        <f>DC9+DB10-CY10</f>
        <v>0</v>
      </c>
      <c r="DD10" s="43">
        <f>IF(AND(DB10&lt;&gt;0,SUM(DB$9:DB9)=0),ROUND(DA$1*DA$3,0),0)</f>
        <v>0</v>
      </c>
      <c r="DE10" s="18"/>
      <c r="DF10" s="38">
        <f>IF(SUM(DN$9:DN9)&gt;0.9,MAX(DF$9:DF9)+1,0)</f>
        <v>0</v>
      </c>
      <c r="DG10" s="44">
        <f t="shared" ref="DG10:DG73" si="52">IF(DN10+DO9&gt;0.8,DH10-DH9,0)</f>
        <v>0</v>
      </c>
      <c r="DH10" s="40">
        <f t="shared" ref="DH10:DH73" si="53">CV10</f>
        <v>44561</v>
      </c>
      <c r="DI10" s="43">
        <f>IF(AND(DG10&gt;0,DG8=0),DH10,0)</f>
        <v>0</v>
      </c>
      <c r="DJ10" s="54"/>
      <c r="DK10" s="43"/>
      <c r="DL10" s="43">
        <f t="shared" ref="DL10" si="54">ROUND(IF(AND(DN10+DO9&lt;&gt;0),DO9*DM$2/365*DG10,0),2)</f>
        <v>0</v>
      </c>
      <c r="DM10" s="43">
        <f>DK10+DL10</f>
        <v>0</v>
      </c>
      <c r="DN10" s="43">
        <f t="shared" ref="DN10:DN42" si="55">IF(DH10=DM$4,DM$1,0)</f>
        <v>0</v>
      </c>
      <c r="DO10" s="43">
        <f>DO9+DN10-DK10</f>
        <v>0</v>
      </c>
      <c r="DP10" s="43">
        <f>IF(AND(DN10&lt;&gt;0,SUM(DN$9:DN9)=0),ROUND(DM$1*DM$3,0),0)</f>
        <v>0</v>
      </c>
      <c r="DQ10" s="18"/>
      <c r="DR10" s="38">
        <f>IF(SUM(DZ$9:DZ9)&gt;0.9,MAX(DR$9:DR9)+1,0)</f>
        <v>0</v>
      </c>
      <c r="DS10" s="44">
        <f t="shared" ref="DS10:DS73" si="56">IF(DZ10+EA9&gt;0.8,DT10-DT9,0)</f>
        <v>0</v>
      </c>
      <c r="DT10" s="40">
        <f t="shared" ref="DT10:DT73" si="57">DH10</f>
        <v>44561</v>
      </c>
      <c r="DU10" s="43">
        <f>IF(AND(DS10&gt;0,DS8=0),DT10,0)</f>
        <v>0</v>
      </c>
      <c r="DV10" s="54"/>
      <c r="DW10" s="43"/>
      <c r="DX10" s="43">
        <f t="shared" ref="DX10" si="58">ROUND(IF(AND(DZ10+EA9&lt;&gt;0),EA9*DY$2/365*DS10,0),2)</f>
        <v>0</v>
      </c>
      <c r="DY10" s="43">
        <f>DW10+DX10</f>
        <v>0</v>
      </c>
      <c r="DZ10" s="43">
        <f t="shared" ref="DZ10:DZ42" si="59">IF(DT10=DY$4,DY$1,0)</f>
        <v>0</v>
      </c>
      <c r="EA10" s="43">
        <f>EA9+DZ10-DW10</f>
        <v>0</v>
      </c>
      <c r="EB10" s="43">
        <f>IF(AND(DZ10&lt;&gt;0,SUM(DZ$9:DZ9)=0),ROUND(DY$1*DY$3,0),0)</f>
        <v>0</v>
      </c>
      <c r="EC10" s="18"/>
      <c r="ED10" s="38">
        <f>IF(SUM(EL$9:EL9)&gt;0.9,MAX(ED$9:ED9)+1,0)</f>
        <v>0</v>
      </c>
      <c r="EE10" s="44">
        <f t="shared" ref="EE10:EE73" si="60">IF(EL10+EM9&gt;0.8,EF10-EF9,0)</f>
        <v>0</v>
      </c>
      <c r="EF10" s="40">
        <f t="shared" ref="EF10:EF73" si="61">DT10</f>
        <v>44561</v>
      </c>
      <c r="EG10" s="43">
        <f>IF(AND(EE10&gt;0,EE8=0),EF10,0)</f>
        <v>0</v>
      </c>
      <c r="EH10" s="54"/>
      <c r="EI10" s="43"/>
      <c r="EJ10" s="43">
        <f t="shared" ref="EJ10" si="62">ROUND(IF(AND(EL10+EM9&lt;&gt;0),EM9*EK$2/365*EE10,0),2)</f>
        <v>0</v>
      </c>
      <c r="EK10" s="43">
        <f>EI10+EJ10</f>
        <v>0</v>
      </c>
      <c r="EL10" s="43">
        <f t="shared" ref="EL10:EL42" si="63">IF(EF10=EK$4,EK$1,0)</f>
        <v>0</v>
      </c>
      <c r="EM10" s="43">
        <f>EM9+EL10-EI10</f>
        <v>0</v>
      </c>
      <c r="EN10" s="43">
        <f>IF(AND(EL10&lt;&gt;0,SUM(EL$9:EL9)=0),ROUND(EK$1*EK$3,0),0)</f>
        <v>0</v>
      </c>
      <c r="EO10" s="21"/>
      <c r="EP10" s="46"/>
      <c r="EQ10" s="47">
        <f>BX10</f>
        <v>44561</v>
      </c>
      <c r="ER10" s="48">
        <f t="shared" si="5"/>
        <v>0</v>
      </c>
      <c r="ES10" s="48">
        <f t="shared" si="6"/>
        <v>0</v>
      </c>
      <c r="ET10" s="48">
        <f t="shared" si="7"/>
        <v>0</v>
      </c>
      <c r="EU10" s="48">
        <f t="shared" si="8"/>
        <v>0</v>
      </c>
      <c r="EV10" s="48">
        <f t="shared" si="9"/>
        <v>0</v>
      </c>
      <c r="EW10" s="48">
        <f t="shared" si="10"/>
        <v>0</v>
      </c>
      <c r="EX10" s="48">
        <f t="shared" si="11"/>
        <v>0</v>
      </c>
      <c r="EY10" s="48">
        <f t="shared" si="12"/>
        <v>0</v>
      </c>
      <c r="EZ10" s="48">
        <f t="shared" si="13"/>
        <v>0</v>
      </c>
      <c r="FA10" s="48">
        <f t="shared" si="14"/>
        <v>0</v>
      </c>
      <c r="FB10" s="48">
        <f t="shared" si="15"/>
        <v>0</v>
      </c>
      <c r="FC10" s="48">
        <f t="shared" si="16"/>
        <v>0</v>
      </c>
      <c r="FD10" s="48">
        <f t="shared" ref="FD10:FD33" si="64">SUM(ES10:FC10)</f>
        <v>0</v>
      </c>
      <c r="FE10" s="49">
        <f t="shared" ref="FE10:FE72" si="65">G10+S10+AE10+AQ10+BC10+BO10+CA10+CM10+CY10+DK10+DW10+EI10</f>
        <v>0</v>
      </c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49">
        <f t="shared" ref="GF10:GF73" si="66">H10+T10+AF10+AR10+BD10+BP10+CB10+CN10+CZ10+DL10+DX10+EJ10</f>
        <v>0</v>
      </c>
      <c r="GG10" s="49">
        <f>FE10+GF10</f>
        <v>0</v>
      </c>
      <c r="GH10" s="49">
        <f t="shared" ref="GH10:GH73" si="67">J10+V10+AH10+AT10+BF10+BR10+CD10+CP10+DB10+DN10+DZ10+EL10</f>
        <v>0</v>
      </c>
      <c r="GI10" s="49">
        <f>GI9+GH10-FE10</f>
        <v>0</v>
      </c>
      <c r="GJ10" s="49">
        <f t="shared" ref="GJ10:GJ73" si="68">L10+X10+AJ10+AV10+BH10+BT10+CF10+CR10+DD10+DP10+EB10+EN10</f>
        <v>0</v>
      </c>
      <c r="GK10" s="21"/>
      <c r="GL10" s="51" t="str">
        <f>$FE8</f>
        <v>rata kapitałowa</v>
      </c>
      <c r="GM10" s="52">
        <f>$FE10</f>
        <v>0</v>
      </c>
      <c r="GN10" s="53">
        <f>$FE11</f>
        <v>0</v>
      </c>
      <c r="GO10" s="53">
        <f>$FE12</f>
        <v>0</v>
      </c>
      <c r="GP10" s="53">
        <f>$FE13</f>
        <v>0</v>
      </c>
      <c r="GQ10" s="53">
        <f>$FE14</f>
        <v>0</v>
      </c>
      <c r="GR10" s="53">
        <f>$FE15</f>
        <v>0</v>
      </c>
      <c r="GS10" s="53">
        <f>$FE16</f>
        <v>0</v>
      </c>
      <c r="GT10" s="53">
        <f>$FE17</f>
        <v>0</v>
      </c>
      <c r="GU10" s="53">
        <f>$FE18</f>
        <v>0</v>
      </c>
      <c r="GV10" s="53">
        <f>$FE19</f>
        <v>0</v>
      </c>
      <c r="GW10" s="53">
        <f>$FE20</f>
        <v>0</v>
      </c>
      <c r="GX10" s="53">
        <f>$FE21</f>
        <v>0</v>
      </c>
      <c r="GY10" s="53">
        <f>$FE22</f>
        <v>0</v>
      </c>
      <c r="GZ10" s="53">
        <f>$FE23</f>
        <v>0</v>
      </c>
      <c r="HA10" s="53">
        <f>$FE24</f>
        <v>0</v>
      </c>
      <c r="HB10" s="53">
        <f>$FE25</f>
        <v>0</v>
      </c>
      <c r="HC10" s="53">
        <f>$FE26</f>
        <v>0</v>
      </c>
      <c r="HD10" s="53">
        <f>$FE27</f>
        <v>0</v>
      </c>
      <c r="HE10" s="53">
        <f>$FE28</f>
        <v>0</v>
      </c>
      <c r="HF10" s="53">
        <f>$FE29</f>
        <v>0</v>
      </c>
      <c r="HG10" s="53">
        <f>$FE30</f>
        <v>0</v>
      </c>
      <c r="HH10" s="53">
        <f>$FE31</f>
        <v>0</v>
      </c>
      <c r="HI10" s="53">
        <f>$FE32</f>
        <v>0</v>
      </c>
      <c r="HJ10" s="53">
        <f>$FE33</f>
        <v>0</v>
      </c>
      <c r="HK10" s="53">
        <f>$FE34</f>
        <v>0</v>
      </c>
      <c r="HL10" s="53">
        <f>$FE35</f>
        <v>11628</v>
      </c>
      <c r="HM10" s="53">
        <f>$FE36</f>
        <v>11628</v>
      </c>
      <c r="HN10" s="53">
        <f>$FE37</f>
        <v>11628</v>
      </c>
      <c r="HO10" s="53">
        <f>$FE38</f>
        <v>11628</v>
      </c>
      <c r="HP10" s="53">
        <f>$FE39</f>
        <v>11628</v>
      </c>
      <c r="HQ10" s="53">
        <f>$FE40</f>
        <v>11628</v>
      </c>
      <c r="HR10" s="53">
        <f>$FE41</f>
        <v>11628</v>
      </c>
      <c r="HS10" s="53">
        <f>$FE42</f>
        <v>11628</v>
      </c>
      <c r="HT10" s="53">
        <f>$FE37</f>
        <v>11628</v>
      </c>
      <c r="HU10" s="53">
        <f>$FE44</f>
        <v>11628</v>
      </c>
      <c r="HV10" s="53">
        <f>$FE45</f>
        <v>11628</v>
      </c>
      <c r="HW10" s="53">
        <f>$FE46</f>
        <v>11628</v>
      </c>
      <c r="HX10" s="53">
        <f>$FE47</f>
        <v>11628</v>
      </c>
      <c r="HY10" s="53">
        <f>$FE48</f>
        <v>11628</v>
      </c>
      <c r="HZ10" s="53">
        <f>$FE49</f>
        <v>11628</v>
      </c>
      <c r="IA10" s="53">
        <f>$FE50</f>
        <v>11628</v>
      </c>
      <c r="IB10" s="53">
        <f>$FE51</f>
        <v>11628</v>
      </c>
      <c r="IC10" s="53">
        <f>$FE52</f>
        <v>11628</v>
      </c>
      <c r="ID10" s="53">
        <f>$FE53</f>
        <v>11628</v>
      </c>
      <c r="IE10" s="53">
        <f>$FE54</f>
        <v>11628</v>
      </c>
      <c r="IF10" s="53">
        <f>$FE55</f>
        <v>11628</v>
      </c>
      <c r="IG10" s="53">
        <f>$FE56</f>
        <v>11628</v>
      </c>
      <c r="IH10" s="53">
        <f>$FE57</f>
        <v>11628</v>
      </c>
      <c r="II10" s="53">
        <f>$FE58</f>
        <v>11628</v>
      </c>
      <c r="IJ10" s="53">
        <f>$FE59</f>
        <v>11628</v>
      </c>
      <c r="IK10" s="53">
        <f>$FE60</f>
        <v>11628</v>
      </c>
      <c r="IL10" s="53">
        <f>$FE61</f>
        <v>11628</v>
      </c>
      <c r="IM10" s="53">
        <f>$FE62</f>
        <v>11628</v>
      </c>
      <c r="IN10" s="53">
        <f>$FE63</f>
        <v>11628</v>
      </c>
      <c r="IO10" s="53">
        <f>$FE64</f>
        <v>11628</v>
      </c>
      <c r="IP10" s="53">
        <f>$FE65</f>
        <v>11628</v>
      </c>
      <c r="IQ10" s="53">
        <f>$FE66</f>
        <v>11628</v>
      </c>
      <c r="IR10" s="53">
        <f>$FE67</f>
        <v>11628</v>
      </c>
      <c r="IS10" s="53">
        <f>$FE68</f>
        <v>11628</v>
      </c>
      <c r="IT10" s="53">
        <f>$FE69</f>
        <v>11628</v>
      </c>
      <c r="IU10" s="53">
        <f>$FE70</f>
        <v>11628</v>
      </c>
      <c r="IV10" s="53">
        <f>$FE71</f>
        <v>11628</v>
      </c>
      <c r="IW10" s="53">
        <f>$FE72</f>
        <v>11628</v>
      </c>
      <c r="IX10" s="53">
        <f>$FE73</f>
        <v>11628</v>
      </c>
      <c r="IY10" s="53">
        <f>$FE74</f>
        <v>11628</v>
      </c>
      <c r="IZ10" s="53">
        <f>$FE75</f>
        <v>11628</v>
      </c>
      <c r="JA10" s="53">
        <f>$FE76</f>
        <v>11628</v>
      </c>
      <c r="JB10" s="53">
        <f>$FE77</f>
        <v>11624</v>
      </c>
      <c r="JC10" s="53">
        <f>$FE78</f>
        <v>0</v>
      </c>
      <c r="JD10" s="53">
        <f>$FE79</f>
        <v>0</v>
      </c>
      <c r="JE10" s="53">
        <f>$FE80</f>
        <v>0</v>
      </c>
      <c r="JF10" s="53">
        <f>$FE81</f>
        <v>0</v>
      </c>
      <c r="JG10" s="53">
        <f>$FE82</f>
        <v>0</v>
      </c>
      <c r="JH10" s="53">
        <f>$FE83</f>
        <v>0</v>
      </c>
      <c r="JI10" s="53">
        <f>$FE84</f>
        <v>0</v>
      </c>
      <c r="JJ10" s="53">
        <f>$FE85</f>
        <v>0</v>
      </c>
      <c r="JK10" s="53">
        <f>$FE86</f>
        <v>0</v>
      </c>
      <c r="JL10" s="53">
        <f>$FE87</f>
        <v>0</v>
      </c>
      <c r="JM10" s="53">
        <f>$FE88</f>
        <v>0</v>
      </c>
      <c r="JN10" s="53">
        <f>$FE89</f>
        <v>0</v>
      </c>
      <c r="JO10" s="53">
        <f>$FE90</f>
        <v>0</v>
      </c>
      <c r="JP10" s="53">
        <f>$FE91</f>
        <v>0</v>
      </c>
      <c r="JQ10" s="53">
        <f>$FE92</f>
        <v>0</v>
      </c>
      <c r="JR10" s="53">
        <f>$FE93</f>
        <v>0</v>
      </c>
      <c r="JS10" s="53">
        <f>$FE94</f>
        <v>0</v>
      </c>
      <c r="JT10" s="53">
        <f>$FE95</f>
        <v>0</v>
      </c>
      <c r="JU10" s="53">
        <f>$FE96</f>
        <v>0</v>
      </c>
      <c r="JV10" s="53">
        <f>$FE97</f>
        <v>0</v>
      </c>
      <c r="JW10" s="53">
        <f>$FE98</f>
        <v>0</v>
      </c>
      <c r="JX10" s="53">
        <f>$FE99</f>
        <v>0</v>
      </c>
      <c r="JY10" s="53">
        <f>$FE100</f>
        <v>0</v>
      </c>
      <c r="JZ10" s="53">
        <f>$FE101</f>
        <v>0</v>
      </c>
      <c r="KA10" s="53">
        <f>$FE102</f>
        <v>0</v>
      </c>
      <c r="KB10" s="53">
        <f>$FE103</f>
        <v>0</v>
      </c>
      <c r="KC10" s="53">
        <f>$FE104</f>
        <v>0</v>
      </c>
      <c r="KD10" s="53">
        <f>$FE105</f>
        <v>0</v>
      </c>
      <c r="KE10" s="53">
        <f>$FE106</f>
        <v>0</v>
      </c>
      <c r="KF10" s="53">
        <f>$FE107</f>
        <v>0</v>
      </c>
      <c r="KG10" s="53">
        <f>$FE108</f>
        <v>0</v>
      </c>
      <c r="KH10" s="53">
        <f>$FE109</f>
        <v>0</v>
      </c>
      <c r="KI10" s="53">
        <f>$FE110</f>
        <v>0</v>
      </c>
      <c r="KJ10" s="53">
        <f>$FE111</f>
        <v>0</v>
      </c>
      <c r="KK10" s="53">
        <f>$FE112</f>
        <v>0</v>
      </c>
      <c r="KL10" s="53">
        <f>$FE113</f>
        <v>0</v>
      </c>
      <c r="KM10" s="53">
        <f>$FE114</f>
        <v>0</v>
      </c>
      <c r="KN10" s="53">
        <f>$FE115</f>
        <v>0</v>
      </c>
      <c r="KO10" s="53">
        <f>$FE116</f>
        <v>0</v>
      </c>
      <c r="KP10" s="53">
        <f>$FE117</f>
        <v>0</v>
      </c>
      <c r="KQ10" s="53">
        <f>$FE118</f>
        <v>0</v>
      </c>
      <c r="KR10" s="53">
        <f>$FE119</f>
        <v>0</v>
      </c>
      <c r="KS10" s="53">
        <f>$FE120</f>
        <v>0</v>
      </c>
      <c r="KT10" s="53">
        <f>$FE121</f>
        <v>0</v>
      </c>
      <c r="KU10" s="53">
        <f>$FE122</f>
        <v>0</v>
      </c>
      <c r="KV10" s="53">
        <f>$FE123</f>
        <v>0</v>
      </c>
      <c r="KW10" s="53">
        <f>$FE124</f>
        <v>0</v>
      </c>
      <c r="KX10" s="53">
        <f>$FE125</f>
        <v>0</v>
      </c>
      <c r="KY10" s="53">
        <f>$FE126</f>
        <v>0</v>
      </c>
      <c r="KZ10" s="53">
        <f>$FE127</f>
        <v>0</v>
      </c>
      <c r="LA10" s="53">
        <f>$FE128</f>
        <v>0</v>
      </c>
      <c r="LB10" s="53">
        <f>$FE129</f>
        <v>0</v>
      </c>
      <c r="LC10" s="53">
        <f>$FE130</f>
        <v>0</v>
      </c>
      <c r="LD10" s="53">
        <f>$FE131</f>
        <v>0</v>
      </c>
      <c r="LE10" s="53">
        <f>$FE132</f>
        <v>0</v>
      </c>
      <c r="LF10" s="53">
        <f>$FE133</f>
        <v>0</v>
      </c>
      <c r="LG10" s="53">
        <f>$FE134</f>
        <v>0</v>
      </c>
      <c r="LH10" s="53">
        <f>$FE135</f>
        <v>0</v>
      </c>
      <c r="LI10" s="53">
        <f>$FE136</f>
        <v>0</v>
      </c>
      <c r="LJ10" s="53">
        <f>$FE137</f>
        <v>0</v>
      </c>
      <c r="LK10" s="53">
        <f>$FE138</f>
        <v>0</v>
      </c>
      <c r="LL10" s="53">
        <f>$FE139</f>
        <v>0</v>
      </c>
      <c r="LM10" s="53">
        <f>$FE140</f>
        <v>0</v>
      </c>
      <c r="LN10" s="53">
        <f>$FE141</f>
        <v>0</v>
      </c>
      <c r="LO10" s="53">
        <f>$FE142</f>
        <v>0</v>
      </c>
      <c r="LP10" s="53">
        <f>$FE143</f>
        <v>0</v>
      </c>
      <c r="LQ10" s="53">
        <f>$FE144</f>
        <v>0</v>
      </c>
      <c r="LR10" s="53">
        <f>$FE145</f>
        <v>0</v>
      </c>
      <c r="LS10" s="53">
        <f>$FE146</f>
        <v>0</v>
      </c>
      <c r="LT10" s="53">
        <f>$FE147</f>
        <v>0</v>
      </c>
      <c r="LU10" s="53">
        <f>$FE148</f>
        <v>0</v>
      </c>
      <c r="LV10" s="53">
        <f>$FE149</f>
        <v>0</v>
      </c>
      <c r="LW10" s="53">
        <f>$FE150</f>
        <v>0</v>
      </c>
      <c r="LX10" s="53">
        <f>$FE151</f>
        <v>0</v>
      </c>
      <c r="LY10" s="53">
        <f>$FE152</f>
        <v>0</v>
      </c>
      <c r="LZ10" s="53">
        <f>$FE153</f>
        <v>0</v>
      </c>
      <c r="MA10" s="53">
        <f>$FE154</f>
        <v>0</v>
      </c>
      <c r="MB10" s="53">
        <f>$FE155</f>
        <v>0</v>
      </c>
      <c r="MC10" s="53">
        <f>$FE156</f>
        <v>0</v>
      </c>
      <c r="MD10" s="53">
        <f>$FE157</f>
        <v>0</v>
      </c>
      <c r="ME10" s="53">
        <f>$FE158</f>
        <v>0</v>
      </c>
      <c r="MF10" s="53">
        <f>$FE159</f>
        <v>0</v>
      </c>
      <c r="MG10" s="53">
        <f>$FE160</f>
        <v>0</v>
      </c>
      <c r="MH10" s="53">
        <f>$FE161</f>
        <v>0</v>
      </c>
      <c r="MI10" s="53">
        <f>$FE162</f>
        <v>0</v>
      </c>
      <c r="MJ10" s="53">
        <f>$FE163</f>
        <v>0</v>
      </c>
      <c r="MK10" s="53">
        <f>$FE164</f>
        <v>0</v>
      </c>
      <c r="ML10" s="53">
        <f>$FE165</f>
        <v>0</v>
      </c>
      <c r="MM10" s="53">
        <f>$FE166</f>
        <v>0</v>
      </c>
      <c r="MN10" s="53">
        <f>$FE167</f>
        <v>0</v>
      </c>
      <c r="MO10" s="53">
        <f>$FE168</f>
        <v>0</v>
      </c>
      <c r="MP10" s="53">
        <f>$FE169</f>
        <v>0</v>
      </c>
      <c r="MQ10" s="53">
        <f>$FE170</f>
        <v>0</v>
      </c>
      <c r="MR10" s="53">
        <f>$FE171</f>
        <v>0</v>
      </c>
      <c r="MS10" s="53">
        <f>$FE172</f>
        <v>0</v>
      </c>
      <c r="MT10" s="53">
        <f>$FE173</f>
        <v>0</v>
      </c>
      <c r="MU10" s="53">
        <f>$FE174</f>
        <v>0</v>
      </c>
      <c r="MV10" s="53">
        <f>$FE175</f>
        <v>0</v>
      </c>
      <c r="MW10" s="53">
        <f>$FE176</f>
        <v>0</v>
      </c>
      <c r="MX10" s="53">
        <f>$FE177</f>
        <v>0</v>
      </c>
      <c r="MY10" s="53">
        <f>$FE178</f>
        <v>0</v>
      </c>
      <c r="MZ10" s="53">
        <f>$FE179</f>
        <v>0</v>
      </c>
      <c r="NA10" s="53">
        <f>$FE180</f>
        <v>0</v>
      </c>
      <c r="NB10" s="53">
        <f>$FE181</f>
        <v>0</v>
      </c>
      <c r="NC10" s="53">
        <f>$FE182</f>
        <v>0</v>
      </c>
      <c r="ND10" s="53">
        <f>$FE183</f>
        <v>0</v>
      </c>
      <c r="NE10" s="53">
        <f>$FE184</f>
        <v>0</v>
      </c>
      <c r="NF10" s="53">
        <f>$FE185</f>
        <v>0</v>
      </c>
      <c r="NG10" s="53">
        <f>$FE186</f>
        <v>0</v>
      </c>
      <c r="NH10" s="53">
        <f>$FE187</f>
        <v>0</v>
      </c>
      <c r="NI10" s="53">
        <f>$FE188</f>
        <v>0</v>
      </c>
      <c r="NJ10" s="53">
        <f>$FE189</f>
        <v>0</v>
      </c>
      <c r="NK10" s="53">
        <f>$FE190</f>
        <v>0</v>
      </c>
      <c r="NL10" s="53">
        <f>$FE191</f>
        <v>0</v>
      </c>
      <c r="NM10" s="53">
        <f>$FE192</f>
        <v>0</v>
      </c>
      <c r="NN10" s="53">
        <f>$FE193</f>
        <v>0</v>
      </c>
      <c r="NO10" s="53">
        <f>$FE194</f>
        <v>0</v>
      </c>
      <c r="NP10" s="53">
        <f>$FE195</f>
        <v>0</v>
      </c>
      <c r="NQ10" s="53">
        <f>$FE196</f>
        <v>0</v>
      </c>
      <c r="NR10" s="53">
        <f>$FE197</f>
        <v>0</v>
      </c>
      <c r="NS10" s="53">
        <f>$FE198</f>
        <v>0</v>
      </c>
      <c r="NT10" s="53">
        <f>$FE199</f>
        <v>0</v>
      </c>
      <c r="NU10" s="53">
        <f>$FE200</f>
        <v>0</v>
      </c>
      <c r="NV10" s="53">
        <f>$FE201</f>
        <v>0</v>
      </c>
      <c r="NW10" s="53">
        <f>$FE202</f>
        <v>0</v>
      </c>
      <c r="NX10" s="53">
        <f>$FE203</f>
        <v>0</v>
      </c>
      <c r="NY10" s="53">
        <f>$FE204</f>
        <v>0</v>
      </c>
      <c r="NZ10" s="53">
        <f>$FE205</f>
        <v>0</v>
      </c>
      <c r="OA10" s="53">
        <f>$FE206</f>
        <v>0</v>
      </c>
      <c r="OB10" s="53">
        <f>$FE207</f>
        <v>0</v>
      </c>
      <c r="OC10" s="53">
        <f>$FE208</f>
        <v>0</v>
      </c>
      <c r="OD10" s="53">
        <f>$FE209</f>
        <v>0</v>
      </c>
      <c r="OE10" s="53">
        <f>$FE210</f>
        <v>0</v>
      </c>
      <c r="OF10" s="53">
        <f>$FE211</f>
        <v>0</v>
      </c>
      <c r="OG10" s="53">
        <f>$FE212</f>
        <v>0</v>
      </c>
      <c r="OH10" s="53">
        <f>$FE213</f>
        <v>0</v>
      </c>
      <c r="OI10" s="53">
        <f>$FE214</f>
        <v>0</v>
      </c>
      <c r="OJ10" s="53">
        <f>$FE215</f>
        <v>0</v>
      </c>
      <c r="OK10" s="53">
        <f>$FE216</f>
        <v>0</v>
      </c>
      <c r="OL10" s="53">
        <f>$FE217</f>
        <v>0</v>
      </c>
      <c r="OM10" s="53">
        <f>$FE218</f>
        <v>0</v>
      </c>
      <c r="ON10" s="53">
        <f>$FE219</f>
        <v>0</v>
      </c>
      <c r="OO10" s="53">
        <f>$FE220</f>
        <v>0</v>
      </c>
      <c r="OP10" s="53">
        <f>$FE221</f>
        <v>0</v>
      </c>
      <c r="OQ10" s="53">
        <f>$FE222</f>
        <v>0</v>
      </c>
      <c r="OR10" s="53">
        <f>$FE223</f>
        <v>0</v>
      </c>
      <c r="OS10" s="53">
        <f>$FE224</f>
        <v>0</v>
      </c>
      <c r="OT10" s="53">
        <f>$FE225</f>
        <v>0</v>
      </c>
      <c r="OU10" s="53">
        <f>$FE226</f>
        <v>0</v>
      </c>
      <c r="OV10" s="53">
        <f>$FE227</f>
        <v>0</v>
      </c>
      <c r="OW10" s="53">
        <f>$FE228</f>
        <v>0</v>
      </c>
      <c r="OX10" s="53">
        <f>$FE229</f>
        <v>0</v>
      </c>
      <c r="OY10" s="53">
        <f>$FE230</f>
        <v>0</v>
      </c>
      <c r="OZ10" s="53">
        <f>$FE231</f>
        <v>0</v>
      </c>
      <c r="PA10" s="53">
        <f>$FE232</f>
        <v>0</v>
      </c>
      <c r="PB10" s="53">
        <f>$FE233</f>
        <v>0</v>
      </c>
      <c r="PC10" s="53">
        <f>$FE234</f>
        <v>0</v>
      </c>
      <c r="PD10" s="53">
        <f>$FE235</f>
        <v>0</v>
      </c>
      <c r="PE10" s="53">
        <f>$FE236</f>
        <v>0</v>
      </c>
      <c r="PF10" s="53">
        <f>$FE237</f>
        <v>0</v>
      </c>
      <c r="PG10" s="53">
        <f>$FE238</f>
        <v>0</v>
      </c>
      <c r="PH10" s="53">
        <f>$FE239</f>
        <v>0</v>
      </c>
      <c r="PI10" s="53">
        <f>$FE240</f>
        <v>0</v>
      </c>
      <c r="PJ10" s="53">
        <f>$FE241</f>
        <v>0</v>
      </c>
      <c r="PK10" s="53">
        <f>$FE242</f>
        <v>0</v>
      </c>
      <c r="PL10" s="53">
        <f>$FE237</f>
        <v>0</v>
      </c>
      <c r="PM10" s="53">
        <f>$FE244</f>
        <v>0</v>
      </c>
      <c r="PN10" s="53">
        <f>$FE245</f>
        <v>0</v>
      </c>
      <c r="PO10" s="53">
        <f>$FE246</f>
        <v>0</v>
      </c>
      <c r="PP10" s="53">
        <f>$FE247</f>
        <v>0</v>
      </c>
      <c r="PQ10" s="53">
        <f>$FE248</f>
        <v>0</v>
      </c>
      <c r="PR10" s="53">
        <f>$FE249</f>
        <v>0</v>
      </c>
      <c r="PS10" s="53">
        <f>$FE250</f>
        <v>0</v>
      </c>
      <c r="PT10" s="53">
        <f>$FE251</f>
        <v>0</v>
      </c>
      <c r="PU10" s="53">
        <f>$FE252</f>
        <v>0</v>
      </c>
      <c r="PV10" s="53">
        <f>$FE253</f>
        <v>0</v>
      </c>
      <c r="PW10" s="53">
        <f>$FE254</f>
        <v>0</v>
      </c>
      <c r="PX10" s="53">
        <f>$FE255</f>
        <v>0</v>
      </c>
      <c r="PY10" s="53">
        <f>$FE256</f>
        <v>0</v>
      </c>
      <c r="PZ10" s="53">
        <f>$FE257</f>
        <v>0</v>
      </c>
      <c r="QA10" s="53">
        <f>$FE258</f>
        <v>0</v>
      </c>
      <c r="QB10" s="53">
        <f>$FE259</f>
        <v>0</v>
      </c>
      <c r="QC10" s="53">
        <f>$FE260</f>
        <v>0</v>
      </c>
      <c r="QD10" s="53">
        <f>$FE261</f>
        <v>0</v>
      </c>
      <c r="QE10" s="53">
        <f>$FE262</f>
        <v>0</v>
      </c>
      <c r="QF10" s="53">
        <f>$FE263</f>
        <v>0</v>
      </c>
      <c r="QG10" s="53">
        <f>$FE264</f>
        <v>0</v>
      </c>
      <c r="QH10" s="53">
        <f>$FE265</f>
        <v>0</v>
      </c>
      <c r="QI10" s="53">
        <f>$FE266</f>
        <v>0</v>
      </c>
      <c r="QJ10" s="53">
        <f>$FE267</f>
        <v>0</v>
      </c>
      <c r="QK10" s="53">
        <f>$FE268</f>
        <v>0</v>
      </c>
      <c r="QL10" s="53">
        <f>$FE269</f>
        <v>0</v>
      </c>
      <c r="QM10" s="53">
        <f>$FE270</f>
        <v>0</v>
      </c>
      <c r="QN10" s="53">
        <f>$FE271</f>
        <v>0</v>
      </c>
      <c r="QO10" s="53">
        <f>$FE272</f>
        <v>0</v>
      </c>
      <c r="QP10" s="53">
        <f>$FE273</f>
        <v>0</v>
      </c>
      <c r="QQ10" s="53">
        <f>$FE274</f>
        <v>0</v>
      </c>
      <c r="QR10" s="53">
        <f>$FE275</f>
        <v>0</v>
      </c>
      <c r="QS10" s="53">
        <f>$FE276</f>
        <v>0</v>
      </c>
      <c r="QT10" s="53">
        <f>$FE277</f>
        <v>0</v>
      </c>
      <c r="QU10" s="53">
        <f>$FE278</f>
        <v>0</v>
      </c>
      <c r="QV10" s="53">
        <f>$FE279</f>
        <v>0</v>
      </c>
      <c r="QW10" s="53">
        <f>$FE280</f>
        <v>0</v>
      </c>
      <c r="QX10" s="53">
        <f>$FE281</f>
        <v>0</v>
      </c>
      <c r="QY10" s="53">
        <f>$FE282</f>
        <v>0</v>
      </c>
      <c r="QZ10" s="53">
        <f>$FE283</f>
        <v>0</v>
      </c>
      <c r="RA10" s="53">
        <f>$FE284</f>
        <v>0</v>
      </c>
      <c r="RB10" s="53">
        <f>$FE285</f>
        <v>0</v>
      </c>
      <c r="RC10" s="53">
        <f>$FE286</f>
        <v>0</v>
      </c>
      <c r="RD10" s="53">
        <f>$FE287</f>
        <v>0</v>
      </c>
      <c r="RE10" s="53">
        <f>$FE288</f>
        <v>0</v>
      </c>
      <c r="RF10" s="53">
        <f>$FE289</f>
        <v>0</v>
      </c>
      <c r="RG10" s="53">
        <f>$FE290</f>
        <v>0</v>
      </c>
      <c r="RH10" s="53">
        <f>$FE291</f>
        <v>0</v>
      </c>
      <c r="RI10" s="53">
        <f>$FE292</f>
        <v>0</v>
      </c>
      <c r="RJ10" s="53">
        <f>$FE293</f>
        <v>0</v>
      </c>
      <c r="RK10" s="53">
        <f>$FE294</f>
        <v>0</v>
      </c>
      <c r="RL10" s="53">
        <f>$FE295</f>
        <v>0</v>
      </c>
      <c r="RM10" s="53">
        <f>$FE296</f>
        <v>0</v>
      </c>
      <c r="RN10" s="53">
        <f>$FE297</f>
        <v>0</v>
      </c>
      <c r="RO10" s="53">
        <f>$FE298</f>
        <v>0</v>
      </c>
    </row>
    <row r="11" spans="1:483">
      <c r="B11" s="38">
        <f>IF(SUM(J$9:J10)&gt;0.9,MAX(B$9:B10)+1,0)</f>
        <v>0</v>
      </c>
      <c r="C11" s="44">
        <f t="shared" si="17"/>
        <v>0</v>
      </c>
      <c r="D11" s="40">
        <v>44592</v>
      </c>
      <c r="E11" s="43">
        <f>IF(AND(C11&gt;0,C10=0),D11,0)</f>
        <v>0</v>
      </c>
      <c r="F11" s="43">
        <f>IF(AND(C11&gt;0,C12=0),D11,0)</f>
        <v>0</v>
      </c>
      <c r="G11" s="43"/>
      <c r="H11" s="43">
        <f>ROUND(IF(AND(J11+K10&lt;&gt;0),ROUND((K10*I$2/365*C11),0),0),2)</f>
        <v>0</v>
      </c>
      <c r="I11" s="43">
        <f>G11+H11</f>
        <v>0</v>
      </c>
      <c r="J11" s="43">
        <f t="shared" si="19"/>
        <v>0</v>
      </c>
      <c r="K11" s="43">
        <f>K10+J11-G11</f>
        <v>0</v>
      </c>
      <c r="L11" s="43">
        <f>IF(AND(J11&lt;&gt;0,SUM(J$9:J10)=0),ROUND(I$1*I$3,0),0)</f>
        <v>0</v>
      </c>
      <c r="M11" s="55"/>
      <c r="N11" s="38">
        <f>IF(SUM(V$9:V10)&gt;0.9,MAX(N$9:N10)+1,0)</f>
        <v>0</v>
      </c>
      <c r="O11" s="44">
        <f t="shared" si="20"/>
        <v>0</v>
      </c>
      <c r="P11" s="40">
        <f t="shared" si="21"/>
        <v>44592</v>
      </c>
      <c r="Q11" s="43">
        <f>IF(AND(O11&gt;0,O10=0),P11,0)</f>
        <v>0</v>
      </c>
      <c r="R11" s="43">
        <f>IF(AND(O11&gt;0,O12=0),P11,0)</f>
        <v>0</v>
      </c>
      <c r="S11" s="43"/>
      <c r="T11" s="43">
        <f>ROUND(IF(AND(V11+W10&lt;&gt;0),ROUND((W10*U$2/365*O11),0),0),2)</f>
        <v>0</v>
      </c>
      <c r="U11" s="43">
        <f>S11+T11</f>
        <v>0</v>
      </c>
      <c r="V11" s="43">
        <f t="shared" si="23"/>
        <v>0</v>
      </c>
      <c r="W11" s="43">
        <f>W10+V11-S11</f>
        <v>0</v>
      </c>
      <c r="X11" s="43">
        <f>IF(AND(V11&lt;&gt;0,SUM(V$9:V10)=0),ROUND(U$1*U$3,0),0)</f>
        <v>0</v>
      </c>
      <c r="Y11" s="56"/>
      <c r="Z11" s="38">
        <f>IF(SUM(AH$9:AH10)&gt;0.9,MAX(Z$9:Z10)+1,0)</f>
        <v>0</v>
      </c>
      <c r="AA11" s="44">
        <f t="shared" si="24"/>
        <v>0</v>
      </c>
      <c r="AB11" s="40">
        <f t="shared" si="25"/>
        <v>44592</v>
      </c>
      <c r="AC11" s="43">
        <f>IF(AND(AA11&gt;0,AA10=0),AB11,0)</f>
        <v>0</v>
      </c>
      <c r="AD11" s="43">
        <f>IF(AND(AA11&gt;0,AA12=0),AB11,0)</f>
        <v>0</v>
      </c>
      <c r="AE11" s="43"/>
      <c r="AF11" s="43">
        <f>ROUND(IF(AND(AH11+AI10&lt;&gt;0),ROUND((AI10*AG$2/365*AA11),0),0),2)</f>
        <v>0</v>
      </c>
      <c r="AG11" s="43">
        <f>AE11+AF11</f>
        <v>0</v>
      </c>
      <c r="AH11" s="43">
        <f t="shared" si="27"/>
        <v>0</v>
      </c>
      <c r="AI11" s="43">
        <f>AI10+AH11-AE11</f>
        <v>0</v>
      </c>
      <c r="AJ11" s="43">
        <f>IF(AND(AH11&lt;&gt;0,SUM(AH$9:AH10)=0),ROUND(AG$1*AG$3,0),0)</f>
        <v>0</v>
      </c>
      <c r="AK11" s="56"/>
      <c r="AL11" s="38">
        <f>IF(SUM(AT$9:AT10)&gt;0.9,MAX(AL$9:AL10)+1,0)</f>
        <v>0</v>
      </c>
      <c r="AM11" s="44">
        <f t="shared" si="28"/>
        <v>0</v>
      </c>
      <c r="AN11" s="40">
        <f t="shared" si="29"/>
        <v>44592</v>
      </c>
      <c r="AO11" s="43">
        <f>IF(AND(AM11&gt;0,AM10=0),AN11,0)</f>
        <v>0</v>
      </c>
      <c r="AP11" s="43">
        <f>IF(AND(AM11&gt;0,AM12=0),AN11,0)</f>
        <v>0</v>
      </c>
      <c r="AQ11" s="43"/>
      <c r="AR11" s="43">
        <f>ROUND(IF(AND(AT11+AU10&lt;&gt;0),ROUND((AU10*AS$2/365*AM11),0),0),2)</f>
        <v>0</v>
      </c>
      <c r="AS11" s="43">
        <f>AQ11+AR11</f>
        <v>0</v>
      </c>
      <c r="AT11" s="43">
        <f t="shared" si="31"/>
        <v>0</v>
      </c>
      <c r="AU11" s="43">
        <f>AU10+AT11-AQ11</f>
        <v>0</v>
      </c>
      <c r="AV11" s="43">
        <f>IF(AND(AT11&lt;&gt;0,SUM(AT$9:AT10)=0),ROUND(AS$1*AS$3,0),0)</f>
        <v>0</v>
      </c>
      <c r="AW11" s="55"/>
      <c r="AX11" s="38">
        <f>IF(SUM(BF$9:BF10)&gt;0.9,MAX(AX$9:AX10)+1,0)</f>
        <v>0</v>
      </c>
      <c r="AY11" s="44">
        <f t="shared" si="32"/>
        <v>0</v>
      </c>
      <c r="AZ11" s="40">
        <f t="shared" si="33"/>
        <v>44592</v>
      </c>
      <c r="BA11" s="43">
        <f>IF(AND(AY11&gt;0,AY10=0),AZ11,0)</f>
        <v>0</v>
      </c>
      <c r="BB11" s="43">
        <f>IF(AND(AY11&gt;0,AY12=0),AZ11,0)</f>
        <v>0</v>
      </c>
      <c r="BC11" s="43"/>
      <c r="BD11" s="43">
        <f>ROUND(IF(AND(BF11+BG10&lt;&gt;0),ROUND((BG10*BE$2/365*AY11),0),0),2)</f>
        <v>0</v>
      </c>
      <c r="BE11" s="43">
        <f>BC11+BD11</f>
        <v>0</v>
      </c>
      <c r="BF11" s="43">
        <f t="shared" si="35"/>
        <v>0</v>
      </c>
      <c r="BG11" s="43">
        <f>BG10+BF11-BC11</f>
        <v>0</v>
      </c>
      <c r="BH11" s="43">
        <f>IF(AND(BF11&lt;&gt;0,SUM(BF$9:BF10)=0),ROUND(BE$1*BE$3,0),0)</f>
        <v>0</v>
      </c>
      <c r="BI11" s="55"/>
      <c r="BJ11" s="38">
        <f>IF(SUM(BR$9:BR10)&gt;0.9,MAX(BJ$9:BJ10)+1,0)</f>
        <v>0</v>
      </c>
      <c r="BK11" s="44">
        <f t="shared" si="36"/>
        <v>0</v>
      </c>
      <c r="BL11" s="40">
        <f t="shared" si="37"/>
        <v>44592</v>
      </c>
      <c r="BM11" s="43">
        <f>IF(AND(BK11&gt;0,BK10=0),BL11,0)</f>
        <v>0</v>
      </c>
      <c r="BN11" s="43">
        <f>IF(AND(BK11&gt;0,BK12=0),BL11,0)</f>
        <v>0</v>
      </c>
      <c r="BO11" s="43"/>
      <c r="BP11" s="43">
        <f>ROUND(IF(AND(BR11+BS10&lt;&gt;0),ROUND((BS10*BQ$2/365*BK11),0),0),2)</f>
        <v>0</v>
      </c>
      <c r="BQ11" s="43">
        <f>BO11+BP11</f>
        <v>0</v>
      </c>
      <c r="BR11" s="43">
        <f t="shared" si="39"/>
        <v>0</v>
      </c>
      <c r="BS11" s="43">
        <f>BS10+BR11-BO11</f>
        <v>0</v>
      </c>
      <c r="BT11" s="43">
        <f>IF(AND(BR11&lt;&gt;0,SUM(BR$9:BR10)=0),ROUND(BQ$1*BQ$3,0),0)</f>
        <v>0</v>
      </c>
      <c r="BU11" s="55"/>
      <c r="BV11" s="38">
        <f>IF(SUM(CD$9:CD10)&gt;0.9,MAX(BV$9:BV10)+1,0)</f>
        <v>0</v>
      </c>
      <c r="BW11" s="44">
        <f t="shared" si="40"/>
        <v>0</v>
      </c>
      <c r="BX11" s="40">
        <f t="shared" si="41"/>
        <v>44592</v>
      </c>
      <c r="BY11" s="43">
        <f>IF(AND(BW11&gt;0,BW10=0),BX11,0)</f>
        <v>0</v>
      </c>
      <c r="BZ11" s="43">
        <f>IF(AND(BW11&gt;0,BW12=0),BX11,0)</f>
        <v>0</v>
      </c>
      <c r="CA11" s="43"/>
      <c r="CB11" s="43">
        <f>ROUND(IF(AND(CD11+CE10&lt;&gt;0),ROUND((CE10*CC$2/365*BW11),0),0),2)</f>
        <v>0</v>
      </c>
      <c r="CC11" s="43">
        <f>CA11+CB11</f>
        <v>0</v>
      </c>
      <c r="CD11" s="43">
        <f t="shared" si="43"/>
        <v>0</v>
      </c>
      <c r="CE11" s="43">
        <f>CE10+CD11-CA11</f>
        <v>0</v>
      </c>
      <c r="CF11" s="43">
        <f>IF(AND(CD11&lt;&gt;0,SUM(CD$9:CD10)=0),ROUND(CC$1*CC$3,0),0)</f>
        <v>0</v>
      </c>
      <c r="CG11" s="55"/>
      <c r="CH11" s="38">
        <f>IF(SUM(CP$9:CP10)&gt;0.9,MAX(CH$9:CH10)+1,0)</f>
        <v>0</v>
      </c>
      <c r="CI11" s="44">
        <f t="shared" si="44"/>
        <v>0</v>
      </c>
      <c r="CJ11" s="40">
        <f t="shared" si="45"/>
        <v>44592</v>
      </c>
      <c r="CK11" s="43">
        <f>IF(AND(CI11&gt;0,CI10=0),CJ11,0)</f>
        <v>0</v>
      </c>
      <c r="CL11" s="43">
        <f>IF(AND(CI11&gt;0,CI12=0),CJ11,0)</f>
        <v>0</v>
      </c>
      <c r="CM11" s="43"/>
      <c r="CN11" s="43">
        <f>ROUND(IF(AND(CP11+CQ10&lt;&gt;0),ROUND((CQ10*CO$2/365*CI11),0),0),2)</f>
        <v>0</v>
      </c>
      <c r="CO11" s="43">
        <f>CM11+CN11</f>
        <v>0</v>
      </c>
      <c r="CP11" s="43">
        <f t="shared" si="47"/>
        <v>0</v>
      </c>
      <c r="CQ11" s="43">
        <f>CQ10+CP11-CM11</f>
        <v>0</v>
      </c>
      <c r="CR11" s="43">
        <f>IF(AND(CP11&lt;&gt;0,SUM(CP$9:CP10)=0),ROUND(CO$1*CO$3,0),0)</f>
        <v>0</v>
      </c>
      <c r="CS11" s="55"/>
      <c r="CT11" s="38">
        <f>IF(SUM(DB$9:DB10)&gt;0.9,MAX(CT$9:CT10)+1,0)</f>
        <v>0</v>
      </c>
      <c r="CU11" s="44">
        <f t="shared" si="48"/>
        <v>0</v>
      </c>
      <c r="CV11" s="40">
        <f t="shared" si="49"/>
        <v>44592</v>
      </c>
      <c r="CW11" s="43">
        <f>IF(AND(CU11&gt;0,CU10=0),CV11,0)</f>
        <v>0</v>
      </c>
      <c r="CX11" s="43">
        <f>IF(AND(CU11&gt;0,CU12=0),CV11,0)</f>
        <v>0</v>
      </c>
      <c r="CY11" s="43"/>
      <c r="CZ11" s="43">
        <f>ROUND(IF(AND(DB11+DC10&lt;&gt;0),ROUND((DC10*DA$2/365*CU11),0),0),2)</f>
        <v>0</v>
      </c>
      <c r="DA11" s="43">
        <f>CY11+CZ11</f>
        <v>0</v>
      </c>
      <c r="DB11" s="43">
        <f t="shared" si="51"/>
        <v>0</v>
      </c>
      <c r="DC11" s="43">
        <f>DC10+DB11-CY11</f>
        <v>0</v>
      </c>
      <c r="DD11" s="43">
        <f>IF(AND(DB11&lt;&gt;0,SUM(DB$9:DB10)=0),ROUND(DA$1*DA$3,0),0)</f>
        <v>0</v>
      </c>
      <c r="DE11" s="55"/>
      <c r="DF11" s="38">
        <f>IF(SUM(DN$9:DN10)&gt;0.9,MAX(DF$9:DF10)+1,0)</f>
        <v>0</v>
      </c>
      <c r="DG11" s="44">
        <f t="shared" si="52"/>
        <v>0</v>
      </c>
      <c r="DH11" s="40">
        <f t="shared" si="53"/>
        <v>44592</v>
      </c>
      <c r="DI11" s="43">
        <f>IF(AND(DG11&gt;0,DG10=0),DH11,0)</f>
        <v>0</v>
      </c>
      <c r="DJ11" s="43">
        <f>IF(AND(DG11&gt;0,DG12=0),DH11,0)</f>
        <v>0</v>
      </c>
      <c r="DK11" s="43"/>
      <c r="DL11" s="43">
        <f>ROUND(IF(AND(DN11+DO10&lt;&gt;0),ROUND((DO10*DM$2/365*DG11),0),0),2)</f>
        <v>0</v>
      </c>
      <c r="DM11" s="43">
        <f>DK11+DL11</f>
        <v>0</v>
      </c>
      <c r="DN11" s="43">
        <f t="shared" si="55"/>
        <v>0</v>
      </c>
      <c r="DO11" s="43">
        <f>DO10+DN11-DK11</f>
        <v>0</v>
      </c>
      <c r="DP11" s="43">
        <f>IF(AND(DN11&lt;&gt;0,SUM(DN$9:DN10)=0),ROUND(DM$1*DM$3,0),0)</f>
        <v>0</v>
      </c>
      <c r="DQ11" s="55"/>
      <c r="DR11" s="38">
        <f>IF(SUM(DZ$9:DZ10)&gt;0.9,MAX(DR$9:DR10)+1,0)</f>
        <v>0</v>
      </c>
      <c r="DS11" s="44">
        <f t="shared" si="56"/>
        <v>0</v>
      </c>
      <c r="DT11" s="40">
        <f t="shared" si="57"/>
        <v>44592</v>
      </c>
      <c r="DU11" s="43">
        <f>IF(AND(DS11&gt;0,DS10=0),DT11,0)</f>
        <v>0</v>
      </c>
      <c r="DV11" s="43">
        <f>IF(AND(DS11&gt;0,DS12=0),DT11,0)</f>
        <v>0</v>
      </c>
      <c r="DW11" s="43"/>
      <c r="DX11" s="43">
        <f>ROUND(IF(AND(DZ11+EA10&lt;&gt;0),ROUND((EA10*DY$2/365*DS11),0),0),2)</f>
        <v>0</v>
      </c>
      <c r="DY11" s="43">
        <f>DW11+DX11</f>
        <v>0</v>
      </c>
      <c r="DZ11" s="43">
        <f t="shared" si="59"/>
        <v>0</v>
      </c>
      <c r="EA11" s="43">
        <f>EA10+DZ11-DW11</f>
        <v>0</v>
      </c>
      <c r="EB11" s="43">
        <f>IF(AND(DZ11&lt;&gt;0,SUM(DZ$9:DZ10)=0),ROUND(DY$1*DY$3,0),0)</f>
        <v>0</v>
      </c>
      <c r="EC11" s="55"/>
      <c r="ED11" s="38">
        <f>IF(SUM(EL$9:EL10)&gt;0.9,MAX(ED$9:ED10)+1,0)</f>
        <v>0</v>
      </c>
      <c r="EE11" s="44">
        <f t="shared" si="60"/>
        <v>0</v>
      </c>
      <c r="EF11" s="40">
        <f t="shared" si="61"/>
        <v>44592</v>
      </c>
      <c r="EG11" s="43">
        <f>IF(AND(EE11&gt;0,EE10=0),EF11,0)</f>
        <v>0</v>
      </c>
      <c r="EH11" s="43">
        <f>IF(AND(EE11&gt;0,EE12=0),EF11,0)</f>
        <v>0</v>
      </c>
      <c r="EI11" s="43"/>
      <c r="EJ11" s="43">
        <f>ROUND(IF(AND(EL11+EM10&lt;&gt;0),ROUND((EM10*EK$2/365*EE11),0),0),2)</f>
        <v>0</v>
      </c>
      <c r="EK11" s="43">
        <f>EI11+EJ11</f>
        <v>0</v>
      </c>
      <c r="EL11" s="43">
        <f t="shared" si="63"/>
        <v>0</v>
      </c>
      <c r="EM11" s="43">
        <f>EM10+EL11-EI11</f>
        <v>0</v>
      </c>
      <c r="EN11" s="43">
        <f>IF(AND(EL11&lt;&gt;0,SUM(EL$9:EL10)=0),ROUND(EK$1*EK$3,0),0)</f>
        <v>0</v>
      </c>
      <c r="EO11" s="21"/>
      <c r="EP11" s="46">
        <v>1</v>
      </c>
      <c r="EQ11" s="47">
        <f>BX11</f>
        <v>44592</v>
      </c>
      <c r="ER11" s="48">
        <f t="shared" ref="ER11:ER46" si="69">IF(K11&lt;&gt;0,SUM(G12:G23),0)</f>
        <v>0</v>
      </c>
      <c r="ES11" s="48">
        <f>IF(K11&lt;&gt;0,SUM(S12:S23),0)</f>
        <v>0</v>
      </c>
      <c r="ET11" s="48">
        <f>IF(AI11&lt;&gt;0,SUM(AE12:AE23),0)</f>
        <v>0</v>
      </c>
      <c r="EU11" s="48">
        <f>IF(AU11&lt;&gt;0,SUM(AQ12:AQ23),0)</f>
        <v>0</v>
      </c>
      <c r="EV11" s="48">
        <f>IF(BG11&lt;&gt;0,SUM(BC12:BC23),0)</f>
        <v>0</v>
      </c>
      <c r="EW11" s="48">
        <f>IF(BS11&lt;&gt;0,SUM(BO12:BO23),0)</f>
        <v>0</v>
      </c>
      <c r="EX11" s="48">
        <f>IF(CE11&lt;&gt;0,SUM(CA12:CA23),0)</f>
        <v>0</v>
      </c>
      <c r="EY11" s="48">
        <f>IF(CQ11&lt;&gt;0,SUM(CM12:CM23),0)</f>
        <v>0</v>
      </c>
      <c r="EZ11" s="48">
        <f>IF(DC11&lt;&gt;0,SUM(CY12:CY23),0)</f>
        <v>0</v>
      </c>
      <c r="FA11" s="48">
        <f>IF(DO11&lt;&gt;0,SUM(DK12:DK23),0)</f>
        <v>0</v>
      </c>
      <c r="FB11" s="48">
        <f>IF(EA11&lt;&gt;0,SUM(DW12:DW23),0)</f>
        <v>0</v>
      </c>
      <c r="FC11" s="48">
        <f>IF(EM11&lt;&gt;0,SUM(EI12:EI23),0)</f>
        <v>0</v>
      </c>
      <c r="FD11" s="48">
        <f t="shared" si="64"/>
        <v>0</v>
      </c>
      <c r="FE11" s="49">
        <f t="shared" si="65"/>
        <v>0</v>
      </c>
      <c r="FF11" s="49">
        <f t="shared" ref="FF11:FF74" si="70">IF($EP11&lt;=FF$8,H11+L11,0)</f>
        <v>0</v>
      </c>
      <c r="FG11" s="49">
        <f t="shared" ref="FG11:FG74" si="71">IF($EP11&lt;=FG$8,T11+X11,0)</f>
        <v>0</v>
      </c>
      <c r="FH11" s="49">
        <f t="shared" ref="FH11:FH74" si="72">IF($EP11&lt;=FH$8,AF11+AJ11,0)</f>
        <v>0</v>
      </c>
      <c r="FI11" s="49">
        <f t="shared" ref="FI11:FI74" si="73">IF($EP11&lt;=FI$8,AR11+AV11,0)</f>
        <v>0</v>
      </c>
      <c r="FJ11" s="49">
        <f t="shared" ref="FJ11:FJ74" si="74">IF($EP11&lt;=FJ$8,BD11+BH11,0)</f>
        <v>0</v>
      </c>
      <c r="FK11" s="49">
        <f t="shared" ref="FK11:FK74" si="75">IF($EP11&lt;=FK$8,BP11+BU11,0)</f>
        <v>0</v>
      </c>
      <c r="FL11" s="49">
        <f t="shared" ref="FL11:FL74" si="76">IF($EP11&lt;=FL$8,CB11+CF11,0)</f>
        <v>0</v>
      </c>
      <c r="FM11" s="49">
        <f t="shared" ref="FM11:FM74" si="77">IF($EP11&lt;=FM$8,CR11+CN11,0)</f>
        <v>0</v>
      </c>
      <c r="FN11" s="49">
        <f>IF($EP11&lt;=FN$8,CZ11+DD11,0)</f>
        <v>0</v>
      </c>
      <c r="FO11" s="49">
        <f>IF($EP11&lt;=FO$8,DL11+DP11,0)</f>
        <v>0</v>
      </c>
      <c r="FP11" s="49">
        <f>IF($EP11&lt;=FP$8,DK11+DB11,0)</f>
        <v>0</v>
      </c>
      <c r="FQ11" s="49">
        <f>IF($EP11&lt;=FQ$8,EJ11+EN11,0)</f>
        <v>0</v>
      </c>
      <c r="FR11" s="49">
        <f t="shared" ref="FR11:FR74" si="78">SUM(FF11:FM11)</f>
        <v>0</v>
      </c>
      <c r="FS11" s="49">
        <f>IF(SUM(FF11:FF$298)=0,FF$299*FS$8/12,0)</f>
        <v>0</v>
      </c>
      <c r="FT11" s="49">
        <f>IF(SUM(FG11:FG$298)=0,FG$299*FT$8/12,0)</f>
        <v>0</v>
      </c>
      <c r="FU11" s="49">
        <f>IF(SUM(FH11:FH$298)=0,FH$299*FU$8/12,0)</f>
        <v>0</v>
      </c>
      <c r="FV11" s="49">
        <f>IF(SUM(FI11:FI$298)=0,FI$299*FV$8/12,0)</f>
        <v>0</v>
      </c>
      <c r="FW11" s="49">
        <f>IF(SUM(FJ11:FJ$298)=0,FJ$299*FW$8/12,0)</f>
        <v>0</v>
      </c>
      <c r="FX11" s="49">
        <f>IF(SUM(FK11:FK$298)=0,FK$299*FX$8/12,0)</f>
        <v>0</v>
      </c>
      <c r="FY11" s="49">
        <f>IF(SUM(FL11:FL$298)=0,FL$299*FY$8/12,0)</f>
        <v>0</v>
      </c>
      <c r="FZ11" s="49">
        <f>IF(SUM(FM11:FM$298)=0,FM$299*FZ$8/12,0)</f>
        <v>0</v>
      </c>
      <c r="GA11" s="49">
        <f>IF(SUM(FN11:FN$298)=0,FN$299*GA$8/12,0)</f>
        <v>0</v>
      </c>
      <c r="GB11" s="49">
        <f>IF(SUM(FO11:FO$298)=0,FO$299*GB$8/12,0)</f>
        <v>0</v>
      </c>
      <c r="GC11" s="49">
        <f>IF(SUM(FP11:FP$298)=0,FP$299*GC$8/12,0)</f>
        <v>0</v>
      </c>
      <c r="GD11" s="49">
        <f>IF(SUM(FQ11:FQ$298)=0,FQ$299*GD$8/12,0)</f>
        <v>0</v>
      </c>
      <c r="GE11" s="49">
        <f t="shared" ref="GE11:GE74" si="79">SUM(FS11:FZ11)</f>
        <v>0</v>
      </c>
      <c r="GF11" s="49">
        <f t="shared" si="66"/>
        <v>0</v>
      </c>
      <c r="GG11" s="49">
        <f t="shared" ref="GG11:GG74" si="80">FE11+GF11</f>
        <v>0</v>
      </c>
      <c r="GH11" s="49">
        <f t="shared" si="67"/>
        <v>0</v>
      </c>
      <c r="GI11" s="49">
        <f t="shared" ref="GI11:GI74" si="81">GI10+GH11-FE11</f>
        <v>0</v>
      </c>
      <c r="GJ11" s="49">
        <f t="shared" si="68"/>
        <v>0</v>
      </c>
      <c r="GK11" s="21"/>
      <c r="GL11" s="15" t="s">
        <v>82</v>
      </c>
      <c r="GM11" s="52"/>
      <c r="GN11" s="53">
        <f>$FD11</f>
        <v>0</v>
      </c>
      <c r="GO11" s="53">
        <f>$FD12</f>
        <v>0</v>
      </c>
      <c r="GP11" s="53">
        <f>$FD13</f>
        <v>0</v>
      </c>
      <c r="GQ11" s="53">
        <f>$FD14</f>
        <v>0</v>
      </c>
      <c r="GR11" s="53">
        <f>$FD15</f>
        <v>0</v>
      </c>
      <c r="GS11" s="53">
        <f>$FD16</f>
        <v>0</v>
      </c>
      <c r="GT11" s="53">
        <f>$FD17</f>
        <v>0</v>
      </c>
      <c r="GU11" s="53">
        <f>$FD18</f>
        <v>0</v>
      </c>
      <c r="GV11" s="53">
        <f>$FD19</f>
        <v>0</v>
      </c>
      <c r="GW11" s="53">
        <f>$FD20</f>
        <v>0</v>
      </c>
      <c r="GX11" s="53">
        <f>$FD21</f>
        <v>0</v>
      </c>
      <c r="GY11" s="53">
        <f>$FD22</f>
        <v>0</v>
      </c>
      <c r="GZ11" s="53">
        <f>$FD23</f>
        <v>0</v>
      </c>
      <c r="HA11" s="53">
        <f>$FD24</f>
        <v>0</v>
      </c>
      <c r="HB11" s="53">
        <f>$FD25</f>
        <v>0</v>
      </c>
      <c r="HC11" s="53">
        <f>$FD26</f>
        <v>0</v>
      </c>
      <c r="HD11" s="53">
        <f>$FD27</f>
        <v>0</v>
      </c>
      <c r="HE11" s="53">
        <f>$FD28</f>
        <v>0</v>
      </c>
      <c r="HF11" s="53">
        <f>$FD29</f>
        <v>0</v>
      </c>
      <c r="HG11" s="53">
        <f>$FD30</f>
        <v>0</v>
      </c>
      <c r="HH11" s="53">
        <f>$FD31</f>
        <v>0</v>
      </c>
      <c r="HI11" s="53">
        <f>$FD32</f>
        <v>0</v>
      </c>
      <c r="HJ11" s="53">
        <f>$FD33</f>
        <v>0</v>
      </c>
      <c r="HK11" s="53">
        <f>$FD34</f>
        <v>139536</v>
      </c>
      <c r="HL11" s="53">
        <f>$FD35</f>
        <v>139536</v>
      </c>
      <c r="HM11" s="53">
        <f>$FD36</f>
        <v>139536</v>
      </c>
      <c r="HN11" s="53">
        <f>$FD37</f>
        <v>139536</v>
      </c>
      <c r="HO11" s="53">
        <f>$FD38</f>
        <v>139536</v>
      </c>
      <c r="HP11" s="53">
        <f>$FD39</f>
        <v>139536</v>
      </c>
      <c r="HQ11" s="53">
        <f>$FD40</f>
        <v>139536</v>
      </c>
      <c r="HR11" s="53">
        <f>$FD41</f>
        <v>139536</v>
      </c>
      <c r="HS11" s="53">
        <f>$FD42</f>
        <v>139536</v>
      </c>
      <c r="HT11" s="53">
        <f>$FD43</f>
        <v>139536</v>
      </c>
      <c r="HU11" s="53">
        <f>$FD44</f>
        <v>139536</v>
      </c>
      <c r="HV11" s="53">
        <f>$FD45</f>
        <v>139536</v>
      </c>
      <c r="HW11" s="53">
        <f>$FD46</f>
        <v>139536</v>
      </c>
      <c r="HX11" s="53">
        <f>$FD47</f>
        <v>139536</v>
      </c>
      <c r="HY11" s="53">
        <f>$FD48</f>
        <v>139536</v>
      </c>
      <c r="HZ11" s="53">
        <f>$FD49</f>
        <v>139536</v>
      </c>
      <c r="IA11" s="53">
        <f>$FD50</f>
        <v>139536</v>
      </c>
      <c r="IB11" s="53">
        <f>$FD51</f>
        <v>139536</v>
      </c>
      <c r="IC11" s="53">
        <f>$FD52</f>
        <v>139536</v>
      </c>
      <c r="ID11" s="53">
        <f>$FD53</f>
        <v>139536</v>
      </c>
      <c r="IE11" s="53">
        <f>$FD54</f>
        <v>139536</v>
      </c>
      <c r="IF11" s="53">
        <f>$FD55</f>
        <v>139536</v>
      </c>
      <c r="IG11" s="53">
        <f>$FD56</f>
        <v>139536</v>
      </c>
      <c r="IH11" s="53">
        <f>$FD57</f>
        <v>139536</v>
      </c>
      <c r="II11" s="53">
        <f>$FD58</f>
        <v>139536</v>
      </c>
      <c r="IJ11" s="53">
        <f>$FD59</f>
        <v>139536</v>
      </c>
      <c r="IK11" s="53">
        <f>$FD60</f>
        <v>139536</v>
      </c>
      <c r="IL11" s="53">
        <f>$FD61</f>
        <v>139536</v>
      </c>
      <c r="IM11" s="53">
        <f>$FD62</f>
        <v>139536</v>
      </c>
      <c r="IN11" s="53">
        <f>$FD63</f>
        <v>139536</v>
      </c>
      <c r="IO11" s="53">
        <f>$FD64</f>
        <v>139536</v>
      </c>
      <c r="IP11" s="53">
        <f>$FD65</f>
        <v>139532</v>
      </c>
      <c r="IQ11" s="53">
        <f>$FD66</f>
        <v>127904</v>
      </c>
      <c r="IR11" s="53">
        <f>$FD67</f>
        <v>116276</v>
      </c>
      <c r="IS11" s="53">
        <f>$FD68</f>
        <v>104648</v>
      </c>
      <c r="IT11" s="53">
        <f>$FD69</f>
        <v>93020</v>
      </c>
      <c r="IU11" s="53">
        <f>$FD70</f>
        <v>81392</v>
      </c>
      <c r="IV11" s="53">
        <f>$FD71</f>
        <v>69764</v>
      </c>
      <c r="IW11" s="53">
        <f>$FD72</f>
        <v>58136</v>
      </c>
      <c r="IX11" s="53">
        <f>$FD73</f>
        <v>46508</v>
      </c>
      <c r="IY11" s="53">
        <f>$FD74</f>
        <v>34880</v>
      </c>
      <c r="IZ11" s="53">
        <f>$FD75</f>
        <v>23252</v>
      </c>
      <c r="JA11" s="53">
        <f>$FD76</f>
        <v>11624</v>
      </c>
      <c r="JB11" s="53">
        <f>$FD77</f>
        <v>0</v>
      </c>
      <c r="JC11" s="53">
        <f>$FD78</f>
        <v>0</v>
      </c>
      <c r="JD11" s="53">
        <f>$FD79</f>
        <v>0</v>
      </c>
      <c r="JE11" s="53">
        <f>$FD80</f>
        <v>0</v>
      </c>
      <c r="JF11" s="53">
        <f>$FD81</f>
        <v>0</v>
      </c>
      <c r="JG11" s="53">
        <f>$FD82</f>
        <v>0</v>
      </c>
      <c r="JH11" s="53">
        <f>$FD83</f>
        <v>0</v>
      </c>
      <c r="JI11" s="53">
        <f>$FD84</f>
        <v>0</v>
      </c>
      <c r="JJ11" s="53">
        <f>$FD85</f>
        <v>0</v>
      </c>
      <c r="JK11" s="53">
        <f>$FD86</f>
        <v>0</v>
      </c>
      <c r="JL11" s="53">
        <f>$FD87</f>
        <v>0</v>
      </c>
      <c r="JM11" s="53">
        <f>$FD88</f>
        <v>0</v>
      </c>
      <c r="JN11" s="53">
        <f>$FD89</f>
        <v>0</v>
      </c>
      <c r="JO11" s="53">
        <f>$FD90</f>
        <v>0</v>
      </c>
      <c r="JP11" s="53">
        <f>$FD91</f>
        <v>0</v>
      </c>
      <c r="JQ11" s="53">
        <f>$FD92</f>
        <v>0</v>
      </c>
      <c r="JR11" s="53">
        <f>$FD93</f>
        <v>0</v>
      </c>
      <c r="JS11" s="53">
        <f>$FD94</f>
        <v>0</v>
      </c>
      <c r="JT11" s="53">
        <f>$FD95</f>
        <v>0</v>
      </c>
      <c r="JU11" s="53">
        <f>$FD96</f>
        <v>0</v>
      </c>
      <c r="JV11" s="53">
        <f>$FD97</f>
        <v>0</v>
      </c>
      <c r="JW11" s="53">
        <f>$FD98</f>
        <v>0</v>
      </c>
      <c r="JX11" s="53">
        <f>$FD99</f>
        <v>0</v>
      </c>
      <c r="JY11" s="53">
        <f>$FD100</f>
        <v>0</v>
      </c>
      <c r="JZ11" s="53">
        <f>$FD101</f>
        <v>0</v>
      </c>
      <c r="KA11" s="53">
        <f>$FD102</f>
        <v>0</v>
      </c>
      <c r="KB11" s="53">
        <f>$FD103</f>
        <v>0</v>
      </c>
      <c r="KC11" s="53">
        <f>$FD104</f>
        <v>0</v>
      </c>
      <c r="KD11" s="53">
        <f>$FD105</f>
        <v>0</v>
      </c>
      <c r="KE11" s="53">
        <f>$FD106</f>
        <v>0</v>
      </c>
      <c r="KF11" s="53">
        <f>$FD107</f>
        <v>0</v>
      </c>
      <c r="KG11" s="53">
        <f>$FD108</f>
        <v>0</v>
      </c>
      <c r="KH11" s="53">
        <f>$FD109</f>
        <v>0</v>
      </c>
      <c r="KI11" s="53">
        <f>$FD110</f>
        <v>0</v>
      </c>
      <c r="KJ11" s="53">
        <f>$FD111</f>
        <v>0</v>
      </c>
      <c r="KK11" s="53">
        <f>$FD112</f>
        <v>0</v>
      </c>
      <c r="KL11" s="53">
        <f>$FD113</f>
        <v>0</v>
      </c>
      <c r="KM11" s="53">
        <f>$FD114</f>
        <v>0</v>
      </c>
      <c r="KN11" s="53">
        <f>$FD115</f>
        <v>0</v>
      </c>
      <c r="KO11" s="53">
        <f>$FD116</f>
        <v>0</v>
      </c>
      <c r="KP11" s="53">
        <f>$FD117</f>
        <v>0</v>
      </c>
      <c r="KQ11" s="53">
        <f>$FD118</f>
        <v>0</v>
      </c>
      <c r="KR11" s="53">
        <f>$FD119</f>
        <v>0</v>
      </c>
      <c r="KS11" s="53">
        <f>$FD120</f>
        <v>0</v>
      </c>
      <c r="KT11" s="53">
        <f>$FD121</f>
        <v>0</v>
      </c>
      <c r="KU11" s="53">
        <f>$FD122</f>
        <v>0</v>
      </c>
      <c r="KV11" s="53">
        <f>$FD123</f>
        <v>0</v>
      </c>
      <c r="KW11" s="53">
        <f>$FD124</f>
        <v>0</v>
      </c>
      <c r="KX11" s="53">
        <f>$FD125</f>
        <v>0</v>
      </c>
      <c r="KY11" s="53">
        <f>$FD126</f>
        <v>0</v>
      </c>
      <c r="KZ11" s="53">
        <f>$FD127</f>
        <v>0</v>
      </c>
      <c r="LA11" s="53">
        <f>$FD128</f>
        <v>0</v>
      </c>
      <c r="LB11" s="53">
        <f>$FD129</f>
        <v>0</v>
      </c>
      <c r="LC11" s="53">
        <f>$FD130</f>
        <v>0</v>
      </c>
      <c r="LD11" s="53">
        <f>$FD131</f>
        <v>0</v>
      </c>
      <c r="LE11" s="53">
        <f>$FD132</f>
        <v>0</v>
      </c>
      <c r="LF11" s="53">
        <f>$FD133</f>
        <v>0</v>
      </c>
      <c r="LG11" s="53">
        <f>$FD134</f>
        <v>0</v>
      </c>
      <c r="LH11" s="53">
        <f>$FD135</f>
        <v>0</v>
      </c>
      <c r="LI11" s="53">
        <f>$FD136</f>
        <v>0</v>
      </c>
      <c r="LJ11" s="53">
        <f>$FD137</f>
        <v>0</v>
      </c>
      <c r="LK11" s="53">
        <f>$FD138</f>
        <v>0</v>
      </c>
      <c r="LL11" s="53">
        <f>$FD139</f>
        <v>0</v>
      </c>
      <c r="LM11" s="53">
        <f>$FD140</f>
        <v>0</v>
      </c>
      <c r="LN11" s="53">
        <f>$FD141</f>
        <v>0</v>
      </c>
      <c r="LO11" s="53">
        <f>$FD142</f>
        <v>0</v>
      </c>
      <c r="LP11" s="53">
        <f>$FD143</f>
        <v>0</v>
      </c>
      <c r="LQ11" s="53">
        <f>$FD144</f>
        <v>0</v>
      </c>
      <c r="LR11" s="53">
        <f>$FD145</f>
        <v>0</v>
      </c>
      <c r="LS11" s="53">
        <f>$FD146</f>
        <v>0</v>
      </c>
      <c r="LT11" s="53">
        <f>$FD147</f>
        <v>0</v>
      </c>
      <c r="LU11" s="53">
        <f>$FD148</f>
        <v>0</v>
      </c>
      <c r="LV11" s="53">
        <f>$FD149</f>
        <v>0</v>
      </c>
      <c r="LW11" s="53">
        <f>$FD150</f>
        <v>0</v>
      </c>
      <c r="LX11" s="53">
        <f>$FD151</f>
        <v>0</v>
      </c>
      <c r="LY11" s="53">
        <f>$FD152</f>
        <v>0</v>
      </c>
      <c r="LZ11" s="53">
        <f>$FD153</f>
        <v>0</v>
      </c>
      <c r="MA11" s="53">
        <f>$FD154</f>
        <v>0</v>
      </c>
      <c r="MB11" s="53">
        <f>$FD155</f>
        <v>0</v>
      </c>
      <c r="MC11" s="53">
        <f>$FD156</f>
        <v>0</v>
      </c>
      <c r="MD11" s="53">
        <f>$FD157</f>
        <v>0</v>
      </c>
      <c r="ME11" s="53">
        <f>$FD158</f>
        <v>0</v>
      </c>
      <c r="MF11" s="53">
        <f>$FD159</f>
        <v>0</v>
      </c>
      <c r="MG11" s="53">
        <f>$FD160</f>
        <v>0</v>
      </c>
      <c r="MH11" s="53">
        <f>$FD161</f>
        <v>0</v>
      </c>
      <c r="MI11" s="53">
        <f>$FD162</f>
        <v>0</v>
      </c>
      <c r="MJ11" s="53">
        <f>$FD163</f>
        <v>0</v>
      </c>
      <c r="MK11" s="53">
        <f>$FD164</f>
        <v>0</v>
      </c>
      <c r="ML11" s="53">
        <f>$FD165</f>
        <v>0</v>
      </c>
      <c r="MM11" s="53">
        <f>$FD166</f>
        <v>0</v>
      </c>
      <c r="MN11" s="53">
        <f>$FD167</f>
        <v>0</v>
      </c>
      <c r="MO11" s="53">
        <f>$FD168</f>
        <v>0</v>
      </c>
      <c r="MP11" s="53">
        <f>$FD169</f>
        <v>0</v>
      </c>
      <c r="MQ11" s="53">
        <f>$FD170</f>
        <v>0</v>
      </c>
      <c r="MR11" s="53">
        <f>$FD171</f>
        <v>0</v>
      </c>
      <c r="MS11" s="53">
        <f>$FD172</f>
        <v>0</v>
      </c>
      <c r="MT11" s="53">
        <f>$FD173</f>
        <v>0</v>
      </c>
      <c r="MU11" s="53">
        <f>$FD174</f>
        <v>0</v>
      </c>
      <c r="MV11" s="53">
        <f>$FD175</f>
        <v>0</v>
      </c>
      <c r="MW11" s="53">
        <f>$FD176</f>
        <v>0</v>
      </c>
      <c r="MX11" s="53">
        <f>$FD177</f>
        <v>0</v>
      </c>
      <c r="MY11" s="53">
        <f>$FD178</f>
        <v>0</v>
      </c>
      <c r="MZ11" s="53">
        <f>$FD179</f>
        <v>0</v>
      </c>
      <c r="NA11" s="53">
        <f>$FD180</f>
        <v>0</v>
      </c>
      <c r="NB11" s="53">
        <f>$FD181</f>
        <v>0</v>
      </c>
      <c r="NC11" s="53">
        <f>$FD182</f>
        <v>0</v>
      </c>
      <c r="ND11" s="53">
        <f>$FD183</f>
        <v>0</v>
      </c>
      <c r="NE11" s="53">
        <f>$FD184</f>
        <v>0</v>
      </c>
      <c r="NF11" s="53">
        <f>$FD185</f>
        <v>0</v>
      </c>
      <c r="NG11" s="53">
        <f>$FD186</f>
        <v>0</v>
      </c>
      <c r="NH11" s="53">
        <f>$FD187</f>
        <v>0</v>
      </c>
      <c r="NI11" s="53">
        <f>$FD188</f>
        <v>0</v>
      </c>
      <c r="NJ11" s="53">
        <f>$FD189</f>
        <v>0</v>
      </c>
      <c r="NK11" s="53">
        <f>$FD190</f>
        <v>0</v>
      </c>
      <c r="NL11" s="53">
        <f>$FD191</f>
        <v>0</v>
      </c>
      <c r="NM11" s="53">
        <f>$FD192</f>
        <v>0</v>
      </c>
      <c r="NN11" s="53">
        <f>$FD193</f>
        <v>0</v>
      </c>
      <c r="NO11" s="53">
        <f>$FD194</f>
        <v>0</v>
      </c>
      <c r="NP11" s="53">
        <f>$FD195</f>
        <v>0</v>
      </c>
      <c r="NQ11" s="53">
        <f>$FD196</f>
        <v>0</v>
      </c>
      <c r="NR11" s="53">
        <f>$FD197</f>
        <v>0</v>
      </c>
      <c r="NS11" s="53">
        <f>$FD198</f>
        <v>0</v>
      </c>
      <c r="NT11" s="53">
        <f>$FD199</f>
        <v>0</v>
      </c>
      <c r="NU11" s="53">
        <f>$FD200</f>
        <v>0</v>
      </c>
      <c r="NV11" s="53">
        <f>$FD201</f>
        <v>0</v>
      </c>
      <c r="NW11" s="53">
        <f>$FD202</f>
        <v>0</v>
      </c>
      <c r="NX11" s="53">
        <f>$FD203</f>
        <v>0</v>
      </c>
      <c r="NY11" s="53">
        <f>$FD204</f>
        <v>0</v>
      </c>
      <c r="NZ11" s="53">
        <f>$FD205</f>
        <v>0</v>
      </c>
      <c r="OA11" s="53">
        <f>$FD206</f>
        <v>0</v>
      </c>
      <c r="OB11" s="53">
        <f>$FD207</f>
        <v>0</v>
      </c>
      <c r="OC11" s="53">
        <f>$FD208</f>
        <v>0</v>
      </c>
      <c r="OD11" s="53">
        <f>$FD209</f>
        <v>0</v>
      </c>
      <c r="OE11" s="53">
        <f>$FD210</f>
        <v>0</v>
      </c>
      <c r="OF11" s="53">
        <f>$FD211</f>
        <v>0</v>
      </c>
      <c r="OG11" s="53">
        <f>$FD212</f>
        <v>0</v>
      </c>
      <c r="OH11" s="53">
        <f>$FD213</f>
        <v>0</v>
      </c>
      <c r="OI11" s="53">
        <f>$FD214</f>
        <v>0</v>
      </c>
      <c r="OJ11" s="53">
        <f>$FD215</f>
        <v>0</v>
      </c>
      <c r="OK11" s="53">
        <f>$FD216</f>
        <v>0</v>
      </c>
      <c r="OL11" s="53">
        <f>$FD217</f>
        <v>0</v>
      </c>
      <c r="OM11" s="53">
        <f>$FD218</f>
        <v>0</v>
      </c>
      <c r="ON11" s="53">
        <f>$FD219</f>
        <v>0</v>
      </c>
      <c r="OO11" s="53">
        <f>$FD220</f>
        <v>0</v>
      </c>
      <c r="OP11" s="53">
        <f>$FD221</f>
        <v>0</v>
      </c>
      <c r="OQ11" s="53">
        <f>$FD222</f>
        <v>0</v>
      </c>
      <c r="OR11" s="53">
        <f>$FD223</f>
        <v>0</v>
      </c>
      <c r="OS11" s="53">
        <f>$FD224</f>
        <v>0</v>
      </c>
      <c r="OT11" s="53">
        <f>$FD225</f>
        <v>0</v>
      </c>
      <c r="OU11" s="53">
        <f>$FD226</f>
        <v>0</v>
      </c>
      <c r="OV11" s="53">
        <f>$FD227</f>
        <v>0</v>
      </c>
      <c r="OW11" s="53">
        <f>$FD228</f>
        <v>0</v>
      </c>
      <c r="OX11" s="53">
        <f>$FD229</f>
        <v>0</v>
      </c>
      <c r="OY11" s="53">
        <f>$FD230</f>
        <v>0</v>
      </c>
      <c r="OZ11" s="53">
        <f>$FD231</f>
        <v>0</v>
      </c>
      <c r="PA11" s="53">
        <f>$FD232</f>
        <v>0</v>
      </c>
      <c r="PB11" s="53">
        <f>$FD233</f>
        <v>0</v>
      </c>
      <c r="PC11" s="53">
        <f>$FD234</f>
        <v>0</v>
      </c>
      <c r="PD11" s="53">
        <f>$FD235</f>
        <v>0</v>
      </c>
      <c r="PE11" s="53">
        <f>$FD236</f>
        <v>0</v>
      </c>
      <c r="PF11" s="53">
        <f>$FD237</f>
        <v>0</v>
      </c>
      <c r="PG11" s="53">
        <f>$FD238</f>
        <v>0</v>
      </c>
      <c r="PH11" s="53">
        <f>$FD239</f>
        <v>0</v>
      </c>
      <c r="PI11" s="53">
        <f>$FD240</f>
        <v>0</v>
      </c>
      <c r="PJ11" s="53">
        <f>$FD241</f>
        <v>0</v>
      </c>
      <c r="PK11" s="53">
        <f>$FD242</f>
        <v>0</v>
      </c>
      <c r="PL11" s="53">
        <f>$FD237</f>
        <v>0</v>
      </c>
      <c r="PM11" s="53">
        <f>$FD244</f>
        <v>0</v>
      </c>
      <c r="PN11" s="53">
        <f>$FD245</f>
        <v>0</v>
      </c>
      <c r="PO11" s="53">
        <f>$FD246</f>
        <v>0</v>
      </c>
      <c r="PP11" s="53">
        <f>$FD247</f>
        <v>0</v>
      </c>
      <c r="PQ11" s="53">
        <f>$FD248</f>
        <v>0</v>
      </c>
      <c r="PR11" s="53">
        <f>$FD249</f>
        <v>0</v>
      </c>
      <c r="PS11" s="53">
        <f>$FD250</f>
        <v>0</v>
      </c>
      <c r="PT11" s="53">
        <f>$FD251</f>
        <v>0</v>
      </c>
      <c r="PU11" s="53">
        <f>$FD252</f>
        <v>0</v>
      </c>
      <c r="PV11" s="53">
        <f>$FD253</f>
        <v>0</v>
      </c>
      <c r="PW11" s="53">
        <f>$FD254</f>
        <v>0</v>
      </c>
      <c r="PX11" s="53">
        <f>$FD255</f>
        <v>0</v>
      </c>
      <c r="PY11" s="53">
        <f>$FD256</f>
        <v>0</v>
      </c>
      <c r="PZ11" s="53">
        <f>$FD257</f>
        <v>0</v>
      </c>
      <c r="QA11" s="53">
        <f>$FD258</f>
        <v>0</v>
      </c>
      <c r="QB11" s="53">
        <f>$FD259</f>
        <v>0</v>
      </c>
      <c r="QC11" s="53">
        <f>$FD260</f>
        <v>0</v>
      </c>
      <c r="QD11" s="53">
        <f>$FD261</f>
        <v>0</v>
      </c>
      <c r="QE11" s="53">
        <f>$FD262</f>
        <v>0</v>
      </c>
      <c r="QF11" s="53">
        <f>$FD263</f>
        <v>0</v>
      </c>
      <c r="QG11" s="53">
        <f>$FD264</f>
        <v>0</v>
      </c>
      <c r="QH11" s="53">
        <f>$FD265</f>
        <v>0</v>
      </c>
      <c r="QI11" s="53">
        <f>$FD266</f>
        <v>0</v>
      </c>
      <c r="QJ11" s="53">
        <f>$FD267</f>
        <v>0</v>
      </c>
      <c r="QK11" s="53">
        <f>$FD268</f>
        <v>0</v>
      </c>
      <c r="QL11" s="53">
        <f>$FD269</f>
        <v>0</v>
      </c>
      <c r="QM11" s="53">
        <f>$FD270</f>
        <v>0</v>
      </c>
      <c r="QN11" s="53">
        <f>$FD271</f>
        <v>0</v>
      </c>
      <c r="QO11" s="53">
        <f>$FD272</f>
        <v>0</v>
      </c>
      <c r="QP11" s="53">
        <f>$FD273</f>
        <v>0</v>
      </c>
      <c r="QQ11" s="53">
        <f>$FD274</f>
        <v>0</v>
      </c>
      <c r="QR11" s="53">
        <f>$FD275</f>
        <v>0</v>
      </c>
      <c r="QS11" s="53">
        <f>$FD276</f>
        <v>0</v>
      </c>
      <c r="QT11" s="53">
        <f>$FD277</f>
        <v>0</v>
      </c>
      <c r="QU11" s="53">
        <f>$FD278</f>
        <v>0</v>
      </c>
      <c r="QV11" s="53">
        <f>$FD279</f>
        <v>0</v>
      </c>
      <c r="QW11" s="53">
        <f>$FD280</f>
        <v>0</v>
      </c>
      <c r="QX11" s="53">
        <f>$FD281</f>
        <v>0</v>
      </c>
      <c r="QY11" s="53">
        <f>$FD282</f>
        <v>0</v>
      </c>
      <c r="QZ11" s="53">
        <f>$FD283</f>
        <v>0</v>
      </c>
      <c r="RA11" s="53">
        <f>$FD284</f>
        <v>0</v>
      </c>
      <c r="RB11" s="53">
        <f>$FD285</f>
        <v>0</v>
      </c>
      <c r="RC11" s="53">
        <f>$FD286</f>
        <v>0</v>
      </c>
      <c r="RD11" s="53">
        <f>$FD287</f>
        <v>0</v>
      </c>
      <c r="RE11" s="53">
        <f>$FD288</f>
        <v>0</v>
      </c>
      <c r="RF11" s="53">
        <f>$FD289</f>
        <v>0</v>
      </c>
      <c r="RG11" s="53">
        <f>$FD290</f>
        <v>0</v>
      </c>
      <c r="RH11" s="53">
        <f>$FD291</f>
        <v>0</v>
      </c>
      <c r="RI11" s="53">
        <f>$FD292</f>
        <v>0</v>
      </c>
      <c r="RJ11" s="53">
        <f>$FD293</f>
        <v>0</v>
      </c>
      <c r="RK11" s="53">
        <f>$FD294</f>
        <v>0</v>
      </c>
      <c r="RL11" s="53">
        <f>$FD295</f>
        <v>0</v>
      </c>
      <c r="RM11" s="53">
        <f>$FD296</f>
        <v>0</v>
      </c>
      <c r="RN11" s="53">
        <f>$FD297</f>
        <v>0</v>
      </c>
      <c r="RO11" s="53">
        <f>$FD298</f>
        <v>0</v>
      </c>
    </row>
    <row r="12" spans="1:483">
      <c r="A12" s="57"/>
      <c r="B12" s="38">
        <f>IF(SUM(J$9:J11)&gt;0.9,MAX(B$9:B11)+1,0)</f>
        <v>0</v>
      </c>
      <c r="C12" s="44">
        <f t="shared" si="17"/>
        <v>0</v>
      </c>
      <c r="D12" s="40">
        <v>44620</v>
      </c>
      <c r="E12" s="43">
        <f t="shared" ref="E12:E75" si="82">IF(AND(C12&gt;0,C11=0),D12,0)</f>
        <v>0</v>
      </c>
      <c r="F12" s="43">
        <f t="shared" ref="F12:F75" si="83">IF(AND(C12&gt;0,C13=0),D12,0)</f>
        <v>0</v>
      </c>
      <c r="G12" s="45">
        <f>IF(AND(B12=I$6,K11-I$1/(I$7-I$6+1)&gt;=0),ROUND(I$1/(I$7-I$6+1),0),IF(AND(SUM(G$10:G11)&gt;0,K11-G11&gt;=0),G11,IF(AND(SUM(G$10:G11)&gt;0),I$1-SUM(G$10:G11),0)))</f>
        <v>0</v>
      </c>
      <c r="H12" s="45">
        <f t="shared" ref="H12:H75" si="84">ROUND(IF(AND(J12+K11&lt;&gt;0),ROUND((K11*I$2/365*C12),0),0),2)</f>
        <v>0</v>
      </c>
      <c r="I12" s="45">
        <f t="shared" ref="I12:I75" si="85">G12+H12</f>
        <v>0</v>
      </c>
      <c r="J12" s="45">
        <f t="shared" si="19"/>
        <v>0</v>
      </c>
      <c r="K12" s="45">
        <f t="shared" ref="K12:K75" si="86">K11+J12-G12</f>
        <v>0</v>
      </c>
      <c r="L12" s="45">
        <f>IF(AND(J12&lt;&gt;0,SUM(J$9:J11)=0),ROUND(I$1*I$3,0),0)</f>
        <v>0</v>
      </c>
      <c r="M12" s="56"/>
      <c r="N12" s="38">
        <f>IF(SUM(V$9:V11)&gt;0.9,MAX(N$9:N11)+1,0)</f>
        <v>0</v>
      </c>
      <c r="O12" s="44">
        <f t="shared" si="20"/>
        <v>0</v>
      </c>
      <c r="P12" s="40">
        <f t="shared" si="21"/>
        <v>44620</v>
      </c>
      <c r="Q12" s="43">
        <f t="shared" ref="Q12:Q42" si="87">IF(AND(O12&gt;0,O11=0),P12,0)</f>
        <v>0</v>
      </c>
      <c r="R12" s="43">
        <f t="shared" ref="R12:R41" si="88">IF(AND(O12&gt;0,O13=0),P12,0)</f>
        <v>0</v>
      </c>
      <c r="S12" s="45">
        <f>IF(AND(N12=U$6,W11-U$1/(U$7-U$6+1)&gt;=0),ROUND(U$1/(U$7-U$6+1),0),IF(AND(SUM(S$10:S11)&gt;0,W11-S11&gt;=0),S11,IF(AND(SUM(S$10:S11)&gt;0),U$1-SUM(S$10:S11),0)))</f>
        <v>0</v>
      </c>
      <c r="T12" s="45">
        <f t="shared" ref="T12:T75" si="89">ROUND(IF(AND(V12+W11&lt;&gt;0),ROUND((W11*U$2/365*O12),0),0),2)</f>
        <v>0</v>
      </c>
      <c r="U12" s="45">
        <f t="shared" ref="U12:U75" si="90">S12+T12</f>
        <v>0</v>
      </c>
      <c r="V12" s="45">
        <f t="shared" si="23"/>
        <v>0</v>
      </c>
      <c r="W12" s="45">
        <f t="shared" ref="W12:W75" si="91">W11+V12-S12</f>
        <v>0</v>
      </c>
      <c r="X12" s="45">
        <f>IF(AND(V12&lt;&gt;0,SUM(V$9:V11)=0),ROUND(U$1*U$3,0),0)</f>
        <v>0</v>
      </c>
      <c r="Y12" s="56"/>
      <c r="Z12" s="38">
        <f>IF(SUM(AH$9:AH11)&gt;0.9,MAX(Z$9:Z11)+1,0)</f>
        <v>0</v>
      </c>
      <c r="AA12" s="44">
        <f t="shared" si="24"/>
        <v>0</v>
      </c>
      <c r="AB12" s="40">
        <f t="shared" si="25"/>
        <v>44620</v>
      </c>
      <c r="AC12" s="43">
        <f t="shared" ref="AC12:AC42" si="92">IF(AND(AA12&gt;0,AA11=0),AB12,0)</f>
        <v>0</v>
      </c>
      <c r="AD12" s="43">
        <f t="shared" ref="AD12:AD41" si="93">IF(AND(AA12&gt;0,AA13=0),AB12,0)</f>
        <v>0</v>
      </c>
      <c r="AE12" s="45">
        <f>IF(AND(Z12=AG$6,AI11-AG$1/(AG$7-AG$6+1)&gt;=0),ROUND(AG$1/(AG$7-AG$6+1),0),IF(AND(SUM(AE$10:AE11)&gt;0,AI11-AE11&gt;=0),AE11,IF(AND(SUM(AE$10:AE11)&gt;0),AG$1-SUM(AE$10:AE11),0)))</f>
        <v>0</v>
      </c>
      <c r="AF12" s="45">
        <f t="shared" ref="AF12:AF75" si="94">ROUND(IF(AND(AH12+AI11&lt;&gt;0),ROUND((AI11*AG$2/365*AA12),0),0),2)</f>
        <v>0</v>
      </c>
      <c r="AG12" s="45">
        <f t="shared" ref="AG12:AG75" si="95">AE12+AF12</f>
        <v>0</v>
      </c>
      <c r="AH12" s="45">
        <f t="shared" si="27"/>
        <v>0</v>
      </c>
      <c r="AI12" s="45">
        <f t="shared" ref="AI12:AI75" si="96">AI11+AH12-AE12</f>
        <v>0</v>
      </c>
      <c r="AJ12" s="45">
        <f>IF(AND(AH12&lt;&gt;0,SUM(AH$9:AH11)=0),ROUND(AG$1*AG$3,0),0)</f>
        <v>0</v>
      </c>
      <c r="AK12" s="56"/>
      <c r="AL12" s="38">
        <f>IF(SUM(AT$9:AT11)&gt;0.9,MAX(AL$9:AL11)+1,0)</f>
        <v>0</v>
      </c>
      <c r="AM12" s="44">
        <f t="shared" si="28"/>
        <v>0</v>
      </c>
      <c r="AN12" s="40">
        <f t="shared" si="29"/>
        <v>44620</v>
      </c>
      <c r="AO12" s="43">
        <f t="shared" ref="AO12:AO42" si="97">IF(AND(AM12&gt;0,AM11=0),AN12,0)</f>
        <v>0</v>
      </c>
      <c r="AP12" s="43">
        <f t="shared" ref="AP12:AP41" si="98">IF(AND(AM12&gt;0,AM13=0),AN12,0)</f>
        <v>0</v>
      </c>
      <c r="AQ12" s="45">
        <f>IF(AND(AL12=AS$6,AU11-AS$1/(AS$7-AS$6+1)&gt;=0),ROUND(AS$1/(AS$7-AS$6+1),0),IF(AND(SUM(AQ$10:AQ11)&gt;0,AU11-AQ11&gt;=0),AQ11,IF(AND(SUM(AQ$10:AQ11)&gt;0),AS$1-SUM(AQ$10:AQ11),0)))</f>
        <v>0</v>
      </c>
      <c r="AR12" s="45">
        <f t="shared" ref="AR12:AR75" si="99">ROUND(IF(AND(AT12+AU11&lt;&gt;0),ROUND((AU11*AS$2/365*AM12),0),0),2)</f>
        <v>0</v>
      </c>
      <c r="AS12" s="45">
        <f t="shared" ref="AS12:AS75" si="100">AQ12+AR12</f>
        <v>0</v>
      </c>
      <c r="AT12" s="45">
        <f t="shared" si="31"/>
        <v>0</v>
      </c>
      <c r="AU12" s="45">
        <f t="shared" ref="AU12:AU75" si="101">AU11+AT12-AQ12</f>
        <v>0</v>
      </c>
      <c r="AV12" s="45">
        <f>IF(AND(AT12&lt;&gt;0,SUM(AT$9:AT11)=0),ROUND(AS$1*AS$3,0),0)</f>
        <v>0</v>
      </c>
      <c r="AW12" s="18"/>
      <c r="AX12" s="38">
        <f>IF(SUM(BF$9:BF11)&gt;0.9,MAX(AX$9:AX11)+1,0)</f>
        <v>0</v>
      </c>
      <c r="AY12" s="44">
        <f t="shared" si="32"/>
        <v>0</v>
      </c>
      <c r="AZ12" s="40">
        <f t="shared" si="33"/>
        <v>44620</v>
      </c>
      <c r="BA12" s="43">
        <f t="shared" ref="BA12:BA42" si="102">IF(AND(AY12&gt;0,AY11=0),AZ12,0)</f>
        <v>0</v>
      </c>
      <c r="BB12" s="43">
        <f t="shared" ref="BB12:BB41" si="103">IF(AND(AY12&gt;0,AY13=0),AZ12,0)</f>
        <v>0</v>
      </c>
      <c r="BC12" s="45">
        <f>IF(AND(AX12=BE$6,BG11-BE$1/(BE$7-BE$6+1)&gt;=0),ROUND(BE$1/(BE$7-BE$6+1),0),IF(AND(SUM(BC$10:BC11)&gt;0,BG11-BC11&gt;=0),BC11,IF(AND(SUM(BC$10:BC11)&gt;0),BE$1-SUM(BC$10:BC11),0)))</f>
        <v>0</v>
      </c>
      <c r="BD12" s="45">
        <f t="shared" ref="BD12:BD75" si="104">ROUND(IF(AND(BF12+BG11&lt;&gt;0),ROUND((BG11*BE$2/365*AY12),0),0),2)</f>
        <v>0</v>
      </c>
      <c r="BE12" s="45">
        <f t="shared" ref="BE12:BE75" si="105">BC12+BD12</f>
        <v>0</v>
      </c>
      <c r="BF12" s="45">
        <f t="shared" si="35"/>
        <v>0</v>
      </c>
      <c r="BG12" s="45">
        <f t="shared" ref="BG12:BG75" si="106">BG11+BF12-BC12</f>
        <v>0</v>
      </c>
      <c r="BH12" s="45">
        <f>IF(AND(BF12&lt;&gt;0,SUM(BF$9:BF11)=0),ROUND(BE$1*BE$3,0),0)</f>
        <v>0</v>
      </c>
      <c r="BI12" s="18"/>
      <c r="BJ12" s="38">
        <f>IF(SUM(BR$9:BR11)&gt;0.9,MAX(BJ$9:BJ11)+1,0)</f>
        <v>0</v>
      </c>
      <c r="BK12" s="44">
        <f t="shared" si="36"/>
        <v>0</v>
      </c>
      <c r="BL12" s="40">
        <f t="shared" si="37"/>
        <v>44620</v>
      </c>
      <c r="BM12" s="43">
        <f t="shared" ref="BM12:BM42" si="107">IF(AND(BK12&gt;0,BK11=0),BL12,0)</f>
        <v>0</v>
      </c>
      <c r="BN12" s="43">
        <f t="shared" ref="BN12:BN41" si="108">IF(AND(BK12&gt;0,BK13=0),BL12,0)</f>
        <v>0</v>
      </c>
      <c r="BO12" s="45">
        <f>IF(AND(BJ12=BQ$6,BS11-BQ$1/(BQ$7-BQ$6+1)&gt;=0),ROUND(BQ$1/(BQ$7-BQ$6+1),0),IF(AND(SUM(BO$10:BO11)&gt;0,BS11-BO11&gt;=0),BO11,IF(AND(SUM(BO$10:BO11)&gt;0),BQ$1-SUM(BO$10:BO11),0)))</f>
        <v>0</v>
      </c>
      <c r="BP12" s="45">
        <f t="shared" ref="BP12:BP75" si="109">ROUND(IF(AND(BR12+BS11&lt;&gt;0),ROUND((BS11*BQ$2/365*BK12),0),0),2)</f>
        <v>0</v>
      </c>
      <c r="BQ12" s="45">
        <f t="shared" ref="BQ12:BQ75" si="110">BO12+BP12</f>
        <v>0</v>
      </c>
      <c r="BR12" s="45">
        <f t="shared" si="39"/>
        <v>0</v>
      </c>
      <c r="BS12" s="45">
        <f t="shared" ref="BS12:BS75" si="111">BS11+BR12-BO12</f>
        <v>0</v>
      </c>
      <c r="BT12" s="45">
        <f>IF(AND(BR12&lt;&gt;0,SUM(BR$9:BR11)=0),ROUND(BQ$1*BQ$3,0),0)</f>
        <v>0</v>
      </c>
      <c r="BU12" s="18"/>
      <c r="BV12" s="38">
        <f>IF(SUM(CD$9:CD11)&gt;0.9,MAX(BV$9:BV11)+1,0)</f>
        <v>0</v>
      </c>
      <c r="BW12" s="44">
        <f t="shared" si="40"/>
        <v>0</v>
      </c>
      <c r="BX12" s="40">
        <f t="shared" si="41"/>
        <v>44620</v>
      </c>
      <c r="BY12" s="43">
        <f t="shared" ref="BY12:BY42" si="112">IF(AND(BW12&gt;0,BW11=0),BX12,0)</f>
        <v>0</v>
      </c>
      <c r="BZ12" s="43">
        <f t="shared" ref="BZ12:BZ41" si="113">IF(AND(BW12&gt;0,BW13=0),BX12,0)</f>
        <v>0</v>
      </c>
      <c r="CA12" s="45">
        <f>IF(AND(BV12=CC$6,CE11-CC$1/(CC$7-CC$6+1)&gt;=0),ROUND(CC$1/(CC$7-CC$6+1),0),IF(AND(SUM(CA$10:CA11)&gt;0,CE11-CA11&gt;=0),CA11,IF(AND(SUM(CA$10:CA11)&gt;0),CC$1-SUM(CA$10:CA11),0)))</f>
        <v>0</v>
      </c>
      <c r="CB12" s="45">
        <f t="shared" ref="CB12:CB75" si="114">ROUND(IF(AND(CD12+CE11&lt;&gt;0),ROUND((CE11*CC$2/365*BW12),0),0),2)</f>
        <v>0</v>
      </c>
      <c r="CC12" s="45">
        <f t="shared" ref="CC12:CC75" si="115">CA12+CB12</f>
        <v>0</v>
      </c>
      <c r="CD12" s="45">
        <f t="shared" si="43"/>
        <v>0</v>
      </c>
      <c r="CE12" s="45">
        <f t="shared" ref="CE12:CE75" si="116">CE11+CD12-CA12</f>
        <v>0</v>
      </c>
      <c r="CF12" s="45">
        <f>IF(AND(CD12&lt;&gt;0,SUM(CD$9:CD11)=0),ROUND(CC$1*CC$3,0),0)</f>
        <v>0</v>
      </c>
      <c r="CG12" s="18"/>
      <c r="CH12" s="38">
        <f>IF(SUM(CP$9:CP11)&gt;0.9,MAX(CH$9:CH11)+1,0)</f>
        <v>0</v>
      </c>
      <c r="CI12" s="44">
        <f t="shared" si="44"/>
        <v>0</v>
      </c>
      <c r="CJ12" s="40">
        <f t="shared" si="45"/>
        <v>44620</v>
      </c>
      <c r="CK12" s="43">
        <f t="shared" ref="CK12:CK42" si="117">IF(AND(CI12&gt;0,CI11=0),CJ12,0)</f>
        <v>0</v>
      </c>
      <c r="CL12" s="43">
        <f t="shared" ref="CL12:CL41" si="118">IF(AND(CI12&gt;0,CI13=0),CJ12,0)</f>
        <v>0</v>
      </c>
      <c r="CM12" s="45">
        <f>IF(AND(CH12=CO$6,CQ11-CO$1/(CO$7-CO$6+1)&gt;=0),ROUND(CO$1/(CO$7-CO$6+1),0),IF(AND(SUM(CM$10:CM11)&gt;0,CQ11-CM11&gt;=0),CM11,IF(AND(SUM(CM$10:CM11)&gt;0),CO$1-SUM(CM$10:CM11),0)))</f>
        <v>0</v>
      </c>
      <c r="CN12" s="45">
        <f t="shared" ref="CN12:CN75" si="119">ROUND(IF(AND(CP12+CQ11&lt;&gt;0),ROUND((CQ11*CO$2/365*CI12),0),0),2)</f>
        <v>0</v>
      </c>
      <c r="CO12" s="45">
        <f t="shared" ref="CO12:CO75" si="120">CM12+CN12</f>
        <v>0</v>
      </c>
      <c r="CP12" s="45">
        <f t="shared" si="47"/>
        <v>0</v>
      </c>
      <c r="CQ12" s="45">
        <f t="shared" ref="CQ12:CQ75" si="121">CQ11+CP12-CM12</f>
        <v>0</v>
      </c>
      <c r="CR12" s="45">
        <f>IF(AND(CP12&lt;&gt;0,SUM(CP$9:CP11)=0),ROUND(CO$1*CO$3,0),0)</f>
        <v>0</v>
      </c>
      <c r="CS12" s="18"/>
      <c r="CT12" s="38">
        <f>IF(SUM(DB$9:DB11)&gt;0.9,MAX(CT$9:CT11)+1,0)</f>
        <v>0</v>
      </c>
      <c r="CU12" s="44">
        <f t="shared" si="48"/>
        <v>0</v>
      </c>
      <c r="CV12" s="40">
        <f t="shared" si="49"/>
        <v>44620</v>
      </c>
      <c r="CW12" s="43">
        <f t="shared" ref="CW12:CW42" si="122">IF(AND(CU12&gt;0,CU11=0),CV12,0)</f>
        <v>0</v>
      </c>
      <c r="CX12" s="43">
        <f t="shared" ref="CX12:CX41" si="123">IF(AND(CU12&gt;0,CU13=0),CV12,0)</f>
        <v>0</v>
      </c>
      <c r="CY12" s="45">
        <f>IF(AND(CT12=DA$6,DC11-DA$1/(DA$7-DA$6+1)&gt;=0),ROUND(DA$1/(DA$7-DA$6+1),0),IF(AND(SUM(CY$10:CY11)&gt;0,DC11-CY11&gt;=0),CY11,IF(AND(SUM(CY$10:CY11)&gt;0),DA$1-SUM(CY$10:CY11),0)))</f>
        <v>0</v>
      </c>
      <c r="CZ12" s="45">
        <f t="shared" ref="CZ12:CZ75" si="124">ROUND(IF(AND(DB12+DC11&lt;&gt;0),ROUND((DC11*DA$2/365*CU12),0),0),2)</f>
        <v>0</v>
      </c>
      <c r="DA12" s="45">
        <f t="shared" ref="DA12:DA75" si="125">CY12+CZ12</f>
        <v>0</v>
      </c>
      <c r="DB12" s="45">
        <f t="shared" si="51"/>
        <v>0</v>
      </c>
      <c r="DC12" s="45">
        <f t="shared" ref="DC12:DC75" si="126">DC11+DB12-CY12</f>
        <v>0</v>
      </c>
      <c r="DD12" s="45">
        <f>IF(AND(DB12&lt;&gt;0,SUM(DB$9:DB11)=0),ROUND(DA$1*DA$3,0),0)</f>
        <v>0</v>
      </c>
      <c r="DE12" s="18"/>
      <c r="DF12" s="38">
        <f>IF(SUM(DN$9:DN11)&gt;0.9,MAX(DF$9:DF11)+1,0)</f>
        <v>0</v>
      </c>
      <c r="DG12" s="44">
        <f t="shared" si="52"/>
        <v>0</v>
      </c>
      <c r="DH12" s="40">
        <f t="shared" si="53"/>
        <v>44620</v>
      </c>
      <c r="DI12" s="43">
        <f t="shared" ref="DI12:DI42" si="127">IF(AND(DG12&gt;0,DG11=0),DH12,0)</f>
        <v>0</v>
      </c>
      <c r="DJ12" s="43">
        <f t="shared" ref="DJ12:DJ41" si="128">IF(AND(DG12&gt;0,DG13=0),DH12,0)</f>
        <v>0</v>
      </c>
      <c r="DK12" s="45">
        <f>IF(AND(DF12=DM$6,DO11-DM$1/(DM$7-DM$6+1)&gt;=0),ROUND(DM$1/(DM$7-DM$6+1),0),IF(AND(SUM(DK$10:DK11)&gt;0,DO11-DK11&gt;=0),DK11,IF(AND(SUM(DK$10:DK11)&gt;0),DM$1-SUM(DK$10:DK11),0)))</f>
        <v>0</v>
      </c>
      <c r="DL12" s="45">
        <f t="shared" ref="DL12:DL75" si="129">ROUND(IF(AND(DN12+DO11&lt;&gt;0),ROUND((DO11*DM$2/365*DG12),0),0),2)</f>
        <v>0</v>
      </c>
      <c r="DM12" s="45">
        <f t="shared" ref="DM12:DM75" si="130">DK12+DL12</f>
        <v>0</v>
      </c>
      <c r="DN12" s="45">
        <f t="shared" si="55"/>
        <v>0</v>
      </c>
      <c r="DO12" s="45">
        <f t="shared" ref="DO12:DO75" si="131">DO11+DN12-DK12</f>
        <v>0</v>
      </c>
      <c r="DP12" s="45">
        <f>IF(AND(DN12&lt;&gt;0,SUM(DN$9:DN11)=0),ROUND(DM$1*DM$3,0),0)</f>
        <v>0</v>
      </c>
      <c r="DQ12" s="18"/>
      <c r="DR12" s="38">
        <f>IF(SUM(DZ$9:DZ11)&gt;0.9,MAX(DR$9:DR11)+1,0)</f>
        <v>0</v>
      </c>
      <c r="DS12" s="44">
        <f t="shared" si="56"/>
        <v>0</v>
      </c>
      <c r="DT12" s="40">
        <f t="shared" si="57"/>
        <v>44620</v>
      </c>
      <c r="DU12" s="43">
        <f t="shared" ref="DU12:DU42" si="132">IF(AND(DS12&gt;0,DS11=0),DT12,0)</f>
        <v>0</v>
      </c>
      <c r="DV12" s="43">
        <f t="shared" ref="DV12:DV41" si="133">IF(AND(DS12&gt;0,DS13=0),DT12,0)</f>
        <v>0</v>
      </c>
      <c r="DW12" s="45">
        <f>IF(AND(DR12=DY$6,EA11-DY$1/(DY$7-DY$6+1)&gt;=0),ROUND(DY$1/(DY$7-DY$6+1),0),IF(AND(SUM(DW$10:DW11)&gt;0,EA11-DW11&gt;=0),DW11,IF(AND(SUM(DW$10:DW11)&gt;0),DY$1-SUM(DW$10:DW11),0)))</f>
        <v>0</v>
      </c>
      <c r="DX12" s="45">
        <f t="shared" ref="DX12:DX75" si="134">ROUND(IF(AND(DZ12+EA11&lt;&gt;0),ROUND((EA11*DY$2/365*DS12),0),0),2)</f>
        <v>0</v>
      </c>
      <c r="DY12" s="45">
        <f t="shared" ref="DY12:DY75" si="135">DW12+DX12</f>
        <v>0</v>
      </c>
      <c r="DZ12" s="45">
        <f t="shared" si="59"/>
        <v>0</v>
      </c>
      <c r="EA12" s="45">
        <f t="shared" ref="EA12:EA75" si="136">EA11+DZ12-DW12</f>
        <v>0</v>
      </c>
      <c r="EB12" s="45">
        <f>IF(AND(DZ12&lt;&gt;0,SUM(DZ$9:DZ11)=0),ROUND(DY$1*DY$3,0),0)</f>
        <v>0</v>
      </c>
      <c r="EC12" s="18"/>
      <c r="ED12" s="38">
        <f>IF(SUM(EL$9:EL11)&gt;0.9,MAX(ED$9:ED11)+1,0)</f>
        <v>0</v>
      </c>
      <c r="EE12" s="44">
        <f t="shared" si="60"/>
        <v>0</v>
      </c>
      <c r="EF12" s="40">
        <f t="shared" si="61"/>
        <v>44620</v>
      </c>
      <c r="EG12" s="43">
        <f t="shared" ref="EG12:EG42" si="137">IF(AND(EE12&gt;0,EE11=0),EF12,0)</f>
        <v>0</v>
      </c>
      <c r="EH12" s="43">
        <f t="shared" ref="EH12:EH41" si="138">IF(AND(EE12&gt;0,EE13=0),EF12,0)</f>
        <v>0</v>
      </c>
      <c r="EI12" s="45">
        <f>IF(AND(ED12=EK$6,EM11-EK$1/(EK$7-EK$6+1)&gt;=0),ROUND(EK$1/(EK$7-EK$6+1),0),IF(AND(SUM(EI$10:EI11)&gt;0,EM11-EI11&gt;=0),EI11,IF(AND(SUM(EI$10:EI11)&gt;0),EK$1-SUM(EI$10:EI11),0)))</f>
        <v>0</v>
      </c>
      <c r="EJ12" s="45">
        <f t="shared" ref="EJ12:EJ75" si="139">ROUND(IF(AND(EL12+EM11&lt;&gt;0),ROUND((EM11*EK$2/365*EE12),0),0),2)</f>
        <v>0</v>
      </c>
      <c r="EK12" s="45">
        <f t="shared" ref="EK12:EK75" si="140">EI12+EJ12</f>
        <v>0</v>
      </c>
      <c r="EL12" s="45">
        <f t="shared" si="63"/>
        <v>0</v>
      </c>
      <c r="EM12" s="45">
        <f t="shared" ref="EM12:EM75" si="141">EM11+EL12-EI12</f>
        <v>0</v>
      </c>
      <c r="EN12" s="45">
        <f>IF(AND(EL12&lt;&gt;0,SUM(EL$9:EL11)=0),ROUND(EK$1*EK$3,0),0)</f>
        <v>0</v>
      </c>
      <c r="EO12" s="21"/>
      <c r="EP12" s="46">
        <f>EP11+1</f>
        <v>2</v>
      </c>
      <c r="EQ12" s="47">
        <f t="shared" ref="EQ12:EQ75" si="142">BX12</f>
        <v>44620</v>
      </c>
      <c r="ER12" s="48">
        <f t="shared" si="69"/>
        <v>0</v>
      </c>
      <c r="ES12" s="48">
        <f t="shared" ref="ES12:ES75" si="143">IF(K12&lt;&gt;0,SUM(S13:S24),0)</f>
        <v>0</v>
      </c>
      <c r="ET12" s="48">
        <f t="shared" ref="ET12:ET75" si="144">IF(AI12&lt;&gt;0,SUM(AE13:AE24),0)</f>
        <v>0</v>
      </c>
      <c r="EU12" s="48">
        <f t="shared" ref="EU12:EU75" si="145">IF(AU12&lt;&gt;0,SUM(AQ13:AQ24),0)</f>
        <v>0</v>
      </c>
      <c r="EV12" s="48">
        <f t="shared" ref="EV12:EV75" si="146">IF(BG12&lt;&gt;0,SUM(BC13:BC24),0)</f>
        <v>0</v>
      </c>
      <c r="EW12" s="48">
        <f t="shared" ref="EW12:EW75" si="147">IF(BS12&lt;&gt;0,SUM(BO13:BO24),0)</f>
        <v>0</v>
      </c>
      <c r="EX12" s="48">
        <f t="shared" ref="EX12:EX75" si="148">IF(CE12&lt;&gt;0,SUM(CA13:CA24),0)</f>
        <v>0</v>
      </c>
      <c r="EY12" s="48">
        <f t="shared" ref="EY12:EY75" si="149">IF(CQ12&lt;&gt;0,SUM(CM13:CM24),0)</f>
        <v>0</v>
      </c>
      <c r="EZ12" s="48">
        <f t="shared" ref="EZ12:EZ75" si="150">IF(DC12&lt;&gt;0,SUM(CY13:CY24),0)</f>
        <v>0</v>
      </c>
      <c r="FA12" s="48">
        <f t="shared" ref="FA12:FA75" si="151">IF(DO12&lt;&gt;0,SUM(DK13:DK24),0)</f>
        <v>0</v>
      </c>
      <c r="FB12" s="48">
        <f t="shared" ref="FB12:FB75" si="152">IF(EA12&lt;&gt;0,SUM(DW13:DW24),0)</f>
        <v>0</v>
      </c>
      <c r="FC12" s="48">
        <f t="shared" ref="FC12:FC75" si="153">IF(EM12&lt;&gt;0,SUM(EI13:EI24),0)</f>
        <v>0</v>
      </c>
      <c r="FD12" s="48">
        <f t="shared" si="64"/>
        <v>0</v>
      </c>
      <c r="FE12" s="49">
        <f t="shared" si="65"/>
        <v>0</v>
      </c>
      <c r="FF12" s="49">
        <f t="shared" si="70"/>
        <v>0</v>
      </c>
      <c r="FG12" s="49">
        <f t="shared" si="71"/>
        <v>0</v>
      </c>
      <c r="FH12" s="49">
        <f t="shared" si="72"/>
        <v>0</v>
      </c>
      <c r="FI12" s="49">
        <f t="shared" si="73"/>
        <v>0</v>
      </c>
      <c r="FJ12" s="49">
        <f t="shared" si="74"/>
        <v>0</v>
      </c>
      <c r="FK12" s="49">
        <f t="shared" si="75"/>
        <v>0</v>
      </c>
      <c r="FL12" s="49">
        <f t="shared" si="76"/>
        <v>0</v>
      </c>
      <c r="FM12" s="49">
        <f t="shared" si="77"/>
        <v>0</v>
      </c>
      <c r="FN12" s="49">
        <f t="shared" ref="FN12:FN75" si="154">IF($EP12&lt;=FN$8,CZ12+DD12,0)</f>
        <v>0</v>
      </c>
      <c r="FO12" s="49">
        <f t="shared" ref="FO12:FO75" si="155">IF($EP12&lt;=FO$8,DL12+DP12,0)</f>
        <v>0</v>
      </c>
      <c r="FP12" s="49">
        <f t="shared" ref="FP12:FP75" si="156">IF($EP12&lt;=FP$8,DK12+DB12,0)</f>
        <v>0</v>
      </c>
      <c r="FQ12" s="49">
        <f t="shared" ref="FQ12:FQ75" si="157">IF($EP12&lt;=FQ$8,EJ12+EN12,0)</f>
        <v>0</v>
      </c>
      <c r="FR12" s="49">
        <f t="shared" si="78"/>
        <v>0</v>
      </c>
      <c r="FS12" s="49">
        <f>IF(SUM(FF12:FF$298)=0,FF$299*FS$8/12,0)</f>
        <v>0</v>
      </c>
      <c r="FT12" s="49">
        <f>IF(SUM(FG12:FG$298)=0,FG$299*FT$8/12,0)</f>
        <v>0</v>
      </c>
      <c r="FU12" s="49">
        <f>IF(SUM(FH12:FH$298)=0,FH$299*FU$8/12,0)</f>
        <v>0</v>
      </c>
      <c r="FV12" s="49">
        <f>IF(SUM(FI12:FI$298)=0,FI$299*FV$8/12,0)</f>
        <v>0</v>
      </c>
      <c r="FW12" s="49">
        <f>IF(SUM(FJ12:FJ$298)=0,FJ$299*FW$8/12,0)</f>
        <v>0</v>
      </c>
      <c r="FX12" s="49">
        <f>IF(SUM(FK12:FK$298)=0,FK$299*FX$8/12,0)</f>
        <v>0</v>
      </c>
      <c r="FY12" s="49">
        <f>IF(SUM(FL12:FL$298)=0,FL$299*FY$8/12,0)</f>
        <v>0</v>
      </c>
      <c r="FZ12" s="49">
        <f>IF(SUM(FM12:FM$298)=0,FM$299*FZ$8/12,0)</f>
        <v>0</v>
      </c>
      <c r="GA12" s="49">
        <f>IF(SUM(FN12:FN$298)=0,FN$299*GA$8/12,0)</f>
        <v>0</v>
      </c>
      <c r="GB12" s="49">
        <f>IF(SUM(FO12:FO$298)=0,FO$299*GB$8/12,0)</f>
        <v>0</v>
      </c>
      <c r="GC12" s="49">
        <f>IF(SUM(FP12:FP$298)=0,FP$299*GC$8/12,0)</f>
        <v>0</v>
      </c>
      <c r="GD12" s="49">
        <f>IF(SUM(FQ12:FQ$298)=0,FQ$299*GD$8/12,0)</f>
        <v>0</v>
      </c>
      <c r="GE12" s="49">
        <f t="shared" si="79"/>
        <v>0</v>
      </c>
      <c r="GF12" s="49">
        <f t="shared" si="66"/>
        <v>0</v>
      </c>
      <c r="GG12" s="49">
        <f t="shared" si="80"/>
        <v>0</v>
      </c>
      <c r="GH12" s="49">
        <f t="shared" si="67"/>
        <v>0</v>
      </c>
      <c r="GI12" s="49">
        <f t="shared" si="81"/>
        <v>0</v>
      </c>
      <c r="GJ12" s="49">
        <f t="shared" si="68"/>
        <v>0</v>
      </c>
      <c r="GK12" s="21"/>
      <c r="GL12" s="51" t="str">
        <f>$GF8</f>
        <v>odsetki</v>
      </c>
      <c r="GM12" s="52">
        <f>$GF10</f>
        <v>0</v>
      </c>
      <c r="GN12" s="53">
        <f>$GF11</f>
        <v>0</v>
      </c>
      <c r="GO12" s="53">
        <f>$GF12</f>
        <v>0</v>
      </c>
      <c r="GP12" s="53">
        <f>$GF13</f>
        <v>0</v>
      </c>
      <c r="GQ12" s="53">
        <f>$GF14</f>
        <v>0</v>
      </c>
      <c r="GR12" s="53">
        <f>$GF15</f>
        <v>0</v>
      </c>
      <c r="GS12" s="53">
        <f>$GF16</f>
        <v>0</v>
      </c>
      <c r="GT12" s="53">
        <f>$GF17</f>
        <v>0</v>
      </c>
      <c r="GU12" s="53">
        <f>$GF18</f>
        <v>0</v>
      </c>
      <c r="GV12" s="53">
        <f>$GF19</f>
        <v>0</v>
      </c>
      <c r="GW12" s="53">
        <f>$GF20</f>
        <v>0</v>
      </c>
      <c r="GX12" s="53">
        <f>$GF21</f>
        <v>0</v>
      </c>
      <c r="GY12" s="53">
        <f>$GF22</f>
        <v>0</v>
      </c>
      <c r="GZ12" s="53">
        <f>$GF23</f>
        <v>0</v>
      </c>
      <c r="HA12" s="53">
        <f>$GF24</f>
        <v>0</v>
      </c>
      <c r="HB12" s="53">
        <f>$GF25</f>
        <v>0</v>
      </c>
      <c r="HC12" s="53">
        <f>$GF26</f>
        <v>0</v>
      </c>
      <c r="HD12" s="53">
        <f>$GF27</f>
        <v>0</v>
      </c>
      <c r="HE12" s="53">
        <f>$GF28</f>
        <v>0</v>
      </c>
      <c r="HF12" s="53">
        <f>$GF29</f>
        <v>0</v>
      </c>
      <c r="HG12" s="53">
        <f>$GF30</f>
        <v>0</v>
      </c>
      <c r="HH12" s="53">
        <f>$GF31</f>
        <v>0</v>
      </c>
      <c r="HI12" s="53">
        <f>$GF32</f>
        <v>0</v>
      </c>
      <c r="HJ12" s="53">
        <f>$GF33</f>
        <v>0</v>
      </c>
      <c r="HK12" s="53">
        <f>$GF34</f>
        <v>0</v>
      </c>
      <c r="HL12" s="53">
        <f>$GF35</f>
        <v>0</v>
      </c>
      <c r="HM12" s="53">
        <f>$GF36</f>
        <v>0</v>
      </c>
      <c r="HN12" s="53">
        <f>$GF37</f>
        <v>0</v>
      </c>
      <c r="HO12" s="53">
        <f>$GF38</f>
        <v>0</v>
      </c>
      <c r="HP12" s="53">
        <f>$GF39</f>
        <v>0</v>
      </c>
      <c r="HQ12" s="53">
        <f>$GF40</f>
        <v>0</v>
      </c>
      <c r="HR12" s="53">
        <f>$GF41</f>
        <v>0</v>
      </c>
      <c r="HS12" s="53">
        <f>$GF42</f>
        <v>0</v>
      </c>
      <c r="HT12" s="53">
        <f>$GF43</f>
        <v>0</v>
      </c>
      <c r="HU12" s="53">
        <f>$GF44</f>
        <v>0</v>
      </c>
      <c r="HV12" s="53">
        <f>$GF45</f>
        <v>0</v>
      </c>
      <c r="HW12" s="53">
        <f>$GF46</f>
        <v>0</v>
      </c>
      <c r="HX12" s="53">
        <f>$GF47</f>
        <v>0</v>
      </c>
      <c r="HY12" s="53">
        <f>$GF48</f>
        <v>0</v>
      </c>
      <c r="HZ12" s="53">
        <f>$GF49</f>
        <v>0</v>
      </c>
      <c r="IA12" s="53">
        <f>$GF50</f>
        <v>0</v>
      </c>
      <c r="IB12" s="53">
        <f>$GF51</f>
        <v>0</v>
      </c>
      <c r="IC12" s="53">
        <f>$GF52</f>
        <v>0</v>
      </c>
      <c r="ID12" s="53">
        <f>$GF53</f>
        <v>0</v>
      </c>
      <c r="IE12" s="53">
        <f>$GF54</f>
        <v>0</v>
      </c>
      <c r="IF12" s="53">
        <f>$GF55</f>
        <v>0</v>
      </c>
      <c r="IG12" s="53">
        <f>$GF56</f>
        <v>0</v>
      </c>
      <c r="IH12" s="53">
        <f>$GF57</f>
        <v>0</v>
      </c>
      <c r="II12" s="53">
        <f>$GF58</f>
        <v>0</v>
      </c>
      <c r="IJ12" s="53">
        <f>$GF59</f>
        <v>0</v>
      </c>
      <c r="IK12" s="53">
        <f>$GF60</f>
        <v>0</v>
      </c>
      <c r="IL12" s="53">
        <f>$GF61</f>
        <v>0</v>
      </c>
      <c r="IM12" s="53">
        <f>$GF62</f>
        <v>0</v>
      </c>
      <c r="IN12" s="53">
        <f>$GF63</f>
        <v>0</v>
      </c>
      <c r="IO12" s="53">
        <f>$GF64</f>
        <v>0</v>
      </c>
      <c r="IP12" s="53">
        <f>$GF65</f>
        <v>0</v>
      </c>
      <c r="IQ12" s="53">
        <f>$GF66</f>
        <v>0</v>
      </c>
      <c r="IR12" s="53">
        <f>$GF67</f>
        <v>0</v>
      </c>
      <c r="IS12" s="53">
        <f>$GF68</f>
        <v>0</v>
      </c>
      <c r="IT12" s="53">
        <f>$GF69</f>
        <v>0</v>
      </c>
      <c r="IU12" s="53">
        <f>$GF70</f>
        <v>0</v>
      </c>
      <c r="IV12" s="53">
        <f>$GF71</f>
        <v>0</v>
      </c>
      <c r="IW12" s="53">
        <f>$GF72</f>
        <v>0</v>
      </c>
      <c r="IX12" s="53">
        <f>$GF73</f>
        <v>0</v>
      </c>
      <c r="IY12" s="53">
        <f>$GF74</f>
        <v>0</v>
      </c>
      <c r="IZ12" s="53">
        <f>$GF75</f>
        <v>0</v>
      </c>
      <c r="JA12" s="53">
        <f>$GF76</f>
        <v>0</v>
      </c>
      <c r="JB12" s="53">
        <f>$GF77</f>
        <v>0</v>
      </c>
      <c r="JC12" s="53">
        <f>$GF78</f>
        <v>0</v>
      </c>
      <c r="JD12" s="53">
        <f>$GF79</f>
        <v>0</v>
      </c>
      <c r="JE12" s="53">
        <f>$GF80</f>
        <v>0</v>
      </c>
      <c r="JF12" s="53">
        <f>$GF81</f>
        <v>0</v>
      </c>
      <c r="JG12" s="53">
        <f>$GF82</f>
        <v>0</v>
      </c>
      <c r="JH12" s="53">
        <f>$GF83</f>
        <v>0</v>
      </c>
      <c r="JI12" s="53">
        <f>$GF84</f>
        <v>0</v>
      </c>
      <c r="JJ12" s="53">
        <f>$GF85</f>
        <v>0</v>
      </c>
      <c r="JK12" s="53">
        <f>$GF86</f>
        <v>0</v>
      </c>
      <c r="JL12" s="53">
        <f>$GF87</f>
        <v>0</v>
      </c>
      <c r="JM12" s="53">
        <f>$GF88</f>
        <v>0</v>
      </c>
      <c r="JN12" s="53">
        <f>$GF89</f>
        <v>0</v>
      </c>
      <c r="JO12" s="53">
        <f>$GF90</f>
        <v>0</v>
      </c>
      <c r="JP12" s="53">
        <f>$GF91</f>
        <v>0</v>
      </c>
      <c r="JQ12" s="53">
        <f>$GF92</f>
        <v>0</v>
      </c>
      <c r="JR12" s="53">
        <f>$GF93</f>
        <v>0</v>
      </c>
      <c r="JS12" s="53">
        <f>$GF94</f>
        <v>0</v>
      </c>
      <c r="JT12" s="53">
        <f>$GF95</f>
        <v>0</v>
      </c>
      <c r="JU12" s="53">
        <f>$GF96</f>
        <v>0</v>
      </c>
      <c r="JV12" s="53">
        <f>$GF97</f>
        <v>0</v>
      </c>
      <c r="JW12" s="53">
        <f>$GF98</f>
        <v>0</v>
      </c>
      <c r="JX12" s="53">
        <f>$GF99</f>
        <v>0</v>
      </c>
      <c r="JY12" s="53">
        <f>$GF100</f>
        <v>0</v>
      </c>
      <c r="JZ12" s="53">
        <f>$GF101</f>
        <v>0</v>
      </c>
      <c r="KA12" s="53">
        <f>$GF102</f>
        <v>0</v>
      </c>
      <c r="KB12" s="53">
        <f>$GF103</f>
        <v>0</v>
      </c>
      <c r="KC12" s="53">
        <f>$GF104</f>
        <v>0</v>
      </c>
      <c r="KD12" s="53">
        <f>$GF105</f>
        <v>0</v>
      </c>
      <c r="KE12" s="53">
        <f>$GF106</f>
        <v>0</v>
      </c>
      <c r="KF12" s="53">
        <f>$GF107</f>
        <v>0</v>
      </c>
      <c r="KG12" s="53">
        <f>$GF108</f>
        <v>0</v>
      </c>
      <c r="KH12" s="53">
        <f>$GF109</f>
        <v>0</v>
      </c>
      <c r="KI12" s="53">
        <f>$GF110</f>
        <v>0</v>
      </c>
      <c r="KJ12" s="53">
        <f>$GF111</f>
        <v>0</v>
      </c>
      <c r="KK12" s="53">
        <f>$GF112</f>
        <v>0</v>
      </c>
      <c r="KL12" s="53">
        <f>$GF113</f>
        <v>0</v>
      </c>
      <c r="KM12" s="53">
        <f>$GF114</f>
        <v>0</v>
      </c>
      <c r="KN12" s="53">
        <f>$GF115</f>
        <v>0</v>
      </c>
      <c r="KO12" s="53">
        <f>$GF116</f>
        <v>0</v>
      </c>
      <c r="KP12" s="53">
        <f>$GF117</f>
        <v>0</v>
      </c>
      <c r="KQ12" s="53">
        <f>$GF118</f>
        <v>0</v>
      </c>
      <c r="KR12" s="53">
        <f>$GF119</f>
        <v>0</v>
      </c>
      <c r="KS12" s="53">
        <f>$GF120</f>
        <v>0</v>
      </c>
      <c r="KT12" s="53">
        <f>$GF121</f>
        <v>0</v>
      </c>
      <c r="KU12" s="53">
        <f>$GF122</f>
        <v>0</v>
      </c>
      <c r="KV12" s="53">
        <f>$GF123</f>
        <v>0</v>
      </c>
      <c r="KW12" s="53">
        <f>$GF124</f>
        <v>0</v>
      </c>
      <c r="KX12" s="53">
        <f>$GF125</f>
        <v>0</v>
      </c>
      <c r="KY12" s="53">
        <f>$GF126</f>
        <v>0</v>
      </c>
      <c r="KZ12" s="53">
        <f>$GF127</f>
        <v>0</v>
      </c>
      <c r="LA12" s="53">
        <f>$GF128</f>
        <v>0</v>
      </c>
      <c r="LB12" s="53">
        <f>$GF129</f>
        <v>0</v>
      </c>
      <c r="LC12" s="53">
        <f>$GF130</f>
        <v>0</v>
      </c>
      <c r="LD12" s="53">
        <f>$GF131</f>
        <v>0</v>
      </c>
      <c r="LE12" s="53">
        <f>$GF132</f>
        <v>0</v>
      </c>
      <c r="LF12" s="53">
        <f>$GF133</f>
        <v>0</v>
      </c>
      <c r="LG12" s="53">
        <f>$GF134</f>
        <v>0</v>
      </c>
      <c r="LH12" s="53">
        <f>$GF135</f>
        <v>0</v>
      </c>
      <c r="LI12" s="53">
        <f>$GF136</f>
        <v>0</v>
      </c>
      <c r="LJ12" s="53">
        <f>$GF137</f>
        <v>0</v>
      </c>
      <c r="LK12" s="53">
        <f>$GF138</f>
        <v>0</v>
      </c>
      <c r="LL12" s="53">
        <f>$GF139</f>
        <v>0</v>
      </c>
      <c r="LM12" s="53">
        <f>$GF140</f>
        <v>0</v>
      </c>
      <c r="LN12" s="53">
        <f>$GF141</f>
        <v>0</v>
      </c>
      <c r="LO12" s="53">
        <f>$GF142</f>
        <v>0</v>
      </c>
      <c r="LP12" s="53">
        <f>$GF143</f>
        <v>0</v>
      </c>
      <c r="LQ12" s="53">
        <f>$GF144</f>
        <v>0</v>
      </c>
      <c r="LR12" s="53">
        <f>$GF145</f>
        <v>0</v>
      </c>
      <c r="LS12" s="53">
        <f>$GF146</f>
        <v>0</v>
      </c>
      <c r="LT12" s="53">
        <f>$GF147</f>
        <v>0</v>
      </c>
      <c r="LU12" s="53">
        <f>$GF148</f>
        <v>0</v>
      </c>
      <c r="LV12" s="53">
        <f>$GF149</f>
        <v>0</v>
      </c>
      <c r="LW12" s="53">
        <f>$GF150</f>
        <v>0</v>
      </c>
      <c r="LX12" s="53">
        <f>$GF151</f>
        <v>0</v>
      </c>
      <c r="LY12" s="53">
        <f>$GF152</f>
        <v>0</v>
      </c>
      <c r="LZ12" s="53">
        <f>$GF153</f>
        <v>0</v>
      </c>
      <c r="MA12" s="53">
        <f>$GF154</f>
        <v>0</v>
      </c>
      <c r="MB12" s="53">
        <f>$GF155</f>
        <v>0</v>
      </c>
      <c r="MC12" s="53">
        <f>$GF156</f>
        <v>0</v>
      </c>
      <c r="MD12" s="53">
        <f>$GF157</f>
        <v>0</v>
      </c>
      <c r="ME12" s="53">
        <f>$GF158</f>
        <v>0</v>
      </c>
      <c r="MF12" s="53">
        <f>$GF159</f>
        <v>0</v>
      </c>
      <c r="MG12" s="53">
        <f>$GF160</f>
        <v>0</v>
      </c>
      <c r="MH12" s="53">
        <f>$GF161</f>
        <v>0</v>
      </c>
      <c r="MI12" s="53">
        <f>$GF162</f>
        <v>0</v>
      </c>
      <c r="MJ12" s="53">
        <f>$GF163</f>
        <v>0</v>
      </c>
      <c r="MK12" s="53">
        <f>$GF164</f>
        <v>0</v>
      </c>
      <c r="ML12" s="53">
        <f>$GF165</f>
        <v>0</v>
      </c>
      <c r="MM12" s="53">
        <f>$GF166</f>
        <v>0</v>
      </c>
      <c r="MN12" s="53">
        <f>$GF167</f>
        <v>0</v>
      </c>
      <c r="MO12" s="53">
        <f>$GF168</f>
        <v>0</v>
      </c>
      <c r="MP12" s="53">
        <f>$GF169</f>
        <v>0</v>
      </c>
      <c r="MQ12" s="53">
        <f>$GF170</f>
        <v>0</v>
      </c>
      <c r="MR12" s="53">
        <f>$GF171</f>
        <v>0</v>
      </c>
      <c r="MS12" s="53">
        <f>$GF172</f>
        <v>0</v>
      </c>
      <c r="MT12" s="53">
        <f>$GF173</f>
        <v>0</v>
      </c>
      <c r="MU12" s="53">
        <f>$GF174</f>
        <v>0</v>
      </c>
      <c r="MV12" s="53">
        <f>$GF175</f>
        <v>0</v>
      </c>
      <c r="MW12" s="53">
        <f>$GF176</f>
        <v>0</v>
      </c>
      <c r="MX12" s="53">
        <f>$GF177</f>
        <v>0</v>
      </c>
      <c r="MY12" s="53">
        <f>$GF178</f>
        <v>0</v>
      </c>
      <c r="MZ12" s="53">
        <f>$GF179</f>
        <v>0</v>
      </c>
      <c r="NA12" s="53">
        <f>$GF180</f>
        <v>0</v>
      </c>
      <c r="NB12" s="53">
        <f>$GF181</f>
        <v>0</v>
      </c>
      <c r="NC12" s="53">
        <f>$GF182</f>
        <v>0</v>
      </c>
      <c r="ND12" s="53">
        <f>$GF183</f>
        <v>0</v>
      </c>
      <c r="NE12" s="53">
        <f>$GF184</f>
        <v>0</v>
      </c>
      <c r="NF12" s="53">
        <f>$GF185</f>
        <v>0</v>
      </c>
      <c r="NG12" s="53">
        <f>$GF186</f>
        <v>0</v>
      </c>
      <c r="NH12" s="53">
        <f>$GF187</f>
        <v>0</v>
      </c>
      <c r="NI12" s="53">
        <f>$GF188</f>
        <v>0</v>
      </c>
      <c r="NJ12" s="53">
        <f>$GF189</f>
        <v>0</v>
      </c>
      <c r="NK12" s="53">
        <f>$GF190</f>
        <v>0</v>
      </c>
      <c r="NL12" s="53">
        <f>$GF191</f>
        <v>0</v>
      </c>
      <c r="NM12" s="53">
        <f>$GF192</f>
        <v>0</v>
      </c>
      <c r="NN12" s="53">
        <f>$GF193</f>
        <v>0</v>
      </c>
      <c r="NO12" s="53">
        <f>$GF194</f>
        <v>0</v>
      </c>
      <c r="NP12" s="53">
        <f>$GF195</f>
        <v>0</v>
      </c>
      <c r="NQ12" s="53">
        <f>$GF196</f>
        <v>0</v>
      </c>
      <c r="NR12" s="53">
        <f>$GF197</f>
        <v>0</v>
      </c>
      <c r="NS12" s="53">
        <f>$GF198</f>
        <v>0</v>
      </c>
      <c r="NT12" s="53">
        <f>$GF199</f>
        <v>0</v>
      </c>
      <c r="NU12" s="53">
        <f>$GF200</f>
        <v>0</v>
      </c>
      <c r="NV12" s="53">
        <f>$GF201</f>
        <v>0</v>
      </c>
      <c r="NW12" s="53">
        <f>$GF202</f>
        <v>0</v>
      </c>
      <c r="NX12" s="53">
        <f>$GF203</f>
        <v>0</v>
      </c>
      <c r="NY12" s="53">
        <f>$GF204</f>
        <v>0</v>
      </c>
      <c r="NZ12" s="53">
        <f>$GF205</f>
        <v>0</v>
      </c>
      <c r="OA12" s="53">
        <f>$GF206</f>
        <v>0</v>
      </c>
      <c r="OB12" s="53">
        <f>$GF207</f>
        <v>0</v>
      </c>
      <c r="OC12" s="53">
        <f>$GF208</f>
        <v>0</v>
      </c>
      <c r="OD12" s="53">
        <f>$GF209</f>
        <v>0</v>
      </c>
      <c r="OE12" s="53">
        <f>$GF210</f>
        <v>0</v>
      </c>
      <c r="OF12" s="53">
        <f>$GF211</f>
        <v>0</v>
      </c>
      <c r="OG12" s="53">
        <f>$GF212</f>
        <v>0</v>
      </c>
      <c r="OH12" s="53">
        <f>$GF213</f>
        <v>0</v>
      </c>
      <c r="OI12" s="53">
        <f>$GF214</f>
        <v>0</v>
      </c>
      <c r="OJ12" s="53">
        <f>$GF215</f>
        <v>0</v>
      </c>
      <c r="OK12" s="53">
        <f>$GF216</f>
        <v>0</v>
      </c>
      <c r="OL12" s="53">
        <f>$GF217</f>
        <v>0</v>
      </c>
      <c r="OM12" s="53">
        <f>$GF218</f>
        <v>0</v>
      </c>
      <c r="ON12" s="53">
        <f>$GF219</f>
        <v>0</v>
      </c>
      <c r="OO12" s="53">
        <f>$GF220</f>
        <v>0</v>
      </c>
      <c r="OP12" s="53">
        <f>$GF221</f>
        <v>0</v>
      </c>
      <c r="OQ12" s="53">
        <f>$GF222</f>
        <v>0</v>
      </c>
      <c r="OR12" s="53">
        <f>$GF223</f>
        <v>0</v>
      </c>
      <c r="OS12" s="53">
        <f>$GF224</f>
        <v>0</v>
      </c>
      <c r="OT12" s="53">
        <f>$GF225</f>
        <v>0</v>
      </c>
      <c r="OU12" s="53">
        <f>$GF226</f>
        <v>0</v>
      </c>
      <c r="OV12" s="53">
        <f>$GF227</f>
        <v>0</v>
      </c>
      <c r="OW12" s="53">
        <f>$GF228</f>
        <v>0</v>
      </c>
      <c r="OX12" s="53">
        <f>$GF229</f>
        <v>0</v>
      </c>
      <c r="OY12" s="53">
        <f>$GF230</f>
        <v>0</v>
      </c>
      <c r="OZ12" s="53">
        <f>$GF231</f>
        <v>0</v>
      </c>
      <c r="PA12" s="53">
        <f>$GF232</f>
        <v>0</v>
      </c>
      <c r="PB12" s="53">
        <f>$GF233</f>
        <v>0</v>
      </c>
      <c r="PC12" s="53">
        <f>$GF234</f>
        <v>0</v>
      </c>
      <c r="PD12" s="53">
        <f>$GF235</f>
        <v>0</v>
      </c>
      <c r="PE12" s="53">
        <f>$GF236</f>
        <v>0</v>
      </c>
      <c r="PF12" s="53">
        <f>$GF237</f>
        <v>0</v>
      </c>
      <c r="PG12" s="53">
        <f>$GF238</f>
        <v>0</v>
      </c>
      <c r="PH12" s="53">
        <f>$GF239</f>
        <v>0</v>
      </c>
      <c r="PI12" s="53">
        <f>$GF240</f>
        <v>0</v>
      </c>
      <c r="PJ12" s="53">
        <f>$GF241</f>
        <v>0</v>
      </c>
      <c r="PK12" s="53">
        <f>$GF242</f>
        <v>0</v>
      </c>
      <c r="PL12" s="53">
        <f>$GF237</f>
        <v>0</v>
      </c>
      <c r="PM12" s="53">
        <f>$GF244</f>
        <v>0</v>
      </c>
      <c r="PN12" s="53">
        <f>$GF245</f>
        <v>0</v>
      </c>
      <c r="PO12" s="53">
        <f>$GF246</f>
        <v>0</v>
      </c>
      <c r="PP12" s="53">
        <f>$GF247</f>
        <v>0</v>
      </c>
      <c r="PQ12" s="53">
        <f>$GF248</f>
        <v>0</v>
      </c>
      <c r="PR12" s="53">
        <f>$GF249</f>
        <v>0</v>
      </c>
      <c r="PS12" s="53">
        <f>$GF250</f>
        <v>0</v>
      </c>
      <c r="PT12" s="53">
        <f>$GF251</f>
        <v>0</v>
      </c>
      <c r="PU12" s="53">
        <f>$GF252</f>
        <v>0</v>
      </c>
      <c r="PV12" s="53">
        <f>$GF253</f>
        <v>0</v>
      </c>
      <c r="PW12" s="53">
        <f>$GF254</f>
        <v>0</v>
      </c>
      <c r="PX12" s="53">
        <f>$GF255</f>
        <v>0</v>
      </c>
      <c r="PY12" s="53">
        <f>$GF256</f>
        <v>0</v>
      </c>
      <c r="PZ12" s="53">
        <f>$GF257</f>
        <v>0</v>
      </c>
      <c r="QA12" s="53">
        <f>$GF258</f>
        <v>0</v>
      </c>
      <c r="QB12" s="53">
        <f>$GF259</f>
        <v>0</v>
      </c>
      <c r="QC12" s="53">
        <f>$GF260</f>
        <v>0</v>
      </c>
      <c r="QD12" s="53">
        <f>$GF261</f>
        <v>0</v>
      </c>
      <c r="QE12" s="53">
        <f>$GF262</f>
        <v>0</v>
      </c>
      <c r="QF12" s="53">
        <f>$GF263</f>
        <v>0</v>
      </c>
      <c r="QG12" s="53">
        <f>$GF264</f>
        <v>0</v>
      </c>
      <c r="QH12" s="53">
        <f>$GF265</f>
        <v>0</v>
      </c>
      <c r="QI12" s="53">
        <f>$GF266</f>
        <v>0</v>
      </c>
      <c r="QJ12" s="53">
        <f>$GF267</f>
        <v>0</v>
      </c>
      <c r="QK12" s="53">
        <f>$GF268</f>
        <v>0</v>
      </c>
      <c r="QL12" s="53">
        <f>$GF269</f>
        <v>0</v>
      </c>
      <c r="QM12" s="53">
        <f>$GF270</f>
        <v>0</v>
      </c>
      <c r="QN12" s="53">
        <f>$GF271</f>
        <v>0</v>
      </c>
      <c r="QO12" s="53">
        <f>$GF272</f>
        <v>0</v>
      </c>
      <c r="QP12" s="53">
        <f>$GF273</f>
        <v>0</v>
      </c>
      <c r="QQ12" s="53">
        <f>$GF274</f>
        <v>0</v>
      </c>
      <c r="QR12" s="53">
        <f>$GF275</f>
        <v>0</v>
      </c>
      <c r="QS12" s="53">
        <f>$GF276</f>
        <v>0</v>
      </c>
      <c r="QT12" s="53">
        <f>$GF277</f>
        <v>0</v>
      </c>
      <c r="QU12" s="53">
        <f>$GF278</f>
        <v>0</v>
      </c>
      <c r="QV12" s="53">
        <f>$GF279</f>
        <v>0</v>
      </c>
      <c r="QW12" s="53">
        <f>$GF280</f>
        <v>0</v>
      </c>
      <c r="QX12" s="53">
        <f>$GF281</f>
        <v>0</v>
      </c>
      <c r="QY12" s="53">
        <f>$GF282</f>
        <v>0</v>
      </c>
      <c r="QZ12" s="53">
        <f>$GF283</f>
        <v>0</v>
      </c>
      <c r="RA12" s="53">
        <f>$GF284</f>
        <v>0</v>
      </c>
      <c r="RB12" s="53">
        <f>$GF285</f>
        <v>0</v>
      </c>
      <c r="RC12" s="53">
        <f>$GF286</f>
        <v>0</v>
      </c>
      <c r="RD12" s="53">
        <f>$GF287</f>
        <v>0</v>
      </c>
      <c r="RE12" s="53">
        <f>$GF288</f>
        <v>0</v>
      </c>
      <c r="RF12" s="53">
        <f>$GF289</f>
        <v>0</v>
      </c>
      <c r="RG12" s="53">
        <f>$GF290</f>
        <v>0</v>
      </c>
      <c r="RH12" s="53">
        <f>$GF291</f>
        <v>0</v>
      </c>
      <c r="RI12" s="53">
        <f>$GF292</f>
        <v>0</v>
      </c>
      <c r="RJ12" s="53">
        <f>$GF293</f>
        <v>0</v>
      </c>
      <c r="RK12" s="53">
        <f>$GF294</f>
        <v>0</v>
      </c>
      <c r="RL12" s="53">
        <f>$GF295</f>
        <v>0</v>
      </c>
      <c r="RM12" s="53">
        <f>$GF296</f>
        <v>0</v>
      </c>
      <c r="RN12" s="53">
        <f>$GF297</f>
        <v>0</v>
      </c>
      <c r="RO12" s="53">
        <f>$GF298</f>
        <v>0</v>
      </c>
    </row>
    <row r="13" spans="1:483">
      <c r="A13" s="57"/>
      <c r="B13" s="38">
        <f>IF(SUM(J$9:J12)&gt;0.9,MAX(B$9:B12)+1,0)</f>
        <v>0</v>
      </c>
      <c r="C13" s="44">
        <f t="shared" si="17"/>
        <v>0</v>
      </c>
      <c r="D13" s="40">
        <v>44651</v>
      </c>
      <c r="E13" s="43">
        <f t="shared" si="82"/>
        <v>0</v>
      </c>
      <c r="F13" s="43">
        <f t="shared" si="83"/>
        <v>0</v>
      </c>
      <c r="G13" s="45">
        <f>IF(AND(B13=I$6,K12-I$1/(I$7-I$6+1)&gt;=0),ROUND(I$1/(I$7-I$6+1),0),IF(AND(SUM(G$10:G12)&gt;0,K12-G12&gt;=0),G12,IF(AND(SUM(G$10:G12)&gt;0),I$1-SUM(G$10:G12),0)))</f>
        <v>0</v>
      </c>
      <c r="H13" s="45">
        <f t="shared" si="84"/>
        <v>0</v>
      </c>
      <c r="I13" s="45">
        <f t="shared" si="85"/>
        <v>0</v>
      </c>
      <c r="J13" s="45">
        <f t="shared" si="19"/>
        <v>0</v>
      </c>
      <c r="K13" s="45">
        <f t="shared" si="86"/>
        <v>0</v>
      </c>
      <c r="L13" s="45">
        <f>IF(AND(J13&lt;&gt;0,SUM(J$9:J12)=0),ROUND(I$1*I$3,0),0)</f>
        <v>0</v>
      </c>
      <c r="M13" s="18"/>
      <c r="N13" s="38">
        <f>IF(SUM(V$9:V12)&gt;0.9,MAX(N$9:N12)+1,0)</f>
        <v>0</v>
      </c>
      <c r="O13" s="44">
        <f t="shared" si="20"/>
        <v>0</v>
      </c>
      <c r="P13" s="40">
        <f t="shared" si="21"/>
        <v>44651</v>
      </c>
      <c r="Q13" s="43">
        <f t="shared" si="87"/>
        <v>0</v>
      </c>
      <c r="R13" s="43">
        <f t="shared" si="88"/>
        <v>0</v>
      </c>
      <c r="S13" s="45">
        <f>IF(AND(N13=U$6,W12-U$1/(U$7-U$6+1)&gt;=0),ROUND(U$1/(U$7-U$6+1),0),IF(AND(SUM(S$10:S12)&gt;0,W12-S12&gt;=0),S12,IF(AND(SUM(S$10:S12)&gt;0),U$1-SUM(S$10:S12),0)))</f>
        <v>0</v>
      </c>
      <c r="T13" s="45">
        <f t="shared" si="89"/>
        <v>0</v>
      </c>
      <c r="U13" s="45">
        <f t="shared" si="90"/>
        <v>0</v>
      </c>
      <c r="V13" s="45">
        <f t="shared" si="23"/>
        <v>0</v>
      </c>
      <c r="W13" s="45">
        <f t="shared" si="91"/>
        <v>0</v>
      </c>
      <c r="X13" s="45">
        <f>IF(AND(V13&lt;&gt;0,SUM(V$9:V12)=0),ROUND(U$1*U$3,0),0)</f>
        <v>0</v>
      </c>
      <c r="Y13" s="18"/>
      <c r="Z13" s="38">
        <f>IF(SUM(AH$9:AH12)&gt;0.9,MAX(Z$9:Z12)+1,0)</f>
        <v>0</v>
      </c>
      <c r="AA13" s="44">
        <f t="shared" si="24"/>
        <v>0</v>
      </c>
      <c r="AB13" s="40">
        <f t="shared" si="25"/>
        <v>44651</v>
      </c>
      <c r="AC13" s="43">
        <f t="shared" si="92"/>
        <v>0</v>
      </c>
      <c r="AD13" s="43">
        <f t="shared" si="93"/>
        <v>0</v>
      </c>
      <c r="AE13" s="45">
        <f>IF(AND(Z13=AG$6,AI12-AG$1/(AG$7-AG$6+1)&gt;=0),ROUND(AG$1/(AG$7-AG$6+1),0),IF(AND(SUM(AE$10:AE12)&gt;0,AI12-AE12&gt;=0),AE12,IF(AND(SUM(AE$10:AE12)&gt;0),AG$1-SUM(AE$10:AE12),0)))</f>
        <v>0</v>
      </c>
      <c r="AF13" s="45">
        <f t="shared" si="94"/>
        <v>0</v>
      </c>
      <c r="AG13" s="45">
        <f t="shared" si="95"/>
        <v>0</v>
      </c>
      <c r="AH13" s="45">
        <f t="shared" si="27"/>
        <v>0</v>
      </c>
      <c r="AI13" s="45">
        <f t="shared" si="96"/>
        <v>0</v>
      </c>
      <c r="AJ13" s="45">
        <f>IF(AND(AH13&lt;&gt;0,SUM(AH$9:AH12)=0),ROUND(AG$1*AG$3,0),0)</f>
        <v>0</v>
      </c>
      <c r="AK13" s="18"/>
      <c r="AL13" s="38">
        <f>IF(SUM(AT$9:AT12)&gt;0.9,MAX(AL$9:AL12)+1,0)</f>
        <v>0</v>
      </c>
      <c r="AM13" s="44">
        <f t="shared" si="28"/>
        <v>0</v>
      </c>
      <c r="AN13" s="40">
        <f t="shared" si="29"/>
        <v>44651</v>
      </c>
      <c r="AO13" s="43">
        <f t="shared" si="97"/>
        <v>0</v>
      </c>
      <c r="AP13" s="43">
        <f t="shared" si="98"/>
        <v>0</v>
      </c>
      <c r="AQ13" s="45">
        <f>IF(AND(AL13=AS$6,AU12-AS$1/(AS$7-AS$6+1)&gt;=0),ROUND(AS$1/(AS$7-AS$6+1),0),IF(AND(SUM(AQ$10:AQ12)&gt;0,AU12-AQ12&gt;=0),AQ12,IF(AND(SUM(AQ$10:AQ12)&gt;0),AS$1-SUM(AQ$10:AQ12),0)))</f>
        <v>0</v>
      </c>
      <c r="AR13" s="45">
        <f t="shared" si="99"/>
        <v>0</v>
      </c>
      <c r="AS13" s="45">
        <f t="shared" si="100"/>
        <v>0</v>
      </c>
      <c r="AT13" s="45">
        <f t="shared" si="31"/>
        <v>0</v>
      </c>
      <c r="AU13" s="45">
        <f t="shared" si="101"/>
        <v>0</v>
      </c>
      <c r="AV13" s="45">
        <f>IF(AND(AT13&lt;&gt;0,SUM(AT$9:AT12)=0),ROUND(AS$1*AS$3,0),0)</f>
        <v>0</v>
      </c>
      <c r="AW13" s="18"/>
      <c r="AX13" s="38">
        <f>IF(SUM(BF$9:BF12)&gt;0.9,MAX(AX$9:AX12)+1,0)</f>
        <v>0</v>
      </c>
      <c r="AY13" s="44">
        <f t="shared" si="32"/>
        <v>0</v>
      </c>
      <c r="AZ13" s="40">
        <f t="shared" si="33"/>
        <v>44651</v>
      </c>
      <c r="BA13" s="43">
        <f t="shared" si="102"/>
        <v>0</v>
      </c>
      <c r="BB13" s="43">
        <f t="shared" si="103"/>
        <v>0</v>
      </c>
      <c r="BC13" s="45">
        <f>IF(AND(AX13=BE$6,BG12-BE$1/(BE$7-BE$6+1)&gt;=0),ROUND(BE$1/(BE$7-BE$6+1),0),IF(AND(SUM(BC$10:BC12)&gt;0,BG12-BC12&gt;=0),BC12,IF(AND(SUM(BC$10:BC12)&gt;0),BE$1-SUM(BC$10:BC12),0)))</f>
        <v>0</v>
      </c>
      <c r="BD13" s="45">
        <f t="shared" si="104"/>
        <v>0</v>
      </c>
      <c r="BE13" s="45">
        <f t="shared" si="105"/>
        <v>0</v>
      </c>
      <c r="BF13" s="45">
        <f t="shared" si="35"/>
        <v>0</v>
      </c>
      <c r="BG13" s="45">
        <f t="shared" si="106"/>
        <v>0</v>
      </c>
      <c r="BH13" s="45">
        <f>IF(AND(BF13&lt;&gt;0,SUM(BF$9:BF12)=0),ROUND(BE$1*BE$3,0),0)</f>
        <v>0</v>
      </c>
      <c r="BI13" s="18"/>
      <c r="BJ13" s="38">
        <f>IF(SUM(BR$9:BR12)&gt;0.9,MAX(BJ$9:BJ12)+1,0)</f>
        <v>0</v>
      </c>
      <c r="BK13" s="44">
        <f t="shared" si="36"/>
        <v>0</v>
      </c>
      <c r="BL13" s="40">
        <f t="shared" si="37"/>
        <v>44651</v>
      </c>
      <c r="BM13" s="43">
        <f t="shared" si="107"/>
        <v>0</v>
      </c>
      <c r="BN13" s="43">
        <f t="shared" si="108"/>
        <v>0</v>
      </c>
      <c r="BO13" s="45">
        <f>IF(AND(BJ13=BQ$6,BS12-BQ$1/(BQ$7-BQ$6+1)&gt;=0),ROUND(BQ$1/(BQ$7-BQ$6+1),0),IF(AND(SUM(BO$10:BO12)&gt;0,BS12-BO12&gt;=0),BO12,IF(AND(SUM(BO$10:BO12)&gt;0),BQ$1-SUM(BO$10:BO12),0)))</f>
        <v>0</v>
      </c>
      <c r="BP13" s="45">
        <f t="shared" si="109"/>
        <v>0</v>
      </c>
      <c r="BQ13" s="45">
        <f t="shared" si="110"/>
        <v>0</v>
      </c>
      <c r="BR13" s="45">
        <f t="shared" si="39"/>
        <v>0</v>
      </c>
      <c r="BS13" s="45">
        <f t="shared" si="111"/>
        <v>0</v>
      </c>
      <c r="BT13" s="45">
        <f>IF(AND(BR13&lt;&gt;0,SUM(BR$9:BR12)=0),ROUND(BQ$1*BQ$3,0),0)</f>
        <v>0</v>
      </c>
      <c r="BU13" s="18"/>
      <c r="BV13" s="38">
        <f>IF(SUM(CD$9:CD12)&gt;0.9,MAX(BV$9:BV12)+1,0)</f>
        <v>0</v>
      </c>
      <c r="BW13" s="44">
        <f t="shared" si="40"/>
        <v>0</v>
      </c>
      <c r="BX13" s="40">
        <f t="shared" si="41"/>
        <v>44651</v>
      </c>
      <c r="BY13" s="43">
        <f t="shared" si="112"/>
        <v>0</v>
      </c>
      <c r="BZ13" s="43">
        <f t="shared" si="113"/>
        <v>0</v>
      </c>
      <c r="CA13" s="45">
        <f>IF(AND(BV13=CC$6,CE12-CC$1/(CC$7-CC$6+1)&gt;=0),ROUND(CC$1/(CC$7-CC$6+1),0),IF(AND(SUM(CA$10:CA12)&gt;0,CE12-CA12&gt;=0),CA12,IF(AND(SUM(CA$10:CA12)&gt;0),CC$1-SUM(CA$10:CA12),0)))</f>
        <v>0</v>
      </c>
      <c r="CB13" s="45">
        <f t="shared" si="114"/>
        <v>0</v>
      </c>
      <c r="CC13" s="45">
        <f t="shared" si="115"/>
        <v>0</v>
      </c>
      <c r="CD13" s="45">
        <f t="shared" si="43"/>
        <v>0</v>
      </c>
      <c r="CE13" s="45">
        <f t="shared" si="116"/>
        <v>0</v>
      </c>
      <c r="CF13" s="45">
        <f>IF(AND(CD13&lt;&gt;0,SUM(CD$9:CD12)=0),ROUND(CC$1*CC$3,0),0)</f>
        <v>0</v>
      </c>
      <c r="CG13" s="18"/>
      <c r="CH13" s="38">
        <f>IF(SUM(CP$9:CP12)&gt;0.9,MAX(CH$9:CH12)+1,0)</f>
        <v>0</v>
      </c>
      <c r="CI13" s="44">
        <f t="shared" si="44"/>
        <v>0</v>
      </c>
      <c r="CJ13" s="40">
        <f t="shared" si="45"/>
        <v>44651</v>
      </c>
      <c r="CK13" s="43">
        <f t="shared" si="117"/>
        <v>0</v>
      </c>
      <c r="CL13" s="43">
        <f t="shared" si="118"/>
        <v>0</v>
      </c>
      <c r="CM13" s="45">
        <f>IF(AND(CH13=CO$6,CQ12-CO$1/(CO$7-CO$6+1)&gt;=0),ROUND(CO$1/(CO$7-CO$6+1),0),IF(AND(SUM(CM$10:CM12)&gt;0,CQ12-CM12&gt;=0),CM12,IF(AND(SUM(CM$10:CM12)&gt;0),CO$1-SUM(CM$10:CM12),0)))</f>
        <v>0</v>
      </c>
      <c r="CN13" s="45">
        <f t="shared" si="119"/>
        <v>0</v>
      </c>
      <c r="CO13" s="45">
        <f t="shared" si="120"/>
        <v>0</v>
      </c>
      <c r="CP13" s="45">
        <f t="shared" si="47"/>
        <v>0</v>
      </c>
      <c r="CQ13" s="45">
        <f t="shared" si="121"/>
        <v>0</v>
      </c>
      <c r="CR13" s="45">
        <f>IF(AND(CP13&lt;&gt;0,SUM(CP$9:CP12)=0),ROUND(CO$1*CO$3,0),0)</f>
        <v>0</v>
      </c>
      <c r="CS13" s="18"/>
      <c r="CT13" s="38">
        <f>IF(SUM(DB$9:DB12)&gt;0.9,MAX(CT$9:CT12)+1,0)</f>
        <v>0</v>
      </c>
      <c r="CU13" s="44">
        <f t="shared" si="48"/>
        <v>0</v>
      </c>
      <c r="CV13" s="40">
        <f t="shared" si="49"/>
        <v>44651</v>
      </c>
      <c r="CW13" s="43">
        <f t="shared" si="122"/>
        <v>0</v>
      </c>
      <c r="CX13" s="43">
        <f t="shared" si="123"/>
        <v>0</v>
      </c>
      <c r="CY13" s="45">
        <f>IF(AND(CT13=DA$6,DC12-DA$1/(DA$7-DA$6+1)&gt;=0),ROUND(DA$1/(DA$7-DA$6+1),0),IF(AND(SUM(CY$10:CY12)&gt;0,DC12-CY12&gt;=0),CY12,IF(AND(SUM(CY$10:CY12)&gt;0),DA$1-SUM(CY$10:CY12),0)))</f>
        <v>0</v>
      </c>
      <c r="CZ13" s="45">
        <f t="shared" si="124"/>
        <v>0</v>
      </c>
      <c r="DA13" s="45">
        <f t="shared" si="125"/>
        <v>0</v>
      </c>
      <c r="DB13" s="45">
        <f t="shared" si="51"/>
        <v>0</v>
      </c>
      <c r="DC13" s="45">
        <f t="shared" si="126"/>
        <v>0</v>
      </c>
      <c r="DD13" s="45">
        <f>IF(AND(DB13&lt;&gt;0,SUM(DB$9:DB12)=0),ROUND(DA$1*DA$3,0),0)</f>
        <v>0</v>
      </c>
      <c r="DE13" s="18"/>
      <c r="DF13" s="38">
        <f>IF(SUM(DN$9:DN12)&gt;0.9,MAX(DF$9:DF12)+1,0)</f>
        <v>0</v>
      </c>
      <c r="DG13" s="44">
        <f t="shared" si="52"/>
        <v>0</v>
      </c>
      <c r="DH13" s="40">
        <f t="shared" si="53"/>
        <v>44651</v>
      </c>
      <c r="DI13" s="43">
        <f t="shared" si="127"/>
        <v>0</v>
      </c>
      <c r="DJ13" s="43">
        <f t="shared" si="128"/>
        <v>0</v>
      </c>
      <c r="DK13" s="45">
        <f>IF(AND(DF13=DM$6,DO12-DM$1/(DM$7-DM$6+1)&gt;=0),ROUND(DM$1/(DM$7-DM$6+1),0),IF(AND(SUM(DK$10:DK12)&gt;0,DO12-DK12&gt;=0),DK12,IF(AND(SUM(DK$10:DK12)&gt;0),DM$1-SUM(DK$10:DK12),0)))</f>
        <v>0</v>
      </c>
      <c r="DL13" s="45">
        <f t="shared" si="129"/>
        <v>0</v>
      </c>
      <c r="DM13" s="45">
        <f t="shared" si="130"/>
        <v>0</v>
      </c>
      <c r="DN13" s="45">
        <f t="shared" si="55"/>
        <v>0</v>
      </c>
      <c r="DO13" s="45">
        <f t="shared" si="131"/>
        <v>0</v>
      </c>
      <c r="DP13" s="45">
        <f>IF(AND(DN13&lt;&gt;0,SUM(DN$9:DN12)=0),ROUND(DM$1*DM$3,0),0)</f>
        <v>0</v>
      </c>
      <c r="DQ13" s="18"/>
      <c r="DR13" s="38">
        <f>IF(SUM(DZ$9:DZ12)&gt;0.9,MAX(DR$9:DR12)+1,0)</f>
        <v>0</v>
      </c>
      <c r="DS13" s="44">
        <f t="shared" si="56"/>
        <v>0</v>
      </c>
      <c r="DT13" s="40">
        <f t="shared" si="57"/>
        <v>44651</v>
      </c>
      <c r="DU13" s="43">
        <f t="shared" si="132"/>
        <v>0</v>
      </c>
      <c r="DV13" s="43">
        <f t="shared" si="133"/>
        <v>0</v>
      </c>
      <c r="DW13" s="45">
        <f>IF(AND(DR13=DY$6,EA12-DY$1/(DY$7-DY$6+1)&gt;=0),ROUND(DY$1/(DY$7-DY$6+1),0),IF(AND(SUM(DW$10:DW12)&gt;0,EA12-DW12&gt;=0),DW12,IF(AND(SUM(DW$10:DW12)&gt;0),DY$1-SUM(DW$10:DW12),0)))</f>
        <v>0</v>
      </c>
      <c r="DX13" s="45">
        <f t="shared" si="134"/>
        <v>0</v>
      </c>
      <c r="DY13" s="45">
        <f t="shared" si="135"/>
        <v>0</v>
      </c>
      <c r="DZ13" s="45">
        <f t="shared" si="59"/>
        <v>0</v>
      </c>
      <c r="EA13" s="45">
        <f t="shared" si="136"/>
        <v>0</v>
      </c>
      <c r="EB13" s="45">
        <f>IF(AND(DZ13&lt;&gt;0,SUM(DZ$9:DZ12)=0),ROUND(DY$1*DY$3,0),0)</f>
        <v>0</v>
      </c>
      <c r="EC13" s="18"/>
      <c r="ED13" s="38">
        <f>IF(SUM(EL$9:EL12)&gt;0.9,MAX(ED$9:ED12)+1,0)</f>
        <v>0</v>
      </c>
      <c r="EE13" s="44">
        <f t="shared" si="60"/>
        <v>0</v>
      </c>
      <c r="EF13" s="40">
        <f t="shared" si="61"/>
        <v>44651</v>
      </c>
      <c r="EG13" s="43">
        <f t="shared" si="137"/>
        <v>0</v>
      </c>
      <c r="EH13" s="43">
        <f t="shared" si="138"/>
        <v>0</v>
      </c>
      <c r="EI13" s="45">
        <f>IF(AND(ED13=EK$6,EM12-EK$1/(EK$7-EK$6+1)&gt;=0),ROUND(EK$1/(EK$7-EK$6+1),0),IF(AND(SUM(EI$10:EI12)&gt;0,EM12-EI12&gt;=0),EI12,IF(AND(SUM(EI$10:EI12)&gt;0),EK$1-SUM(EI$10:EI12),0)))</f>
        <v>0</v>
      </c>
      <c r="EJ13" s="45">
        <f t="shared" si="139"/>
        <v>0</v>
      </c>
      <c r="EK13" s="45">
        <f t="shared" si="140"/>
        <v>0</v>
      </c>
      <c r="EL13" s="45">
        <f t="shared" si="63"/>
        <v>0</v>
      </c>
      <c r="EM13" s="45">
        <f t="shared" si="141"/>
        <v>0</v>
      </c>
      <c r="EN13" s="45">
        <f>IF(AND(EL13&lt;&gt;0,SUM(EL$9:EL12)=0),ROUND(EK$1*EK$3,0),0)</f>
        <v>0</v>
      </c>
      <c r="EO13" s="21"/>
      <c r="EP13" s="46">
        <f t="shared" ref="EP13:EP76" si="158">EP12+1</f>
        <v>3</v>
      </c>
      <c r="EQ13" s="47">
        <f t="shared" si="142"/>
        <v>44651</v>
      </c>
      <c r="ER13" s="48">
        <f t="shared" si="69"/>
        <v>0</v>
      </c>
      <c r="ES13" s="48">
        <f t="shared" si="143"/>
        <v>0</v>
      </c>
      <c r="ET13" s="48">
        <f t="shared" si="144"/>
        <v>0</v>
      </c>
      <c r="EU13" s="48">
        <f t="shared" si="145"/>
        <v>0</v>
      </c>
      <c r="EV13" s="48">
        <f t="shared" si="146"/>
        <v>0</v>
      </c>
      <c r="EW13" s="48">
        <f t="shared" si="147"/>
        <v>0</v>
      </c>
      <c r="EX13" s="48">
        <f t="shared" si="148"/>
        <v>0</v>
      </c>
      <c r="EY13" s="48">
        <f t="shared" si="149"/>
        <v>0</v>
      </c>
      <c r="EZ13" s="48">
        <f t="shared" si="150"/>
        <v>0</v>
      </c>
      <c r="FA13" s="48">
        <f t="shared" si="151"/>
        <v>0</v>
      </c>
      <c r="FB13" s="48">
        <f t="shared" si="152"/>
        <v>0</v>
      </c>
      <c r="FC13" s="48">
        <f t="shared" si="153"/>
        <v>0</v>
      </c>
      <c r="FD13" s="48">
        <f t="shared" si="64"/>
        <v>0</v>
      </c>
      <c r="FE13" s="49">
        <f t="shared" si="65"/>
        <v>0</v>
      </c>
      <c r="FF13" s="49">
        <f t="shared" si="70"/>
        <v>0</v>
      </c>
      <c r="FG13" s="49">
        <f t="shared" si="71"/>
        <v>0</v>
      </c>
      <c r="FH13" s="49">
        <f t="shared" si="72"/>
        <v>0</v>
      </c>
      <c r="FI13" s="49">
        <f t="shared" si="73"/>
        <v>0</v>
      </c>
      <c r="FJ13" s="49">
        <f t="shared" si="74"/>
        <v>0</v>
      </c>
      <c r="FK13" s="49">
        <f t="shared" si="75"/>
        <v>0</v>
      </c>
      <c r="FL13" s="49">
        <f t="shared" si="76"/>
        <v>0</v>
      </c>
      <c r="FM13" s="49">
        <f t="shared" si="77"/>
        <v>0</v>
      </c>
      <c r="FN13" s="49">
        <f t="shared" si="154"/>
        <v>0</v>
      </c>
      <c r="FO13" s="49">
        <f t="shared" si="155"/>
        <v>0</v>
      </c>
      <c r="FP13" s="49">
        <f t="shared" si="156"/>
        <v>0</v>
      </c>
      <c r="FQ13" s="49">
        <f t="shared" si="157"/>
        <v>0</v>
      </c>
      <c r="FR13" s="49">
        <f t="shared" si="78"/>
        <v>0</v>
      </c>
      <c r="FS13" s="49">
        <f>IF(SUM(FF13:FF$298)=0,FF$299*FS$8/12,0)</f>
        <v>0</v>
      </c>
      <c r="FT13" s="49">
        <f>IF(SUM(FG13:FG$298)=0,FG$299*FT$8/12,0)</f>
        <v>0</v>
      </c>
      <c r="FU13" s="49">
        <f>IF(SUM(FH13:FH$298)=0,FH$299*FU$8/12,0)</f>
        <v>0</v>
      </c>
      <c r="FV13" s="49">
        <f>IF(SUM(FI13:FI$298)=0,FI$299*FV$8/12,0)</f>
        <v>0</v>
      </c>
      <c r="FW13" s="49">
        <f>IF(SUM(FJ13:FJ$298)=0,FJ$299*FW$8/12,0)</f>
        <v>0</v>
      </c>
      <c r="FX13" s="49">
        <f>IF(SUM(FK13:FK$298)=0,FK$299*FX$8/12,0)</f>
        <v>0</v>
      </c>
      <c r="FY13" s="49">
        <f>IF(SUM(FL13:FL$298)=0,FL$299*FY$8/12,0)</f>
        <v>0</v>
      </c>
      <c r="FZ13" s="49">
        <f>IF(SUM(FM13:FM$298)=0,FM$299*FZ$8/12,0)</f>
        <v>0</v>
      </c>
      <c r="GA13" s="49">
        <f>IF(SUM(FN13:FN$298)=0,FN$299*GA$8/12,0)</f>
        <v>0</v>
      </c>
      <c r="GB13" s="49">
        <f>IF(SUM(FO13:FO$298)=0,FO$299*GB$8/12,0)</f>
        <v>0</v>
      </c>
      <c r="GC13" s="49">
        <f>IF(SUM(FP13:FP$298)=0,FP$299*GC$8/12,0)</f>
        <v>0</v>
      </c>
      <c r="GD13" s="49">
        <f>IF(SUM(FQ13:FQ$298)=0,FQ$299*GD$8/12,0)</f>
        <v>0</v>
      </c>
      <c r="GE13" s="49">
        <f t="shared" si="79"/>
        <v>0</v>
      </c>
      <c r="GF13" s="49">
        <f t="shared" si="66"/>
        <v>0</v>
      </c>
      <c r="GG13" s="49">
        <f t="shared" si="80"/>
        <v>0</v>
      </c>
      <c r="GH13" s="49">
        <f t="shared" si="67"/>
        <v>0</v>
      </c>
      <c r="GI13" s="49">
        <f t="shared" si="81"/>
        <v>0</v>
      </c>
      <c r="GJ13" s="49">
        <f t="shared" si="68"/>
        <v>0</v>
      </c>
      <c r="GK13" s="21"/>
      <c r="GL13" s="51" t="str">
        <f>$GG8</f>
        <v>suma spłat</v>
      </c>
      <c r="GM13" s="52">
        <f>$GG10</f>
        <v>0</v>
      </c>
      <c r="GN13" s="53">
        <f>$GG11</f>
        <v>0</v>
      </c>
      <c r="GO13" s="53">
        <f>$GG12</f>
        <v>0</v>
      </c>
      <c r="GP13" s="53">
        <f>$GG13</f>
        <v>0</v>
      </c>
      <c r="GQ13" s="53">
        <f>$GG14</f>
        <v>0</v>
      </c>
      <c r="GR13" s="53">
        <f>$GG15</f>
        <v>0</v>
      </c>
      <c r="GS13" s="53">
        <f>$GG16</f>
        <v>0</v>
      </c>
      <c r="GT13" s="53">
        <f>$GG17</f>
        <v>0</v>
      </c>
      <c r="GU13" s="53">
        <f>$GG18</f>
        <v>0</v>
      </c>
      <c r="GV13" s="53">
        <f>$GG19</f>
        <v>0</v>
      </c>
      <c r="GW13" s="53">
        <f>$GG20</f>
        <v>0</v>
      </c>
      <c r="GX13" s="53">
        <f>$GG21</f>
        <v>0</v>
      </c>
      <c r="GY13" s="53">
        <f>$GG22</f>
        <v>0</v>
      </c>
      <c r="GZ13" s="53">
        <f>$GG23</f>
        <v>0</v>
      </c>
      <c r="HA13" s="53">
        <f>$GG24</f>
        <v>0</v>
      </c>
      <c r="HB13" s="53">
        <f>$GG25</f>
        <v>0</v>
      </c>
      <c r="HC13" s="53">
        <f>$GG26</f>
        <v>0</v>
      </c>
      <c r="HD13" s="53">
        <f>$GG27</f>
        <v>0</v>
      </c>
      <c r="HE13" s="53">
        <f>$GG28</f>
        <v>0</v>
      </c>
      <c r="HF13" s="53">
        <f>$GG29</f>
        <v>0</v>
      </c>
      <c r="HG13" s="53">
        <f>$GG30</f>
        <v>0</v>
      </c>
      <c r="HH13" s="53">
        <f>$GG31</f>
        <v>0</v>
      </c>
      <c r="HI13" s="53">
        <f>$GG32</f>
        <v>0</v>
      </c>
      <c r="HJ13" s="53">
        <f>$GG33</f>
        <v>0</v>
      </c>
      <c r="HK13" s="53">
        <f>$GG34</f>
        <v>0</v>
      </c>
      <c r="HL13" s="53">
        <f>$GG35</f>
        <v>11628</v>
      </c>
      <c r="HM13" s="53">
        <f>$GG36</f>
        <v>11628</v>
      </c>
      <c r="HN13" s="53">
        <f>$GG37</f>
        <v>11628</v>
      </c>
      <c r="HO13" s="53">
        <f>$GG38</f>
        <v>11628</v>
      </c>
      <c r="HP13" s="53">
        <f>$GG39</f>
        <v>11628</v>
      </c>
      <c r="HQ13" s="53">
        <f>$GG40</f>
        <v>11628</v>
      </c>
      <c r="HR13" s="53">
        <f>$GG41</f>
        <v>11628</v>
      </c>
      <c r="HS13" s="53">
        <f>$GG42</f>
        <v>11628</v>
      </c>
      <c r="HT13" s="53">
        <f>$GG43</f>
        <v>11628</v>
      </c>
      <c r="HU13" s="53">
        <f>$GG44</f>
        <v>11628</v>
      </c>
      <c r="HV13" s="53">
        <f>$GG45</f>
        <v>11628</v>
      </c>
      <c r="HW13" s="53">
        <f>$GG46</f>
        <v>11628</v>
      </c>
      <c r="HX13" s="53">
        <f>$GG47</f>
        <v>11628</v>
      </c>
      <c r="HY13" s="53">
        <f>$GG48</f>
        <v>11628</v>
      </c>
      <c r="HZ13" s="53">
        <f>$GG49</f>
        <v>11628</v>
      </c>
      <c r="IA13" s="53">
        <f>$GG50</f>
        <v>11628</v>
      </c>
      <c r="IB13" s="53">
        <f>$GG51</f>
        <v>11628</v>
      </c>
      <c r="IC13" s="53">
        <f>$GG52</f>
        <v>11628</v>
      </c>
      <c r="ID13" s="53">
        <f>$GG53</f>
        <v>11628</v>
      </c>
      <c r="IE13" s="53">
        <f>$GG54</f>
        <v>11628</v>
      </c>
      <c r="IF13" s="53">
        <f>$GG55</f>
        <v>11628</v>
      </c>
      <c r="IG13" s="53">
        <f>$GG56</f>
        <v>11628</v>
      </c>
      <c r="IH13" s="53">
        <f>$GG57</f>
        <v>11628</v>
      </c>
      <c r="II13" s="53">
        <f>$GG58</f>
        <v>11628</v>
      </c>
      <c r="IJ13" s="53">
        <f>$GG59</f>
        <v>11628</v>
      </c>
      <c r="IK13" s="53">
        <f>$GG60</f>
        <v>11628</v>
      </c>
      <c r="IL13" s="53">
        <f>$GG61</f>
        <v>11628</v>
      </c>
      <c r="IM13" s="53">
        <f>$GG62</f>
        <v>11628</v>
      </c>
      <c r="IN13" s="53">
        <f>$GG63</f>
        <v>11628</v>
      </c>
      <c r="IO13" s="53">
        <f>$GG64</f>
        <v>11628</v>
      </c>
      <c r="IP13" s="53">
        <f>$GG65</f>
        <v>11628</v>
      </c>
      <c r="IQ13" s="53">
        <f>$GG66</f>
        <v>11628</v>
      </c>
      <c r="IR13" s="53">
        <f>$GG67</f>
        <v>11628</v>
      </c>
      <c r="IS13" s="53">
        <f>$GG68</f>
        <v>11628</v>
      </c>
      <c r="IT13" s="53">
        <f>$GG69</f>
        <v>11628</v>
      </c>
      <c r="IU13" s="53">
        <f>$GG70</f>
        <v>11628</v>
      </c>
      <c r="IV13" s="53">
        <f>$GG71</f>
        <v>11628</v>
      </c>
      <c r="IW13" s="53">
        <f>$GG72</f>
        <v>11628</v>
      </c>
      <c r="IX13" s="53">
        <f>$GG73</f>
        <v>11628</v>
      </c>
      <c r="IY13" s="53">
        <f>$GG74</f>
        <v>11628</v>
      </c>
      <c r="IZ13" s="53">
        <f>$GG75</f>
        <v>11628</v>
      </c>
      <c r="JA13" s="53">
        <f>$GG76</f>
        <v>11628</v>
      </c>
      <c r="JB13" s="53">
        <f>$GG77</f>
        <v>11624</v>
      </c>
      <c r="JC13" s="53">
        <f>$GG78</f>
        <v>0</v>
      </c>
      <c r="JD13" s="53">
        <f>$GG79</f>
        <v>0</v>
      </c>
      <c r="JE13" s="53">
        <f>$GG80</f>
        <v>0</v>
      </c>
      <c r="JF13" s="53">
        <f>$GG81</f>
        <v>0</v>
      </c>
      <c r="JG13" s="53">
        <f>$GG82</f>
        <v>0</v>
      </c>
      <c r="JH13" s="53">
        <f>$GG83</f>
        <v>0</v>
      </c>
      <c r="JI13" s="53">
        <f>$GG84</f>
        <v>0</v>
      </c>
      <c r="JJ13" s="53">
        <f>$GG85</f>
        <v>0</v>
      </c>
      <c r="JK13" s="53">
        <f>$GG86</f>
        <v>0</v>
      </c>
      <c r="JL13" s="53">
        <f>$GG87</f>
        <v>0</v>
      </c>
      <c r="JM13" s="53">
        <f>$GG88</f>
        <v>0</v>
      </c>
      <c r="JN13" s="53">
        <f>$GG89</f>
        <v>0</v>
      </c>
      <c r="JO13" s="53">
        <f>$GG90</f>
        <v>0</v>
      </c>
      <c r="JP13" s="53">
        <f>$GG91</f>
        <v>0</v>
      </c>
      <c r="JQ13" s="53">
        <f>$GG92</f>
        <v>0</v>
      </c>
      <c r="JR13" s="53">
        <f>$GG93</f>
        <v>0</v>
      </c>
      <c r="JS13" s="53">
        <f>$GG94</f>
        <v>0</v>
      </c>
      <c r="JT13" s="53">
        <f>$GG95</f>
        <v>0</v>
      </c>
      <c r="JU13" s="53">
        <f>$GG96</f>
        <v>0</v>
      </c>
      <c r="JV13" s="53">
        <f>$GG97</f>
        <v>0</v>
      </c>
      <c r="JW13" s="53">
        <f>$GG98</f>
        <v>0</v>
      </c>
      <c r="JX13" s="53">
        <f>$GG99</f>
        <v>0</v>
      </c>
      <c r="JY13" s="53">
        <f>$GG100</f>
        <v>0</v>
      </c>
      <c r="JZ13" s="53">
        <f>$GG101</f>
        <v>0</v>
      </c>
      <c r="KA13" s="53">
        <f>$GG102</f>
        <v>0</v>
      </c>
      <c r="KB13" s="53">
        <f>$GG103</f>
        <v>0</v>
      </c>
      <c r="KC13" s="53">
        <f>$GG104</f>
        <v>0</v>
      </c>
      <c r="KD13" s="53">
        <f>$GG105</f>
        <v>0</v>
      </c>
      <c r="KE13" s="53">
        <f>$GG106</f>
        <v>0</v>
      </c>
      <c r="KF13" s="53">
        <f>$GG107</f>
        <v>0</v>
      </c>
      <c r="KG13" s="53">
        <f>$GG108</f>
        <v>0</v>
      </c>
      <c r="KH13" s="53">
        <f>$GG109</f>
        <v>0</v>
      </c>
      <c r="KI13" s="53">
        <f>$GG110</f>
        <v>0</v>
      </c>
      <c r="KJ13" s="53">
        <f>$GG111</f>
        <v>0</v>
      </c>
      <c r="KK13" s="53">
        <f>$GG112</f>
        <v>0</v>
      </c>
      <c r="KL13" s="53">
        <f>$GG113</f>
        <v>0</v>
      </c>
      <c r="KM13" s="53">
        <f>$GG114</f>
        <v>0</v>
      </c>
      <c r="KN13" s="53">
        <f>$GG115</f>
        <v>0</v>
      </c>
      <c r="KO13" s="53">
        <f>$GG116</f>
        <v>0</v>
      </c>
      <c r="KP13" s="53">
        <f>$GG117</f>
        <v>0</v>
      </c>
      <c r="KQ13" s="53">
        <f>$GG118</f>
        <v>0</v>
      </c>
      <c r="KR13" s="53">
        <f>$GG119</f>
        <v>0</v>
      </c>
      <c r="KS13" s="53">
        <f>$GG120</f>
        <v>0</v>
      </c>
      <c r="KT13" s="53">
        <f>$GG121</f>
        <v>0</v>
      </c>
      <c r="KU13" s="53">
        <f>$GG122</f>
        <v>0</v>
      </c>
      <c r="KV13" s="53">
        <f>$GG123</f>
        <v>0</v>
      </c>
      <c r="KW13" s="53">
        <f>$GG124</f>
        <v>0</v>
      </c>
      <c r="KX13" s="53">
        <f>$GG125</f>
        <v>0</v>
      </c>
      <c r="KY13" s="53">
        <f>$GG126</f>
        <v>0</v>
      </c>
      <c r="KZ13" s="53">
        <f>$GG127</f>
        <v>0</v>
      </c>
      <c r="LA13" s="53">
        <f>$GG128</f>
        <v>0</v>
      </c>
      <c r="LB13" s="53">
        <f>$GG129</f>
        <v>0</v>
      </c>
      <c r="LC13" s="53">
        <f>$GG130</f>
        <v>0</v>
      </c>
      <c r="LD13" s="53">
        <f>$GG131</f>
        <v>0</v>
      </c>
      <c r="LE13" s="53">
        <f>$GG132</f>
        <v>0</v>
      </c>
      <c r="LF13" s="53">
        <f>$GG133</f>
        <v>0</v>
      </c>
      <c r="LG13" s="53">
        <f>$GG134</f>
        <v>0</v>
      </c>
      <c r="LH13" s="53">
        <f>$GG135</f>
        <v>0</v>
      </c>
      <c r="LI13" s="53">
        <f>$GG136</f>
        <v>0</v>
      </c>
      <c r="LJ13" s="53">
        <f>$GG137</f>
        <v>0</v>
      </c>
      <c r="LK13" s="53">
        <f>$GG138</f>
        <v>0</v>
      </c>
      <c r="LL13" s="53">
        <f>$GG139</f>
        <v>0</v>
      </c>
      <c r="LM13" s="53">
        <f>$GG140</f>
        <v>0</v>
      </c>
      <c r="LN13" s="53">
        <f>$GG141</f>
        <v>0</v>
      </c>
      <c r="LO13" s="53">
        <f>$GG142</f>
        <v>0</v>
      </c>
      <c r="LP13" s="53">
        <f>$GG143</f>
        <v>0</v>
      </c>
      <c r="LQ13" s="53">
        <f>$GG144</f>
        <v>0</v>
      </c>
      <c r="LR13" s="53">
        <f>$GG145</f>
        <v>0</v>
      </c>
      <c r="LS13" s="53">
        <f>$GG146</f>
        <v>0</v>
      </c>
      <c r="LT13" s="53">
        <f>$GG147</f>
        <v>0</v>
      </c>
      <c r="LU13" s="53">
        <f>$GG148</f>
        <v>0</v>
      </c>
      <c r="LV13" s="53">
        <f>$GG149</f>
        <v>0</v>
      </c>
      <c r="LW13" s="53">
        <f>$GG150</f>
        <v>0</v>
      </c>
      <c r="LX13" s="53">
        <f>$GG151</f>
        <v>0</v>
      </c>
      <c r="LY13" s="53">
        <f>$GG152</f>
        <v>0</v>
      </c>
      <c r="LZ13" s="53">
        <f>$GG153</f>
        <v>0</v>
      </c>
      <c r="MA13" s="53">
        <f>$GG154</f>
        <v>0</v>
      </c>
      <c r="MB13" s="53">
        <f>$GG155</f>
        <v>0</v>
      </c>
      <c r="MC13" s="53">
        <f>$GG156</f>
        <v>0</v>
      </c>
      <c r="MD13" s="53">
        <f>$GG157</f>
        <v>0</v>
      </c>
      <c r="ME13" s="53">
        <f>$GG158</f>
        <v>0</v>
      </c>
      <c r="MF13" s="53">
        <f>$GG159</f>
        <v>0</v>
      </c>
      <c r="MG13" s="53">
        <f>$GG160</f>
        <v>0</v>
      </c>
      <c r="MH13" s="53">
        <f>$GG161</f>
        <v>0</v>
      </c>
      <c r="MI13" s="53">
        <f>$GG162</f>
        <v>0</v>
      </c>
      <c r="MJ13" s="53">
        <f>$GG163</f>
        <v>0</v>
      </c>
      <c r="MK13" s="53">
        <f>$GG164</f>
        <v>0</v>
      </c>
      <c r="ML13" s="53">
        <f>$GG165</f>
        <v>0</v>
      </c>
      <c r="MM13" s="53">
        <f>$GG166</f>
        <v>0</v>
      </c>
      <c r="MN13" s="53">
        <f>$GG167</f>
        <v>0</v>
      </c>
      <c r="MO13" s="53">
        <f>$GG168</f>
        <v>0</v>
      </c>
      <c r="MP13" s="53">
        <f>$GG169</f>
        <v>0</v>
      </c>
      <c r="MQ13" s="53">
        <f>$GG170</f>
        <v>0</v>
      </c>
      <c r="MR13" s="53">
        <f>$GG171</f>
        <v>0</v>
      </c>
      <c r="MS13" s="53">
        <f>$GG172</f>
        <v>0</v>
      </c>
      <c r="MT13" s="53">
        <f>$GG173</f>
        <v>0</v>
      </c>
      <c r="MU13" s="53">
        <f>$GG174</f>
        <v>0</v>
      </c>
      <c r="MV13" s="53">
        <f>$GG175</f>
        <v>0</v>
      </c>
      <c r="MW13" s="53">
        <f>$GG176</f>
        <v>0</v>
      </c>
      <c r="MX13" s="53">
        <f>$GG177</f>
        <v>0</v>
      </c>
      <c r="MY13" s="53">
        <f>$GG178</f>
        <v>0</v>
      </c>
      <c r="MZ13" s="53">
        <f>$GG179</f>
        <v>0</v>
      </c>
      <c r="NA13" s="53">
        <f>$GG180</f>
        <v>0</v>
      </c>
      <c r="NB13" s="53">
        <f>$GG181</f>
        <v>0</v>
      </c>
      <c r="NC13" s="53">
        <f>$GG182</f>
        <v>0</v>
      </c>
      <c r="ND13" s="53">
        <f>$GG183</f>
        <v>0</v>
      </c>
      <c r="NE13" s="53">
        <f>$GG184</f>
        <v>0</v>
      </c>
      <c r="NF13" s="53">
        <f>$GG185</f>
        <v>0</v>
      </c>
      <c r="NG13" s="53">
        <f>$GG186</f>
        <v>0</v>
      </c>
      <c r="NH13" s="53">
        <f>$GG187</f>
        <v>0</v>
      </c>
      <c r="NI13" s="53">
        <f>$GG188</f>
        <v>0</v>
      </c>
      <c r="NJ13" s="53">
        <f>$GG189</f>
        <v>0</v>
      </c>
      <c r="NK13" s="53">
        <f>$GG190</f>
        <v>0</v>
      </c>
      <c r="NL13" s="53">
        <f>$GG191</f>
        <v>0</v>
      </c>
      <c r="NM13" s="53">
        <f>$GG192</f>
        <v>0</v>
      </c>
      <c r="NN13" s="53">
        <f>$GG193</f>
        <v>0</v>
      </c>
      <c r="NO13" s="53">
        <f>$GG194</f>
        <v>0</v>
      </c>
      <c r="NP13" s="53">
        <f>$GG195</f>
        <v>0</v>
      </c>
      <c r="NQ13" s="53">
        <f>$GG196</f>
        <v>0</v>
      </c>
      <c r="NR13" s="53">
        <f>$GG197</f>
        <v>0</v>
      </c>
      <c r="NS13" s="53">
        <f>$GG198</f>
        <v>0</v>
      </c>
      <c r="NT13" s="53">
        <f>$GG199</f>
        <v>0</v>
      </c>
      <c r="NU13" s="53">
        <f>$GG200</f>
        <v>0</v>
      </c>
      <c r="NV13" s="53">
        <f>$GG201</f>
        <v>0</v>
      </c>
      <c r="NW13" s="53">
        <f>$GG202</f>
        <v>0</v>
      </c>
      <c r="NX13" s="53">
        <f>$GG203</f>
        <v>0</v>
      </c>
      <c r="NY13" s="53">
        <f>$GG204</f>
        <v>0</v>
      </c>
      <c r="NZ13" s="53">
        <f>$GG205</f>
        <v>0</v>
      </c>
      <c r="OA13" s="53">
        <f>$GG206</f>
        <v>0</v>
      </c>
      <c r="OB13" s="53">
        <f>$GG207</f>
        <v>0</v>
      </c>
      <c r="OC13" s="53">
        <f>$GG208</f>
        <v>0</v>
      </c>
      <c r="OD13" s="53">
        <f>$GG209</f>
        <v>0</v>
      </c>
      <c r="OE13" s="53">
        <f>$GG210</f>
        <v>0</v>
      </c>
      <c r="OF13" s="53">
        <f>$GG211</f>
        <v>0</v>
      </c>
      <c r="OG13" s="53">
        <f>$GG212</f>
        <v>0</v>
      </c>
      <c r="OH13" s="53">
        <f>$GG213</f>
        <v>0</v>
      </c>
      <c r="OI13" s="53">
        <f>$GG214</f>
        <v>0</v>
      </c>
      <c r="OJ13" s="53">
        <f>$GG215</f>
        <v>0</v>
      </c>
      <c r="OK13" s="53">
        <f>$GG216</f>
        <v>0</v>
      </c>
      <c r="OL13" s="53">
        <f>$GG217</f>
        <v>0</v>
      </c>
      <c r="OM13" s="53">
        <f>$GG218</f>
        <v>0</v>
      </c>
      <c r="ON13" s="53">
        <f>$GG219</f>
        <v>0</v>
      </c>
      <c r="OO13" s="53">
        <f>$GG220</f>
        <v>0</v>
      </c>
      <c r="OP13" s="53">
        <f>$GG221</f>
        <v>0</v>
      </c>
      <c r="OQ13" s="53">
        <f>$GG222</f>
        <v>0</v>
      </c>
      <c r="OR13" s="53">
        <f>$GG223</f>
        <v>0</v>
      </c>
      <c r="OS13" s="53">
        <f>$GG224</f>
        <v>0</v>
      </c>
      <c r="OT13" s="53">
        <f>$GG225</f>
        <v>0</v>
      </c>
      <c r="OU13" s="53">
        <f>$GG226</f>
        <v>0</v>
      </c>
      <c r="OV13" s="53">
        <f>$GG227</f>
        <v>0</v>
      </c>
      <c r="OW13" s="53">
        <f>$GG228</f>
        <v>0</v>
      </c>
      <c r="OX13" s="53">
        <f>$GG229</f>
        <v>0</v>
      </c>
      <c r="OY13" s="53">
        <f>$GG230</f>
        <v>0</v>
      </c>
      <c r="OZ13" s="53">
        <f>$GG231</f>
        <v>0</v>
      </c>
      <c r="PA13" s="53">
        <f>$GG232</f>
        <v>0</v>
      </c>
      <c r="PB13" s="53">
        <f>$GG233</f>
        <v>0</v>
      </c>
      <c r="PC13" s="53">
        <f>$GG234</f>
        <v>0</v>
      </c>
      <c r="PD13" s="53">
        <f>$GG235</f>
        <v>0</v>
      </c>
      <c r="PE13" s="53">
        <f>$GG236</f>
        <v>0</v>
      </c>
      <c r="PF13" s="53">
        <f>$GG237</f>
        <v>0</v>
      </c>
      <c r="PG13" s="53">
        <f>$GG238</f>
        <v>0</v>
      </c>
      <c r="PH13" s="53">
        <f>$GG239</f>
        <v>0</v>
      </c>
      <c r="PI13" s="53">
        <f>$GG240</f>
        <v>0</v>
      </c>
      <c r="PJ13" s="53">
        <f>$GG241</f>
        <v>0</v>
      </c>
      <c r="PK13" s="53">
        <f>$GG242</f>
        <v>0</v>
      </c>
      <c r="PL13" s="53">
        <f>$GG237</f>
        <v>0</v>
      </c>
      <c r="PM13" s="53">
        <f>$GG244</f>
        <v>0</v>
      </c>
      <c r="PN13" s="53">
        <f>$GG245</f>
        <v>0</v>
      </c>
      <c r="PO13" s="53">
        <f>$GG246</f>
        <v>0</v>
      </c>
      <c r="PP13" s="53">
        <f>$GG247</f>
        <v>0</v>
      </c>
      <c r="PQ13" s="53">
        <f>$GG248</f>
        <v>0</v>
      </c>
      <c r="PR13" s="53">
        <f>$GG249</f>
        <v>0</v>
      </c>
      <c r="PS13" s="53">
        <f>$GG250</f>
        <v>0</v>
      </c>
      <c r="PT13" s="53">
        <f>$GG251</f>
        <v>0</v>
      </c>
      <c r="PU13" s="53">
        <f>$GG252</f>
        <v>0</v>
      </c>
      <c r="PV13" s="53">
        <f>$GG253</f>
        <v>0</v>
      </c>
      <c r="PW13" s="53">
        <f>$GG254</f>
        <v>0</v>
      </c>
      <c r="PX13" s="53">
        <f>$GG255</f>
        <v>0</v>
      </c>
      <c r="PY13" s="53">
        <f>$GG256</f>
        <v>0</v>
      </c>
      <c r="PZ13" s="53">
        <f>$GG257</f>
        <v>0</v>
      </c>
      <c r="QA13" s="53">
        <f>$GG258</f>
        <v>0</v>
      </c>
      <c r="QB13" s="53">
        <f>$GG259</f>
        <v>0</v>
      </c>
      <c r="QC13" s="53">
        <f>$GG260</f>
        <v>0</v>
      </c>
      <c r="QD13" s="53">
        <f>$GG261</f>
        <v>0</v>
      </c>
      <c r="QE13" s="53">
        <f>$GG262</f>
        <v>0</v>
      </c>
      <c r="QF13" s="53">
        <f>$GG263</f>
        <v>0</v>
      </c>
      <c r="QG13" s="53">
        <f>$GG264</f>
        <v>0</v>
      </c>
      <c r="QH13" s="53">
        <f>$GG265</f>
        <v>0</v>
      </c>
      <c r="QI13" s="53">
        <f>$GG266</f>
        <v>0</v>
      </c>
      <c r="QJ13" s="53">
        <f>$GG267</f>
        <v>0</v>
      </c>
      <c r="QK13" s="53">
        <f>$GG268</f>
        <v>0</v>
      </c>
      <c r="QL13" s="53">
        <f>$GG269</f>
        <v>0</v>
      </c>
      <c r="QM13" s="53">
        <f>$GG270</f>
        <v>0</v>
      </c>
      <c r="QN13" s="53">
        <f>$GG271</f>
        <v>0</v>
      </c>
      <c r="QO13" s="53">
        <f>$GG272</f>
        <v>0</v>
      </c>
      <c r="QP13" s="53">
        <f>$GG273</f>
        <v>0</v>
      </c>
      <c r="QQ13" s="53">
        <f>$GG274</f>
        <v>0</v>
      </c>
      <c r="QR13" s="53">
        <f>$GG275</f>
        <v>0</v>
      </c>
      <c r="QS13" s="53">
        <f>$GG276</f>
        <v>0</v>
      </c>
      <c r="QT13" s="53">
        <f>$GG277</f>
        <v>0</v>
      </c>
      <c r="QU13" s="53">
        <f>$GG278</f>
        <v>0</v>
      </c>
      <c r="QV13" s="53">
        <f>$GG279</f>
        <v>0</v>
      </c>
      <c r="QW13" s="53">
        <f>$GG280</f>
        <v>0</v>
      </c>
      <c r="QX13" s="53">
        <f>$GG281</f>
        <v>0</v>
      </c>
      <c r="QY13" s="53">
        <f>$GG282</f>
        <v>0</v>
      </c>
      <c r="QZ13" s="53">
        <f>$GG283</f>
        <v>0</v>
      </c>
      <c r="RA13" s="53">
        <f>$GG284</f>
        <v>0</v>
      </c>
      <c r="RB13" s="53">
        <f>$GG285</f>
        <v>0</v>
      </c>
      <c r="RC13" s="53">
        <f>$GG286</f>
        <v>0</v>
      </c>
      <c r="RD13" s="53">
        <f>$GG287</f>
        <v>0</v>
      </c>
      <c r="RE13" s="53">
        <f>$GG288</f>
        <v>0</v>
      </c>
      <c r="RF13" s="53">
        <f>$GG289</f>
        <v>0</v>
      </c>
      <c r="RG13" s="53">
        <f>$GG290</f>
        <v>0</v>
      </c>
      <c r="RH13" s="53">
        <f>$GG291</f>
        <v>0</v>
      </c>
      <c r="RI13" s="53">
        <f>$GG292</f>
        <v>0</v>
      </c>
      <c r="RJ13" s="53">
        <f>$GG293</f>
        <v>0</v>
      </c>
      <c r="RK13" s="53">
        <f>$GG294</f>
        <v>0</v>
      </c>
      <c r="RL13" s="53">
        <f>$GG295</f>
        <v>0</v>
      </c>
      <c r="RM13" s="53">
        <f>$GG296</f>
        <v>0</v>
      </c>
      <c r="RN13" s="53">
        <f>$GG297</f>
        <v>0</v>
      </c>
      <c r="RO13" s="53">
        <f>$GG298</f>
        <v>0</v>
      </c>
    </row>
    <row r="14" spans="1:483">
      <c r="A14" s="57"/>
      <c r="B14" s="38">
        <f>IF(SUM(J$9:J13)&gt;0.9,MAX(B$9:B13)+1,0)</f>
        <v>0</v>
      </c>
      <c r="C14" s="44">
        <f t="shared" si="17"/>
        <v>0</v>
      </c>
      <c r="D14" s="40">
        <v>44681</v>
      </c>
      <c r="E14" s="43">
        <f t="shared" si="82"/>
        <v>0</v>
      </c>
      <c r="F14" s="43">
        <f t="shared" si="83"/>
        <v>0</v>
      </c>
      <c r="G14" s="45">
        <f>IF(AND(B14=I$6,K13-I$1/(I$7-I$6+1)&gt;=0),ROUND(I$1/(I$7-I$6+1),0),IF(AND(SUM(G$10:G13)&gt;0,K13-G13&gt;=0),G13,IF(AND(SUM(G$10:G13)&gt;0),I$1-SUM(G$10:G13),0)))</f>
        <v>0</v>
      </c>
      <c r="H14" s="45">
        <f t="shared" si="84"/>
        <v>0</v>
      </c>
      <c r="I14" s="45">
        <f t="shared" si="85"/>
        <v>0</v>
      </c>
      <c r="J14" s="45">
        <f t="shared" si="19"/>
        <v>0</v>
      </c>
      <c r="K14" s="45">
        <f t="shared" si="86"/>
        <v>0</v>
      </c>
      <c r="L14" s="45">
        <f>IF(AND(J14&lt;&gt;0,SUM(J$9:J13)=0),ROUND(I$1*I$3,0),0)</f>
        <v>0</v>
      </c>
      <c r="M14" s="18"/>
      <c r="N14" s="38">
        <f>IF(SUM(V$9:V13)&gt;0.9,MAX(N$9:N13)+1,0)</f>
        <v>0</v>
      </c>
      <c r="O14" s="44">
        <f t="shared" si="20"/>
        <v>0</v>
      </c>
      <c r="P14" s="40">
        <f t="shared" si="21"/>
        <v>44681</v>
      </c>
      <c r="Q14" s="43">
        <f t="shared" si="87"/>
        <v>0</v>
      </c>
      <c r="R14" s="43">
        <f t="shared" si="88"/>
        <v>0</v>
      </c>
      <c r="S14" s="45">
        <f>IF(AND(N14=U$6,W13-U$1/(U$7-U$6+1)&gt;=0),ROUND(U$1/(U$7-U$6+1),0),IF(AND(SUM(S$10:S13)&gt;0,W13-S13&gt;=0),S13,IF(AND(SUM(S$10:S13)&gt;0),U$1-SUM(S$10:S13),0)))</f>
        <v>0</v>
      </c>
      <c r="T14" s="45">
        <f t="shared" si="89"/>
        <v>0</v>
      </c>
      <c r="U14" s="45">
        <f t="shared" si="90"/>
        <v>0</v>
      </c>
      <c r="V14" s="45">
        <f t="shared" si="23"/>
        <v>0</v>
      </c>
      <c r="W14" s="45">
        <f t="shared" si="91"/>
        <v>0</v>
      </c>
      <c r="X14" s="45">
        <f>IF(AND(V14&lt;&gt;0,SUM(V$9:V13)=0),ROUND(U$1*U$3,0),0)</f>
        <v>0</v>
      </c>
      <c r="Y14" s="18"/>
      <c r="Z14" s="38">
        <f>IF(SUM(AH$9:AH13)&gt;0.9,MAX(Z$9:Z13)+1,0)</f>
        <v>0</v>
      </c>
      <c r="AA14" s="44">
        <f t="shared" si="24"/>
        <v>0</v>
      </c>
      <c r="AB14" s="40">
        <f t="shared" si="25"/>
        <v>44681</v>
      </c>
      <c r="AC14" s="43">
        <f t="shared" si="92"/>
        <v>0</v>
      </c>
      <c r="AD14" s="43">
        <f t="shared" si="93"/>
        <v>0</v>
      </c>
      <c r="AE14" s="45">
        <f>IF(AND(Z14=AG$6,AI13-AG$1/(AG$7-AG$6+1)&gt;=0),ROUND(AG$1/(AG$7-AG$6+1),0),IF(AND(SUM(AE$10:AE13)&gt;0,AI13-AE13&gt;=0),AE13,IF(AND(SUM(AE$10:AE13)&gt;0),AG$1-SUM(AE$10:AE13),0)))</f>
        <v>0</v>
      </c>
      <c r="AF14" s="45">
        <f t="shared" si="94"/>
        <v>0</v>
      </c>
      <c r="AG14" s="45">
        <f t="shared" si="95"/>
        <v>0</v>
      </c>
      <c r="AH14" s="45">
        <f t="shared" si="27"/>
        <v>0</v>
      </c>
      <c r="AI14" s="45">
        <f t="shared" si="96"/>
        <v>0</v>
      </c>
      <c r="AJ14" s="45">
        <f>IF(AND(AH14&lt;&gt;0,SUM(AH$9:AH13)=0),ROUND(AG$1*AG$3,0),0)</f>
        <v>0</v>
      </c>
      <c r="AK14" s="18"/>
      <c r="AL14" s="38">
        <f>IF(SUM(AT$9:AT13)&gt;0.9,MAX(AL$9:AL13)+1,0)</f>
        <v>0</v>
      </c>
      <c r="AM14" s="44">
        <f t="shared" si="28"/>
        <v>0</v>
      </c>
      <c r="AN14" s="40">
        <f t="shared" si="29"/>
        <v>44681</v>
      </c>
      <c r="AO14" s="43">
        <f t="shared" si="97"/>
        <v>0</v>
      </c>
      <c r="AP14" s="43">
        <f t="shared" si="98"/>
        <v>0</v>
      </c>
      <c r="AQ14" s="45">
        <f>IF(AND(AL14=AS$6,AU13-AS$1/(AS$7-AS$6+1)&gt;=0),ROUND(AS$1/(AS$7-AS$6+1),0),IF(AND(SUM(AQ$10:AQ13)&gt;0,AU13-AQ13&gt;=0),AQ13,IF(AND(SUM(AQ$10:AQ13)&gt;0),AS$1-SUM(AQ$10:AQ13),0)))</f>
        <v>0</v>
      </c>
      <c r="AR14" s="45">
        <f t="shared" si="99"/>
        <v>0</v>
      </c>
      <c r="AS14" s="45">
        <f t="shared" si="100"/>
        <v>0</v>
      </c>
      <c r="AT14" s="45">
        <f t="shared" si="31"/>
        <v>0</v>
      </c>
      <c r="AU14" s="45">
        <f t="shared" si="101"/>
        <v>0</v>
      </c>
      <c r="AV14" s="45">
        <f>IF(AND(AT14&lt;&gt;0,SUM(AT$9:AT13)=0),ROUND(AS$1*AS$3,0),0)</f>
        <v>0</v>
      </c>
      <c r="AW14" s="18"/>
      <c r="AX14" s="38">
        <f>IF(SUM(BF$9:BF13)&gt;0.9,MAX(AX$9:AX13)+1,0)</f>
        <v>0</v>
      </c>
      <c r="AY14" s="44">
        <f t="shared" si="32"/>
        <v>0</v>
      </c>
      <c r="AZ14" s="40">
        <f t="shared" si="33"/>
        <v>44681</v>
      </c>
      <c r="BA14" s="43">
        <f t="shared" si="102"/>
        <v>0</v>
      </c>
      <c r="BB14" s="43">
        <f t="shared" si="103"/>
        <v>0</v>
      </c>
      <c r="BC14" s="45">
        <f>IF(AND(AX14=BE$6,BG13-BE$1/(BE$7-BE$6+1)&gt;=0),ROUND(BE$1/(BE$7-BE$6+1),0),IF(AND(SUM(BC$10:BC13)&gt;0,BG13-BC13&gt;=0),BC13,IF(AND(SUM(BC$10:BC13)&gt;0),BE$1-SUM(BC$10:BC13),0)))</f>
        <v>0</v>
      </c>
      <c r="BD14" s="45">
        <f t="shared" si="104"/>
        <v>0</v>
      </c>
      <c r="BE14" s="45">
        <f t="shared" si="105"/>
        <v>0</v>
      </c>
      <c r="BF14" s="45">
        <f t="shared" si="35"/>
        <v>0</v>
      </c>
      <c r="BG14" s="45">
        <f t="shared" si="106"/>
        <v>0</v>
      </c>
      <c r="BH14" s="45">
        <f>IF(AND(BF14&lt;&gt;0,SUM(BF$9:BF13)=0),ROUND(BE$1*BE$3,0),0)</f>
        <v>0</v>
      </c>
      <c r="BI14" s="18"/>
      <c r="BJ14" s="38">
        <f>IF(SUM(BR$9:BR13)&gt;0.9,MAX(BJ$9:BJ13)+1,0)</f>
        <v>0</v>
      </c>
      <c r="BK14" s="44">
        <f t="shared" si="36"/>
        <v>0</v>
      </c>
      <c r="BL14" s="40">
        <f t="shared" si="37"/>
        <v>44681</v>
      </c>
      <c r="BM14" s="43">
        <f t="shared" si="107"/>
        <v>0</v>
      </c>
      <c r="BN14" s="43">
        <f t="shared" si="108"/>
        <v>0</v>
      </c>
      <c r="BO14" s="45">
        <f>IF(AND(BJ14=BQ$6,BS13-BQ$1/(BQ$7-BQ$6+1)&gt;=0),ROUND(BQ$1/(BQ$7-BQ$6+1),0),IF(AND(SUM(BO$10:BO13)&gt;0,BS13-BO13&gt;=0),BO13,IF(AND(SUM(BO$10:BO13)&gt;0),BQ$1-SUM(BO$10:BO13),0)))</f>
        <v>0</v>
      </c>
      <c r="BP14" s="45">
        <f t="shared" si="109"/>
        <v>0</v>
      </c>
      <c r="BQ14" s="45">
        <f t="shared" si="110"/>
        <v>0</v>
      </c>
      <c r="BR14" s="45">
        <f t="shared" si="39"/>
        <v>0</v>
      </c>
      <c r="BS14" s="45">
        <f t="shared" si="111"/>
        <v>0</v>
      </c>
      <c r="BT14" s="45">
        <f>IF(AND(BR14&lt;&gt;0,SUM(BR$9:BR13)=0),ROUND(BQ$1*BQ$3,0),0)</f>
        <v>0</v>
      </c>
      <c r="BU14" s="18"/>
      <c r="BV14" s="38">
        <f>IF(SUM(CD$9:CD13)&gt;0.9,MAX(BV$9:BV13)+1,0)</f>
        <v>0</v>
      </c>
      <c r="BW14" s="44">
        <f t="shared" si="40"/>
        <v>0</v>
      </c>
      <c r="BX14" s="40">
        <f t="shared" si="41"/>
        <v>44681</v>
      </c>
      <c r="BY14" s="43">
        <f t="shared" si="112"/>
        <v>0</v>
      </c>
      <c r="BZ14" s="43">
        <f t="shared" si="113"/>
        <v>0</v>
      </c>
      <c r="CA14" s="45">
        <f>IF(AND(BV14=CC$6,CE13-CC$1/(CC$7-CC$6+1)&gt;=0),ROUND(CC$1/(CC$7-CC$6+1),0),IF(AND(SUM(CA$10:CA13)&gt;0,CE13-CA13&gt;=0),CA13,IF(AND(SUM(CA$10:CA13)&gt;0),CC$1-SUM(CA$10:CA13),0)))</f>
        <v>0</v>
      </c>
      <c r="CB14" s="45">
        <f t="shared" si="114"/>
        <v>0</v>
      </c>
      <c r="CC14" s="45">
        <f t="shared" si="115"/>
        <v>0</v>
      </c>
      <c r="CD14" s="45">
        <f t="shared" si="43"/>
        <v>0</v>
      </c>
      <c r="CE14" s="45">
        <f t="shared" si="116"/>
        <v>0</v>
      </c>
      <c r="CF14" s="45">
        <f>IF(AND(CD14&lt;&gt;0,SUM(CD$9:CD13)=0),ROUND(CC$1*CC$3,0),0)</f>
        <v>0</v>
      </c>
      <c r="CG14" s="18"/>
      <c r="CH14" s="38">
        <f>IF(SUM(CP$9:CP13)&gt;0.9,MAX(CH$9:CH13)+1,0)</f>
        <v>0</v>
      </c>
      <c r="CI14" s="44">
        <f t="shared" si="44"/>
        <v>0</v>
      </c>
      <c r="CJ14" s="40">
        <f t="shared" si="45"/>
        <v>44681</v>
      </c>
      <c r="CK14" s="43">
        <f t="shared" si="117"/>
        <v>0</v>
      </c>
      <c r="CL14" s="43">
        <f t="shared" si="118"/>
        <v>0</v>
      </c>
      <c r="CM14" s="45">
        <f>IF(AND(CH14=CO$6,CQ13-CO$1/(CO$7-CO$6+1)&gt;=0),ROUND(CO$1/(CO$7-CO$6+1),0),IF(AND(SUM(CM$10:CM13)&gt;0,CQ13-CM13&gt;=0),CM13,IF(AND(SUM(CM$10:CM13)&gt;0),CO$1-SUM(CM$10:CM13),0)))</f>
        <v>0</v>
      </c>
      <c r="CN14" s="45">
        <f t="shared" si="119"/>
        <v>0</v>
      </c>
      <c r="CO14" s="45">
        <f t="shared" si="120"/>
        <v>0</v>
      </c>
      <c r="CP14" s="45">
        <f t="shared" si="47"/>
        <v>0</v>
      </c>
      <c r="CQ14" s="45">
        <f t="shared" si="121"/>
        <v>0</v>
      </c>
      <c r="CR14" s="45">
        <f>IF(AND(CP14&lt;&gt;0,SUM(CP$9:CP13)=0),ROUND(CO$1*CO$3,0),0)</f>
        <v>0</v>
      </c>
      <c r="CS14" s="18"/>
      <c r="CT14" s="38">
        <f>IF(SUM(DB$9:DB13)&gt;0.9,MAX(CT$9:CT13)+1,0)</f>
        <v>0</v>
      </c>
      <c r="CU14" s="44">
        <f t="shared" si="48"/>
        <v>0</v>
      </c>
      <c r="CV14" s="40">
        <f t="shared" si="49"/>
        <v>44681</v>
      </c>
      <c r="CW14" s="43">
        <f t="shared" si="122"/>
        <v>0</v>
      </c>
      <c r="CX14" s="43">
        <f t="shared" si="123"/>
        <v>0</v>
      </c>
      <c r="CY14" s="45">
        <f>IF(AND(CT14=DA$6,DC13-DA$1/(DA$7-DA$6+1)&gt;=0),ROUND(DA$1/(DA$7-DA$6+1),0),IF(AND(SUM(CY$10:CY13)&gt;0,DC13-CY13&gt;=0),CY13,IF(AND(SUM(CY$10:CY13)&gt;0),DA$1-SUM(CY$10:CY13),0)))</f>
        <v>0</v>
      </c>
      <c r="CZ14" s="45">
        <f t="shared" si="124"/>
        <v>0</v>
      </c>
      <c r="DA14" s="45">
        <f t="shared" si="125"/>
        <v>0</v>
      </c>
      <c r="DB14" s="45">
        <f t="shared" si="51"/>
        <v>0</v>
      </c>
      <c r="DC14" s="45">
        <f t="shared" si="126"/>
        <v>0</v>
      </c>
      <c r="DD14" s="45">
        <f>IF(AND(DB14&lt;&gt;0,SUM(DB$9:DB13)=0),ROUND(DA$1*DA$3,0),0)</f>
        <v>0</v>
      </c>
      <c r="DE14" s="18"/>
      <c r="DF14" s="38">
        <f>IF(SUM(DN$9:DN13)&gt;0.9,MAX(DF$9:DF13)+1,0)</f>
        <v>0</v>
      </c>
      <c r="DG14" s="44">
        <f t="shared" si="52"/>
        <v>0</v>
      </c>
      <c r="DH14" s="40">
        <f t="shared" si="53"/>
        <v>44681</v>
      </c>
      <c r="DI14" s="43">
        <f t="shared" si="127"/>
        <v>0</v>
      </c>
      <c r="DJ14" s="43">
        <f t="shared" si="128"/>
        <v>0</v>
      </c>
      <c r="DK14" s="45">
        <f>IF(AND(DF14=DM$6,DO13-DM$1/(DM$7-DM$6+1)&gt;=0),ROUND(DM$1/(DM$7-DM$6+1),0),IF(AND(SUM(DK$10:DK13)&gt;0,DO13-DK13&gt;=0),DK13,IF(AND(SUM(DK$10:DK13)&gt;0),DM$1-SUM(DK$10:DK13),0)))</f>
        <v>0</v>
      </c>
      <c r="DL14" s="45">
        <f t="shared" si="129"/>
        <v>0</v>
      </c>
      <c r="DM14" s="45">
        <f t="shared" si="130"/>
        <v>0</v>
      </c>
      <c r="DN14" s="45">
        <f t="shared" si="55"/>
        <v>0</v>
      </c>
      <c r="DO14" s="45">
        <f t="shared" si="131"/>
        <v>0</v>
      </c>
      <c r="DP14" s="45">
        <f>IF(AND(DN14&lt;&gt;0,SUM(DN$9:DN13)=0),ROUND(DM$1*DM$3,0),0)</f>
        <v>0</v>
      </c>
      <c r="DQ14" s="18"/>
      <c r="DR14" s="38">
        <f>IF(SUM(DZ$9:DZ13)&gt;0.9,MAX(DR$9:DR13)+1,0)</f>
        <v>0</v>
      </c>
      <c r="DS14" s="44">
        <f t="shared" si="56"/>
        <v>0</v>
      </c>
      <c r="DT14" s="40">
        <f t="shared" si="57"/>
        <v>44681</v>
      </c>
      <c r="DU14" s="43">
        <f t="shared" si="132"/>
        <v>0</v>
      </c>
      <c r="DV14" s="43">
        <f t="shared" si="133"/>
        <v>0</v>
      </c>
      <c r="DW14" s="45">
        <f>IF(AND(DR14=DY$6,EA13-DY$1/(DY$7-DY$6+1)&gt;=0),ROUND(DY$1/(DY$7-DY$6+1),0),IF(AND(SUM(DW$10:DW13)&gt;0,EA13-DW13&gt;=0),DW13,IF(AND(SUM(DW$10:DW13)&gt;0),DY$1-SUM(DW$10:DW13),0)))</f>
        <v>0</v>
      </c>
      <c r="DX14" s="45">
        <f t="shared" si="134"/>
        <v>0</v>
      </c>
      <c r="DY14" s="45">
        <f t="shared" si="135"/>
        <v>0</v>
      </c>
      <c r="DZ14" s="45">
        <f t="shared" si="59"/>
        <v>0</v>
      </c>
      <c r="EA14" s="45">
        <f t="shared" si="136"/>
        <v>0</v>
      </c>
      <c r="EB14" s="45">
        <f>IF(AND(DZ14&lt;&gt;0,SUM(DZ$9:DZ13)=0),ROUND(DY$1*DY$3,0),0)</f>
        <v>0</v>
      </c>
      <c r="EC14" s="18"/>
      <c r="ED14" s="38">
        <f>IF(SUM(EL$9:EL13)&gt;0.9,MAX(ED$9:ED13)+1,0)</f>
        <v>0</v>
      </c>
      <c r="EE14" s="44">
        <f t="shared" si="60"/>
        <v>0</v>
      </c>
      <c r="EF14" s="40">
        <f t="shared" si="61"/>
        <v>44681</v>
      </c>
      <c r="EG14" s="43">
        <f t="shared" si="137"/>
        <v>0</v>
      </c>
      <c r="EH14" s="43">
        <f t="shared" si="138"/>
        <v>0</v>
      </c>
      <c r="EI14" s="45">
        <f>IF(AND(ED14=EK$6,EM13-EK$1/(EK$7-EK$6+1)&gt;=0),ROUND(EK$1/(EK$7-EK$6+1),0),IF(AND(SUM(EI$10:EI13)&gt;0,EM13-EI13&gt;=0),EI13,IF(AND(SUM(EI$10:EI13)&gt;0),EK$1-SUM(EI$10:EI13),0)))</f>
        <v>0</v>
      </c>
      <c r="EJ14" s="45">
        <f t="shared" si="139"/>
        <v>0</v>
      </c>
      <c r="EK14" s="45">
        <f t="shared" si="140"/>
        <v>0</v>
      </c>
      <c r="EL14" s="45">
        <f t="shared" si="63"/>
        <v>0</v>
      </c>
      <c r="EM14" s="45">
        <f t="shared" si="141"/>
        <v>0</v>
      </c>
      <c r="EN14" s="45">
        <f>IF(AND(EL14&lt;&gt;0,SUM(EL$9:EL13)=0),ROUND(EK$1*EK$3,0),0)</f>
        <v>0</v>
      </c>
      <c r="EO14" s="21"/>
      <c r="EP14" s="46">
        <f t="shared" si="158"/>
        <v>4</v>
      </c>
      <c r="EQ14" s="47">
        <f t="shared" si="142"/>
        <v>44681</v>
      </c>
      <c r="ER14" s="48">
        <f t="shared" si="69"/>
        <v>0</v>
      </c>
      <c r="ES14" s="48">
        <f t="shared" si="143"/>
        <v>0</v>
      </c>
      <c r="ET14" s="48">
        <f t="shared" si="144"/>
        <v>0</v>
      </c>
      <c r="EU14" s="48">
        <f t="shared" si="145"/>
        <v>0</v>
      </c>
      <c r="EV14" s="48">
        <f t="shared" si="146"/>
        <v>0</v>
      </c>
      <c r="EW14" s="48">
        <f t="shared" si="147"/>
        <v>0</v>
      </c>
      <c r="EX14" s="48">
        <f t="shared" si="148"/>
        <v>0</v>
      </c>
      <c r="EY14" s="48">
        <f t="shared" si="149"/>
        <v>0</v>
      </c>
      <c r="EZ14" s="48">
        <f t="shared" si="150"/>
        <v>0</v>
      </c>
      <c r="FA14" s="48">
        <f t="shared" si="151"/>
        <v>0</v>
      </c>
      <c r="FB14" s="48">
        <f t="shared" si="152"/>
        <v>0</v>
      </c>
      <c r="FC14" s="48">
        <f t="shared" si="153"/>
        <v>0</v>
      </c>
      <c r="FD14" s="48">
        <f t="shared" si="64"/>
        <v>0</v>
      </c>
      <c r="FE14" s="49">
        <f t="shared" si="65"/>
        <v>0</v>
      </c>
      <c r="FF14" s="49">
        <f t="shared" si="70"/>
        <v>0</v>
      </c>
      <c r="FG14" s="49">
        <f t="shared" si="71"/>
        <v>0</v>
      </c>
      <c r="FH14" s="49">
        <f t="shared" si="72"/>
        <v>0</v>
      </c>
      <c r="FI14" s="49">
        <f t="shared" si="73"/>
        <v>0</v>
      </c>
      <c r="FJ14" s="49">
        <f t="shared" si="74"/>
        <v>0</v>
      </c>
      <c r="FK14" s="49">
        <f t="shared" si="75"/>
        <v>0</v>
      </c>
      <c r="FL14" s="49">
        <f t="shared" si="76"/>
        <v>0</v>
      </c>
      <c r="FM14" s="49">
        <f t="shared" si="77"/>
        <v>0</v>
      </c>
      <c r="FN14" s="49">
        <f t="shared" si="154"/>
        <v>0</v>
      </c>
      <c r="FO14" s="49">
        <f t="shared" si="155"/>
        <v>0</v>
      </c>
      <c r="FP14" s="49">
        <f t="shared" si="156"/>
        <v>0</v>
      </c>
      <c r="FQ14" s="49">
        <f t="shared" si="157"/>
        <v>0</v>
      </c>
      <c r="FR14" s="49">
        <f t="shared" si="78"/>
        <v>0</v>
      </c>
      <c r="FS14" s="49">
        <f>IF(SUM(FF14:FF$298)=0,FF$299*FS$8/12,0)</f>
        <v>0</v>
      </c>
      <c r="FT14" s="49">
        <f>IF(SUM(FG14:FG$298)=0,FG$299*FT$8/12,0)</f>
        <v>0</v>
      </c>
      <c r="FU14" s="49">
        <f>IF(SUM(FH14:FH$298)=0,FH$299*FU$8/12,0)</f>
        <v>0</v>
      </c>
      <c r="FV14" s="49">
        <f>IF(SUM(FI14:FI$298)=0,FI$299*FV$8/12,0)</f>
        <v>0</v>
      </c>
      <c r="FW14" s="49">
        <f>IF(SUM(FJ14:FJ$298)=0,FJ$299*FW$8/12,0)</f>
        <v>0</v>
      </c>
      <c r="FX14" s="49">
        <f>IF(SUM(FK14:FK$298)=0,FK$299*FX$8/12,0)</f>
        <v>0</v>
      </c>
      <c r="FY14" s="49">
        <f>IF(SUM(FL14:FL$298)=0,FL$299*FY$8/12,0)</f>
        <v>0</v>
      </c>
      <c r="FZ14" s="49">
        <f>IF(SUM(FM14:FM$298)=0,FM$299*FZ$8/12,0)</f>
        <v>0</v>
      </c>
      <c r="GA14" s="49">
        <f>IF(SUM(FN14:FN$298)=0,FN$299*GA$8/12,0)</f>
        <v>0</v>
      </c>
      <c r="GB14" s="49">
        <f>IF(SUM(FO14:FO$298)=0,FO$299*GB$8/12,0)</f>
        <v>0</v>
      </c>
      <c r="GC14" s="49">
        <f>IF(SUM(FP14:FP$298)=0,FP$299*GC$8/12,0)</f>
        <v>0</v>
      </c>
      <c r="GD14" s="49">
        <f>IF(SUM(FQ14:FQ$298)=0,FQ$299*GD$8/12,0)</f>
        <v>0</v>
      </c>
      <c r="GE14" s="49">
        <f t="shared" si="79"/>
        <v>0</v>
      </c>
      <c r="GF14" s="49">
        <f t="shared" si="66"/>
        <v>0</v>
      </c>
      <c r="GG14" s="49">
        <f t="shared" si="80"/>
        <v>0</v>
      </c>
      <c r="GH14" s="49">
        <f t="shared" si="67"/>
        <v>0</v>
      </c>
      <c r="GI14" s="49">
        <f t="shared" si="81"/>
        <v>0</v>
      </c>
      <c r="GJ14" s="49">
        <f t="shared" si="68"/>
        <v>0</v>
      </c>
      <c r="GK14" s="21"/>
      <c r="GL14" s="51" t="str">
        <f>$GH8</f>
        <v>transze wypłaty</v>
      </c>
      <c r="GM14" s="52">
        <f>$GH10</f>
        <v>0</v>
      </c>
      <c r="GN14" s="53">
        <f>$GH11</f>
        <v>0</v>
      </c>
      <c r="GO14" s="53">
        <f>$GH12</f>
        <v>0</v>
      </c>
      <c r="GP14" s="53">
        <f>$GH13</f>
        <v>0</v>
      </c>
      <c r="GQ14" s="53">
        <f>$GH14</f>
        <v>0</v>
      </c>
      <c r="GR14" s="53">
        <f>$GH15</f>
        <v>0</v>
      </c>
      <c r="GS14" s="53">
        <f>$GH16</f>
        <v>0</v>
      </c>
      <c r="GT14" s="53">
        <f>$GH17</f>
        <v>0</v>
      </c>
      <c r="GU14" s="53">
        <f>$GH18</f>
        <v>0</v>
      </c>
      <c r="GV14" s="53">
        <f>$GH19</f>
        <v>0</v>
      </c>
      <c r="GW14" s="53">
        <f>$GH20</f>
        <v>0</v>
      </c>
      <c r="GX14" s="53">
        <f>$GH21</f>
        <v>0</v>
      </c>
      <c r="GY14" s="53">
        <f>$GH22</f>
        <v>0</v>
      </c>
      <c r="GZ14" s="53">
        <f>$GH23</f>
        <v>0</v>
      </c>
      <c r="HA14" s="53">
        <f>$GH24</f>
        <v>0</v>
      </c>
      <c r="HB14" s="53">
        <f>$GH25</f>
        <v>0</v>
      </c>
      <c r="HC14" s="53">
        <f>$GH26</f>
        <v>0</v>
      </c>
      <c r="HD14" s="53">
        <f>$GH27</f>
        <v>0</v>
      </c>
      <c r="HE14" s="53">
        <f>$GH28</f>
        <v>0</v>
      </c>
      <c r="HF14" s="53">
        <f>$GH29</f>
        <v>500000</v>
      </c>
      <c r="HG14" s="53">
        <f>$GH30</f>
        <v>0</v>
      </c>
      <c r="HH14" s="53">
        <f>$GH31</f>
        <v>0</v>
      </c>
      <c r="HI14" s="53">
        <f>$GH32</f>
        <v>0</v>
      </c>
      <c r="HJ14" s="53">
        <f>$GH33</f>
        <v>0</v>
      </c>
      <c r="HK14" s="53">
        <f>$GH34</f>
        <v>0</v>
      </c>
      <c r="HL14" s="53">
        <f>$GH35</f>
        <v>0</v>
      </c>
      <c r="HM14" s="53">
        <f>$GH36</f>
        <v>0</v>
      </c>
      <c r="HN14" s="53">
        <f>$GH37</f>
        <v>0</v>
      </c>
      <c r="HO14" s="53">
        <f>$GH38</f>
        <v>0</v>
      </c>
      <c r="HP14" s="53">
        <f>$GH39</f>
        <v>0</v>
      </c>
      <c r="HQ14" s="53">
        <f>$GH40</f>
        <v>0</v>
      </c>
      <c r="HR14" s="53">
        <f>$GH41</f>
        <v>0</v>
      </c>
      <c r="HS14" s="53">
        <f>$GH42</f>
        <v>0</v>
      </c>
      <c r="HT14" s="53">
        <f>$GH43</f>
        <v>0</v>
      </c>
      <c r="HU14" s="53">
        <f>$GH44</f>
        <v>0</v>
      </c>
      <c r="HV14" s="53">
        <f>$GH45</f>
        <v>0</v>
      </c>
      <c r="HW14" s="53">
        <f>$GH46</f>
        <v>0</v>
      </c>
      <c r="HX14" s="53">
        <f>$GH47</f>
        <v>0</v>
      </c>
      <c r="HY14" s="53">
        <f>$GH48</f>
        <v>0</v>
      </c>
      <c r="HZ14" s="53">
        <f>$GH49</f>
        <v>0</v>
      </c>
      <c r="IA14" s="53">
        <f>$GH50</f>
        <v>0</v>
      </c>
      <c r="IB14" s="53">
        <f>$GH51</f>
        <v>0</v>
      </c>
      <c r="IC14" s="53">
        <f>$GH52</f>
        <v>0</v>
      </c>
      <c r="ID14" s="53">
        <f>$GH53</f>
        <v>0</v>
      </c>
      <c r="IE14" s="53">
        <f>$GH54</f>
        <v>0</v>
      </c>
      <c r="IF14" s="53">
        <f>$GH55</f>
        <v>0</v>
      </c>
      <c r="IG14" s="53">
        <f>$GH56</f>
        <v>0</v>
      </c>
      <c r="IH14" s="53">
        <f>$GH57</f>
        <v>0</v>
      </c>
      <c r="II14" s="53">
        <f>$GH58</f>
        <v>0</v>
      </c>
      <c r="IJ14" s="53">
        <f>$GH59</f>
        <v>0</v>
      </c>
      <c r="IK14" s="53">
        <f>$GH60</f>
        <v>0</v>
      </c>
      <c r="IL14" s="53">
        <f>$GH61</f>
        <v>0</v>
      </c>
      <c r="IM14" s="53">
        <f>$GH62</f>
        <v>0</v>
      </c>
      <c r="IN14" s="53">
        <f>$GH63</f>
        <v>0</v>
      </c>
      <c r="IO14" s="53">
        <f>$GH64</f>
        <v>0</v>
      </c>
      <c r="IP14" s="53">
        <f>$GH65</f>
        <v>0</v>
      </c>
      <c r="IQ14" s="53">
        <f>$GH66</f>
        <v>0</v>
      </c>
      <c r="IR14" s="53">
        <f>$GH67</f>
        <v>0</v>
      </c>
      <c r="IS14" s="53">
        <f>$GH68</f>
        <v>0</v>
      </c>
      <c r="IT14" s="53">
        <f>$GH69</f>
        <v>0</v>
      </c>
      <c r="IU14" s="53">
        <f>$GH70</f>
        <v>0</v>
      </c>
      <c r="IV14" s="53">
        <f>$GH71</f>
        <v>0</v>
      </c>
      <c r="IW14" s="53">
        <f>$GH72</f>
        <v>0</v>
      </c>
      <c r="IX14" s="53">
        <f>$GH73</f>
        <v>0</v>
      </c>
      <c r="IY14" s="53">
        <f>$GH74</f>
        <v>0</v>
      </c>
      <c r="IZ14" s="53">
        <f>$GH75</f>
        <v>0</v>
      </c>
      <c r="JA14" s="53">
        <f>$GH76</f>
        <v>0</v>
      </c>
      <c r="JB14" s="53">
        <f>$GH77</f>
        <v>0</v>
      </c>
      <c r="JC14" s="53">
        <f>$GH78</f>
        <v>0</v>
      </c>
      <c r="JD14" s="53">
        <f>$GH79</f>
        <v>0</v>
      </c>
      <c r="JE14" s="53">
        <f>$GH80</f>
        <v>0</v>
      </c>
      <c r="JF14" s="53">
        <f>$GH81</f>
        <v>0</v>
      </c>
      <c r="JG14" s="53">
        <f>$GH82</f>
        <v>0</v>
      </c>
      <c r="JH14" s="53">
        <f>$GH83</f>
        <v>0</v>
      </c>
      <c r="JI14" s="53">
        <f>$GH84</f>
        <v>0</v>
      </c>
      <c r="JJ14" s="53">
        <f>$GH85</f>
        <v>0</v>
      </c>
      <c r="JK14" s="53">
        <f>$GH86</f>
        <v>0</v>
      </c>
      <c r="JL14" s="53">
        <f>$GH87</f>
        <v>0</v>
      </c>
      <c r="JM14" s="53">
        <f>$GH88</f>
        <v>0</v>
      </c>
      <c r="JN14" s="53">
        <f>$GH89</f>
        <v>0</v>
      </c>
      <c r="JO14" s="53">
        <f>$GH90</f>
        <v>0</v>
      </c>
      <c r="JP14" s="53">
        <f>$GH91</f>
        <v>0</v>
      </c>
      <c r="JQ14" s="53">
        <f>$GH92</f>
        <v>0</v>
      </c>
      <c r="JR14" s="53">
        <f>$GH93</f>
        <v>0</v>
      </c>
      <c r="JS14" s="53">
        <f>$GH94</f>
        <v>0</v>
      </c>
      <c r="JT14" s="53">
        <f>$GH95</f>
        <v>0</v>
      </c>
      <c r="JU14" s="53">
        <f>$GH96</f>
        <v>0</v>
      </c>
      <c r="JV14" s="53">
        <f>$GH97</f>
        <v>0</v>
      </c>
      <c r="JW14" s="53">
        <f>$GH98</f>
        <v>0</v>
      </c>
      <c r="JX14" s="53">
        <f>$GH99</f>
        <v>0</v>
      </c>
      <c r="JY14" s="53">
        <f>$GH100</f>
        <v>0</v>
      </c>
      <c r="JZ14" s="53">
        <f>$GH101</f>
        <v>0</v>
      </c>
      <c r="KA14" s="53">
        <f>$GH102</f>
        <v>0</v>
      </c>
      <c r="KB14" s="53">
        <f>$GH103</f>
        <v>0</v>
      </c>
      <c r="KC14" s="53">
        <f>$GH104</f>
        <v>0</v>
      </c>
      <c r="KD14" s="53">
        <f>$GH105</f>
        <v>0</v>
      </c>
      <c r="KE14" s="53">
        <f>$GH106</f>
        <v>0</v>
      </c>
      <c r="KF14" s="53">
        <f>$GH107</f>
        <v>0</v>
      </c>
      <c r="KG14" s="53">
        <f>$GH108</f>
        <v>0</v>
      </c>
      <c r="KH14" s="53">
        <f>$GH109</f>
        <v>0</v>
      </c>
      <c r="KI14" s="53">
        <f>$GH110</f>
        <v>0</v>
      </c>
      <c r="KJ14" s="53">
        <f>$GH111</f>
        <v>0</v>
      </c>
      <c r="KK14" s="53">
        <f>$GH112</f>
        <v>0</v>
      </c>
      <c r="KL14" s="53">
        <f>$GH113</f>
        <v>0</v>
      </c>
      <c r="KM14" s="53">
        <f>$GH114</f>
        <v>0</v>
      </c>
      <c r="KN14" s="53">
        <f>$GH115</f>
        <v>0</v>
      </c>
      <c r="KO14" s="53">
        <f>$GH116</f>
        <v>0</v>
      </c>
      <c r="KP14" s="53">
        <f>$GH117</f>
        <v>0</v>
      </c>
      <c r="KQ14" s="53">
        <f>$GH118</f>
        <v>0</v>
      </c>
      <c r="KR14" s="53">
        <f>$GH119</f>
        <v>0</v>
      </c>
      <c r="KS14" s="53">
        <f>$GH120</f>
        <v>0</v>
      </c>
      <c r="KT14" s="53">
        <f>$GH121</f>
        <v>0</v>
      </c>
      <c r="KU14" s="53">
        <f>$GH122</f>
        <v>0</v>
      </c>
      <c r="KV14" s="53">
        <f>$GH123</f>
        <v>0</v>
      </c>
      <c r="KW14" s="53">
        <f>$GH124</f>
        <v>0</v>
      </c>
      <c r="KX14" s="53">
        <f>$GH125</f>
        <v>0</v>
      </c>
      <c r="KY14" s="53">
        <f>$GH126</f>
        <v>0</v>
      </c>
      <c r="KZ14" s="53">
        <f>$GH127</f>
        <v>0</v>
      </c>
      <c r="LA14" s="53">
        <f>$GH128</f>
        <v>0</v>
      </c>
      <c r="LB14" s="53">
        <f>$GH129</f>
        <v>0</v>
      </c>
      <c r="LC14" s="53">
        <f>$GH130</f>
        <v>0</v>
      </c>
      <c r="LD14" s="53">
        <f>$GH131</f>
        <v>0</v>
      </c>
      <c r="LE14" s="53">
        <f>$GH132</f>
        <v>0</v>
      </c>
      <c r="LF14" s="53">
        <f>$GH133</f>
        <v>0</v>
      </c>
      <c r="LG14" s="53">
        <f>$GH134</f>
        <v>0</v>
      </c>
      <c r="LH14" s="53">
        <f>$GH135</f>
        <v>0</v>
      </c>
      <c r="LI14" s="53">
        <f>$GH136</f>
        <v>0</v>
      </c>
      <c r="LJ14" s="53">
        <f>$GH137</f>
        <v>0</v>
      </c>
      <c r="LK14" s="53">
        <f>$GH138</f>
        <v>0</v>
      </c>
      <c r="LL14" s="53">
        <f>$GH139</f>
        <v>0</v>
      </c>
      <c r="LM14" s="53">
        <f>$GH140</f>
        <v>0</v>
      </c>
      <c r="LN14" s="53">
        <f>$GH141</f>
        <v>0</v>
      </c>
      <c r="LO14" s="53">
        <f>$GH142</f>
        <v>0</v>
      </c>
      <c r="LP14" s="53">
        <f>$GH143</f>
        <v>0</v>
      </c>
      <c r="LQ14" s="53">
        <f>$GH144</f>
        <v>0</v>
      </c>
      <c r="LR14" s="53">
        <f>$GH145</f>
        <v>0</v>
      </c>
      <c r="LS14" s="53">
        <f>$GH146</f>
        <v>0</v>
      </c>
      <c r="LT14" s="53">
        <f>$GH147</f>
        <v>0</v>
      </c>
      <c r="LU14" s="53">
        <f>$GH148</f>
        <v>0</v>
      </c>
      <c r="LV14" s="53">
        <f>$GH149</f>
        <v>0</v>
      </c>
      <c r="LW14" s="53">
        <f>$GH150</f>
        <v>0</v>
      </c>
      <c r="LX14" s="53">
        <f>$GH151</f>
        <v>0</v>
      </c>
      <c r="LY14" s="53">
        <f>$GH152</f>
        <v>0</v>
      </c>
      <c r="LZ14" s="53">
        <f>$GH153</f>
        <v>0</v>
      </c>
      <c r="MA14" s="53">
        <f>$GH154</f>
        <v>0</v>
      </c>
      <c r="MB14" s="53">
        <f>$GH155</f>
        <v>0</v>
      </c>
      <c r="MC14" s="53">
        <f>$GH156</f>
        <v>0</v>
      </c>
      <c r="MD14" s="53">
        <f>$GH157</f>
        <v>0</v>
      </c>
      <c r="ME14" s="53">
        <f>$GH158</f>
        <v>0</v>
      </c>
      <c r="MF14" s="53">
        <f>$GH159</f>
        <v>0</v>
      </c>
      <c r="MG14" s="53">
        <f>$GH160</f>
        <v>0</v>
      </c>
      <c r="MH14" s="53">
        <f>$GH161</f>
        <v>0</v>
      </c>
      <c r="MI14" s="53">
        <f>$GH162</f>
        <v>0</v>
      </c>
      <c r="MJ14" s="53">
        <f>$GH163</f>
        <v>0</v>
      </c>
      <c r="MK14" s="53">
        <f>$GH164</f>
        <v>0</v>
      </c>
      <c r="ML14" s="53">
        <f>$GH165</f>
        <v>0</v>
      </c>
      <c r="MM14" s="53">
        <f>$GH166</f>
        <v>0</v>
      </c>
      <c r="MN14" s="53">
        <f>$GH167</f>
        <v>0</v>
      </c>
      <c r="MO14" s="53">
        <f>$GH168</f>
        <v>0</v>
      </c>
      <c r="MP14" s="53">
        <f>$GH169</f>
        <v>0</v>
      </c>
      <c r="MQ14" s="53">
        <f>$GH170</f>
        <v>0</v>
      </c>
      <c r="MR14" s="53">
        <f>$GH171</f>
        <v>0</v>
      </c>
      <c r="MS14" s="53">
        <f>$GH172</f>
        <v>0</v>
      </c>
      <c r="MT14" s="53">
        <f>$GH173</f>
        <v>0</v>
      </c>
      <c r="MU14" s="53">
        <f>$GH174</f>
        <v>0</v>
      </c>
      <c r="MV14" s="53">
        <f>$GH175</f>
        <v>0</v>
      </c>
      <c r="MW14" s="53">
        <f>$GH176</f>
        <v>0</v>
      </c>
      <c r="MX14" s="53">
        <f>$GH177</f>
        <v>0</v>
      </c>
      <c r="MY14" s="53">
        <f>$GH178</f>
        <v>0</v>
      </c>
      <c r="MZ14" s="53">
        <f>$GH179</f>
        <v>0</v>
      </c>
      <c r="NA14" s="53">
        <f>$GH180</f>
        <v>0</v>
      </c>
      <c r="NB14" s="53">
        <f>$GH181</f>
        <v>0</v>
      </c>
      <c r="NC14" s="53">
        <f>$GH182</f>
        <v>0</v>
      </c>
      <c r="ND14" s="53">
        <f>$GH183</f>
        <v>0</v>
      </c>
      <c r="NE14" s="53">
        <f>$GH184</f>
        <v>0</v>
      </c>
      <c r="NF14" s="53">
        <f>$GH185</f>
        <v>0</v>
      </c>
      <c r="NG14" s="53">
        <f>$GH186</f>
        <v>0</v>
      </c>
      <c r="NH14" s="53">
        <f>$GH187</f>
        <v>0</v>
      </c>
      <c r="NI14" s="53">
        <f>$GH188</f>
        <v>0</v>
      </c>
      <c r="NJ14" s="53">
        <f>$GH189</f>
        <v>0</v>
      </c>
      <c r="NK14" s="53">
        <f>$GH190</f>
        <v>0</v>
      </c>
      <c r="NL14" s="53">
        <f>$GH191</f>
        <v>0</v>
      </c>
      <c r="NM14" s="53">
        <f>$GH192</f>
        <v>0</v>
      </c>
      <c r="NN14" s="53">
        <f>$GH193</f>
        <v>0</v>
      </c>
      <c r="NO14" s="53">
        <f>$GH194</f>
        <v>0</v>
      </c>
      <c r="NP14" s="53">
        <f>$GH195</f>
        <v>0</v>
      </c>
      <c r="NQ14" s="53">
        <f>$GH196</f>
        <v>0</v>
      </c>
      <c r="NR14" s="53">
        <f>$GH197</f>
        <v>0</v>
      </c>
      <c r="NS14" s="53">
        <f>$GH198</f>
        <v>0</v>
      </c>
      <c r="NT14" s="53">
        <f>$GH199</f>
        <v>0</v>
      </c>
      <c r="NU14" s="53">
        <f>$GH200</f>
        <v>0</v>
      </c>
      <c r="NV14" s="53">
        <f>$GH201</f>
        <v>0</v>
      </c>
      <c r="NW14" s="53">
        <f>$GH202</f>
        <v>0</v>
      </c>
      <c r="NX14" s="53">
        <f>$GH203</f>
        <v>0</v>
      </c>
      <c r="NY14" s="53">
        <f>$GH204</f>
        <v>0</v>
      </c>
      <c r="NZ14" s="53">
        <f>$GH205</f>
        <v>0</v>
      </c>
      <c r="OA14" s="53">
        <f>$GH206</f>
        <v>0</v>
      </c>
      <c r="OB14" s="53">
        <f>$GH207</f>
        <v>0</v>
      </c>
      <c r="OC14" s="53">
        <f>$GH208</f>
        <v>0</v>
      </c>
      <c r="OD14" s="53">
        <f>$GH209</f>
        <v>0</v>
      </c>
      <c r="OE14" s="53">
        <f>$GH210</f>
        <v>0</v>
      </c>
      <c r="OF14" s="53">
        <f>$GH211</f>
        <v>0</v>
      </c>
      <c r="OG14" s="53">
        <f>$GH212</f>
        <v>0</v>
      </c>
      <c r="OH14" s="53">
        <f>$GH213</f>
        <v>0</v>
      </c>
      <c r="OI14" s="53">
        <f>$GH214</f>
        <v>0</v>
      </c>
      <c r="OJ14" s="53">
        <f>$GH215</f>
        <v>0</v>
      </c>
      <c r="OK14" s="53">
        <f>$GH216</f>
        <v>0</v>
      </c>
      <c r="OL14" s="53">
        <f>$GH217</f>
        <v>0</v>
      </c>
      <c r="OM14" s="53">
        <f>$GH218</f>
        <v>0</v>
      </c>
      <c r="ON14" s="53">
        <f>$GH219</f>
        <v>0</v>
      </c>
      <c r="OO14" s="53">
        <f>$GH220</f>
        <v>0</v>
      </c>
      <c r="OP14" s="53">
        <f>$GH221</f>
        <v>0</v>
      </c>
      <c r="OQ14" s="53">
        <f>$GH222</f>
        <v>0</v>
      </c>
      <c r="OR14" s="53">
        <f>$GH223</f>
        <v>0</v>
      </c>
      <c r="OS14" s="53">
        <f>$GH224</f>
        <v>0</v>
      </c>
      <c r="OT14" s="53">
        <f>$GH225</f>
        <v>0</v>
      </c>
      <c r="OU14" s="53">
        <f>$GH226</f>
        <v>0</v>
      </c>
      <c r="OV14" s="53">
        <f>$GH227</f>
        <v>0</v>
      </c>
      <c r="OW14" s="53">
        <f>$GH228</f>
        <v>0</v>
      </c>
      <c r="OX14" s="53">
        <f>$GH229</f>
        <v>0</v>
      </c>
      <c r="OY14" s="53">
        <f>$GH230</f>
        <v>0</v>
      </c>
      <c r="OZ14" s="53">
        <f>$GH231</f>
        <v>0</v>
      </c>
      <c r="PA14" s="53">
        <f>$GH232</f>
        <v>0</v>
      </c>
      <c r="PB14" s="53">
        <f>$GH233</f>
        <v>0</v>
      </c>
      <c r="PC14" s="53">
        <f>$GH234</f>
        <v>0</v>
      </c>
      <c r="PD14" s="53">
        <f>$GH235</f>
        <v>0</v>
      </c>
      <c r="PE14" s="53">
        <f>$GH236</f>
        <v>0</v>
      </c>
      <c r="PF14" s="53">
        <f>$GH237</f>
        <v>0</v>
      </c>
      <c r="PG14" s="53">
        <f>$GH238</f>
        <v>0</v>
      </c>
      <c r="PH14" s="53">
        <f>$GH239</f>
        <v>0</v>
      </c>
      <c r="PI14" s="53">
        <f>$GH240</f>
        <v>0</v>
      </c>
      <c r="PJ14" s="53">
        <f>$GH241</f>
        <v>0</v>
      </c>
      <c r="PK14" s="53">
        <f>$GH242</f>
        <v>0</v>
      </c>
      <c r="PL14" s="53">
        <f>$GH237</f>
        <v>0</v>
      </c>
      <c r="PM14" s="53">
        <f>$GH244</f>
        <v>0</v>
      </c>
      <c r="PN14" s="53">
        <f>$GH245</f>
        <v>0</v>
      </c>
      <c r="PO14" s="53">
        <f>$GH246</f>
        <v>0</v>
      </c>
      <c r="PP14" s="53">
        <f>$GH247</f>
        <v>0</v>
      </c>
      <c r="PQ14" s="53">
        <f>$GH248</f>
        <v>0</v>
      </c>
      <c r="PR14" s="53">
        <f>$GH249</f>
        <v>0</v>
      </c>
      <c r="PS14" s="53">
        <f>$GH250</f>
        <v>0</v>
      </c>
      <c r="PT14" s="53">
        <f>$GH251</f>
        <v>0</v>
      </c>
      <c r="PU14" s="53">
        <f>$GH252</f>
        <v>0</v>
      </c>
      <c r="PV14" s="53">
        <f>$GH253</f>
        <v>0</v>
      </c>
      <c r="PW14" s="53">
        <f>$GH254</f>
        <v>0</v>
      </c>
      <c r="PX14" s="53">
        <f>$GH255</f>
        <v>0</v>
      </c>
      <c r="PY14" s="53">
        <f>$GH256</f>
        <v>0</v>
      </c>
      <c r="PZ14" s="53">
        <f>$GH257</f>
        <v>0</v>
      </c>
      <c r="QA14" s="53">
        <f>$GH258</f>
        <v>0</v>
      </c>
      <c r="QB14" s="53">
        <f>$GH259</f>
        <v>0</v>
      </c>
      <c r="QC14" s="53">
        <f>$GH260</f>
        <v>0</v>
      </c>
      <c r="QD14" s="53">
        <f>$GH261</f>
        <v>0</v>
      </c>
      <c r="QE14" s="53">
        <f>$GH262</f>
        <v>0</v>
      </c>
      <c r="QF14" s="53">
        <f>$GH263</f>
        <v>0</v>
      </c>
      <c r="QG14" s="53">
        <f>$GH264</f>
        <v>0</v>
      </c>
      <c r="QH14" s="53">
        <f>$GH265</f>
        <v>0</v>
      </c>
      <c r="QI14" s="53">
        <f>$GH266</f>
        <v>0</v>
      </c>
      <c r="QJ14" s="53">
        <f>$GH267</f>
        <v>0</v>
      </c>
      <c r="QK14" s="53">
        <f>$GH268</f>
        <v>0</v>
      </c>
      <c r="QL14" s="53">
        <f>$GH269</f>
        <v>0</v>
      </c>
      <c r="QM14" s="53">
        <f>$GH270</f>
        <v>0</v>
      </c>
      <c r="QN14" s="53">
        <f>$GH271</f>
        <v>0</v>
      </c>
      <c r="QO14" s="53">
        <f>$GH272</f>
        <v>0</v>
      </c>
      <c r="QP14" s="53">
        <f>$GH273</f>
        <v>0</v>
      </c>
      <c r="QQ14" s="53">
        <f>$GH274</f>
        <v>0</v>
      </c>
      <c r="QR14" s="53">
        <f>$GH275</f>
        <v>0</v>
      </c>
      <c r="QS14" s="53">
        <f>$GH276</f>
        <v>0</v>
      </c>
      <c r="QT14" s="53">
        <f>$GH277</f>
        <v>0</v>
      </c>
      <c r="QU14" s="53">
        <f>$GH278</f>
        <v>0</v>
      </c>
      <c r="QV14" s="53">
        <f>$GH279</f>
        <v>0</v>
      </c>
      <c r="QW14" s="53">
        <f>$GH280</f>
        <v>0</v>
      </c>
      <c r="QX14" s="53">
        <f>$GH281</f>
        <v>0</v>
      </c>
      <c r="QY14" s="53">
        <f>$GH282</f>
        <v>0</v>
      </c>
      <c r="QZ14" s="53">
        <f>$GH283</f>
        <v>0</v>
      </c>
      <c r="RA14" s="53">
        <f>$GH284</f>
        <v>0</v>
      </c>
      <c r="RB14" s="53">
        <f>$GH285</f>
        <v>0</v>
      </c>
      <c r="RC14" s="53">
        <f>$GH286</f>
        <v>0</v>
      </c>
      <c r="RD14" s="53">
        <f>$GH287</f>
        <v>0</v>
      </c>
      <c r="RE14" s="53">
        <f>$GH288</f>
        <v>0</v>
      </c>
      <c r="RF14" s="53">
        <f>$GH289</f>
        <v>0</v>
      </c>
      <c r="RG14" s="53">
        <f>$GH290</f>
        <v>0</v>
      </c>
      <c r="RH14" s="53">
        <f>$GH291</f>
        <v>0</v>
      </c>
      <c r="RI14" s="53">
        <f>$GH292</f>
        <v>0</v>
      </c>
      <c r="RJ14" s="53">
        <f>$GH293</f>
        <v>0</v>
      </c>
      <c r="RK14" s="53">
        <f>$GH294</f>
        <v>0</v>
      </c>
      <c r="RL14" s="53">
        <f>$GH295</f>
        <v>0</v>
      </c>
      <c r="RM14" s="53">
        <f>$GH296</f>
        <v>0</v>
      </c>
      <c r="RN14" s="53">
        <f>$GH297</f>
        <v>0</v>
      </c>
      <c r="RO14" s="53">
        <f>$GH298</f>
        <v>0</v>
      </c>
    </row>
    <row r="15" spans="1:483">
      <c r="A15" s="57"/>
      <c r="B15" s="38">
        <f>IF(SUM(J$9:J14)&gt;0.9,MAX(B$9:B14)+1,0)</f>
        <v>0</v>
      </c>
      <c r="C15" s="44">
        <f t="shared" si="17"/>
        <v>0</v>
      </c>
      <c r="D15" s="40">
        <v>44712</v>
      </c>
      <c r="E15" s="43">
        <f t="shared" si="82"/>
        <v>0</v>
      </c>
      <c r="F15" s="43">
        <f t="shared" si="83"/>
        <v>0</v>
      </c>
      <c r="G15" s="45">
        <f>IF(AND(B15=I$6,K14-I$1/(I$7-I$6+1)&gt;=0),ROUND(I$1/(I$7-I$6+1),0),IF(AND(SUM(G$10:G14)&gt;0,K14-G14&gt;=0),G14,IF(AND(SUM(G$10:G14)&gt;0),I$1-SUM(G$10:G14),0)))</f>
        <v>0</v>
      </c>
      <c r="H15" s="45">
        <f t="shared" si="84"/>
        <v>0</v>
      </c>
      <c r="I15" s="45">
        <f t="shared" si="85"/>
        <v>0</v>
      </c>
      <c r="J15" s="45">
        <f t="shared" si="19"/>
        <v>0</v>
      </c>
      <c r="K15" s="45">
        <f t="shared" si="86"/>
        <v>0</v>
      </c>
      <c r="L15" s="45">
        <f>IF(AND(J15&lt;&gt;0,SUM(J$9:J14)=0),ROUND(I$1*I$3,0),0)</f>
        <v>0</v>
      </c>
      <c r="M15" s="18"/>
      <c r="N15" s="38">
        <f>IF(SUM(V$9:V14)&gt;0.9,MAX(N$9:N14)+1,0)</f>
        <v>0</v>
      </c>
      <c r="O15" s="44">
        <f t="shared" si="20"/>
        <v>0</v>
      </c>
      <c r="P15" s="40">
        <f t="shared" si="21"/>
        <v>44712</v>
      </c>
      <c r="Q15" s="43">
        <f t="shared" si="87"/>
        <v>0</v>
      </c>
      <c r="R15" s="43">
        <f t="shared" si="88"/>
        <v>0</v>
      </c>
      <c r="S15" s="45">
        <f>IF(AND(N15=U$6,W14-U$1/(U$7-U$6+1)&gt;=0),ROUND(U$1/(U$7-U$6+1),0),IF(AND(SUM(S$10:S14)&gt;0,W14-S14&gt;=0),S14,IF(AND(SUM(S$10:S14)&gt;0),U$1-SUM(S$10:S14),0)))</f>
        <v>0</v>
      </c>
      <c r="T15" s="45">
        <f t="shared" si="89"/>
        <v>0</v>
      </c>
      <c r="U15" s="45">
        <f t="shared" si="90"/>
        <v>0</v>
      </c>
      <c r="V15" s="45">
        <f t="shared" si="23"/>
        <v>0</v>
      </c>
      <c r="W15" s="45">
        <f t="shared" si="91"/>
        <v>0</v>
      </c>
      <c r="X15" s="45">
        <f>IF(AND(V15&lt;&gt;0,SUM(V$9:V14)=0),ROUND(U$1*U$3,0),0)</f>
        <v>0</v>
      </c>
      <c r="Y15" s="18"/>
      <c r="Z15" s="38">
        <f>IF(SUM(AH$9:AH14)&gt;0.9,MAX(Z$9:Z14)+1,0)</f>
        <v>0</v>
      </c>
      <c r="AA15" s="44">
        <f t="shared" si="24"/>
        <v>0</v>
      </c>
      <c r="AB15" s="40">
        <f t="shared" si="25"/>
        <v>44712</v>
      </c>
      <c r="AC15" s="43">
        <f t="shared" si="92"/>
        <v>0</v>
      </c>
      <c r="AD15" s="43">
        <f t="shared" si="93"/>
        <v>0</v>
      </c>
      <c r="AE15" s="45">
        <f>IF(AND(Z15=AG$6,AI14-AG$1/(AG$7-AG$6+1)&gt;=0),ROUND(AG$1/(AG$7-AG$6+1),0),IF(AND(SUM(AE$10:AE14)&gt;0,AI14-AE14&gt;=0),AE14,IF(AND(SUM(AE$10:AE14)&gt;0),AG$1-SUM(AE$10:AE14),0)))</f>
        <v>0</v>
      </c>
      <c r="AF15" s="45">
        <f t="shared" si="94"/>
        <v>0</v>
      </c>
      <c r="AG15" s="45">
        <f t="shared" si="95"/>
        <v>0</v>
      </c>
      <c r="AH15" s="45">
        <f t="shared" si="27"/>
        <v>0</v>
      </c>
      <c r="AI15" s="45">
        <f t="shared" si="96"/>
        <v>0</v>
      </c>
      <c r="AJ15" s="45">
        <f>IF(AND(AH15&lt;&gt;0,SUM(AH$9:AH14)=0),ROUND(AG$1*AG$3,0),0)</f>
        <v>0</v>
      </c>
      <c r="AK15" s="18"/>
      <c r="AL15" s="38">
        <f>IF(SUM(AT$9:AT14)&gt;0.9,MAX(AL$9:AL14)+1,0)</f>
        <v>0</v>
      </c>
      <c r="AM15" s="44">
        <f t="shared" si="28"/>
        <v>0</v>
      </c>
      <c r="AN15" s="40">
        <f t="shared" si="29"/>
        <v>44712</v>
      </c>
      <c r="AO15" s="43">
        <f t="shared" si="97"/>
        <v>0</v>
      </c>
      <c r="AP15" s="43">
        <f t="shared" si="98"/>
        <v>0</v>
      </c>
      <c r="AQ15" s="45">
        <f>IF(AND(AL15=AS$6,AU14-AS$1/(AS$7-AS$6+1)&gt;=0),ROUND(AS$1/(AS$7-AS$6+1),0),IF(AND(SUM(AQ$10:AQ14)&gt;0,AU14-AQ14&gt;=0),AQ14,IF(AND(SUM(AQ$10:AQ14)&gt;0),AS$1-SUM(AQ$10:AQ14),0)))</f>
        <v>0</v>
      </c>
      <c r="AR15" s="45">
        <f t="shared" si="99"/>
        <v>0</v>
      </c>
      <c r="AS15" s="45">
        <f t="shared" si="100"/>
        <v>0</v>
      </c>
      <c r="AT15" s="45">
        <f t="shared" si="31"/>
        <v>0</v>
      </c>
      <c r="AU15" s="45">
        <f t="shared" si="101"/>
        <v>0</v>
      </c>
      <c r="AV15" s="45">
        <f>IF(AND(AT15&lt;&gt;0,SUM(AT$9:AT14)=0),ROUND(AS$1*AS$3,0),0)</f>
        <v>0</v>
      </c>
      <c r="AW15" s="18"/>
      <c r="AX15" s="38">
        <f>IF(SUM(BF$9:BF14)&gt;0.9,MAX(AX$9:AX14)+1,0)</f>
        <v>0</v>
      </c>
      <c r="AY15" s="44">
        <f t="shared" si="32"/>
        <v>0</v>
      </c>
      <c r="AZ15" s="40">
        <f t="shared" si="33"/>
        <v>44712</v>
      </c>
      <c r="BA15" s="43">
        <f t="shared" si="102"/>
        <v>0</v>
      </c>
      <c r="BB15" s="43">
        <f t="shared" si="103"/>
        <v>0</v>
      </c>
      <c r="BC15" s="45">
        <f>IF(AND(AX15=BE$6,BG14-BE$1/(BE$7-BE$6+1)&gt;=0),ROUND(BE$1/(BE$7-BE$6+1),0),IF(AND(SUM(BC$10:BC14)&gt;0,BG14-BC14&gt;=0),BC14,IF(AND(SUM(BC$10:BC14)&gt;0),BE$1-SUM(BC$10:BC14),0)))</f>
        <v>0</v>
      </c>
      <c r="BD15" s="45">
        <f t="shared" si="104"/>
        <v>0</v>
      </c>
      <c r="BE15" s="45">
        <f t="shared" si="105"/>
        <v>0</v>
      </c>
      <c r="BF15" s="45">
        <f t="shared" si="35"/>
        <v>0</v>
      </c>
      <c r="BG15" s="45">
        <f t="shared" si="106"/>
        <v>0</v>
      </c>
      <c r="BH15" s="45">
        <f>IF(AND(BF15&lt;&gt;0,SUM(BF$9:BF14)=0),ROUND(BE$1*BE$3,0),0)</f>
        <v>0</v>
      </c>
      <c r="BI15" s="18"/>
      <c r="BJ15" s="38">
        <f>IF(SUM(BR$9:BR14)&gt;0.9,MAX(BJ$9:BJ14)+1,0)</f>
        <v>0</v>
      </c>
      <c r="BK15" s="44">
        <f t="shared" si="36"/>
        <v>0</v>
      </c>
      <c r="BL15" s="40">
        <f t="shared" si="37"/>
        <v>44712</v>
      </c>
      <c r="BM15" s="43">
        <f t="shared" si="107"/>
        <v>0</v>
      </c>
      <c r="BN15" s="43">
        <f t="shared" si="108"/>
        <v>0</v>
      </c>
      <c r="BO15" s="45">
        <f>IF(AND(BJ15=BQ$6,BS14-BQ$1/(BQ$7-BQ$6+1)&gt;=0),ROUND(BQ$1/(BQ$7-BQ$6+1),0),IF(AND(SUM(BO$10:BO14)&gt;0,BS14-BO14&gt;=0),BO14,IF(AND(SUM(BO$10:BO14)&gt;0),BQ$1-SUM(BO$10:BO14),0)))</f>
        <v>0</v>
      </c>
      <c r="BP15" s="45">
        <f t="shared" si="109"/>
        <v>0</v>
      </c>
      <c r="BQ15" s="45">
        <f t="shared" si="110"/>
        <v>0</v>
      </c>
      <c r="BR15" s="45">
        <f t="shared" si="39"/>
        <v>0</v>
      </c>
      <c r="BS15" s="45">
        <f t="shared" si="111"/>
        <v>0</v>
      </c>
      <c r="BT15" s="45">
        <f>IF(AND(BR15&lt;&gt;0,SUM(BR$9:BR14)=0),ROUND(BQ$1*BQ$3,0),0)</f>
        <v>0</v>
      </c>
      <c r="BU15" s="18"/>
      <c r="BV15" s="38">
        <f>IF(SUM(CD$9:CD14)&gt;0.9,MAX(BV$9:BV14)+1,0)</f>
        <v>0</v>
      </c>
      <c r="BW15" s="44">
        <f t="shared" si="40"/>
        <v>0</v>
      </c>
      <c r="BX15" s="40">
        <f t="shared" si="41"/>
        <v>44712</v>
      </c>
      <c r="BY15" s="43">
        <f t="shared" si="112"/>
        <v>0</v>
      </c>
      <c r="BZ15" s="43">
        <f t="shared" si="113"/>
        <v>0</v>
      </c>
      <c r="CA15" s="45">
        <f>IF(AND(BV15=CC$6,CE14-CC$1/(CC$7-CC$6+1)&gt;=0),ROUND(CC$1/(CC$7-CC$6+1),0),IF(AND(SUM(CA$10:CA14)&gt;0,CE14-CA14&gt;=0),CA14,IF(AND(SUM(CA$10:CA14)&gt;0),CC$1-SUM(CA$10:CA14),0)))</f>
        <v>0</v>
      </c>
      <c r="CB15" s="45">
        <f t="shared" si="114"/>
        <v>0</v>
      </c>
      <c r="CC15" s="45">
        <f t="shared" si="115"/>
        <v>0</v>
      </c>
      <c r="CD15" s="45">
        <f t="shared" si="43"/>
        <v>0</v>
      </c>
      <c r="CE15" s="45">
        <f t="shared" si="116"/>
        <v>0</v>
      </c>
      <c r="CF15" s="45">
        <f>IF(AND(CD15&lt;&gt;0,SUM(CD$9:CD14)=0),ROUND(CC$1*CC$3,0),0)</f>
        <v>0</v>
      </c>
      <c r="CG15" s="18"/>
      <c r="CH15" s="38">
        <f>IF(SUM(CP$9:CP14)&gt;0.9,MAX(CH$9:CH14)+1,0)</f>
        <v>0</v>
      </c>
      <c r="CI15" s="44">
        <f t="shared" si="44"/>
        <v>0</v>
      </c>
      <c r="CJ15" s="40">
        <f t="shared" si="45"/>
        <v>44712</v>
      </c>
      <c r="CK15" s="43">
        <f t="shared" si="117"/>
        <v>0</v>
      </c>
      <c r="CL15" s="43">
        <f t="shared" si="118"/>
        <v>0</v>
      </c>
      <c r="CM15" s="45">
        <f>IF(AND(CH15=CO$6,CQ14-CO$1/(CO$7-CO$6+1)&gt;=0),ROUND(CO$1/(CO$7-CO$6+1),0),IF(AND(SUM(CM$10:CM14)&gt;0,CQ14-CM14&gt;=0),CM14,IF(AND(SUM(CM$10:CM14)&gt;0),CO$1-SUM(CM$10:CM14),0)))</f>
        <v>0</v>
      </c>
      <c r="CN15" s="45">
        <f t="shared" si="119"/>
        <v>0</v>
      </c>
      <c r="CO15" s="45">
        <f t="shared" si="120"/>
        <v>0</v>
      </c>
      <c r="CP15" s="45">
        <f t="shared" si="47"/>
        <v>0</v>
      </c>
      <c r="CQ15" s="45">
        <f t="shared" si="121"/>
        <v>0</v>
      </c>
      <c r="CR15" s="45">
        <f>IF(AND(CP15&lt;&gt;0,SUM(CP$9:CP14)=0),ROUND(CO$1*CO$3,0),0)</f>
        <v>0</v>
      </c>
      <c r="CS15" s="18"/>
      <c r="CT15" s="38">
        <f>IF(SUM(DB$9:DB14)&gt;0.9,MAX(CT$9:CT14)+1,0)</f>
        <v>0</v>
      </c>
      <c r="CU15" s="44">
        <f t="shared" si="48"/>
        <v>0</v>
      </c>
      <c r="CV15" s="40">
        <f t="shared" si="49"/>
        <v>44712</v>
      </c>
      <c r="CW15" s="43">
        <f t="shared" si="122"/>
        <v>0</v>
      </c>
      <c r="CX15" s="43">
        <f t="shared" si="123"/>
        <v>0</v>
      </c>
      <c r="CY15" s="45">
        <f>IF(AND(CT15=DA$6,DC14-DA$1/(DA$7-DA$6+1)&gt;=0),ROUND(DA$1/(DA$7-DA$6+1),0),IF(AND(SUM(CY$10:CY14)&gt;0,DC14-CY14&gt;=0),CY14,IF(AND(SUM(CY$10:CY14)&gt;0),DA$1-SUM(CY$10:CY14),0)))</f>
        <v>0</v>
      </c>
      <c r="CZ15" s="45">
        <f t="shared" si="124"/>
        <v>0</v>
      </c>
      <c r="DA15" s="45">
        <f t="shared" si="125"/>
        <v>0</v>
      </c>
      <c r="DB15" s="45">
        <f t="shared" si="51"/>
        <v>0</v>
      </c>
      <c r="DC15" s="45">
        <f t="shared" si="126"/>
        <v>0</v>
      </c>
      <c r="DD15" s="45">
        <f>IF(AND(DB15&lt;&gt;0,SUM(DB$9:DB14)=0),ROUND(DA$1*DA$3,0),0)</f>
        <v>0</v>
      </c>
      <c r="DE15" s="18"/>
      <c r="DF15" s="38">
        <f>IF(SUM(DN$9:DN14)&gt;0.9,MAX(DF$9:DF14)+1,0)</f>
        <v>0</v>
      </c>
      <c r="DG15" s="44">
        <f t="shared" si="52"/>
        <v>0</v>
      </c>
      <c r="DH15" s="40">
        <f t="shared" si="53"/>
        <v>44712</v>
      </c>
      <c r="DI15" s="43">
        <f t="shared" si="127"/>
        <v>0</v>
      </c>
      <c r="DJ15" s="43">
        <f t="shared" si="128"/>
        <v>0</v>
      </c>
      <c r="DK15" s="45">
        <f>IF(AND(DF15=DM$6,DO14-DM$1/(DM$7-DM$6+1)&gt;=0),ROUND(DM$1/(DM$7-DM$6+1),0),IF(AND(SUM(DK$10:DK14)&gt;0,DO14-DK14&gt;=0),DK14,IF(AND(SUM(DK$10:DK14)&gt;0),DM$1-SUM(DK$10:DK14),0)))</f>
        <v>0</v>
      </c>
      <c r="DL15" s="45">
        <f t="shared" si="129"/>
        <v>0</v>
      </c>
      <c r="DM15" s="45">
        <f t="shared" si="130"/>
        <v>0</v>
      </c>
      <c r="DN15" s="45">
        <f t="shared" si="55"/>
        <v>0</v>
      </c>
      <c r="DO15" s="45">
        <f t="shared" si="131"/>
        <v>0</v>
      </c>
      <c r="DP15" s="45">
        <f>IF(AND(DN15&lt;&gt;0,SUM(DN$9:DN14)=0),ROUND(DM$1*DM$3,0),0)</f>
        <v>0</v>
      </c>
      <c r="DQ15" s="18"/>
      <c r="DR15" s="38">
        <f>IF(SUM(DZ$9:DZ14)&gt;0.9,MAX(DR$9:DR14)+1,0)</f>
        <v>0</v>
      </c>
      <c r="DS15" s="44">
        <f t="shared" si="56"/>
        <v>0</v>
      </c>
      <c r="DT15" s="40">
        <f t="shared" si="57"/>
        <v>44712</v>
      </c>
      <c r="DU15" s="43">
        <f t="shared" si="132"/>
        <v>0</v>
      </c>
      <c r="DV15" s="43">
        <f t="shared" si="133"/>
        <v>0</v>
      </c>
      <c r="DW15" s="45">
        <f>IF(AND(DR15=DY$6,EA14-DY$1/(DY$7-DY$6+1)&gt;=0),ROUND(DY$1/(DY$7-DY$6+1),0),IF(AND(SUM(DW$10:DW14)&gt;0,EA14-DW14&gt;=0),DW14,IF(AND(SUM(DW$10:DW14)&gt;0),DY$1-SUM(DW$10:DW14),0)))</f>
        <v>0</v>
      </c>
      <c r="DX15" s="45">
        <f t="shared" si="134"/>
        <v>0</v>
      </c>
      <c r="DY15" s="45">
        <f t="shared" si="135"/>
        <v>0</v>
      </c>
      <c r="DZ15" s="45">
        <f t="shared" si="59"/>
        <v>0</v>
      </c>
      <c r="EA15" s="45">
        <f t="shared" si="136"/>
        <v>0</v>
      </c>
      <c r="EB15" s="45">
        <f>IF(AND(DZ15&lt;&gt;0,SUM(DZ$9:DZ14)=0),ROUND(DY$1*DY$3,0),0)</f>
        <v>0</v>
      </c>
      <c r="EC15" s="18"/>
      <c r="ED15" s="38">
        <f>IF(SUM(EL$9:EL14)&gt;0.9,MAX(ED$9:ED14)+1,0)</f>
        <v>0</v>
      </c>
      <c r="EE15" s="44">
        <f t="shared" si="60"/>
        <v>0</v>
      </c>
      <c r="EF15" s="40">
        <f t="shared" si="61"/>
        <v>44712</v>
      </c>
      <c r="EG15" s="43">
        <f t="shared" si="137"/>
        <v>0</v>
      </c>
      <c r="EH15" s="43">
        <f t="shared" si="138"/>
        <v>0</v>
      </c>
      <c r="EI15" s="45">
        <f>IF(AND(ED15=EK$6,EM14-EK$1/(EK$7-EK$6+1)&gt;=0),ROUND(EK$1/(EK$7-EK$6+1),0),IF(AND(SUM(EI$10:EI14)&gt;0,EM14-EI14&gt;=0),EI14,IF(AND(SUM(EI$10:EI14)&gt;0),EK$1-SUM(EI$10:EI14),0)))</f>
        <v>0</v>
      </c>
      <c r="EJ15" s="45">
        <f t="shared" si="139"/>
        <v>0</v>
      </c>
      <c r="EK15" s="45">
        <f t="shared" si="140"/>
        <v>0</v>
      </c>
      <c r="EL15" s="45">
        <f t="shared" si="63"/>
        <v>0</v>
      </c>
      <c r="EM15" s="45">
        <f t="shared" si="141"/>
        <v>0</v>
      </c>
      <c r="EN15" s="45">
        <f>IF(AND(EL15&lt;&gt;0,SUM(EL$9:EL14)=0),ROUND(EK$1*EK$3,0),0)</f>
        <v>0</v>
      </c>
      <c r="EO15" s="58"/>
      <c r="EP15" s="46">
        <f t="shared" si="158"/>
        <v>5</v>
      </c>
      <c r="EQ15" s="47">
        <f t="shared" si="142"/>
        <v>44712</v>
      </c>
      <c r="ER15" s="48">
        <f t="shared" si="69"/>
        <v>0</v>
      </c>
      <c r="ES15" s="48">
        <f t="shared" si="143"/>
        <v>0</v>
      </c>
      <c r="ET15" s="48">
        <f t="shared" si="144"/>
        <v>0</v>
      </c>
      <c r="EU15" s="48">
        <f t="shared" si="145"/>
        <v>0</v>
      </c>
      <c r="EV15" s="48">
        <f t="shared" si="146"/>
        <v>0</v>
      </c>
      <c r="EW15" s="48">
        <f t="shared" si="147"/>
        <v>0</v>
      </c>
      <c r="EX15" s="48">
        <f t="shared" si="148"/>
        <v>0</v>
      </c>
      <c r="EY15" s="48">
        <f t="shared" si="149"/>
        <v>0</v>
      </c>
      <c r="EZ15" s="48">
        <f t="shared" si="150"/>
        <v>0</v>
      </c>
      <c r="FA15" s="48">
        <f t="shared" si="151"/>
        <v>0</v>
      </c>
      <c r="FB15" s="48">
        <f t="shared" si="152"/>
        <v>0</v>
      </c>
      <c r="FC15" s="48">
        <f t="shared" si="153"/>
        <v>0</v>
      </c>
      <c r="FD15" s="48">
        <f t="shared" si="64"/>
        <v>0</v>
      </c>
      <c r="FE15" s="49">
        <f t="shared" si="65"/>
        <v>0</v>
      </c>
      <c r="FF15" s="49">
        <f t="shared" si="70"/>
        <v>0</v>
      </c>
      <c r="FG15" s="49">
        <f t="shared" si="71"/>
        <v>0</v>
      </c>
      <c r="FH15" s="49">
        <f t="shared" si="72"/>
        <v>0</v>
      </c>
      <c r="FI15" s="49">
        <f t="shared" si="73"/>
        <v>0</v>
      </c>
      <c r="FJ15" s="49">
        <f t="shared" si="74"/>
        <v>0</v>
      </c>
      <c r="FK15" s="49">
        <f t="shared" si="75"/>
        <v>0</v>
      </c>
      <c r="FL15" s="49">
        <f t="shared" si="76"/>
        <v>0</v>
      </c>
      <c r="FM15" s="49">
        <f t="shared" si="77"/>
        <v>0</v>
      </c>
      <c r="FN15" s="49">
        <f t="shared" si="154"/>
        <v>0</v>
      </c>
      <c r="FO15" s="49">
        <f t="shared" si="155"/>
        <v>0</v>
      </c>
      <c r="FP15" s="49">
        <f t="shared" si="156"/>
        <v>0</v>
      </c>
      <c r="FQ15" s="49">
        <f t="shared" si="157"/>
        <v>0</v>
      </c>
      <c r="FR15" s="49">
        <f t="shared" si="78"/>
        <v>0</v>
      </c>
      <c r="FS15" s="49">
        <f>IF(SUM(FF15:FF$298)=0,FF$299*FS$8/12,0)</f>
        <v>0</v>
      </c>
      <c r="FT15" s="49">
        <f>IF(SUM(FG15:FG$298)=0,FG$299*FT$8/12,0)</f>
        <v>0</v>
      </c>
      <c r="FU15" s="49">
        <f>IF(SUM(FH15:FH$298)=0,FH$299*FU$8/12,0)</f>
        <v>0</v>
      </c>
      <c r="FV15" s="49">
        <f>IF(SUM(FI15:FI$298)=0,FI$299*FV$8/12,0)</f>
        <v>0</v>
      </c>
      <c r="FW15" s="49">
        <f>IF(SUM(FJ15:FJ$298)=0,FJ$299*FW$8/12,0)</f>
        <v>0</v>
      </c>
      <c r="FX15" s="49">
        <f>IF(SUM(FK15:FK$298)=0,FK$299*FX$8/12,0)</f>
        <v>0</v>
      </c>
      <c r="FY15" s="49">
        <f>IF(SUM(FL15:FL$298)=0,FL$299*FY$8/12,0)</f>
        <v>0</v>
      </c>
      <c r="FZ15" s="49">
        <f>IF(SUM(FM15:FM$298)=0,FM$299*FZ$8/12,0)</f>
        <v>0</v>
      </c>
      <c r="GA15" s="49">
        <f>IF(SUM(FN15:FN$298)=0,FN$299*GA$8/12,0)</f>
        <v>0</v>
      </c>
      <c r="GB15" s="49">
        <f>IF(SUM(FO15:FO$298)=0,FO$299*GB$8/12,0)</f>
        <v>0</v>
      </c>
      <c r="GC15" s="49">
        <f>IF(SUM(FP15:FP$298)=0,FP$299*GC$8/12,0)</f>
        <v>0</v>
      </c>
      <c r="GD15" s="49">
        <f>IF(SUM(FQ15:FQ$298)=0,FQ$299*GD$8/12,0)</f>
        <v>0</v>
      </c>
      <c r="GE15" s="49">
        <f t="shared" si="79"/>
        <v>0</v>
      </c>
      <c r="GF15" s="49">
        <f t="shared" si="66"/>
        <v>0</v>
      </c>
      <c r="GG15" s="49">
        <f t="shared" si="80"/>
        <v>0</v>
      </c>
      <c r="GH15" s="49">
        <f t="shared" si="67"/>
        <v>0</v>
      </c>
      <c r="GI15" s="49">
        <f t="shared" si="81"/>
        <v>0</v>
      </c>
      <c r="GJ15" s="49">
        <f t="shared" si="68"/>
        <v>0</v>
      </c>
      <c r="GK15" s="58"/>
      <c r="GL15" s="51" t="str">
        <f>$GI8</f>
        <v>saldo</v>
      </c>
      <c r="GM15" s="52">
        <f>$GI10</f>
        <v>0</v>
      </c>
      <c r="GN15" s="53">
        <f>$GI11</f>
        <v>0</v>
      </c>
      <c r="GO15" s="53">
        <f>$GI12</f>
        <v>0</v>
      </c>
      <c r="GP15" s="53">
        <f>$GI13</f>
        <v>0</v>
      </c>
      <c r="GQ15" s="53">
        <f>$GI14</f>
        <v>0</v>
      </c>
      <c r="GR15" s="53">
        <f>$GI15</f>
        <v>0</v>
      </c>
      <c r="GS15" s="53">
        <f>$GI16</f>
        <v>0</v>
      </c>
      <c r="GT15" s="53">
        <f>$GI17</f>
        <v>0</v>
      </c>
      <c r="GU15" s="53">
        <f>$GI18</f>
        <v>0</v>
      </c>
      <c r="GV15" s="53">
        <f>$GI19</f>
        <v>0</v>
      </c>
      <c r="GW15" s="53">
        <f>$GI20</f>
        <v>0</v>
      </c>
      <c r="GX15" s="53">
        <f>$GI21</f>
        <v>0</v>
      </c>
      <c r="GY15" s="53">
        <f>$GI22</f>
        <v>0</v>
      </c>
      <c r="GZ15" s="53">
        <f>$GI23</f>
        <v>0</v>
      </c>
      <c r="HA15" s="53">
        <f>$GI24</f>
        <v>0</v>
      </c>
      <c r="HB15" s="53">
        <f>$GI25</f>
        <v>0</v>
      </c>
      <c r="HC15" s="53">
        <f>$GI26</f>
        <v>0</v>
      </c>
      <c r="HD15" s="53">
        <f>$GI27</f>
        <v>0</v>
      </c>
      <c r="HE15" s="53">
        <f>$GI28</f>
        <v>0</v>
      </c>
      <c r="HF15" s="53">
        <f>$GI29</f>
        <v>500000</v>
      </c>
      <c r="HG15" s="53">
        <f>$GI30</f>
        <v>500000</v>
      </c>
      <c r="HH15" s="53">
        <f>$GI31</f>
        <v>500000</v>
      </c>
      <c r="HI15" s="53">
        <f>$GI32</f>
        <v>500000</v>
      </c>
      <c r="HJ15" s="53">
        <f>$GI33</f>
        <v>500000</v>
      </c>
      <c r="HK15" s="53">
        <f>$GI34</f>
        <v>500000</v>
      </c>
      <c r="HL15" s="53">
        <f>$GI35</f>
        <v>488372</v>
      </c>
      <c r="HM15" s="53">
        <f>$GI36</f>
        <v>476744</v>
      </c>
      <c r="HN15" s="53">
        <f>$GI37</f>
        <v>465116</v>
      </c>
      <c r="HO15" s="53">
        <f>$GI38</f>
        <v>453488</v>
      </c>
      <c r="HP15" s="53">
        <f>$GI39</f>
        <v>441860</v>
      </c>
      <c r="HQ15" s="53">
        <f>$GI40</f>
        <v>430232</v>
      </c>
      <c r="HR15" s="53">
        <f>$GI41</f>
        <v>418604</v>
      </c>
      <c r="HS15" s="53">
        <f>$GI42</f>
        <v>406976</v>
      </c>
      <c r="HT15" s="53">
        <f>$GI43</f>
        <v>395348</v>
      </c>
      <c r="HU15" s="53">
        <f>$GI44</f>
        <v>383720</v>
      </c>
      <c r="HV15" s="53">
        <f>$GI45</f>
        <v>372092</v>
      </c>
      <c r="HW15" s="53">
        <f>$GI46</f>
        <v>360464</v>
      </c>
      <c r="HX15" s="53">
        <f>$GI47</f>
        <v>348836</v>
      </c>
      <c r="HY15" s="53">
        <f>$GI48</f>
        <v>337208</v>
      </c>
      <c r="HZ15" s="53">
        <f>$GI49</f>
        <v>325580</v>
      </c>
      <c r="IA15" s="53">
        <f>$GI50</f>
        <v>313952</v>
      </c>
      <c r="IB15" s="53">
        <f>$GI51</f>
        <v>302324</v>
      </c>
      <c r="IC15" s="53">
        <f>$GI52</f>
        <v>290696</v>
      </c>
      <c r="ID15" s="53">
        <f>$GI53</f>
        <v>279068</v>
      </c>
      <c r="IE15" s="53">
        <f>$GI54</f>
        <v>267440</v>
      </c>
      <c r="IF15" s="53">
        <f>$GI55</f>
        <v>255812</v>
      </c>
      <c r="IG15" s="53">
        <f>$GI56</f>
        <v>244184</v>
      </c>
      <c r="IH15" s="53">
        <f>$GI57</f>
        <v>232556</v>
      </c>
      <c r="II15" s="53">
        <f>$GI58</f>
        <v>220928</v>
      </c>
      <c r="IJ15" s="53">
        <f>$GI59</f>
        <v>209300</v>
      </c>
      <c r="IK15" s="53">
        <f>$GI60</f>
        <v>197672</v>
      </c>
      <c r="IL15" s="53">
        <f>$GI61</f>
        <v>186044</v>
      </c>
      <c r="IM15" s="53">
        <f>$GI62</f>
        <v>174416</v>
      </c>
      <c r="IN15" s="53">
        <f>$GI63</f>
        <v>162788</v>
      </c>
      <c r="IO15" s="53">
        <f>$GI64</f>
        <v>151160</v>
      </c>
      <c r="IP15" s="53">
        <f>$GI65</f>
        <v>139532</v>
      </c>
      <c r="IQ15" s="53">
        <f>$GI66</f>
        <v>127904</v>
      </c>
      <c r="IR15" s="53">
        <f>$GI67</f>
        <v>116276</v>
      </c>
      <c r="IS15" s="53">
        <f>$GI68</f>
        <v>104648</v>
      </c>
      <c r="IT15" s="53">
        <f>$GI69</f>
        <v>93020</v>
      </c>
      <c r="IU15" s="53">
        <f>$GI70</f>
        <v>81392</v>
      </c>
      <c r="IV15" s="53">
        <f>$GI71</f>
        <v>69764</v>
      </c>
      <c r="IW15" s="53">
        <f>$GI72</f>
        <v>58136</v>
      </c>
      <c r="IX15" s="53">
        <f>$GI73</f>
        <v>46508</v>
      </c>
      <c r="IY15" s="53">
        <f>$GI74</f>
        <v>34880</v>
      </c>
      <c r="IZ15" s="53">
        <f>$GI75</f>
        <v>23252</v>
      </c>
      <c r="JA15" s="53">
        <f>$GI76</f>
        <v>11624</v>
      </c>
      <c r="JB15" s="53">
        <f>$GI77</f>
        <v>0</v>
      </c>
      <c r="JC15" s="53">
        <f>$GI78</f>
        <v>0</v>
      </c>
      <c r="JD15" s="53">
        <f>$GI79</f>
        <v>0</v>
      </c>
      <c r="JE15" s="53">
        <f>$GI80</f>
        <v>0</v>
      </c>
      <c r="JF15" s="53">
        <f>$GI81</f>
        <v>0</v>
      </c>
      <c r="JG15" s="53">
        <f>$GI82</f>
        <v>0</v>
      </c>
      <c r="JH15" s="53">
        <f>$GI83</f>
        <v>0</v>
      </c>
      <c r="JI15" s="53">
        <f>$GI84</f>
        <v>0</v>
      </c>
      <c r="JJ15" s="53">
        <f>$GI85</f>
        <v>0</v>
      </c>
      <c r="JK15" s="53">
        <f>$GI86</f>
        <v>0</v>
      </c>
      <c r="JL15" s="53">
        <f>$GI87</f>
        <v>0</v>
      </c>
      <c r="JM15" s="53">
        <f>$GI88</f>
        <v>0</v>
      </c>
      <c r="JN15" s="53">
        <f>$GI89</f>
        <v>0</v>
      </c>
      <c r="JO15" s="53">
        <f>$GI90</f>
        <v>0</v>
      </c>
      <c r="JP15" s="53">
        <f>$GI91</f>
        <v>0</v>
      </c>
      <c r="JQ15" s="53">
        <f>$GI92</f>
        <v>0</v>
      </c>
      <c r="JR15" s="53">
        <f>$GI93</f>
        <v>0</v>
      </c>
      <c r="JS15" s="53">
        <f>$GI94</f>
        <v>0</v>
      </c>
      <c r="JT15" s="53">
        <f>$GI95</f>
        <v>0</v>
      </c>
      <c r="JU15" s="53">
        <f>$GI96</f>
        <v>0</v>
      </c>
      <c r="JV15" s="53">
        <f>$GI97</f>
        <v>0</v>
      </c>
      <c r="JW15" s="53">
        <f>$GI98</f>
        <v>0</v>
      </c>
      <c r="JX15" s="53">
        <f>$GI99</f>
        <v>0</v>
      </c>
      <c r="JY15" s="53">
        <f>$GI100</f>
        <v>0</v>
      </c>
      <c r="JZ15" s="53">
        <f>$GI101</f>
        <v>0</v>
      </c>
      <c r="KA15" s="53">
        <f>$GI102</f>
        <v>0</v>
      </c>
      <c r="KB15" s="53">
        <f>$GI103</f>
        <v>0</v>
      </c>
      <c r="KC15" s="53">
        <f>$GI104</f>
        <v>0</v>
      </c>
      <c r="KD15" s="53">
        <f>$GI105</f>
        <v>0</v>
      </c>
      <c r="KE15" s="53">
        <f>$GI106</f>
        <v>0</v>
      </c>
      <c r="KF15" s="53">
        <f>$GI107</f>
        <v>0</v>
      </c>
      <c r="KG15" s="53">
        <f>$GI108</f>
        <v>0</v>
      </c>
      <c r="KH15" s="53">
        <f>$GI109</f>
        <v>0</v>
      </c>
      <c r="KI15" s="53">
        <f>$GI110</f>
        <v>0</v>
      </c>
      <c r="KJ15" s="53">
        <f>$GI111</f>
        <v>0</v>
      </c>
      <c r="KK15" s="53">
        <f>$GI112</f>
        <v>0</v>
      </c>
      <c r="KL15" s="53">
        <f>$GI113</f>
        <v>0</v>
      </c>
      <c r="KM15" s="53">
        <f>$GI114</f>
        <v>0</v>
      </c>
      <c r="KN15" s="53">
        <f>$GI115</f>
        <v>0</v>
      </c>
      <c r="KO15" s="53">
        <f>$GI116</f>
        <v>0</v>
      </c>
      <c r="KP15" s="53">
        <f>$GI117</f>
        <v>0</v>
      </c>
      <c r="KQ15" s="53">
        <f>$GI118</f>
        <v>0</v>
      </c>
      <c r="KR15" s="53">
        <f>$GI119</f>
        <v>0</v>
      </c>
      <c r="KS15" s="53">
        <f>$GI120</f>
        <v>0</v>
      </c>
      <c r="KT15" s="53">
        <f>$GI121</f>
        <v>0</v>
      </c>
      <c r="KU15" s="53">
        <f>$GI122</f>
        <v>0</v>
      </c>
      <c r="KV15" s="53">
        <f>$GI123</f>
        <v>0</v>
      </c>
      <c r="KW15" s="53">
        <f>$GI124</f>
        <v>0</v>
      </c>
      <c r="KX15" s="53">
        <f>$GI125</f>
        <v>0</v>
      </c>
      <c r="KY15" s="53">
        <f>$GI126</f>
        <v>0</v>
      </c>
      <c r="KZ15" s="53">
        <f>$GI127</f>
        <v>0</v>
      </c>
      <c r="LA15" s="53">
        <f>$GI128</f>
        <v>0</v>
      </c>
      <c r="LB15" s="53">
        <f>$GI129</f>
        <v>0</v>
      </c>
      <c r="LC15" s="53">
        <f>$GI130</f>
        <v>0</v>
      </c>
      <c r="LD15" s="53">
        <f>$GI131</f>
        <v>0</v>
      </c>
      <c r="LE15" s="53">
        <f>$GI132</f>
        <v>0</v>
      </c>
      <c r="LF15" s="53">
        <f>$GI133</f>
        <v>0</v>
      </c>
      <c r="LG15" s="53">
        <f>$GI134</f>
        <v>0</v>
      </c>
      <c r="LH15" s="53">
        <f>$GI135</f>
        <v>0</v>
      </c>
      <c r="LI15" s="53">
        <f>$GI136</f>
        <v>0</v>
      </c>
      <c r="LJ15" s="53">
        <f>$GI137</f>
        <v>0</v>
      </c>
      <c r="LK15" s="53">
        <f>$GI138</f>
        <v>0</v>
      </c>
      <c r="LL15" s="53">
        <f>$GI139</f>
        <v>0</v>
      </c>
      <c r="LM15" s="53">
        <f>$GI140</f>
        <v>0</v>
      </c>
      <c r="LN15" s="53">
        <f>$GI141</f>
        <v>0</v>
      </c>
      <c r="LO15" s="53">
        <f>$GI142</f>
        <v>0</v>
      </c>
      <c r="LP15" s="53">
        <f>$GI143</f>
        <v>0</v>
      </c>
      <c r="LQ15" s="53">
        <f>$GI144</f>
        <v>0</v>
      </c>
      <c r="LR15" s="53">
        <f>$GI145</f>
        <v>0</v>
      </c>
      <c r="LS15" s="53">
        <f>$GI146</f>
        <v>0</v>
      </c>
      <c r="LT15" s="53">
        <f>$GI147</f>
        <v>0</v>
      </c>
      <c r="LU15" s="53">
        <f>$GI148</f>
        <v>0</v>
      </c>
      <c r="LV15" s="53">
        <f>$GI149</f>
        <v>0</v>
      </c>
      <c r="LW15" s="53">
        <f>$GI150</f>
        <v>0</v>
      </c>
      <c r="LX15" s="53">
        <f>$GI151</f>
        <v>0</v>
      </c>
      <c r="LY15" s="53">
        <f>$GI152</f>
        <v>0</v>
      </c>
      <c r="LZ15" s="53">
        <f>$GI153</f>
        <v>0</v>
      </c>
      <c r="MA15" s="53">
        <f>$GI154</f>
        <v>0</v>
      </c>
      <c r="MB15" s="53">
        <f>$GI155</f>
        <v>0</v>
      </c>
      <c r="MC15" s="53">
        <f>$GI156</f>
        <v>0</v>
      </c>
      <c r="MD15" s="53">
        <f>$GI157</f>
        <v>0</v>
      </c>
      <c r="ME15" s="53">
        <f>$GI158</f>
        <v>0</v>
      </c>
      <c r="MF15" s="53">
        <f>$GI159</f>
        <v>0</v>
      </c>
      <c r="MG15" s="53">
        <f>$GI160</f>
        <v>0</v>
      </c>
      <c r="MH15" s="53">
        <f>$GI161</f>
        <v>0</v>
      </c>
      <c r="MI15" s="53">
        <f>$GI162</f>
        <v>0</v>
      </c>
      <c r="MJ15" s="53">
        <f>$GI163</f>
        <v>0</v>
      </c>
      <c r="MK15" s="53">
        <f>$GI164</f>
        <v>0</v>
      </c>
      <c r="ML15" s="53">
        <f>$GI165</f>
        <v>0</v>
      </c>
      <c r="MM15" s="53">
        <f>$GI166</f>
        <v>0</v>
      </c>
      <c r="MN15" s="53">
        <f>$GI167</f>
        <v>0</v>
      </c>
      <c r="MO15" s="53">
        <f>$GI168</f>
        <v>0</v>
      </c>
      <c r="MP15" s="53">
        <f>$GI169</f>
        <v>0</v>
      </c>
      <c r="MQ15" s="53">
        <f>$GI170</f>
        <v>0</v>
      </c>
      <c r="MR15" s="53">
        <f>$GI171</f>
        <v>0</v>
      </c>
      <c r="MS15" s="53">
        <f>$GI172</f>
        <v>0</v>
      </c>
      <c r="MT15" s="53">
        <f>$GI173</f>
        <v>0</v>
      </c>
      <c r="MU15" s="53">
        <f>$GI174</f>
        <v>0</v>
      </c>
      <c r="MV15" s="53">
        <f>$GI175</f>
        <v>0</v>
      </c>
      <c r="MW15" s="53">
        <f>$GI176</f>
        <v>0</v>
      </c>
      <c r="MX15" s="53">
        <f>$GI177</f>
        <v>0</v>
      </c>
      <c r="MY15" s="53">
        <f>$GI178</f>
        <v>0</v>
      </c>
      <c r="MZ15" s="53">
        <f>$GI179</f>
        <v>0</v>
      </c>
      <c r="NA15" s="53">
        <f>$GI180</f>
        <v>0</v>
      </c>
      <c r="NB15" s="53">
        <f>$GI181</f>
        <v>0</v>
      </c>
      <c r="NC15" s="53">
        <f>$GI182</f>
        <v>0</v>
      </c>
      <c r="ND15" s="53">
        <f>$GI183</f>
        <v>0</v>
      </c>
      <c r="NE15" s="53">
        <f>$GI184</f>
        <v>0</v>
      </c>
      <c r="NF15" s="53">
        <f>$GI185</f>
        <v>0</v>
      </c>
      <c r="NG15" s="53">
        <f>$GI186</f>
        <v>0</v>
      </c>
      <c r="NH15" s="53">
        <f>$GI187</f>
        <v>0</v>
      </c>
      <c r="NI15" s="53">
        <f>$GI188</f>
        <v>0</v>
      </c>
      <c r="NJ15" s="53">
        <f>$GI189</f>
        <v>0</v>
      </c>
      <c r="NK15" s="53">
        <f>$GI190</f>
        <v>0</v>
      </c>
      <c r="NL15" s="53">
        <f>$GI191</f>
        <v>0</v>
      </c>
      <c r="NM15" s="53">
        <f>$GI192</f>
        <v>0</v>
      </c>
      <c r="NN15" s="53">
        <f>$GI193</f>
        <v>0</v>
      </c>
      <c r="NO15" s="53">
        <f>$GI194</f>
        <v>0</v>
      </c>
      <c r="NP15" s="53">
        <f>$GI195</f>
        <v>0</v>
      </c>
      <c r="NQ15" s="53">
        <f>$GI196</f>
        <v>0</v>
      </c>
      <c r="NR15" s="53">
        <f>$GI197</f>
        <v>0</v>
      </c>
      <c r="NS15" s="53">
        <f>$GI198</f>
        <v>0</v>
      </c>
      <c r="NT15" s="53">
        <f>$GI199</f>
        <v>0</v>
      </c>
      <c r="NU15" s="53">
        <f>$GI200</f>
        <v>0</v>
      </c>
      <c r="NV15" s="53">
        <f>$GI201</f>
        <v>0</v>
      </c>
      <c r="NW15" s="53">
        <f>$GI202</f>
        <v>0</v>
      </c>
      <c r="NX15" s="53">
        <f>$GI203</f>
        <v>0</v>
      </c>
      <c r="NY15" s="53">
        <f>$GI204</f>
        <v>0</v>
      </c>
      <c r="NZ15" s="53">
        <f>$GI205</f>
        <v>0</v>
      </c>
      <c r="OA15" s="53">
        <f>$GI206</f>
        <v>0</v>
      </c>
      <c r="OB15" s="53">
        <f>$GI207</f>
        <v>0</v>
      </c>
      <c r="OC15" s="53">
        <f>$GI208</f>
        <v>0</v>
      </c>
      <c r="OD15" s="53">
        <f>$GI209</f>
        <v>0</v>
      </c>
      <c r="OE15" s="53">
        <f>$GI210</f>
        <v>0</v>
      </c>
      <c r="OF15" s="53">
        <f>$GI211</f>
        <v>0</v>
      </c>
      <c r="OG15" s="53">
        <f>$GI212</f>
        <v>0</v>
      </c>
      <c r="OH15" s="53">
        <f>$GI213</f>
        <v>0</v>
      </c>
      <c r="OI15" s="53">
        <f>$GI214</f>
        <v>0</v>
      </c>
      <c r="OJ15" s="53">
        <f>$GI215</f>
        <v>0</v>
      </c>
      <c r="OK15" s="53">
        <f>$GI216</f>
        <v>0</v>
      </c>
      <c r="OL15" s="53">
        <f>$GI217</f>
        <v>0</v>
      </c>
      <c r="OM15" s="53">
        <f>$GI218</f>
        <v>0</v>
      </c>
      <c r="ON15" s="53">
        <f>$GI219</f>
        <v>0</v>
      </c>
      <c r="OO15" s="53">
        <f>$GI220</f>
        <v>0</v>
      </c>
      <c r="OP15" s="53">
        <f>$GI221</f>
        <v>0</v>
      </c>
      <c r="OQ15" s="53">
        <f>$GI222</f>
        <v>0</v>
      </c>
      <c r="OR15" s="53">
        <f>$GI223</f>
        <v>0</v>
      </c>
      <c r="OS15" s="53">
        <f>$GI224</f>
        <v>0</v>
      </c>
      <c r="OT15" s="53">
        <f>$GI225</f>
        <v>0</v>
      </c>
      <c r="OU15" s="53">
        <f>$GI226</f>
        <v>0</v>
      </c>
      <c r="OV15" s="53">
        <f>$GI227</f>
        <v>0</v>
      </c>
      <c r="OW15" s="53">
        <f>$GI228</f>
        <v>0</v>
      </c>
      <c r="OX15" s="53">
        <f>$GI229</f>
        <v>0</v>
      </c>
      <c r="OY15" s="53">
        <f>$GI230</f>
        <v>0</v>
      </c>
      <c r="OZ15" s="53">
        <f>$GI231</f>
        <v>0</v>
      </c>
      <c r="PA15" s="53">
        <f>$GI232</f>
        <v>0</v>
      </c>
      <c r="PB15" s="53">
        <f>$GI233</f>
        <v>0</v>
      </c>
      <c r="PC15" s="53">
        <f>$GI234</f>
        <v>0</v>
      </c>
      <c r="PD15" s="53">
        <f>$GI235</f>
        <v>0</v>
      </c>
      <c r="PE15" s="53">
        <f>$GI236</f>
        <v>0</v>
      </c>
      <c r="PF15" s="53">
        <f>$GI237</f>
        <v>0</v>
      </c>
      <c r="PG15" s="53">
        <f>$GI238</f>
        <v>0</v>
      </c>
      <c r="PH15" s="53">
        <f>$GI239</f>
        <v>0</v>
      </c>
      <c r="PI15" s="53">
        <f>$GI240</f>
        <v>0</v>
      </c>
      <c r="PJ15" s="53">
        <f>$GI241</f>
        <v>0</v>
      </c>
      <c r="PK15" s="53">
        <f>$GI242</f>
        <v>0</v>
      </c>
      <c r="PL15" s="53">
        <f>$GI237</f>
        <v>0</v>
      </c>
      <c r="PM15" s="53">
        <f>$GI244</f>
        <v>0</v>
      </c>
      <c r="PN15" s="53">
        <f>$GI245</f>
        <v>0</v>
      </c>
      <c r="PO15" s="53">
        <f>$GI246</f>
        <v>0</v>
      </c>
      <c r="PP15" s="53">
        <f>$GI247</f>
        <v>0</v>
      </c>
      <c r="PQ15" s="53">
        <f>$GI248</f>
        <v>0</v>
      </c>
      <c r="PR15" s="53">
        <f>$GI249</f>
        <v>0</v>
      </c>
      <c r="PS15" s="53">
        <f>$GI250</f>
        <v>0</v>
      </c>
      <c r="PT15" s="53">
        <f>$GI251</f>
        <v>0</v>
      </c>
      <c r="PU15" s="53">
        <f>$GI252</f>
        <v>0</v>
      </c>
      <c r="PV15" s="53">
        <f>$GI253</f>
        <v>0</v>
      </c>
      <c r="PW15" s="53">
        <f>$GI254</f>
        <v>0</v>
      </c>
      <c r="PX15" s="53">
        <f>$GI255</f>
        <v>0</v>
      </c>
      <c r="PY15" s="53">
        <f>$GI256</f>
        <v>0</v>
      </c>
      <c r="PZ15" s="53">
        <f>$GI257</f>
        <v>0</v>
      </c>
      <c r="QA15" s="53">
        <f>$GI258</f>
        <v>0</v>
      </c>
      <c r="QB15" s="53">
        <f>$GI259</f>
        <v>0</v>
      </c>
      <c r="QC15" s="53">
        <f>$GI260</f>
        <v>0</v>
      </c>
      <c r="QD15" s="53">
        <f>$GI261</f>
        <v>0</v>
      </c>
      <c r="QE15" s="53">
        <f>$GI262</f>
        <v>0</v>
      </c>
      <c r="QF15" s="53">
        <f>$GI263</f>
        <v>0</v>
      </c>
      <c r="QG15" s="53">
        <f>$GI264</f>
        <v>0</v>
      </c>
      <c r="QH15" s="53">
        <f>$GI265</f>
        <v>0</v>
      </c>
      <c r="QI15" s="53">
        <f>$GI266</f>
        <v>0</v>
      </c>
      <c r="QJ15" s="53">
        <f>$GI267</f>
        <v>0</v>
      </c>
      <c r="QK15" s="53">
        <f>$GI268</f>
        <v>0</v>
      </c>
      <c r="QL15" s="53">
        <f>$GI269</f>
        <v>0</v>
      </c>
      <c r="QM15" s="53">
        <f>$GI270</f>
        <v>0</v>
      </c>
      <c r="QN15" s="53">
        <f>$GI271</f>
        <v>0</v>
      </c>
      <c r="QO15" s="53">
        <f>$GI272</f>
        <v>0</v>
      </c>
      <c r="QP15" s="53">
        <f>$GI273</f>
        <v>0</v>
      </c>
      <c r="QQ15" s="53">
        <f>$GI274</f>
        <v>0</v>
      </c>
      <c r="QR15" s="53">
        <f>$GI275</f>
        <v>0</v>
      </c>
      <c r="QS15" s="53">
        <f>$GI276</f>
        <v>0</v>
      </c>
      <c r="QT15" s="53">
        <f>$GI277</f>
        <v>0</v>
      </c>
      <c r="QU15" s="53">
        <f>$GI278</f>
        <v>0</v>
      </c>
      <c r="QV15" s="53">
        <f>$GI279</f>
        <v>0</v>
      </c>
      <c r="QW15" s="53">
        <f>$GI280</f>
        <v>0</v>
      </c>
      <c r="QX15" s="53">
        <f>$GI281</f>
        <v>0</v>
      </c>
      <c r="QY15" s="53">
        <f>$GI282</f>
        <v>0</v>
      </c>
      <c r="QZ15" s="53">
        <f>$GI283</f>
        <v>0</v>
      </c>
      <c r="RA15" s="53">
        <f>$GI284</f>
        <v>0</v>
      </c>
      <c r="RB15" s="53">
        <f>$GI285</f>
        <v>0</v>
      </c>
      <c r="RC15" s="53">
        <f>$GI286</f>
        <v>0</v>
      </c>
      <c r="RD15" s="53">
        <f>$GI287</f>
        <v>0</v>
      </c>
      <c r="RE15" s="53">
        <f>$GI288</f>
        <v>0</v>
      </c>
      <c r="RF15" s="53">
        <f>$GI289</f>
        <v>0</v>
      </c>
      <c r="RG15" s="53">
        <f>$GI290</f>
        <v>0</v>
      </c>
      <c r="RH15" s="53">
        <f>$GI291</f>
        <v>0</v>
      </c>
      <c r="RI15" s="53">
        <f>$GI292</f>
        <v>0</v>
      </c>
      <c r="RJ15" s="53">
        <f>$GI293</f>
        <v>0</v>
      </c>
      <c r="RK15" s="53">
        <f>$GI294</f>
        <v>0</v>
      </c>
      <c r="RL15" s="53">
        <f>$GI295</f>
        <v>0</v>
      </c>
      <c r="RM15" s="53">
        <f>$GI296</f>
        <v>0</v>
      </c>
      <c r="RN15" s="53">
        <f>$GI297</f>
        <v>0</v>
      </c>
      <c r="RO15" s="53">
        <f>$GI298</f>
        <v>0</v>
      </c>
    </row>
    <row r="16" spans="1:483">
      <c r="A16" s="59"/>
      <c r="B16" s="38">
        <f>IF(SUM(J$9:J15)&gt;0.9,MAX(B$9:B15)+1,0)</f>
        <v>0</v>
      </c>
      <c r="C16" s="44">
        <f t="shared" si="17"/>
        <v>0</v>
      </c>
      <c r="D16" s="40">
        <v>44742</v>
      </c>
      <c r="E16" s="43">
        <f t="shared" si="82"/>
        <v>0</v>
      </c>
      <c r="F16" s="43">
        <f t="shared" si="83"/>
        <v>0</v>
      </c>
      <c r="G16" s="45">
        <f>IF(AND(B16=I$6,K15-I$1/(I$7-I$6+1)&gt;=0),ROUND(I$1/(I$7-I$6+1),0),IF(AND(SUM(G$10:G15)&gt;0,K15-G15&gt;=0),G15,IF(AND(SUM(G$10:G15)&gt;0),I$1-SUM(G$10:G15),0)))</f>
        <v>0</v>
      </c>
      <c r="H16" s="45">
        <f t="shared" si="84"/>
        <v>0</v>
      </c>
      <c r="I16" s="45">
        <f t="shared" si="85"/>
        <v>0</v>
      </c>
      <c r="J16" s="45">
        <f t="shared" si="19"/>
        <v>0</v>
      </c>
      <c r="K16" s="45">
        <f t="shared" si="86"/>
        <v>0</v>
      </c>
      <c r="L16" s="45">
        <f>IF(AND(J16&lt;&gt;0,SUM(J$9:J15)=0),ROUND(I$1*I$3,0),0)</f>
        <v>0</v>
      </c>
      <c r="M16" s="18"/>
      <c r="N16" s="38">
        <f>IF(SUM(V$9:V15)&gt;0.9,MAX(N$9:N15)+1,0)</f>
        <v>0</v>
      </c>
      <c r="O16" s="44">
        <f t="shared" si="20"/>
        <v>0</v>
      </c>
      <c r="P16" s="40">
        <f t="shared" si="21"/>
        <v>44742</v>
      </c>
      <c r="Q16" s="43">
        <f t="shared" si="87"/>
        <v>0</v>
      </c>
      <c r="R16" s="43">
        <f t="shared" si="88"/>
        <v>0</v>
      </c>
      <c r="S16" s="45">
        <f>IF(AND(N16=U$6,W15-U$1/(U$7-U$6+1)&gt;=0),ROUND(U$1/(U$7-U$6+1),0),IF(AND(SUM(S$10:S15)&gt;0,W15-S15&gt;=0),S15,IF(AND(SUM(S$10:S15)&gt;0),U$1-SUM(S$10:S15),0)))</f>
        <v>0</v>
      </c>
      <c r="T16" s="45">
        <f t="shared" si="89"/>
        <v>0</v>
      </c>
      <c r="U16" s="45">
        <f t="shared" si="90"/>
        <v>0</v>
      </c>
      <c r="V16" s="45">
        <f t="shared" si="23"/>
        <v>0</v>
      </c>
      <c r="W16" s="45">
        <f t="shared" si="91"/>
        <v>0</v>
      </c>
      <c r="X16" s="45">
        <f>IF(AND(V16&lt;&gt;0,SUM(V$9:V15)=0),ROUND(U$1*U$3,0),0)</f>
        <v>0</v>
      </c>
      <c r="Y16" s="18"/>
      <c r="Z16" s="38">
        <f>IF(SUM(AH$9:AH15)&gt;0.9,MAX(Z$9:Z15)+1,0)</f>
        <v>0</v>
      </c>
      <c r="AA16" s="44">
        <f t="shared" si="24"/>
        <v>0</v>
      </c>
      <c r="AB16" s="40">
        <f t="shared" si="25"/>
        <v>44742</v>
      </c>
      <c r="AC16" s="43">
        <f t="shared" si="92"/>
        <v>0</v>
      </c>
      <c r="AD16" s="43">
        <f t="shared" si="93"/>
        <v>0</v>
      </c>
      <c r="AE16" s="45">
        <f>IF(AND(Z16=AG$6,AI15-AG$1/(AG$7-AG$6+1)&gt;=0),ROUND(AG$1/(AG$7-AG$6+1),0),IF(AND(SUM(AE$10:AE15)&gt;0,AI15-AE15&gt;=0),AE15,IF(AND(SUM(AE$10:AE15)&gt;0),AG$1-SUM(AE$10:AE15),0)))</f>
        <v>0</v>
      </c>
      <c r="AF16" s="45">
        <f t="shared" si="94"/>
        <v>0</v>
      </c>
      <c r="AG16" s="45">
        <f t="shared" si="95"/>
        <v>0</v>
      </c>
      <c r="AH16" s="45">
        <f t="shared" si="27"/>
        <v>0</v>
      </c>
      <c r="AI16" s="45">
        <f t="shared" si="96"/>
        <v>0</v>
      </c>
      <c r="AJ16" s="45">
        <f>IF(AND(AH16&lt;&gt;0,SUM(AH$9:AH15)=0),ROUND(AG$1*AG$3,0),0)</f>
        <v>0</v>
      </c>
      <c r="AK16" s="18"/>
      <c r="AL16" s="38">
        <f>IF(SUM(AT$9:AT15)&gt;0.9,MAX(AL$9:AL15)+1,0)</f>
        <v>0</v>
      </c>
      <c r="AM16" s="44">
        <f t="shared" si="28"/>
        <v>0</v>
      </c>
      <c r="AN16" s="40">
        <f t="shared" si="29"/>
        <v>44742</v>
      </c>
      <c r="AO16" s="43">
        <f t="shared" si="97"/>
        <v>0</v>
      </c>
      <c r="AP16" s="43">
        <f t="shared" si="98"/>
        <v>0</v>
      </c>
      <c r="AQ16" s="45">
        <f>IF(AND(AL16=AS$6,AU15-AS$1/(AS$7-AS$6+1)&gt;=0),ROUND(AS$1/(AS$7-AS$6+1),0),IF(AND(SUM(AQ$10:AQ15)&gt;0,AU15-AQ15&gt;=0),AQ15,IF(AND(SUM(AQ$10:AQ15)&gt;0),AS$1-SUM(AQ$10:AQ15),0)))</f>
        <v>0</v>
      </c>
      <c r="AR16" s="45">
        <f t="shared" si="99"/>
        <v>0</v>
      </c>
      <c r="AS16" s="45">
        <f t="shared" si="100"/>
        <v>0</v>
      </c>
      <c r="AT16" s="45">
        <f t="shared" si="31"/>
        <v>0</v>
      </c>
      <c r="AU16" s="45">
        <f t="shared" si="101"/>
        <v>0</v>
      </c>
      <c r="AV16" s="45">
        <f>IF(AND(AT16&lt;&gt;0,SUM(AT$9:AT15)=0),ROUND(AS$1*AS$3,0),0)</f>
        <v>0</v>
      </c>
      <c r="AW16" s="18"/>
      <c r="AX16" s="38">
        <f>IF(SUM(BF$9:BF15)&gt;0.9,MAX(AX$9:AX15)+1,0)</f>
        <v>0</v>
      </c>
      <c r="AY16" s="44">
        <f t="shared" si="32"/>
        <v>0</v>
      </c>
      <c r="AZ16" s="40">
        <f t="shared" si="33"/>
        <v>44742</v>
      </c>
      <c r="BA16" s="43">
        <f t="shared" si="102"/>
        <v>0</v>
      </c>
      <c r="BB16" s="43">
        <f t="shared" si="103"/>
        <v>0</v>
      </c>
      <c r="BC16" s="45">
        <f>IF(AND(AX16=BE$6,BG15-BE$1/(BE$7-BE$6+1)&gt;=0),ROUND(BE$1/(BE$7-BE$6+1),0),IF(AND(SUM(BC$10:BC15)&gt;0,BG15-BC15&gt;=0),BC15,IF(AND(SUM(BC$10:BC15)&gt;0),BE$1-SUM(BC$10:BC15),0)))</f>
        <v>0</v>
      </c>
      <c r="BD16" s="45">
        <f t="shared" si="104"/>
        <v>0</v>
      </c>
      <c r="BE16" s="45">
        <f t="shared" si="105"/>
        <v>0</v>
      </c>
      <c r="BF16" s="45">
        <f t="shared" si="35"/>
        <v>0</v>
      </c>
      <c r="BG16" s="45">
        <f t="shared" si="106"/>
        <v>0</v>
      </c>
      <c r="BH16" s="45">
        <f>IF(AND(BF16&lt;&gt;0,SUM(BF$9:BF15)=0),ROUND(BE$1*BE$3,0),0)</f>
        <v>0</v>
      </c>
      <c r="BI16" s="18"/>
      <c r="BJ16" s="38">
        <f>IF(SUM(BR$9:BR15)&gt;0.9,MAX(BJ$9:BJ15)+1,0)</f>
        <v>0</v>
      </c>
      <c r="BK16" s="44">
        <f t="shared" si="36"/>
        <v>0</v>
      </c>
      <c r="BL16" s="40">
        <f t="shared" si="37"/>
        <v>44742</v>
      </c>
      <c r="BM16" s="43">
        <f t="shared" si="107"/>
        <v>0</v>
      </c>
      <c r="BN16" s="43">
        <f t="shared" si="108"/>
        <v>0</v>
      </c>
      <c r="BO16" s="45">
        <f>IF(AND(BJ16=BQ$6,BS15-BQ$1/(BQ$7-BQ$6+1)&gt;=0),ROUND(BQ$1/(BQ$7-BQ$6+1),0),IF(AND(SUM(BO$10:BO15)&gt;0,BS15-BO15&gt;=0),BO15,IF(AND(SUM(BO$10:BO15)&gt;0),BQ$1-SUM(BO$10:BO15),0)))</f>
        <v>0</v>
      </c>
      <c r="BP16" s="45">
        <f t="shared" si="109"/>
        <v>0</v>
      </c>
      <c r="BQ16" s="45">
        <f t="shared" si="110"/>
        <v>0</v>
      </c>
      <c r="BR16" s="45">
        <f t="shared" si="39"/>
        <v>0</v>
      </c>
      <c r="BS16" s="45">
        <f t="shared" si="111"/>
        <v>0</v>
      </c>
      <c r="BT16" s="45">
        <f>IF(AND(BR16&lt;&gt;0,SUM(BR$9:BR15)=0),ROUND(BQ$1*BQ$3,0),0)</f>
        <v>0</v>
      </c>
      <c r="BU16" s="18"/>
      <c r="BV16" s="38">
        <f>IF(SUM(CD$9:CD15)&gt;0.9,MAX(BV$9:BV15)+1,0)</f>
        <v>0</v>
      </c>
      <c r="BW16" s="44">
        <f t="shared" si="40"/>
        <v>0</v>
      </c>
      <c r="BX16" s="40">
        <f t="shared" si="41"/>
        <v>44742</v>
      </c>
      <c r="BY16" s="43">
        <f t="shared" si="112"/>
        <v>0</v>
      </c>
      <c r="BZ16" s="43">
        <f t="shared" si="113"/>
        <v>0</v>
      </c>
      <c r="CA16" s="45">
        <f>IF(AND(BV16=CC$6,CE15-CC$1/(CC$7-CC$6+1)&gt;=0),ROUND(CC$1/(CC$7-CC$6+1),0),IF(AND(SUM(CA$10:CA15)&gt;0,CE15-CA15&gt;=0),CA15,IF(AND(SUM(CA$10:CA15)&gt;0),CC$1-SUM(CA$10:CA15),0)))</f>
        <v>0</v>
      </c>
      <c r="CB16" s="45">
        <f t="shared" si="114"/>
        <v>0</v>
      </c>
      <c r="CC16" s="45">
        <f t="shared" si="115"/>
        <v>0</v>
      </c>
      <c r="CD16" s="45">
        <f t="shared" si="43"/>
        <v>0</v>
      </c>
      <c r="CE16" s="45">
        <f t="shared" si="116"/>
        <v>0</v>
      </c>
      <c r="CF16" s="45">
        <f>IF(AND(CD16&lt;&gt;0,SUM(CD$9:CD15)=0),ROUND(CC$1*CC$3,0),0)</f>
        <v>0</v>
      </c>
      <c r="CG16" s="18"/>
      <c r="CH16" s="38">
        <f>IF(SUM(CP$9:CP15)&gt;0.9,MAX(CH$9:CH15)+1,0)</f>
        <v>0</v>
      </c>
      <c r="CI16" s="44">
        <f t="shared" si="44"/>
        <v>0</v>
      </c>
      <c r="CJ16" s="40">
        <f t="shared" si="45"/>
        <v>44742</v>
      </c>
      <c r="CK16" s="43">
        <f t="shared" si="117"/>
        <v>0</v>
      </c>
      <c r="CL16" s="43">
        <f t="shared" si="118"/>
        <v>0</v>
      </c>
      <c r="CM16" s="45">
        <f>IF(AND(CH16=CO$6,CQ15-CO$1/(CO$7-CO$6+1)&gt;=0),ROUND(CO$1/(CO$7-CO$6+1),0),IF(AND(SUM(CM$10:CM15)&gt;0,CQ15-CM15&gt;=0),CM15,IF(AND(SUM(CM$10:CM15)&gt;0),CO$1-SUM(CM$10:CM15),0)))</f>
        <v>0</v>
      </c>
      <c r="CN16" s="45">
        <f t="shared" si="119"/>
        <v>0</v>
      </c>
      <c r="CO16" s="45">
        <f t="shared" si="120"/>
        <v>0</v>
      </c>
      <c r="CP16" s="45">
        <f t="shared" si="47"/>
        <v>0</v>
      </c>
      <c r="CQ16" s="45">
        <f t="shared" si="121"/>
        <v>0</v>
      </c>
      <c r="CR16" s="45">
        <f>IF(AND(CP16&lt;&gt;0,SUM(CP$9:CP15)=0),ROUND(CO$1*CO$3,0),0)</f>
        <v>0</v>
      </c>
      <c r="CS16" s="18"/>
      <c r="CT16" s="38">
        <f>IF(SUM(DB$9:DB15)&gt;0.9,MAX(CT$9:CT15)+1,0)</f>
        <v>0</v>
      </c>
      <c r="CU16" s="44">
        <f t="shared" si="48"/>
        <v>0</v>
      </c>
      <c r="CV16" s="40">
        <f t="shared" si="49"/>
        <v>44742</v>
      </c>
      <c r="CW16" s="43">
        <f t="shared" si="122"/>
        <v>0</v>
      </c>
      <c r="CX16" s="43">
        <f t="shared" si="123"/>
        <v>0</v>
      </c>
      <c r="CY16" s="45">
        <f>IF(AND(CT16=DA$6,DC15-DA$1/(DA$7-DA$6+1)&gt;=0),ROUND(DA$1/(DA$7-DA$6+1),0),IF(AND(SUM(CY$10:CY15)&gt;0,DC15-CY15&gt;=0),CY15,IF(AND(SUM(CY$10:CY15)&gt;0),DA$1-SUM(CY$10:CY15),0)))</f>
        <v>0</v>
      </c>
      <c r="CZ16" s="45">
        <f t="shared" si="124"/>
        <v>0</v>
      </c>
      <c r="DA16" s="45">
        <f t="shared" si="125"/>
        <v>0</v>
      </c>
      <c r="DB16" s="45">
        <f t="shared" si="51"/>
        <v>0</v>
      </c>
      <c r="DC16" s="45">
        <f t="shared" si="126"/>
        <v>0</v>
      </c>
      <c r="DD16" s="45">
        <f>IF(AND(DB16&lt;&gt;0,SUM(DB$9:DB15)=0),ROUND(DA$1*DA$3,0),0)</f>
        <v>0</v>
      </c>
      <c r="DE16" s="18"/>
      <c r="DF16" s="38">
        <f>IF(SUM(DN$9:DN15)&gt;0.9,MAX(DF$9:DF15)+1,0)</f>
        <v>0</v>
      </c>
      <c r="DG16" s="44">
        <f t="shared" si="52"/>
        <v>0</v>
      </c>
      <c r="DH16" s="40">
        <f t="shared" si="53"/>
        <v>44742</v>
      </c>
      <c r="DI16" s="43">
        <f t="shared" si="127"/>
        <v>0</v>
      </c>
      <c r="DJ16" s="43">
        <f t="shared" si="128"/>
        <v>0</v>
      </c>
      <c r="DK16" s="45">
        <f>IF(AND(DF16=DM$6,DO15-DM$1/(DM$7-DM$6+1)&gt;=0),ROUND(DM$1/(DM$7-DM$6+1),0),IF(AND(SUM(DK$10:DK15)&gt;0,DO15-DK15&gt;=0),DK15,IF(AND(SUM(DK$10:DK15)&gt;0),DM$1-SUM(DK$10:DK15),0)))</f>
        <v>0</v>
      </c>
      <c r="DL16" s="45">
        <f t="shared" si="129"/>
        <v>0</v>
      </c>
      <c r="DM16" s="45">
        <f t="shared" si="130"/>
        <v>0</v>
      </c>
      <c r="DN16" s="45">
        <f t="shared" si="55"/>
        <v>0</v>
      </c>
      <c r="DO16" s="45">
        <f t="shared" si="131"/>
        <v>0</v>
      </c>
      <c r="DP16" s="45">
        <f>IF(AND(DN16&lt;&gt;0,SUM(DN$9:DN15)=0),ROUND(DM$1*DM$3,0),0)</f>
        <v>0</v>
      </c>
      <c r="DQ16" s="18"/>
      <c r="DR16" s="38">
        <f>IF(SUM(DZ$9:DZ15)&gt;0.9,MAX(DR$9:DR15)+1,0)</f>
        <v>0</v>
      </c>
      <c r="DS16" s="44">
        <f t="shared" si="56"/>
        <v>0</v>
      </c>
      <c r="DT16" s="40">
        <f t="shared" si="57"/>
        <v>44742</v>
      </c>
      <c r="DU16" s="43">
        <f t="shared" si="132"/>
        <v>0</v>
      </c>
      <c r="DV16" s="43">
        <f t="shared" si="133"/>
        <v>0</v>
      </c>
      <c r="DW16" s="45">
        <f>IF(AND(DR16=DY$6,EA15-DY$1/(DY$7-DY$6+1)&gt;=0),ROUND(DY$1/(DY$7-DY$6+1),0),IF(AND(SUM(DW$10:DW15)&gt;0,EA15-DW15&gt;=0),DW15,IF(AND(SUM(DW$10:DW15)&gt;0),DY$1-SUM(DW$10:DW15),0)))</f>
        <v>0</v>
      </c>
      <c r="DX16" s="45">
        <f t="shared" si="134"/>
        <v>0</v>
      </c>
      <c r="DY16" s="45">
        <f t="shared" si="135"/>
        <v>0</v>
      </c>
      <c r="DZ16" s="45">
        <f t="shared" si="59"/>
        <v>0</v>
      </c>
      <c r="EA16" s="45">
        <f t="shared" si="136"/>
        <v>0</v>
      </c>
      <c r="EB16" s="45">
        <f>IF(AND(DZ16&lt;&gt;0,SUM(DZ$9:DZ15)=0),ROUND(DY$1*DY$3,0),0)</f>
        <v>0</v>
      </c>
      <c r="EC16" s="18"/>
      <c r="ED16" s="38">
        <f>IF(SUM(EL$9:EL15)&gt;0.9,MAX(ED$9:ED15)+1,0)</f>
        <v>0</v>
      </c>
      <c r="EE16" s="44">
        <f t="shared" si="60"/>
        <v>0</v>
      </c>
      <c r="EF16" s="40">
        <f t="shared" si="61"/>
        <v>44742</v>
      </c>
      <c r="EG16" s="43">
        <f t="shared" si="137"/>
        <v>0</v>
      </c>
      <c r="EH16" s="43">
        <f t="shared" si="138"/>
        <v>0</v>
      </c>
      <c r="EI16" s="45">
        <f>IF(AND(ED16=EK$6,EM15-EK$1/(EK$7-EK$6+1)&gt;=0),ROUND(EK$1/(EK$7-EK$6+1),0),IF(AND(SUM(EI$10:EI15)&gt;0,EM15-EI15&gt;=0),EI15,IF(AND(SUM(EI$10:EI15)&gt;0),EK$1-SUM(EI$10:EI15),0)))</f>
        <v>0</v>
      </c>
      <c r="EJ16" s="45">
        <f t="shared" si="139"/>
        <v>0</v>
      </c>
      <c r="EK16" s="45">
        <f t="shared" si="140"/>
        <v>0</v>
      </c>
      <c r="EL16" s="45">
        <f t="shared" si="63"/>
        <v>0</v>
      </c>
      <c r="EM16" s="45">
        <f t="shared" si="141"/>
        <v>0</v>
      </c>
      <c r="EN16" s="45">
        <f>IF(AND(EL16&lt;&gt;0,SUM(EL$9:EL15)=0),ROUND(EK$1*EK$3,0),0)</f>
        <v>0</v>
      </c>
      <c r="EO16" s="58"/>
      <c r="EP16" s="46">
        <f t="shared" si="158"/>
        <v>6</v>
      </c>
      <c r="EQ16" s="47">
        <f t="shared" si="142"/>
        <v>44742</v>
      </c>
      <c r="ER16" s="48">
        <f t="shared" si="69"/>
        <v>0</v>
      </c>
      <c r="ES16" s="48">
        <f t="shared" si="143"/>
        <v>0</v>
      </c>
      <c r="ET16" s="48">
        <f t="shared" si="144"/>
        <v>0</v>
      </c>
      <c r="EU16" s="48">
        <f t="shared" si="145"/>
        <v>0</v>
      </c>
      <c r="EV16" s="48">
        <f t="shared" si="146"/>
        <v>0</v>
      </c>
      <c r="EW16" s="48">
        <f t="shared" si="147"/>
        <v>0</v>
      </c>
      <c r="EX16" s="48">
        <f t="shared" si="148"/>
        <v>0</v>
      </c>
      <c r="EY16" s="48">
        <f t="shared" si="149"/>
        <v>0</v>
      </c>
      <c r="EZ16" s="48">
        <f t="shared" si="150"/>
        <v>0</v>
      </c>
      <c r="FA16" s="48">
        <f t="shared" si="151"/>
        <v>0</v>
      </c>
      <c r="FB16" s="48">
        <f t="shared" si="152"/>
        <v>0</v>
      </c>
      <c r="FC16" s="48">
        <f t="shared" si="153"/>
        <v>0</v>
      </c>
      <c r="FD16" s="48">
        <f t="shared" si="64"/>
        <v>0</v>
      </c>
      <c r="FE16" s="49">
        <f t="shared" si="65"/>
        <v>0</v>
      </c>
      <c r="FF16" s="49">
        <f t="shared" si="70"/>
        <v>0</v>
      </c>
      <c r="FG16" s="49">
        <f t="shared" si="71"/>
        <v>0</v>
      </c>
      <c r="FH16" s="49">
        <f t="shared" si="72"/>
        <v>0</v>
      </c>
      <c r="FI16" s="49">
        <f t="shared" si="73"/>
        <v>0</v>
      </c>
      <c r="FJ16" s="49">
        <f t="shared" si="74"/>
        <v>0</v>
      </c>
      <c r="FK16" s="49">
        <f t="shared" si="75"/>
        <v>0</v>
      </c>
      <c r="FL16" s="49">
        <f t="shared" si="76"/>
        <v>0</v>
      </c>
      <c r="FM16" s="49">
        <f t="shared" si="77"/>
        <v>0</v>
      </c>
      <c r="FN16" s="49">
        <f t="shared" si="154"/>
        <v>0</v>
      </c>
      <c r="FO16" s="49">
        <f t="shared" si="155"/>
        <v>0</v>
      </c>
      <c r="FP16" s="49">
        <f t="shared" si="156"/>
        <v>0</v>
      </c>
      <c r="FQ16" s="49">
        <f t="shared" si="157"/>
        <v>0</v>
      </c>
      <c r="FR16" s="49">
        <f t="shared" si="78"/>
        <v>0</v>
      </c>
      <c r="FS16" s="49">
        <f>IF(SUM(FF16:FF$298)=0,FF$299*FS$8/12,0)</f>
        <v>0</v>
      </c>
      <c r="FT16" s="49">
        <f>IF(SUM(FG16:FG$298)=0,FG$299*FT$8/12,0)</f>
        <v>0</v>
      </c>
      <c r="FU16" s="49">
        <f>IF(SUM(FH16:FH$298)=0,FH$299*FU$8/12,0)</f>
        <v>0</v>
      </c>
      <c r="FV16" s="49">
        <f>IF(SUM(FI16:FI$298)=0,FI$299*FV$8/12,0)</f>
        <v>0</v>
      </c>
      <c r="FW16" s="49">
        <f>IF(SUM(FJ16:FJ$298)=0,FJ$299*FW$8/12,0)</f>
        <v>0</v>
      </c>
      <c r="FX16" s="49">
        <f>IF(SUM(FK16:FK$298)=0,FK$299*FX$8/12,0)</f>
        <v>0</v>
      </c>
      <c r="FY16" s="49">
        <f>IF(SUM(FL16:FL$298)=0,FL$299*FY$8/12,0)</f>
        <v>0</v>
      </c>
      <c r="FZ16" s="49">
        <f>IF(SUM(FM16:FM$298)=0,FM$299*FZ$8/12,0)</f>
        <v>0</v>
      </c>
      <c r="GA16" s="49">
        <f>IF(SUM(FN16:FN$298)=0,FN$299*GA$8/12,0)</f>
        <v>0</v>
      </c>
      <c r="GB16" s="49">
        <f>IF(SUM(FO16:FO$298)=0,FO$299*GB$8/12,0)</f>
        <v>0</v>
      </c>
      <c r="GC16" s="49">
        <f>IF(SUM(FP16:FP$298)=0,FP$299*GC$8/12,0)</f>
        <v>0</v>
      </c>
      <c r="GD16" s="49">
        <f>IF(SUM(FQ16:FQ$298)=0,FQ$299*GD$8/12,0)</f>
        <v>0</v>
      </c>
      <c r="GE16" s="49">
        <f t="shared" si="79"/>
        <v>0</v>
      </c>
      <c r="GF16" s="49">
        <f t="shared" si="66"/>
        <v>0</v>
      </c>
      <c r="GG16" s="49">
        <f t="shared" si="80"/>
        <v>0</v>
      </c>
      <c r="GH16" s="49">
        <f t="shared" si="67"/>
        <v>0</v>
      </c>
      <c r="GI16" s="49">
        <f t="shared" si="81"/>
        <v>0</v>
      </c>
      <c r="GJ16" s="49">
        <f t="shared" si="68"/>
        <v>0</v>
      </c>
      <c r="GK16" s="58"/>
      <c r="GL16" s="51" t="str">
        <f>$GJ8</f>
        <v>prowizja</v>
      </c>
      <c r="GM16" s="52">
        <f>$GJ10</f>
        <v>0</v>
      </c>
      <c r="GN16" s="53">
        <f>$GJ11</f>
        <v>0</v>
      </c>
      <c r="GO16" s="53">
        <f>$GJ12</f>
        <v>0</v>
      </c>
      <c r="GP16" s="53">
        <f>$GJ13</f>
        <v>0</v>
      </c>
      <c r="GQ16" s="53">
        <f>$GJ14</f>
        <v>0</v>
      </c>
      <c r="GR16" s="53">
        <f>$GJ15</f>
        <v>0</v>
      </c>
      <c r="GS16" s="53">
        <f>$GJ16</f>
        <v>0</v>
      </c>
      <c r="GT16" s="53">
        <f>$GJ17</f>
        <v>0</v>
      </c>
      <c r="GU16" s="53">
        <f>$GJ18</f>
        <v>0</v>
      </c>
      <c r="GV16" s="53">
        <f>$GJ19</f>
        <v>0</v>
      </c>
      <c r="GW16" s="53">
        <f>$GJ20</f>
        <v>0</v>
      </c>
      <c r="GX16" s="53">
        <f>$GJ21</f>
        <v>0</v>
      </c>
      <c r="GY16" s="53">
        <f>$GJ22</f>
        <v>0</v>
      </c>
      <c r="GZ16" s="53">
        <f>$GJ23</f>
        <v>0</v>
      </c>
      <c r="HA16" s="53">
        <f>$GJ24</f>
        <v>0</v>
      </c>
      <c r="HB16" s="53">
        <f>$GJ25</f>
        <v>0</v>
      </c>
      <c r="HC16" s="53">
        <f>$GJ26</f>
        <v>0</v>
      </c>
      <c r="HD16" s="53">
        <f>$GJ27</f>
        <v>0</v>
      </c>
      <c r="HE16" s="53">
        <f>$GJ28</f>
        <v>0</v>
      </c>
      <c r="HF16" s="53">
        <f>$GJ29</f>
        <v>0</v>
      </c>
      <c r="HG16" s="53">
        <f>$GJ30</f>
        <v>0</v>
      </c>
      <c r="HH16" s="53">
        <f>$GJ31</f>
        <v>0</v>
      </c>
      <c r="HI16" s="53">
        <f>$GJ32</f>
        <v>0</v>
      </c>
      <c r="HJ16" s="53">
        <f>$GJ33</f>
        <v>0</v>
      </c>
      <c r="HK16" s="53">
        <f>$GJ34</f>
        <v>0</v>
      </c>
      <c r="HL16" s="53">
        <f>$GJ35</f>
        <v>0</v>
      </c>
      <c r="HM16" s="53">
        <f>$GJ36</f>
        <v>0</v>
      </c>
      <c r="HN16" s="53">
        <f>$GJ37</f>
        <v>0</v>
      </c>
      <c r="HO16" s="53">
        <f>$GJ38</f>
        <v>0</v>
      </c>
      <c r="HP16" s="53">
        <f>$GJ39</f>
        <v>0</v>
      </c>
      <c r="HQ16" s="53">
        <f>$GJ40</f>
        <v>0</v>
      </c>
      <c r="HR16" s="53">
        <f>$GJ41</f>
        <v>0</v>
      </c>
      <c r="HS16" s="53">
        <f>$GJ42</f>
        <v>0</v>
      </c>
      <c r="HT16" s="53">
        <f>$GJ43</f>
        <v>0</v>
      </c>
      <c r="HU16" s="53">
        <f>$GJ44</f>
        <v>0</v>
      </c>
      <c r="HV16" s="53">
        <f>$GJ45</f>
        <v>0</v>
      </c>
      <c r="HW16" s="53">
        <f>$GJ46</f>
        <v>0</v>
      </c>
      <c r="HX16" s="53">
        <f>$GJ47</f>
        <v>0</v>
      </c>
      <c r="HY16" s="53">
        <f>$GJ48</f>
        <v>0</v>
      </c>
      <c r="HZ16" s="53">
        <f>$GJ49</f>
        <v>0</v>
      </c>
      <c r="IA16" s="53">
        <f>$GJ50</f>
        <v>0</v>
      </c>
      <c r="IB16" s="53">
        <f>$GJ51</f>
        <v>0</v>
      </c>
      <c r="IC16" s="53">
        <f>$GJ52</f>
        <v>0</v>
      </c>
      <c r="ID16" s="53">
        <f>$GJ53</f>
        <v>0</v>
      </c>
      <c r="IE16" s="53">
        <f>$GJ54</f>
        <v>0</v>
      </c>
      <c r="IF16" s="53">
        <f>$GJ55</f>
        <v>0</v>
      </c>
      <c r="IG16" s="53">
        <f>$GJ56</f>
        <v>0</v>
      </c>
      <c r="IH16" s="53">
        <f>$GJ57</f>
        <v>0</v>
      </c>
      <c r="II16" s="53">
        <f>$GJ58</f>
        <v>0</v>
      </c>
      <c r="IJ16" s="53">
        <f>$GJ59</f>
        <v>0</v>
      </c>
      <c r="IK16" s="53">
        <f>$GJ60</f>
        <v>0</v>
      </c>
      <c r="IL16" s="53">
        <f>$GJ61</f>
        <v>0</v>
      </c>
      <c r="IM16" s="53">
        <f>$GJ62</f>
        <v>0</v>
      </c>
      <c r="IN16" s="53">
        <f>$GJ63</f>
        <v>0</v>
      </c>
      <c r="IO16" s="53">
        <f>$GJ64</f>
        <v>0</v>
      </c>
      <c r="IP16" s="53">
        <f>$GJ65</f>
        <v>0</v>
      </c>
      <c r="IQ16" s="53">
        <f>$GJ66</f>
        <v>0</v>
      </c>
      <c r="IR16" s="53">
        <f>$GJ67</f>
        <v>0</v>
      </c>
      <c r="IS16" s="53">
        <f>$GJ68</f>
        <v>0</v>
      </c>
      <c r="IT16" s="53">
        <f>$GJ69</f>
        <v>0</v>
      </c>
      <c r="IU16" s="53">
        <f>$GJ70</f>
        <v>0</v>
      </c>
      <c r="IV16" s="53">
        <f>$GJ71</f>
        <v>0</v>
      </c>
      <c r="IW16" s="53">
        <f>$GJ72</f>
        <v>0</v>
      </c>
      <c r="IX16" s="53">
        <f>$GJ73</f>
        <v>0</v>
      </c>
      <c r="IY16" s="53">
        <f>$GJ74</f>
        <v>0</v>
      </c>
      <c r="IZ16" s="53">
        <f>$GJ75</f>
        <v>0</v>
      </c>
      <c r="JA16" s="53">
        <f>$GJ76</f>
        <v>0</v>
      </c>
      <c r="JB16" s="53">
        <f>$GJ77</f>
        <v>0</v>
      </c>
      <c r="JC16" s="53">
        <f>$GJ78</f>
        <v>0</v>
      </c>
      <c r="JD16" s="53">
        <f>$GJ79</f>
        <v>0</v>
      </c>
      <c r="JE16" s="53">
        <f>$GJ80</f>
        <v>0</v>
      </c>
      <c r="JF16" s="53">
        <f>$GJ81</f>
        <v>0</v>
      </c>
      <c r="JG16" s="53">
        <f>$GJ82</f>
        <v>0</v>
      </c>
      <c r="JH16" s="53">
        <f>$GJ83</f>
        <v>0</v>
      </c>
      <c r="JI16" s="53">
        <f>$GJ84</f>
        <v>0</v>
      </c>
      <c r="JJ16" s="53">
        <f>$GJ85</f>
        <v>0</v>
      </c>
      <c r="JK16" s="53">
        <f>$GJ86</f>
        <v>0</v>
      </c>
      <c r="JL16" s="53">
        <f>$GJ87</f>
        <v>0</v>
      </c>
      <c r="JM16" s="53">
        <f>$GJ88</f>
        <v>0</v>
      </c>
      <c r="JN16" s="53">
        <f>$GJ89</f>
        <v>0</v>
      </c>
      <c r="JO16" s="53">
        <f>$GJ90</f>
        <v>0</v>
      </c>
      <c r="JP16" s="53">
        <f>$GJ91</f>
        <v>0</v>
      </c>
      <c r="JQ16" s="53">
        <f>$GJ92</f>
        <v>0</v>
      </c>
      <c r="JR16" s="53">
        <f>$GJ93</f>
        <v>0</v>
      </c>
      <c r="JS16" s="53">
        <f>$GJ94</f>
        <v>0</v>
      </c>
      <c r="JT16" s="53">
        <f>$GJ95</f>
        <v>0</v>
      </c>
      <c r="JU16" s="53">
        <f>$GJ96</f>
        <v>0</v>
      </c>
      <c r="JV16" s="53">
        <f>$GJ97</f>
        <v>0</v>
      </c>
      <c r="JW16" s="53">
        <f>$GJ98</f>
        <v>0</v>
      </c>
      <c r="JX16" s="53">
        <f>$GJ99</f>
        <v>0</v>
      </c>
      <c r="JY16" s="53">
        <f>$GJ100</f>
        <v>0</v>
      </c>
      <c r="JZ16" s="53">
        <f>$GJ101</f>
        <v>0</v>
      </c>
      <c r="KA16" s="53">
        <f>$GJ102</f>
        <v>0</v>
      </c>
      <c r="KB16" s="53">
        <f>$GJ103</f>
        <v>0</v>
      </c>
      <c r="KC16" s="53">
        <f>$GJ104</f>
        <v>0</v>
      </c>
      <c r="KD16" s="53">
        <f>$GJ105</f>
        <v>0</v>
      </c>
      <c r="KE16" s="53">
        <f>$GJ106</f>
        <v>0</v>
      </c>
      <c r="KF16" s="53">
        <f>$GJ107</f>
        <v>0</v>
      </c>
      <c r="KG16" s="53">
        <f>$GJ108</f>
        <v>0</v>
      </c>
      <c r="KH16" s="53">
        <f>$GJ109</f>
        <v>0</v>
      </c>
      <c r="KI16" s="53">
        <f>$GJ110</f>
        <v>0</v>
      </c>
      <c r="KJ16" s="53">
        <f>$GJ111</f>
        <v>0</v>
      </c>
      <c r="KK16" s="53">
        <f>$GJ112</f>
        <v>0</v>
      </c>
      <c r="KL16" s="53">
        <f>$GJ113</f>
        <v>0</v>
      </c>
      <c r="KM16" s="53">
        <f>$GJ114</f>
        <v>0</v>
      </c>
      <c r="KN16" s="53">
        <f>$GJ115</f>
        <v>0</v>
      </c>
      <c r="KO16" s="53">
        <f>$GJ116</f>
        <v>0</v>
      </c>
      <c r="KP16" s="53">
        <f>$GJ117</f>
        <v>0</v>
      </c>
      <c r="KQ16" s="53">
        <f>$GJ118</f>
        <v>0</v>
      </c>
      <c r="KR16" s="53">
        <f>$GJ119</f>
        <v>0</v>
      </c>
      <c r="KS16" s="53">
        <f>$GJ120</f>
        <v>0</v>
      </c>
      <c r="KT16" s="53">
        <f>$GJ121</f>
        <v>0</v>
      </c>
      <c r="KU16" s="53">
        <f>$GJ122</f>
        <v>0</v>
      </c>
      <c r="KV16" s="53">
        <f>$GJ123</f>
        <v>0</v>
      </c>
      <c r="KW16" s="53">
        <f>$GJ124</f>
        <v>0</v>
      </c>
      <c r="KX16" s="53">
        <f>$GJ125</f>
        <v>0</v>
      </c>
      <c r="KY16" s="53">
        <f>$GJ126</f>
        <v>0</v>
      </c>
      <c r="KZ16" s="53">
        <f>$GJ127</f>
        <v>0</v>
      </c>
      <c r="LA16" s="53">
        <f>$GJ128</f>
        <v>0</v>
      </c>
      <c r="LB16" s="53">
        <f>$GJ129</f>
        <v>0</v>
      </c>
      <c r="LC16" s="53">
        <f>$GJ130</f>
        <v>0</v>
      </c>
      <c r="LD16" s="53">
        <f>$GJ131</f>
        <v>0</v>
      </c>
      <c r="LE16" s="53">
        <f>$GJ132</f>
        <v>0</v>
      </c>
      <c r="LF16" s="53">
        <f>$GJ133</f>
        <v>0</v>
      </c>
      <c r="LG16" s="53">
        <f>$GJ134</f>
        <v>0</v>
      </c>
      <c r="LH16" s="53">
        <f>$GJ135</f>
        <v>0</v>
      </c>
      <c r="LI16" s="53">
        <f>$GJ136</f>
        <v>0</v>
      </c>
      <c r="LJ16" s="53">
        <f>$GJ137</f>
        <v>0</v>
      </c>
      <c r="LK16" s="53">
        <f>$GJ138</f>
        <v>0</v>
      </c>
      <c r="LL16" s="53">
        <f>$GJ139</f>
        <v>0</v>
      </c>
      <c r="LM16" s="53">
        <f>$GJ140</f>
        <v>0</v>
      </c>
      <c r="LN16" s="53">
        <f>$GJ141</f>
        <v>0</v>
      </c>
      <c r="LO16" s="53">
        <f>$GJ142</f>
        <v>0</v>
      </c>
      <c r="LP16" s="53">
        <f>$GJ143</f>
        <v>0</v>
      </c>
      <c r="LQ16" s="53">
        <f>$GJ144</f>
        <v>0</v>
      </c>
      <c r="LR16" s="53">
        <f>$GJ145</f>
        <v>0</v>
      </c>
      <c r="LS16" s="53">
        <f>$GJ146</f>
        <v>0</v>
      </c>
      <c r="LT16" s="53">
        <f>$GJ147</f>
        <v>0</v>
      </c>
      <c r="LU16" s="53">
        <f>$GJ148</f>
        <v>0</v>
      </c>
      <c r="LV16" s="53">
        <f>$GJ149</f>
        <v>0</v>
      </c>
      <c r="LW16" s="53">
        <f>$GJ150</f>
        <v>0</v>
      </c>
      <c r="LX16" s="53">
        <f>$GJ151</f>
        <v>0</v>
      </c>
      <c r="LY16" s="53">
        <f>$GJ152</f>
        <v>0</v>
      </c>
      <c r="LZ16" s="53">
        <f>$GJ153</f>
        <v>0</v>
      </c>
      <c r="MA16" s="53">
        <f>$GJ154</f>
        <v>0</v>
      </c>
      <c r="MB16" s="53">
        <f>$GJ155</f>
        <v>0</v>
      </c>
      <c r="MC16" s="53">
        <f>$GJ156</f>
        <v>0</v>
      </c>
      <c r="MD16" s="53">
        <f>$GJ157</f>
        <v>0</v>
      </c>
      <c r="ME16" s="53">
        <f>$GJ158</f>
        <v>0</v>
      </c>
      <c r="MF16" s="53">
        <f>$GJ159</f>
        <v>0</v>
      </c>
      <c r="MG16" s="53">
        <f>$GJ160</f>
        <v>0</v>
      </c>
      <c r="MH16" s="53">
        <f>$GJ161</f>
        <v>0</v>
      </c>
      <c r="MI16" s="53">
        <f>$GJ162</f>
        <v>0</v>
      </c>
      <c r="MJ16" s="53">
        <f>$GJ163</f>
        <v>0</v>
      </c>
      <c r="MK16" s="53">
        <f>$GJ164</f>
        <v>0</v>
      </c>
      <c r="ML16" s="53">
        <f>$GJ165</f>
        <v>0</v>
      </c>
      <c r="MM16" s="53">
        <f>$GJ166</f>
        <v>0</v>
      </c>
      <c r="MN16" s="53">
        <f>$GJ167</f>
        <v>0</v>
      </c>
      <c r="MO16" s="53">
        <f>$GJ168</f>
        <v>0</v>
      </c>
      <c r="MP16" s="53">
        <f>$GJ169</f>
        <v>0</v>
      </c>
      <c r="MQ16" s="53">
        <f>$GJ170</f>
        <v>0</v>
      </c>
      <c r="MR16" s="53">
        <f>$GJ171</f>
        <v>0</v>
      </c>
      <c r="MS16" s="53">
        <f>$GJ172</f>
        <v>0</v>
      </c>
      <c r="MT16" s="53">
        <f>$GJ173</f>
        <v>0</v>
      </c>
      <c r="MU16" s="53">
        <f>$GJ174</f>
        <v>0</v>
      </c>
      <c r="MV16" s="53">
        <f>$GJ175</f>
        <v>0</v>
      </c>
      <c r="MW16" s="53">
        <f>$GJ176</f>
        <v>0</v>
      </c>
      <c r="MX16" s="53">
        <f>$GJ177</f>
        <v>0</v>
      </c>
      <c r="MY16" s="53">
        <f>$GJ178</f>
        <v>0</v>
      </c>
      <c r="MZ16" s="53">
        <f>$GJ179</f>
        <v>0</v>
      </c>
      <c r="NA16" s="53">
        <f>$GJ180</f>
        <v>0</v>
      </c>
      <c r="NB16" s="53">
        <f>$GJ181</f>
        <v>0</v>
      </c>
      <c r="NC16" s="53">
        <f>$GJ182</f>
        <v>0</v>
      </c>
      <c r="ND16" s="53">
        <f>$GJ183</f>
        <v>0</v>
      </c>
      <c r="NE16" s="53">
        <f>$GJ184</f>
        <v>0</v>
      </c>
      <c r="NF16" s="53">
        <f>$GJ185</f>
        <v>0</v>
      </c>
      <c r="NG16" s="53">
        <f>$GJ186</f>
        <v>0</v>
      </c>
      <c r="NH16" s="53">
        <f>$GJ187</f>
        <v>0</v>
      </c>
      <c r="NI16" s="53">
        <f>$GJ188</f>
        <v>0</v>
      </c>
      <c r="NJ16" s="53">
        <f>$GJ189</f>
        <v>0</v>
      </c>
      <c r="NK16" s="53">
        <f>$GJ190</f>
        <v>0</v>
      </c>
      <c r="NL16" s="53">
        <f>$GJ191</f>
        <v>0</v>
      </c>
      <c r="NM16" s="53">
        <f>$GJ192</f>
        <v>0</v>
      </c>
      <c r="NN16" s="53">
        <f>$GJ193</f>
        <v>0</v>
      </c>
      <c r="NO16" s="53">
        <f>$GJ194</f>
        <v>0</v>
      </c>
      <c r="NP16" s="53">
        <f>$GJ195</f>
        <v>0</v>
      </c>
      <c r="NQ16" s="53">
        <f>$GJ196</f>
        <v>0</v>
      </c>
      <c r="NR16" s="53">
        <f>$GJ197</f>
        <v>0</v>
      </c>
      <c r="NS16" s="53">
        <f>$GJ198</f>
        <v>0</v>
      </c>
      <c r="NT16" s="53">
        <f>$GJ199</f>
        <v>0</v>
      </c>
      <c r="NU16" s="53">
        <f>$GJ200</f>
        <v>0</v>
      </c>
      <c r="NV16" s="53">
        <f>$GJ201</f>
        <v>0</v>
      </c>
      <c r="NW16" s="53">
        <f>$GJ202</f>
        <v>0</v>
      </c>
      <c r="NX16" s="53">
        <f>$GJ203</f>
        <v>0</v>
      </c>
      <c r="NY16" s="53">
        <f>$GJ204</f>
        <v>0</v>
      </c>
      <c r="NZ16" s="53">
        <f>$GJ205</f>
        <v>0</v>
      </c>
      <c r="OA16" s="53">
        <f>$GJ206</f>
        <v>0</v>
      </c>
      <c r="OB16" s="53">
        <f>$GJ207</f>
        <v>0</v>
      </c>
      <c r="OC16" s="53">
        <f>$GJ208</f>
        <v>0</v>
      </c>
      <c r="OD16" s="53">
        <f>$GJ209</f>
        <v>0</v>
      </c>
      <c r="OE16" s="53">
        <f>$GJ210</f>
        <v>0</v>
      </c>
      <c r="OF16" s="53">
        <f>$GJ211</f>
        <v>0</v>
      </c>
      <c r="OG16" s="53">
        <f>$GJ212</f>
        <v>0</v>
      </c>
      <c r="OH16" s="53">
        <f>$GJ213</f>
        <v>0</v>
      </c>
      <c r="OI16" s="53">
        <f>$GJ214</f>
        <v>0</v>
      </c>
      <c r="OJ16" s="53">
        <f>$GJ215</f>
        <v>0</v>
      </c>
      <c r="OK16" s="53">
        <f>$GJ216</f>
        <v>0</v>
      </c>
      <c r="OL16" s="53">
        <f>$GJ217</f>
        <v>0</v>
      </c>
      <c r="OM16" s="53">
        <f>$GJ218</f>
        <v>0</v>
      </c>
      <c r="ON16" s="53">
        <f>$GJ219</f>
        <v>0</v>
      </c>
      <c r="OO16" s="53">
        <f>$GJ220</f>
        <v>0</v>
      </c>
      <c r="OP16" s="53">
        <f>$GJ221</f>
        <v>0</v>
      </c>
      <c r="OQ16" s="53">
        <f>$GJ222</f>
        <v>0</v>
      </c>
      <c r="OR16" s="53">
        <f>$GJ223</f>
        <v>0</v>
      </c>
      <c r="OS16" s="53">
        <f>$GJ224</f>
        <v>0</v>
      </c>
      <c r="OT16" s="53">
        <f>$GJ225</f>
        <v>0</v>
      </c>
      <c r="OU16" s="53">
        <f>$GJ226</f>
        <v>0</v>
      </c>
      <c r="OV16" s="53">
        <f>$GJ227</f>
        <v>0</v>
      </c>
      <c r="OW16" s="53">
        <f>$GJ228</f>
        <v>0</v>
      </c>
      <c r="OX16" s="53">
        <f>$GJ229</f>
        <v>0</v>
      </c>
      <c r="OY16" s="53">
        <f>$GJ230</f>
        <v>0</v>
      </c>
      <c r="OZ16" s="53">
        <f>$GJ231</f>
        <v>0</v>
      </c>
      <c r="PA16" s="53">
        <f>$GJ232</f>
        <v>0</v>
      </c>
      <c r="PB16" s="53">
        <f>$GJ233</f>
        <v>0</v>
      </c>
      <c r="PC16" s="53">
        <f>$GJ234</f>
        <v>0</v>
      </c>
      <c r="PD16" s="53">
        <f>$GJ235</f>
        <v>0</v>
      </c>
      <c r="PE16" s="53">
        <f>$GJ236</f>
        <v>0</v>
      </c>
      <c r="PF16" s="53">
        <f>$GJ237</f>
        <v>0</v>
      </c>
      <c r="PG16" s="53">
        <f>$GJ238</f>
        <v>0</v>
      </c>
      <c r="PH16" s="53">
        <f>$GJ239</f>
        <v>0</v>
      </c>
      <c r="PI16" s="53">
        <f>$GJ240</f>
        <v>0</v>
      </c>
      <c r="PJ16" s="53">
        <f>$GJ241</f>
        <v>0</v>
      </c>
      <c r="PK16" s="53">
        <f>$GJ242</f>
        <v>0</v>
      </c>
      <c r="PL16" s="53">
        <f>$GJ237</f>
        <v>0</v>
      </c>
      <c r="PM16" s="53">
        <f>$GJ244</f>
        <v>0</v>
      </c>
      <c r="PN16" s="53">
        <f>$GJ245</f>
        <v>0</v>
      </c>
      <c r="PO16" s="53">
        <f>$GJ246</f>
        <v>0</v>
      </c>
      <c r="PP16" s="53">
        <f>$GJ247</f>
        <v>0</v>
      </c>
      <c r="PQ16" s="53">
        <f>$GJ248</f>
        <v>0</v>
      </c>
      <c r="PR16" s="53">
        <f>$GJ249</f>
        <v>0</v>
      </c>
      <c r="PS16" s="53">
        <f>$GJ250</f>
        <v>0</v>
      </c>
      <c r="PT16" s="53">
        <f>$GJ251</f>
        <v>0</v>
      </c>
      <c r="PU16" s="53">
        <f>$GJ252</f>
        <v>0</v>
      </c>
      <c r="PV16" s="53">
        <f>$GJ253</f>
        <v>0</v>
      </c>
      <c r="PW16" s="53">
        <f>$GJ254</f>
        <v>0</v>
      </c>
      <c r="PX16" s="53">
        <f>$GJ255</f>
        <v>0</v>
      </c>
      <c r="PY16" s="53">
        <f>$GJ256</f>
        <v>0</v>
      </c>
      <c r="PZ16" s="53">
        <f>$GJ257</f>
        <v>0</v>
      </c>
      <c r="QA16" s="53">
        <f>$GJ258</f>
        <v>0</v>
      </c>
      <c r="QB16" s="53">
        <f>$GJ259</f>
        <v>0</v>
      </c>
      <c r="QC16" s="53">
        <f>$GJ260</f>
        <v>0</v>
      </c>
      <c r="QD16" s="53">
        <f>$GJ261</f>
        <v>0</v>
      </c>
      <c r="QE16" s="53">
        <f>$GJ262</f>
        <v>0</v>
      </c>
      <c r="QF16" s="53">
        <f>$GJ263</f>
        <v>0</v>
      </c>
      <c r="QG16" s="53">
        <f>$GJ264</f>
        <v>0</v>
      </c>
      <c r="QH16" s="53">
        <f>$GJ265</f>
        <v>0</v>
      </c>
      <c r="QI16" s="53">
        <f>$GJ266</f>
        <v>0</v>
      </c>
      <c r="QJ16" s="53">
        <f>$GJ267</f>
        <v>0</v>
      </c>
      <c r="QK16" s="53">
        <f>$GJ268</f>
        <v>0</v>
      </c>
      <c r="QL16" s="53">
        <f>$GJ269</f>
        <v>0</v>
      </c>
      <c r="QM16" s="53">
        <f>$GJ270</f>
        <v>0</v>
      </c>
      <c r="QN16" s="53">
        <f>$GJ271</f>
        <v>0</v>
      </c>
      <c r="QO16" s="53">
        <f>$GJ272</f>
        <v>0</v>
      </c>
      <c r="QP16" s="53">
        <f>$GJ273</f>
        <v>0</v>
      </c>
      <c r="QQ16" s="53">
        <f>$GJ274</f>
        <v>0</v>
      </c>
      <c r="QR16" s="53">
        <f>$GJ275</f>
        <v>0</v>
      </c>
      <c r="QS16" s="53">
        <f>$GJ276</f>
        <v>0</v>
      </c>
      <c r="QT16" s="53">
        <f>$GJ277</f>
        <v>0</v>
      </c>
      <c r="QU16" s="53">
        <f>$GJ278</f>
        <v>0</v>
      </c>
      <c r="QV16" s="53">
        <f>$GJ279</f>
        <v>0</v>
      </c>
      <c r="QW16" s="53">
        <f>$GJ280</f>
        <v>0</v>
      </c>
      <c r="QX16" s="53">
        <f>$GJ281</f>
        <v>0</v>
      </c>
      <c r="QY16" s="53">
        <f>$GJ282</f>
        <v>0</v>
      </c>
      <c r="QZ16" s="53">
        <f>$GJ283</f>
        <v>0</v>
      </c>
      <c r="RA16" s="53">
        <f>$GJ284</f>
        <v>0</v>
      </c>
      <c r="RB16" s="53">
        <f>$GJ285</f>
        <v>0</v>
      </c>
      <c r="RC16" s="53">
        <f>$GJ286</f>
        <v>0</v>
      </c>
      <c r="RD16" s="53">
        <f>$GJ287</f>
        <v>0</v>
      </c>
      <c r="RE16" s="53">
        <f>$GJ288</f>
        <v>0</v>
      </c>
      <c r="RF16" s="53">
        <f>$GJ289</f>
        <v>0</v>
      </c>
      <c r="RG16" s="53">
        <f>$GJ290</f>
        <v>0</v>
      </c>
      <c r="RH16" s="53">
        <f>$GJ291</f>
        <v>0</v>
      </c>
      <c r="RI16" s="53">
        <f>$GJ292</f>
        <v>0</v>
      </c>
      <c r="RJ16" s="53">
        <f>$GJ293</f>
        <v>0</v>
      </c>
      <c r="RK16" s="53">
        <f>$GJ294</f>
        <v>0</v>
      </c>
      <c r="RL16" s="53">
        <f>$GJ295</f>
        <v>0</v>
      </c>
      <c r="RM16" s="53">
        <f>$GJ296</f>
        <v>0</v>
      </c>
      <c r="RN16" s="53">
        <f>$GJ297</f>
        <v>0</v>
      </c>
      <c r="RO16" s="53">
        <f>$GJ298</f>
        <v>0</v>
      </c>
    </row>
    <row r="17" spans="1:483">
      <c r="A17" s="57"/>
      <c r="B17" s="38">
        <f>IF(SUM(J$9:J16)&gt;0.9,MAX(B$9:B16)+1,0)</f>
        <v>0</v>
      </c>
      <c r="C17" s="44">
        <f t="shared" si="17"/>
        <v>0</v>
      </c>
      <c r="D17" s="40">
        <v>44773</v>
      </c>
      <c r="E17" s="43">
        <f t="shared" si="82"/>
        <v>0</v>
      </c>
      <c r="F17" s="43">
        <f t="shared" si="83"/>
        <v>0</v>
      </c>
      <c r="G17" s="45">
        <f>IF(AND(B17=I$6,K16-I$1/(I$7-I$6+1)&gt;=0),ROUND(I$1/(I$7-I$6+1),0),IF(AND(SUM(G$10:G16)&gt;0,K16-G16&gt;=0),G16,IF(AND(SUM(G$10:G16)&gt;0),I$1-SUM(G$10:G16),0)))</f>
        <v>0</v>
      </c>
      <c r="H17" s="45">
        <f t="shared" si="84"/>
        <v>0</v>
      </c>
      <c r="I17" s="45">
        <f t="shared" si="85"/>
        <v>0</v>
      </c>
      <c r="J17" s="45">
        <f t="shared" si="19"/>
        <v>0</v>
      </c>
      <c r="K17" s="45">
        <f t="shared" si="86"/>
        <v>0</v>
      </c>
      <c r="L17" s="45">
        <f>IF(AND(J17&lt;&gt;0,SUM(J$9:J16)=0),ROUND(I$1*I$3,0),0)</f>
        <v>0</v>
      </c>
      <c r="M17" s="18"/>
      <c r="N17" s="38">
        <f>IF(SUM(V$9:V16)&gt;0.9,MAX(N$9:N16)+1,0)</f>
        <v>0</v>
      </c>
      <c r="O17" s="44">
        <f t="shared" si="20"/>
        <v>0</v>
      </c>
      <c r="P17" s="40">
        <f t="shared" si="21"/>
        <v>44773</v>
      </c>
      <c r="Q17" s="43">
        <f t="shared" si="87"/>
        <v>0</v>
      </c>
      <c r="R17" s="43">
        <f t="shared" si="88"/>
        <v>0</v>
      </c>
      <c r="S17" s="45">
        <f>IF(AND(N17=U$6,W16-U$1/(U$7-U$6+1)&gt;=0),ROUND(U$1/(U$7-U$6+1),0),IF(AND(SUM(S$10:S16)&gt;0,W16-S16&gt;=0),S16,IF(AND(SUM(S$10:S16)&gt;0),U$1-SUM(S$10:S16),0)))</f>
        <v>0</v>
      </c>
      <c r="T17" s="45">
        <f t="shared" si="89"/>
        <v>0</v>
      </c>
      <c r="U17" s="45">
        <f t="shared" si="90"/>
        <v>0</v>
      </c>
      <c r="V17" s="45">
        <f t="shared" si="23"/>
        <v>0</v>
      </c>
      <c r="W17" s="45">
        <f t="shared" si="91"/>
        <v>0</v>
      </c>
      <c r="X17" s="45">
        <f>IF(AND(V17&lt;&gt;0,SUM(V$9:V16)=0),ROUND(U$1*U$3,0),0)</f>
        <v>0</v>
      </c>
      <c r="Y17" s="18"/>
      <c r="Z17" s="38">
        <f>IF(SUM(AH$9:AH16)&gt;0.9,MAX(Z$9:Z16)+1,0)</f>
        <v>0</v>
      </c>
      <c r="AA17" s="44">
        <f t="shared" si="24"/>
        <v>0</v>
      </c>
      <c r="AB17" s="40">
        <f t="shared" si="25"/>
        <v>44773</v>
      </c>
      <c r="AC17" s="43">
        <f t="shared" si="92"/>
        <v>0</v>
      </c>
      <c r="AD17" s="43">
        <f t="shared" si="93"/>
        <v>0</v>
      </c>
      <c r="AE17" s="45">
        <f>IF(AND(Z17=AG$6,AI16-AG$1/(AG$7-AG$6+1)&gt;=0),ROUND(AG$1/(AG$7-AG$6+1),0),IF(AND(SUM(AE$10:AE16)&gt;0,AI16-AE16&gt;=0),AE16,IF(AND(SUM(AE$10:AE16)&gt;0),AG$1-SUM(AE$10:AE16),0)))</f>
        <v>0</v>
      </c>
      <c r="AF17" s="45">
        <f t="shared" si="94"/>
        <v>0</v>
      </c>
      <c r="AG17" s="45">
        <f t="shared" si="95"/>
        <v>0</v>
      </c>
      <c r="AH17" s="45">
        <f t="shared" si="27"/>
        <v>0</v>
      </c>
      <c r="AI17" s="45">
        <f t="shared" si="96"/>
        <v>0</v>
      </c>
      <c r="AJ17" s="45">
        <f>IF(AND(AH17&lt;&gt;0,SUM(AH$9:AH16)=0),ROUND(AG$1*AG$3,0),0)</f>
        <v>0</v>
      </c>
      <c r="AK17" s="18"/>
      <c r="AL17" s="38">
        <f>IF(SUM(AT$9:AT16)&gt;0.9,MAX(AL$9:AL16)+1,0)</f>
        <v>0</v>
      </c>
      <c r="AM17" s="44">
        <f t="shared" si="28"/>
        <v>0</v>
      </c>
      <c r="AN17" s="40">
        <f t="shared" si="29"/>
        <v>44773</v>
      </c>
      <c r="AO17" s="43">
        <f t="shared" si="97"/>
        <v>0</v>
      </c>
      <c r="AP17" s="43">
        <f t="shared" si="98"/>
        <v>0</v>
      </c>
      <c r="AQ17" s="45">
        <f>IF(AND(AL17=AS$6,AU16-AS$1/(AS$7-AS$6+1)&gt;=0),ROUND(AS$1/(AS$7-AS$6+1),0),IF(AND(SUM(AQ$10:AQ16)&gt;0,AU16-AQ16&gt;=0),AQ16,IF(AND(SUM(AQ$10:AQ16)&gt;0),AS$1-SUM(AQ$10:AQ16),0)))</f>
        <v>0</v>
      </c>
      <c r="AR17" s="45">
        <f t="shared" si="99"/>
        <v>0</v>
      </c>
      <c r="AS17" s="45">
        <f t="shared" si="100"/>
        <v>0</v>
      </c>
      <c r="AT17" s="45">
        <f t="shared" si="31"/>
        <v>0</v>
      </c>
      <c r="AU17" s="45">
        <f t="shared" si="101"/>
        <v>0</v>
      </c>
      <c r="AV17" s="45">
        <f>IF(AND(AT17&lt;&gt;0,SUM(AT$9:AT16)=0),ROUND(AS$1*AS$3,0),0)</f>
        <v>0</v>
      </c>
      <c r="AW17" s="18"/>
      <c r="AX17" s="38">
        <f>IF(SUM(BF$9:BF16)&gt;0.9,MAX(AX$9:AX16)+1,0)</f>
        <v>0</v>
      </c>
      <c r="AY17" s="44">
        <f t="shared" si="32"/>
        <v>0</v>
      </c>
      <c r="AZ17" s="40">
        <f t="shared" si="33"/>
        <v>44773</v>
      </c>
      <c r="BA17" s="43">
        <f t="shared" si="102"/>
        <v>0</v>
      </c>
      <c r="BB17" s="43">
        <f t="shared" si="103"/>
        <v>0</v>
      </c>
      <c r="BC17" s="45">
        <f>IF(AND(AX17=BE$6,BG16-BE$1/(BE$7-BE$6+1)&gt;=0),ROUND(BE$1/(BE$7-BE$6+1),0),IF(AND(SUM(BC$10:BC16)&gt;0,BG16-BC16&gt;=0),BC16,IF(AND(SUM(BC$10:BC16)&gt;0),BE$1-SUM(BC$10:BC16),0)))</f>
        <v>0</v>
      </c>
      <c r="BD17" s="45">
        <f t="shared" si="104"/>
        <v>0</v>
      </c>
      <c r="BE17" s="45">
        <f t="shared" si="105"/>
        <v>0</v>
      </c>
      <c r="BF17" s="45">
        <f t="shared" si="35"/>
        <v>0</v>
      </c>
      <c r="BG17" s="45">
        <f t="shared" si="106"/>
        <v>0</v>
      </c>
      <c r="BH17" s="45">
        <f>IF(AND(BF17&lt;&gt;0,SUM(BF$9:BF16)=0),ROUND(BE$1*BE$3,0),0)</f>
        <v>0</v>
      </c>
      <c r="BI17" s="18"/>
      <c r="BJ17" s="38">
        <f>IF(SUM(BR$9:BR16)&gt;0.9,MAX(BJ$9:BJ16)+1,0)</f>
        <v>0</v>
      </c>
      <c r="BK17" s="44">
        <f t="shared" si="36"/>
        <v>0</v>
      </c>
      <c r="BL17" s="40">
        <f t="shared" si="37"/>
        <v>44773</v>
      </c>
      <c r="BM17" s="43">
        <f t="shared" si="107"/>
        <v>0</v>
      </c>
      <c r="BN17" s="43">
        <f t="shared" si="108"/>
        <v>0</v>
      </c>
      <c r="BO17" s="45">
        <f>IF(AND(BJ17=BQ$6,BS16-BQ$1/(BQ$7-BQ$6+1)&gt;=0),ROUND(BQ$1/(BQ$7-BQ$6+1),0),IF(AND(SUM(BO$10:BO16)&gt;0,BS16-BO16&gt;=0),BO16,IF(AND(SUM(BO$10:BO16)&gt;0),BQ$1-SUM(BO$10:BO16),0)))</f>
        <v>0</v>
      </c>
      <c r="BP17" s="45">
        <f t="shared" si="109"/>
        <v>0</v>
      </c>
      <c r="BQ17" s="45">
        <f t="shared" si="110"/>
        <v>0</v>
      </c>
      <c r="BR17" s="45">
        <f t="shared" si="39"/>
        <v>0</v>
      </c>
      <c r="BS17" s="45">
        <f t="shared" si="111"/>
        <v>0</v>
      </c>
      <c r="BT17" s="45">
        <f>IF(AND(BR17&lt;&gt;0,SUM(BR$9:BR16)=0),ROUND(BQ$1*BQ$3,0),0)</f>
        <v>0</v>
      </c>
      <c r="BU17" s="18"/>
      <c r="BV17" s="38">
        <f>IF(SUM(CD$9:CD16)&gt;0.9,MAX(BV$9:BV16)+1,0)</f>
        <v>0</v>
      </c>
      <c r="BW17" s="44">
        <f t="shared" si="40"/>
        <v>0</v>
      </c>
      <c r="BX17" s="40">
        <f t="shared" si="41"/>
        <v>44773</v>
      </c>
      <c r="BY17" s="43">
        <f t="shared" si="112"/>
        <v>0</v>
      </c>
      <c r="BZ17" s="43">
        <f t="shared" si="113"/>
        <v>0</v>
      </c>
      <c r="CA17" s="45">
        <f>IF(AND(BV17=CC$6,CE16-CC$1/(CC$7-CC$6+1)&gt;=0),ROUND(CC$1/(CC$7-CC$6+1),0),IF(AND(SUM(CA$10:CA16)&gt;0,CE16-CA16&gt;=0),CA16,IF(AND(SUM(CA$10:CA16)&gt;0),CC$1-SUM(CA$10:CA16),0)))</f>
        <v>0</v>
      </c>
      <c r="CB17" s="45">
        <f t="shared" si="114"/>
        <v>0</v>
      </c>
      <c r="CC17" s="45">
        <f t="shared" si="115"/>
        <v>0</v>
      </c>
      <c r="CD17" s="45">
        <f t="shared" si="43"/>
        <v>0</v>
      </c>
      <c r="CE17" s="45">
        <f t="shared" si="116"/>
        <v>0</v>
      </c>
      <c r="CF17" s="45">
        <f>IF(AND(CD17&lt;&gt;0,SUM(CD$9:CD16)=0),ROUND(CC$1*CC$3,0),0)</f>
        <v>0</v>
      </c>
      <c r="CG17" s="18"/>
      <c r="CH17" s="38">
        <f>IF(SUM(CP$9:CP16)&gt;0.9,MAX(CH$9:CH16)+1,0)</f>
        <v>0</v>
      </c>
      <c r="CI17" s="44">
        <f t="shared" si="44"/>
        <v>0</v>
      </c>
      <c r="CJ17" s="40">
        <f t="shared" si="45"/>
        <v>44773</v>
      </c>
      <c r="CK17" s="43">
        <f t="shared" si="117"/>
        <v>0</v>
      </c>
      <c r="CL17" s="43">
        <f t="shared" si="118"/>
        <v>0</v>
      </c>
      <c r="CM17" s="45">
        <f>IF(AND(CH17=CO$6,CQ16-CO$1/(CO$7-CO$6+1)&gt;=0),ROUND(CO$1/(CO$7-CO$6+1),0),IF(AND(SUM(CM$10:CM16)&gt;0,CQ16-CM16&gt;=0),CM16,IF(AND(SUM(CM$10:CM16)&gt;0),CO$1-SUM(CM$10:CM16),0)))</f>
        <v>0</v>
      </c>
      <c r="CN17" s="45">
        <f t="shared" si="119"/>
        <v>0</v>
      </c>
      <c r="CO17" s="45">
        <f t="shared" si="120"/>
        <v>0</v>
      </c>
      <c r="CP17" s="45">
        <f t="shared" si="47"/>
        <v>0</v>
      </c>
      <c r="CQ17" s="45">
        <f t="shared" si="121"/>
        <v>0</v>
      </c>
      <c r="CR17" s="45">
        <f>IF(AND(CP17&lt;&gt;0,SUM(CP$9:CP16)=0),ROUND(CO$1*CO$3,0),0)</f>
        <v>0</v>
      </c>
      <c r="CS17" s="18"/>
      <c r="CT17" s="38">
        <f>IF(SUM(DB$9:DB16)&gt;0.9,MAX(CT$9:CT16)+1,0)</f>
        <v>0</v>
      </c>
      <c r="CU17" s="44">
        <f t="shared" si="48"/>
        <v>0</v>
      </c>
      <c r="CV17" s="40">
        <f t="shared" si="49"/>
        <v>44773</v>
      </c>
      <c r="CW17" s="43">
        <f t="shared" si="122"/>
        <v>0</v>
      </c>
      <c r="CX17" s="43">
        <f t="shared" si="123"/>
        <v>0</v>
      </c>
      <c r="CY17" s="45">
        <f>IF(AND(CT17=DA$6,DC16-DA$1/(DA$7-DA$6+1)&gt;=0),ROUND(DA$1/(DA$7-DA$6+1),0),IF(AND(SUM(CY$10:CY16)&gt;0,DC16-CY16&gt;=0),CY16,IF(AND(SUM(CY$10:CY16)&gt;0),DA$1-SUM(CY$10:CY16),0)))</f>
        <v>0</v>
      </c>
      <c r="CZ17" s="45">
        <f t="shared" si="124"/>
        <v>0</v>
      </c>
      <c r="DA17" s="45">
        <f t="shared" si="125"/>
        <v>0</v>
      </c>
      <c r="DB17" s="45">
        <f t="shared" si="51"/>
        <v>0</v>
      </c>
      <c r="DC17" s="45">
        <f t="shared" si="126"/>
        <v>0</v>
      </c>
      <c r="DD17" s="45">
        <f>IF(AND(DB17&lt;&gt;0,SUM(DB$9:DB16)=0),ROUND(DA$1*DA$3,0),0)</f>
        <v>0</v>
      </c>
      <c r="DE17" s="18"/>
      <c r="DF17" s="38">
        <f>IF(SUM(DN$9:DN16)&gt;0.9,MAX(DF$9:DF16)+1,0)</f>
        <v>0</v>
      </c>
      <c r="DG17" s="44">
        <f t="shared" si="52"/>
        <v>0</v>
      </c>
      <c r="DH17" s="40">
        <f t="shared" si="53"/>
        <v>44773</v>
      </c>
      <c r="DI17" s="43">
        <f t="shared" si="127"/>
        <v>0</v>
      </c>
      <c r="DJ17" s="43">
        <f t="shared" si="128"/>
        <v>0</v>
      </c>
      <c r="DK17" s="45">
        <f>IF(AND(DF17=DM$6,DO16-DM$1/(DM$7-DM$6+1)&gt;=0),ROUND(DM$1/(DM$7-DM$6+1),0),IF(AND(SUM(DK$10:DK16)&gt;0,DO16-DK16&gt;=0),DK16,IF(AND(SUM(DK$10:DK16)&gt;0),DM$1-SUM(DK$10:DK16),0)))</f>
        <v>0</v>
      </c>
      <c r="DL17" s="45">
        <f t="shared" si="129"/>
        <v>0</v>
      </c>
      <c r="DM17" s="45">
        <f t="shared" si="130"/>
        <v>0</v>
      </c>
      <c r="DN17" s="45">
        <f t="shared" si="55"/>
        <v>0</v>
      </c>
      <c r="DO17" s="45">
        <f t="shared" si="131"/>
        <v>0</v>
      </c>
      <c r="DP17" s="45">
        <f>IF(AND(DN17&lt;&gt;0,SUM(DN$9:DN16)=0),ROUND(DM$1*DM$3,0),0)</f>
        <v>0</v>
      </c>
      <c r="DQ17" s="18"/>
      <c r="DR17" s="38">
        <f>IF(SUM(DZ$9:DZ16)&gt;0.9,MAX(DR$9:DR16)+1,0)</f>
        <v>0</v>
      </c>
      <c r="DS17" s="44">
        <f t="shared" si="56"/>
        <v>0</v>
      </c>
      <c r="DT17" s="40">
        <f t="shared" si="57"/>
        <v>44773</v>
      </c>
      <c r="DU17" s="43">
        <f t="shared" si="132"/>
        <v>0</v>
      </c>
      <c r="DV17" s="43">
        <f t="shared" si="133"/>
        <v>0</v>
      </c>
      <c r="DW17" s="45">
        <f>IF(AND(DR17=DY$6,EA16-DY$1/(DY$7-DY$6+1)&gt;=0),ROUND(DY$1/(DY$7-DY$6+1),0),IF(AND(SUM(DW$10:DW16)&gt;0,EA16-DW16&gt;=0),DW16,IF(AND(SUM(DW$10:DW16)&gt;0),DY$1-SUM(DW$10:DW16),0)))</f>
        <v>0</v>
      </c>
      <c r="DX17" s="45">
        <f t="shared" si="134"/>
        <v>0</v>
      </c>
      <c r="DY17" s="45">
        <f t="shared" si="135"/>
        <v>0</v>
      </c>
      <c r="DZ17" s="45">
        <f t="shared" si="59"/>
        <v>0</v>
      </c>
      <c r="EA17" s="45">
        <f t="shared" si="136"/>
        <v>0</v>
      </c>
      <c r="EB17" s="45">
        <f>IF(AND(DZ17&lt;&gt;0,SUM(DZ$9:DZ16)=0),ROUND(DY$1*DY$3,0),0)</f>
        <v>0</v>
      </c>
      <c r="EC17" s="18"/>
      <c r="ED17" s="38">
        <f>IF(SUM(EL$9:EL16)&gt;0.9,MAX(ED$9:ED16)+1,0)</f>
        <v>0</v>
      </c>
      <c r="EE17" s="44">
        <f t="shared" si="60"/>
        <v>0</v>
      </c>
      <c r="EF17" s="40">
        <f t="shared" si="61"/>
        <v>44773</v>
      </c>
      <c r="EG17" s="43">
        <f t="shared" si="137"/>
        <v>0</v>
      </c>
      <c r="EH17" s="43">
        <f t="shared" si="138"/>
        <v>0</v>
      </c>
      <c r="EI17" s="45">
        <f>IF(AND(ED17=EK$6,EM16-EK$1/(EK$7-EK$6+1)&gt;=0),ROUND(EK$1/(EK$7-EK$6+1),0),IF(AND(SUM(EI$10:EI16)&gt;0,EM16-EI16&gt;=0),EI16,IF(AND(SUM(EI$10:EI16)&gt;0),EK$1-SUM(EI$10:EI16),0)))</f>
        <v>0</v>
      </c>
      <c r="EJ17" s="45">
        <f t="shared" si="139"/>
        <v>0</v>
      </c>
      <c r="EK17" s="45">
        <f t="shared" si="140"/>
        <v>0</v>
      </c>
      <c r="EL17" s="45">
        <f t="shared" si="63"/>
        <v>0</v>
      </c>
      <c r="EM17" s="45">
        <f t="shared" si="141"/>
        <v>0</v>
      </c>
      <c r="EN17" s="45">
        <f>IF(AND(EL17&lt;&gt;0,SUM(EL$9:EL16)=0),ROUND(EK$1*EK$3,0),0)</f>
        <v>0</v>
      </c>
      <c r="EO17" s="60"/>
      <c r="EP17" s="46">
        <f t="shared" si="158"/>
        <v>7</v>
      </c>
      <c r="EQ17" s="47">
        <f t="shared" si="142"/>
        <v>44773</v>
      </c>
      <c r="ER17" s="48">
        <f t="shared" si="69"/>
        <v>0</v>
      </c>
      <c r="ES17" s="48">
        <f t="shared" si="143"/>
        <v>0</v>
      </c>
      <c r="ET17" s="48">
        <f t="shared" si="144"/>
        <v>0</v>
      </c>
      <c r="EU17" s="48">
        <f t="shared" si="145"/>
        <v>0</v>
      </c>
      <c r="EV17" s="48">
        <f t="shared" si="146"/>
        <v>0</v>
      </c>
      <c r="EW17" s="48">
        <f t="shared" si="147"/>
        <v>0</v>
      </c>
      <c r="EX17" s="48">
        <f t="shared" si="148"/>
        <v>0</v>
      </c>
      <c r="EY17" s="48">
        <f t="shared" si="149"/>
        <v>0</v>
      </c>
      <c r="EZ17" s="48">
        <f t="shared" si="150"/>
        <v>0</v>
      </c>
      <c r="FA17" s="48">
        <f t="shared" si="151"/>
        <v>0</v>
      </c>
      <c r="FB17" s="48">
        <f t="shared" si="152"/>
        <v>0</v>
      </c>
      <c r="FC17" s="48">
        <f t="shared" si="153"/>
        <v>0</v>
      </c>
      <c r="FD17" s="48">
        <f t="shared" si="64"/>
        <v>0</v>
      </c>
      <c r="FE17" s="49">
        <f t="shared" si="65"/>
        <v>0</v>
      </c>
      <c r="FF17" s="49">
        <f t="shared" si="70"/>
        <v>0</v>
      </c>
      <c r="FG17" s="49">
        <f t="shared" si="71"/>
        <v>0</v>
      </c>
      <c r="FH17" s="49">
        <f t="shared" si="72"/>
        <v>0</v>
      </c>
      <c r="FI17" s="49">
        <f t="shared" si="73"/>
        <v>0</v>
      </c>
      <c r="FJ17" s="49">
        <f t="shared" si="74"/>
        <v>0</v>
      </c>
      <c r="FK17" s="49">
        <f t="shared" si="75"/>
        <v>0</v>
      </c>
      <c r="FL17" s="49">
        <f t="shared" si="76"/>
        <v>0</v>
      </c>
      <c r="FM17" s="49">
        <f t="shared" si="77"/>
        <v>0</v>
      </c>
      <c r="FN17" s="49">
        <f t="shared" si="154"/>
        <v>0</v>
      </c>
      <c r="FO17" s="49">
        <f t="shared" si="155"/>
        <v>0</v>
      </c>
      <c r="FP17" s="49">
        <f t="shared" si="156"/>
        <v>0</v>
      </c>
      <c r="FQ17" s="49">
        <f t="shared" si="157"/>
        <v>0</v>
      </c>
      <c r="FR17" s="49">
        <f t="shared" si="78"/>
        <v>0</v>
      </c>
      <c r="FS17" s="49">
        <f>IF(SUM(FF17:FF$298)=0,FF$299*FS$8/12,0)</f>
        <v>0</v>
      </c>
      <c r="FT17" s="49">
        <f>IF(SUM(FG17:FG$298)=0,FG$299*FT$8/12,0)</f>
        <v>0</v>
      </c>
      <c r="FU17" s="49">
        <f>IF(SUM(FH17:FH$298)=0,FH$299*FU$8/12,0)</f>
        <v>0</v>
      </c>
      <c r="FV17" s="49">
        <f>IF(SUM(FI17:FI$298)=0,FI$299*FV$8/12,0)</f>
        <v>0</v>
      </c>
      <c r="FW17" s="49">
        <f>IF(SUM(FJ17:FJ$298)=0,FJ$299*FW$8/12,0)</f>
        <v>0</v>
      </c>
      <c r="FX17" s="49">
        <f>IF(SUM(FK17:FK$298)=0,FK$299*FX$8/12,0)</f>
        <v>0</v>
      </c>
      <c r="FY17" s="49">
        <f>IF(SUM(FL17:FL$298)=0,FL$299*FY$8/12,0)</f>
        <v>0</v>
      </c>
      <c r="FZ17" s="49">
        <f>IF(SUM(FM17:FM$298)=0,FM$299*FZ$8/12,0)</f>
        <v>0</v>
      </c>
      <c r="GA17" s="49">
        <f>IF(SUM(FN17:FN$298)=0,FN$299*GA$8/12,0)</f>
        <v>0</v>
      </c>
      <c r="GB17" s="49">
        <f>IF(SUM(FO17:FO$298)=0,FO$299*GB$8/12,0)</f>
        <v>0</v>
      </c>
      <c r="GC17" s="49">
        <f>IF(SUM(FP17:FP$298)=0,FP$299*GC$8/12,0)</f>
        <v>0</v>
      </c>
      <c r="GD17" s="49">
        <f>IF(SUM(FQ17:FQ$298)=0,FQ$299*GD$8/12,0)</f>
        <v>0</v>
      </c>
      <c r="GE17" s="49">
        <f t="shared" si="79"/>
        <v>0</v>
      </c>
      <c r="GF17" s="49">
        <f t="shared" si="66"/>
        <v>0</v>
      </c>
      <c r="GG17" s="49">
        <f t="shared" si="80"/>
        <v>0</v>
      </c>
      <c r="GH17" s="49">
        <f t="shared" si="67"/>
        <v>0</v>
      </c>
      <c r="GI17" s="49">
        <f t="shared" si="81"/>
        <v>0</v>
      </c>
      <c r="GJ17" s="49">
        <f t="shared" si="68"/>
        <v>0</v>
      </c>
      <c r="GK17" s="60"/>
      <c r="GL17" s="51" t="s">
        <v>83</v>
      </c>
      <c r="GM17" s="53">
        <f>GM15-GM11</f>
        <v>0</v>
      </c>
      <c r="GN17" s="53">
        <f>GN15-GN11</f>
        <v>0</v>
      </c>
      <c r="GO17" s="53">
        <f t="shared" ref="GO17:IZ17" si="159">GO15-GO11</f>
        <v>0</v>
      </c>
      <c r="GP17" s="53">
        <f t="shared" si="159"/>
        <v>0</v>
      </c>
      <c r="GQ17" s="53">
        <f t="shared" si="159"/>
        <v>0</v>
      </c>
      <c r="GR17" s="53">
        <f t="shared" si="159"/>
        <v>0</v>
      </c>
      <c r="GS17" s="53">
        <f t="shared" si="159"/>
        <v>0</v>
      </c>
      <c r="GT17" s="53">
        <f t="shared" si="159"/>
        <v>0</v>
      </c>
      <c r="GU17" s="53">
        <f t="shared" si="159"/>
        <v>0</v>
      </c>
      <c r="GV17" s="53">
        <f t="shared" ref="GV17:HE17" si="160">GV15-GV11</f>
        <v>0</v>
      </c>
      <c r="GW17" s="53">
        <f t="shared" si="160"/>
        <v>0</v>
      </c>
      <c r="GX17" s="53">
        <f t="shared" si="160"/>
        <v>0</v>
      </c>
      <c r="GY17" s="53">
        <f t="shared" si="160"/>
        <v>0</v>
      </c>
      <c r="GZ17" s="53">
        <f t="shared" si="160"/>
        <v>0</v>
      </c>
      <c r="HA17" s="53">
        <f t="shared" si="160"/>
        <v>0</v>
      </c>
      <c r="HB17" s="53">
        <f t="shared" si="160"/>
        <v>0</v>
      </c>
      <c r="HC17" s="53">
        <f t="shared" si="160"/>
        <v>0</v>
      </c>
      <c r="HD17" s="53">
        <f t="shared" si="160"/>
        <v>0</v>
      </c>
      <c r="HE17" s="53">
        <f t="shared" si="160"/>
        <v>0</v>
      </c>
      <c r="HF17" s="53">
        <f t="shared" si="159"/>
        <v>500000</v>
      </c>
      <c r="HG17" s="53">
        <f t="shared" si="159"/>
        <v>500000</v>
      </c>
      <c r="HH17" s="53">
        <f t="shared" si="159"/>
        <v>500000</v>
      </c>
      <c r="HI17" s="53">
        <f t="shared" si="159"/>
        <v>500000</v>
      </c>
      <c r="HJ17" s="53">
        <f t="shared" si="159"/>
        <v>500000</v>
      </c>
      <c r="HK17" s="53">
        <f t="shared" si="159"/>
        <v>360464</v>
      </c>
      <c r="HL17" s="53">
        <f>HL15-HL11</f>
        <v>348836</v>
      </c>
      <c r="HM17" s="53">
        <f>HM15-HM11</f>
        <v>337208</v>
      </c>
      <c r="HN17" s="53">
        <f t="shared" si="159"/>
        <v>325580</v>
      </c>
      <c r="HO17" s="53">
        <f t="shared" si="159"/>
        <v>313952</v>
      </c>
      <c r="HP17" s="53">
        <f t="shared" si="159"/>
        <v>302324</v>
      </c>
      <c r="HQ17" s="53">
        <f t="shared" si="159"/>
        <v>290696</v>
      </c>
      <c r="HR17" s="53">
        <f t="shared" si="159"/>
        <v>279068</v>
      </c>
      <c r="HS17" s="53">
        <f t="shared" si="159"/>
        <v>267440</v>
      </c>
      <c r="HT17" s="53">
        <f t="shared" si="159"/>
        <v>255812</v>
      </c>
      <c r="HU17" s="53">
        <f t="shared" si="159"/>
        <v>244184</v>
      </c>
      <c r="HV17" s="53">
        <f t="shared" si="159"/>
        <v>232556</v>
      </c>
      <c r="HW17" s="53">
        <f t="shared" si="159"/>
        <v>220928</v>
      </c>
      <c r="HX17" s="53">
        <f t="shared" si="159"/>
        <v>209300</v>
      </c>
      <c r="HY17" s="53">
        <f t="shared" si="159"/>
        <v>197672</v>
      </c>
      <c r="HZ17" s="53">
        <f t="shared" si="159"/>
        <v>186044</v>
      </c>
      <c r="IA17" s="53">
        <f t="shared" si="159"/>
        <v>174416</v>
      </c>
      <c r="IB17" s="53">
        <f t="shared" si="159"/>
        <v>162788</v>
      </c>
      <c r="IC17" s="53">
        <f t="shared" si="159"/>
        <v>151160</v>
      </c>
      <c r="ID17" s="53">
        <f t="shared" si="159"/>
        <v>139532</v>
      </c>
      <c r="IE17" s="53">
        <f t="shared" si="159"/>
        <v>127904</v>
      </c>
      <c r="IF17" s="53">
        <f t="shared" si="159"/>
        <v>116276</v>
      </c>
      <c r="IG17" s="53">
        <f t="shared" si="159"/>
        <v>104648</v>
      </c>
      <c r="IH17" s="53">
        <f t="shared" si="159"/>
        <v>93020</v>
      </c>
      <c r="II17" s="53">
        <f t="shared" si="159"/>
        <v>81392</v>
      </c>
      <c r="IJ17" s="53">
        <f t="shared" si="159"/>
        <v>69764</v>
      </c>
      <c r="IK17" s="53">
        <f t="shared" si="159"/>
        <v>58136</v>
      </c>
      <c r="IL17" s="53">
        <f t="shared" si="159"/>
        <v>46508</v>
      </c>
      <c r="IM17" s="53">
        <f t="shared" si="159"/>
        <v>34880</v>
      </c>
      <c r="IN17" s="53">
        <f t="shared" si="159"/>
        <v>23252</v>
      </c>
      <c r="IO17" s="53">
        <f t="shared" si="159"/>
        <v>11624</v>
      </c>
      <c r="IP17" s="53">
        <f t="shared" si="159"/>
        <v>0</v>
      </c>
      <c r="IQ17" s="53">
        <f t="shared" si="159"/>
        <v>0</v>
      </c>
      <c r="IR17" s="53">
        <f t="shared" si="159"/>
        <v>0</v>
      </c>
      <c r="IS17" s="53">
        <f t="shared" si="159"/>
        <v>0</v>
      </c>
      <c r="IT17" s="53">
        <f t="shared" si="159"/>
        <v>0</v>
      </c>
      <c r="IU17" s="53">
        <f t="shared" si="159"/>
        <v>0</v>
      </c>
      <c r="IV17" s="53">
        <f t="shared" si="159"/>
        <v>0</v>
      </c>
      <c r="IW17" s="53">
        <f t="shared" si="159"/>
        <v>0</v>
      </c>
      <c r="IX17" s="53">
        <f t="shared" si="159"/>
        <v>0</v>
      </c>
      <c r="IY17" s="53">
        <f t="shared" si="159"/>
        <v>0</v>
      </c>
      <c r="IZ17" s="53">
        <f t="shared" si="159"/>
        <v>0</v>
      </c>
      <c r="JA17" s="53">
        <f t="shared" ref="JA17:LL17" si="161">JA15-JA11</f>
        <v>0</v>
      </c>
      <c r="JB17" s="53">
        <f t="shared" si="161"/>
        <v>0</v>
      </c>
      <c r="JC17" s="53">
        <f t="shared" si="161"/>
        <v>0</v>
      </c>
      <c r="JD17" s="53">
        <f t="shared" si="161"/>
        <v>0</v>
      </c>
      <c r="JE17" s="53">
        <f t="shared" si="161"/>
        <v>0</v>
      </c>
      <c r="JF17" s="53">
        <f t="shared" si="161"/>
        <v>0</v>
      </c>
      <c r="JG17" s="53">
        <f t="shared" si="161"/>
        <v>0</v>
      </c>
      <c r="JH17" s="53">
        <f t="shared" si="161"/>
        <v>0</v>
      </c>
      <c r="JI17" s="53">
        <f t="shared" si="161"/>
        <v>0</v>
      </c>
      <c r="JJ17" s="53">
        <f t="shared" si="161"/>
        <v>0</v>
      </c>
      <c r="JK17" s="53">
        <f t="shared" si="161"/>
        <v>0</v>
      </c>
      <c r="JL17" s="53">
        <f t="shared" si="161"/>
        <v>0</v>
      </c>
      <c r="JM17" s="53">
        <f t="shared" si="161"/>
        <v>0</v>
      </c>
      <c r="JN17" s="53">
        <f t="shared" si="161"/>
        <v>0</v>
      </c>
      <c r="JO17" s="53">
        <f t="shared" si="161"/>
        <v>0</v>
      </c>
      <c r="JP17" s="53">
        <f t="shared" si="161"/>
        <v>0</v>
      </c>
      <c r="JQ17" s="53">
        <f t="shared" si="161"/>
        <v>0</v>
      </c>
      <c r="JR17" s="53">
        <f t="shared" si="161"/>
        <v>0</v>
      </c>
      <c r="JS17" s="53">
        <f t="shared" si="161"/>
        <v>0</v>
      </c>
      <c r="JT17" s="53">
        <f t="shared" si="161"/>
        <v>0</v>
      </c>
      <c r="JU17" s="53">
        <f t="shared" si="161"/>
        <v>0</v>
      </c>
      <c r="JV17" s="53">
        <f t="shared" si="161"/>
        <v>0</v>
      </c>
      <c r="JW17" s="53">
        <f t="shared" si="161"/>
        <v>0</v>
      </c>
      <c r="JX17" s="53">
        <f t="shared" si="161"/>
        <v>0</v>
      </c>
      <c r="JY17" s="53">
        <f t="shared" si="161"/>
        <v>0</v>
      </c>
      <c r="JZ17" s="53">
        <f t="shared" si="161"/>
        <v>0</v>
      </c>
      <c r="KA17" s="53">
        <f t="shared" si="161"/>
        <v>0</v>
      </c>
      <c r="KB17" s="53">
        <f t="shared" si="161"/>
        <v>0</v>
      </c>
      <c r="KC17" s="53">
        <f t="shared" si="161"/>
        <v>0</v>
      </c>
      <c r="KD17" s="53">
        <f t="shared" si="161"/>
        <v>0</v>
      </c>
      <c r="KE17" s="53">
        <f t="shared" si="161"/>
        <v>0</v>
      </c>
      <c r="KF17" s="53">
        <f t="shared" si="161"/>
        <v>0</v>
      </c>
      <c r="KG17" s="53">
        <f t="shared" si="161"/>
        <v>0</v>
      </c>
      <c r="KH17" s="53">
        <f t="shared" si="161"/>
        <v>0</v>
      </c>
      <c r="KI17" s="53">
        <f t="shared" si="161"/>
        <v>0</v>
      </c>
      <c r="KJ17" s="53">
        <f t="shared" si="161"/>
        <v>0</v>
      </c>
      <c r="KK17" s="53">
        <f t="shared" si="161"/>
        <v>0</v>
      </c>
      <c r="KL17" s="53">
        <f t="shared" si="161"/>
        <v>0</v>
      </c>
      <c r="KM17" s="53">
        <f t="shared" si="161"/>
        <v>0</v>
      </c>
      <c r="KN17" s="53">
        <f t="shared" si="161"/>
        <v>0</v>
      </c>
      <c r="KO17" s="53">
        <f t="shared" si="161"/>
        <v>0</v>
      </c>
      <c r="KP17" s="53">
        <f t="shared" si="161"/>
        <v>0</v>
      </c>
      <c r="KQ17" s="53">
        <f t="shared" si="161"/>
        <v>0</v>
      </c>
      <c r="KR17" s="53">
        <f t="shared" si="161"/>
        <v>0</v>
      </c>
      <c r="KS17" s="53">
        <f t="shared" si="161"/>
        <v>0</v>
      </c>
      <c r="KT17" s="53">
        <f t="shared" si="161"/>
        <v>0</v>
      </c>
      <c r="KU17" s="53">
        <f t="shared" si="161"/>
        <v>0</v>
      </c>
      <c r="KV17" s="53">
        <f t="shared" si="161"/>
        <v>0</v>
      </c>
      <c r="KW17" s="53">
        <f t="shared" si="161"/>
        <v>0</v>
      </c>
      <c r="KX17" s="53">
        <f t="shared" si="161"/>
        <v>0</v>
      </c>
      <c r="KY17" s="53">
        <f t="shared" si="161"/>
        <v>0</v>
      </c>
      <c r="KZ17" s="53">
        <f t="shared" si="161"/>
        <v>0</v>
      </c>
      <c r="LA17" s="53">
        <f t="shared" si="161"/>
        <v>0</v>
      </c>
      <c r="LB17" s="53">
        <f t="shared" si="161"/>
        <v>0</v>
      </c>
      <c r="LC17" s="53">
        <f t="shared" si="161"/>
        <v>0</v>
      </c>
      <c r="LD17" s="53">
        <f t="shared" si="161"/>
        <v>0</v>
      </c>
      <c r="LE17" s="53">
        <f t="shared" si="161"/>
        <v>0</v>
      </c>
      <c r="LF17" s="53">
        <f t="shared" si="161"/>
        <v>0</v>
      </c>
      <c r="LG17" s="53">
        <f t="shared" si="161"/>
        <v>0</v>
      </c>
      <c r="LH17" s="53">
        <f t="shared" si="161"/>
        <v>0</v>
      </c>
      <c r="LI17" s="53">
        <f t="shared" si="161"/>
        <v>0</v>
      </c>
      <c r="LJ17" s="53">
        <f t="shared" si="161"/>
        <v>0</v>
      </c>
      <c r="LK17" s="53">
        <f t="shared" si="161"/>
        <v>0</v>
      </c>
      <c r="LL17" s="53">
        <f t="shared" si="161"/>
        <v>0</v>
      </c>
      <c r="LM17" s="53">
        <f t="shared" ref="LM17:NX17" si="162">LM15-LM11</f>
        <v>0</v>
      </c>
      <c r="LN17" s="53">
        <f t="shared" si="162"/>
        <v>0</v>
      </c>
      <c r="LO17" s="53">
        <f t="shared" si="162"/>
        <v>0</v>
      </c>
      <c r="LP17" s="53">
        <f t="shared" si="162"/>
        <v>0</v>
      </c>
      <c r="LQ17" s="53">
        <f t="shared" si="162"/>
        <v>0</v>
      </c>
      <c r="LR17" s="53">
        <f t="shared" si="162"/>
        <v>0</v>
      </c>
      <c r="LS17" s="53">
        <f t="shared" si="162"/>
        <v>0</v>
      </c>
      <c r="LT17" s="53">
        <f t="shared" si="162"/>
        <v>0</v>
      </c>
      <c r="LU17" s="53">
        <f t="shared" si="162"/>
        <v>0</v>
      </c>
      <c r="LV17" s="53">
        <f t="shared" si="162"/>
        <v>0</v>
      </c>
      <c r="LW17" s="53">
        <f t="shared" si="162"/>
        <v>0</v>
      </c>
      <c r="LX17" s="53">
        <f t="shared" si="162"/>
        <v>0</v>
      </c>
      <c r="LY17" s="53">
        <f t="shared" si="162"/>
        <v>0</v>
      </c>
      <c r="LZ17" s="53">
        <f t="shared" si="162"/>
        <v>0</v>
      </c>
      <c r="MA17" s="53">
        <f t="shared" si="162"/>
        <v>0</v>
      </c>
      <c r="MB17" s="53">
        <f t="shared" si="162"/>
        <v>0</v>
      </c>
      <c r="MC17" s="53">
        <f t="shared" si="162"/>
        <v>0</v>
      </c>
      <c r="MD17" s="53">
        <f t="shared" si="162"/>
        <v>0</v>
      </c>
      <c r="ME17" s="53">
        <f t="shared" si="162"/>
        <v>0</v>
      </c>
      <c r="MF17" s="53">
        <f t="shared" si="162"/>
        <v>0</v>
      </c>
      <c r="MG17" s="53">
        <f t="shared" si="162"/>
        <v>0</v>
      </c>
      <c r="MH17" s="53">
        <f t="shared" si="162"/>
        <v>0</v>
      </c>
      <c r="MI17" s="53">
        <f t="shared" si="162"/>
        <v>0</v>
      </c>
      <c r="MJ17" s="53">
        <f t="shared" si="162"/>
        <v>0</v>
      </c>
      <c r="MK17" s="53">
        <f t="shared" si="162"/>
        <v>0</v>
      </c>
      <c r="ML17" s="53">
        <f t="shared" si="162"/>
        <v>0</v>
      </c>
      <c r="MM17" s="53">
        <f t="shared" si="162"/>
        <v>0</v>
      </c>
      <c r="MN17" s="53">
        <f t="shared" si="162"/>
        <v>0</v>
      </c>
      <c r="MO17" s="53">
        <f t="shared" si="162"/>
        <v>0</v>
      </c>
      <c r="MP17" s="53">
        <f t="shared" si="162"/>
        <v>0</v>
      </c>
      <c r="MQ17" s="53">
        <f t="shared" si="162"/>
        <v>0</v>
      </c>
      <c r="MR17" s="53">
        <f t="shared" si="162"/>
        <v>0</v>
      </c>
      <c r="MS17" s="53">
        <f t="shared" si="162"/>
        <v>0</v>
      </c>
      <c r="MT17" s="53">
        <f t="shared" si="162"/>
        <v>0</v>
      </c>
      <c r="MU17" s="53">
        <f t="shared" si="162"/>
        <v>0</v>
      </c>
      <c r="MV17" s="53">
        <f t="shared" si="162"/>
        <v>0</v>
      </c>
      <c r="MW17" s="53">
        <f t="shared" si="162"/>
        <v>0</v>
      </c>
      <c r="MX17" s="53">
        <f t="shared" si="162"/>
        <v>0</v>
      </c>
      <c r="MY17" s="53">
        <f t="shared" si="162"/>
        <v>0</v>
      </c>
      <c r="MZ17" s="53">
        <f t="shared" si="162"/>
        <v>0</v>
      </c>
      <c r="NA17" s="53">
        <f t="shared" si="162"/>
        <v>0</v>
      </c>
      <c r="NB17" s="53">
        <f t="shared" si="162"/>
        <v>0</v>
      </c>
      <c r="NC17" s="53">
        <f t="shared" si="162"/>
        <v>0</v>
      </c>
      <c r="ND17" s="53">
        <f t="shared" si="162"/>
        <v>0</v>
      </c>
      <c r="NE17" s="53">
        <f t="shared" si="162"/>
        <v>0</v>
      </c>
      <c r="NF17" s="53">
        <f t="shared" si="162"/>
        <v>0</v>
      </c>
      <c r="NG17" s="53">
        <f t="shared" si="162"/>
        <v>0</v>
      </c>
      <c r="NH17" s="53">
        <f t="shared" si="162"/>
        <v>0</v>
      </c>
      <c r="NI17" s="53">
        <f t="shared" si="162"/>
        <v>0</v>
      </c>
      <c r="NJ17" s="53">
        <f t="shared" si="162"/>
        <v>0</v>
      </c>
      <c r="NK17" s="53">
        <f t="shared" si="162"/>
        <v>0</v>
      </c>
      <c r="NL17" s="53">
        <f t="shared" si="162"/>
        <v>0</v>
      </c>
      <c r="NM17" s="53">
        <f t="shared" si="162"/>
        <v>0</v>
      </c>
      <c r="NN17" s="53">
        <f t="shared" si="162"/>
        <v>0</v>
      </c>
      <c r="NO17" s="53">
        <f t="shared" si="162"/>
        <v>0</v>
      </c>
      <c r="NP17" s="53">
        <f t="shared" si="162"/>
        <v>0</v>
      </c>
      <c r="NQ17" s="53">
        <f t="shared" si="162"/>
        <v>0</v>
      </c>
      <c r="NR17" s="53">
        <f t="shared" si="162"/>
        <v>0</v>
      </c>
      <c r="NS17" s="53">
        <f t="shared" si="162"/>
        <v>0</v>
      </c>
      <c r="NT17" s="53">
        <f t="shared" si="162"/>
        <v>0</v>
      </c>
      <c r="NU17" s="53">
        <f t="shared" si="162"/>
        <v>0</v>
      </c>
      <c r="NV17" s="53">
        <f t="shared" si="162"/>
        <v>0</v>
      </c>
      <c r="NW17" s="53">
        <f t="shared" si="162"/>
        <v>0</v>
      </c>
      <c r="NX17" s="53">
        <f t="shared" si="162"/>
        <v>0</v>
      </c>
      <c r="NY17" s="53">
        <f t="shared" ref="NY17:QJ17" si="163">NY15-NY11</f>
        <v>0</v>
      </c>
      <c r="NZ17" s="53">
        <f t="shared" si="163"/>
        <v>0</v>
      </c>
      <c r="OA17" s="53">
        <f t="shared" si="163"/>
        <v>0</v>
      </c>
      <c r="OB17" s="53">
        <f t="shared" si="163"/>
        <v>0</v>
      </c>
      <c r="OC17" s="53">
        <f t="shared" si="163"/>
        <v>0</v>
      </c>
      <c r="OD17" s="53">
        <f t="shared" si="163"/>
        <v>0</v>
      </c>
      <c r="OE17" s="53">
        <f t="shared" si="163"/>
        <v>0</v>
      </c>
      <c r="OF17" s="53">
        <f t="shared" si="163"/>
        <v>0</v>
      </c>
      <c r="OG17" s="53">
        <f t="shared" si="163"/>
        <v>0</v>
      </c>
      <c r="OH17" s="53">
        <f t="shared" si="163"/>
        <v>0</v>
      </c>
      <c r="OI17" s="53">
        <f t="shared" si="163"/>
        <v>0</v>
      </c>
      <c r="OJ17" s="53">
        <f t="shared" si="163"/>
        <v>0</v>
      </c>
      <c r="OK17" s="53">
        <f t="shared" si="163"/>
        <v>0</v>
      </c>
      <c r="OL17" s="53">
        <f t="shared" si="163"/>
        <v>0</v>
      </c>
      <c r="OM17" s="53">
        <f t="shared" si="163"/>
        <v>0</v>
      </c>
      <c r="ON17" s="53">
        <f t="shared" si="163"/>
        <v>0</v>
      </c>
      <c r="OO17" s="53">
        <f t="shared" si="163"/>
        <v>0</v>
      </c>
      <c r="OP17" s="53">
        <f t="shared" si="163"/>
        <v>0</v>
      </c>
      <c r="OQ17" s="53">
        <f t="shared" si="163"/>
        <v>0</v>
      </c>
      <c r="OR17" s="53">
        <f t="shared" si="163"/>
        <v>0</v>
      </c>
      <c r="OS17" s="53">
        <f t="shared" si="163"/>
        <v>0</v>
      </c>
      <c r="OT17" s="53">
        <f t="shared" si="163"/>
        <v>0</v>
      </c>
      <c r="OU17" s="53">
        <f t="shared" si="163"/>
        <v>0</v>
      </c>
      <c r="OV17" s="53">
        <f t="shared" si="163"/>
        <v>0</v>
      </c>
      <c r="OW17" s="53">
        <f t="shared" si="163"/>
        <v>0</v>
      </c>
      <c r="OX17" s="53">
        <f t="shared" si="163"/>
        <v>0</v>
      </c>
      <c r="OY17" s="53">
        <f t="shared" si="163"/>
        <v>0</v>
      </c>
      <c r="OZ17" s="53">
        <f t="shared" si="163"/>
        <v>0</v>
      </c>
      <c r="PA17" s="53">
        <f t="shared" si="163"/>
        <v>0</v>
      </c>
      <c r="PB17" s="53">
        <f t="shared" si="163"/>
        <v>0</v>
      </c>
      <c r="PC17" s="53">
        <f t="shared" si="163"/>
        <v>0</v>
      </c>
      <c r="PD17" s="53">
        <f t="shared" si="163"/>
        <v>0</v>
      </c>
      <c r="PE17" s="53">
        <f t="shared" si="163"/>
        <v>0</v>
      </c>
      <c r="PF17" s="53">
        <f t="shared" si="163"/>
        <v>0</v>
      </c>
      <c r="PG17" s="53">
        <f t="shared" si="163"/>
        <v>0</v>
      </c>
      <c r="PH17" s="53">
        <f t="shared" si="163"/>
        <v>0</v>
      </c>
      <c r="PI17" s="53">
        <f t="shared" si="163"/>
        <v>0</v>
      </c>
      <c r="PJ17" s="53">
        <f t="shared" si="163"/>
        <v>0</v>
      </c>
      <c r="PK17" s="53">
        <f t="shared" si="163"/>
        <v>0</v>
      </c>
      <c r="PL17" s="53">
        <f t="shared" si="163"/>
        <v>0</v>
      </c>
      <c r="PM17" s="53">
        <f t="shared" si="163"/>
        <v>0</v>
      </c>
      <c r="PN17" s="53">
        <f t="shared" si="163"/>
        <v>0</v>
      </c>
      <c r="PO17" s="53">
        <f t="shared" si="163"/>
        <v>0</v>
      </c>
      <c r="PP17" s="53">
        <f t="shared" si="163"/>
        <v>0</v>
      </c>
      <c r="PQ17" s="53">
        <f t="shared" si="163"/>
        <v>0</v>
      </c>
      <c r="PR17" s="53">
        <f t="shared" si="163"/>
        <v>0</v>
      </c>
      <c r="PS17" s="53">
        <f t="shared" si="163"/>
        <v>0</v>
      </c>
      <c r="PT17" s="53">
        <f t="shared" si="163"/>
        <v>0</v>
      </c>
      <c r="PU17" s="53">
        <f t="shared" si="163"/>
        <v>0</v>
      </c>
      <c r="PV17" s="53">
        <f t="shared" si="163"/>
        <v>0</v>
      </c>
      <c r="PW17" s="53">
        <f t="shared" si="163"/>
        <v>0</v>
      </c>
      <c r="PX17" s="53">
        <f t="shared" si="163"/>
        <v>0</v>
      </c>
      <c r="PY17" s="53">
        <f t="shared" si="163"/>
        <v>0</v>
      </c>
      <c r="PZ17" s="53">
        <f t="shared" si="163"/>
        <v>0</v>
      </c>
      <c r="QA17" s="53">
        <f t="shared" si="163"/>
        <v>0</v>
      </c>
      <c r="QB17" s="53">
        <f t="shared" si="163"/>
        <v>0</v>
      </c>
      <c r="QC17" s="53">
        <f t="shared" si="163"/>
        <v>0</v>
      </c>
      <c r="QD17" s="53">
        <f t="shared" si="163"/>
        <v>0</v>
      </c>
      <c r="QE17" s="53">
        <f t="shared" si="163"/>
        <v>0</v>
      </c>
      <c r="QF17" s="53">
        <f t="shared" si="163"/>
        <v>0</v>
      </c>
      <c r="QG17" s="53">
        <f t="shared" si="163"/>
        <v>0</v>
      </c>
      <c r="QH17" s="53">
        <f t="shared" si="163"/>
        <v>0</v>
      </c>
      <c r="QI17" s="53">
        <f t="shared" si="163"/>
        <v>0</v>
      </c>
      <c r="QJ17" s="53">
        <f t="shared" si="163"/>
        <v>0</v>
      </c>
      <c r="QK17" s="53">
        <f t="shared" ref="QK17:RO17" si="164">QK15-QK11</f>
        <v>0</v>
      </c>
      <c r="QL17" s="53">
        <f t="shared" si="164"/>
        <v>0</v>
      </c>
      <c r="QM17" s="53">
        <f t="shared" si="164"/>
        <v>0</v>
      </c>
      <c r="QN17" s="53">
        <f t="shared" si="164"/>
        <v>0</v>
      </c>
      <c r="QO17" s="53">
        <f t="shared" si="164"/>
        <v>0</v>
      </c>
      <c r="QP17" s="53">
        <f t="shared" si="164"/>
        <v>0</v>
      </c>
      <c r="QQ17" s="53">
        <f t="shared" si="164"/>
        <v>0</v>
      </c>
      <c r="QR17" s="53">
        <f t="shared" si="164"/>
        <v>0</v>
      </c>
      <c r="QS17" s="53">
        <f t="shared" si="164"/>
        <v>0</v>
      </c>
      <c r="QT17" s="53">
        <f t="shared" si="164"/>
        <v>0</v>
      </c>
      <c r="QU17" s="53">
        <f t="shared" si="164"/>
        <v>0</v>
      </c>
      <c r="QV17" s="53">
        <f t="shared" si="164"/>
        <v>0</v>
      </c>
      <c r="QW17" s="53">
        <f t="shared" si="164"/>
        <v>0</v>
      </c>
      <c r="QX17" s="53">
        <f t="shared" si="164"/>
        <v>0</v>
      </c>
      <c r="QY17" s="53">
        <f t="shared" si="164"/>
        <v>0</v>
      </c>
      <c r="QZ17" s="53">
        <f t="shared" si="164"/>
        <v>0</v>
      </c>
      <c r="RA17" s="53">
        <f t="shared" si="164"/>
        <v>0</v>
      </c>
      <c r="RB17" s="53">
        <f t="shared" si="164"/>
        <v>0</v>
      </c>
      <c r="RC17" s="53">
        <f t="shared" si="164"/>
        <v>0</v>
      </c>
      <c r="RD17" s="53">
        <f t="shared" si="164"/>
        <v>0</v>
      </c>
      <c r="RE17" s="53">
        <f t="shared" si="164"/>
        <v>0</v>
      </c>
      <c r="RF17" s="53">
        <f t="shared" si="164"/>
        <v>0</v>
      </c>
      <c r="RG17" s="53">
        <f t="shared" si="164"/>
        <v>0</v>
      </c>
      <c r="RH17" s="53">
        <f t="shared" si="164"/>
        <v>0</v>
      </c>
      <c r="RI17" s="53">
        <f t="shared" si="164"/>
        <v>0</v>
      </c>
      <c r="RJ17" s="53">
        <f t="shared" si="164"/>
        <v>0</v>
      </c>
      <c r="RK17" s="53">
        <f t="shared" si="164"/>
        <v>0</v>
      </c>
      <c r="RL17" s="53">
        <f t="shared" si="164"/>
        <v>0</v>
      </c>
      <c r="RM17" s="53">
        <f t="shared" si="164"/>
        <v>0</v>
      </c>
      <c r="RN17" s="53">
        <f t="shared" si="164"/>
        <v>0</v>
      </c>
      <c r="RO17" s="53">
        <f t="shared" si="164"/>
        <v>0</v>
      </c>
    </row>
    <row r="18" spans="1:483">
      <c r="A18" s="57"/>
      <c r="B18" s="38">
        <f>IF(SUM(J$9:J17)&gt;0.9,MAX(B$9:B17)+1,0)</f>
        <v>0</v>
      </c>
      <c r="C18" s="44">
        <f t="shared" si="17"/>
        <v>0</v>
      </c>
      <c r="D18" s="40">
        <v>44804</v>
      </c>
      <c r="E18" s="43">
        <f t="shared" si="82"/>
        <v>0</v>
      </c>
      <c r="F18" s="43">
        <f t="shared" si="83"/>
        <v>0</v>
      </c>
      <c r="G18" s="45">
        <f>IF(AND(B18=I$6,K17-I$1/(I$7-I$6+1)&gt;=0),ROUND(I$1/(I$7-I$6+1),0),IF(AND(SUM(G$10:G17)&gt;0,K17-G17&gt;=0),G17,IF(AND(SUM(G$10:G17)&gt;0),I$1-SUM(G$10:G17),0)))</f>
        <v>0</v>
      </c>
      <c r="H18" s="45">
        <f t="shared" si="84"/>
        <v>0</v>
      </c>
      <c r="I18" s="45">
        <f t="shared" si="85"/>
        <v>0</v>
      </c>
      <c r="J18" s="45">
        <f t="shared" si="19"/>
        <v>0</v>
      </c>
      <c r="K18" s="45">
        <f t="shared" si="86"/>
        <v>0</v>
      </c>
      <c r="L18" s="45">
        <f>IF(AND(J18&lt;&gt;0,SUM(J$9:J17)=0),ROUND(I$1*I$3,0),0)</f>
        <v>0</v>
      </c>
      <c r="M18" s="18"/>
      <c r="N18" s="38">
        <f>IF(SUM(V$9:V17)&gt;0.9,MAX(N$9:N17)+1,0)</f>
        <v>0</v>
      </c>
      <c r="O18" s="44">
        <f t="shared" si="20"/>
        <v>0</v>
      </c>
      <c r="P18" s="40">
        <f t="shared" si="21"/>
        <v>44804</v>
      </c>
      <c r="Q18" s="43">
        <f t="shared" si="87"/>
        <v>0</v>
      </c>
      <c r="R18" s="43">
        <f t="shared" si="88"/>
        <v>0</v>
      </c>
      <c r="S18" s="45">
        <f>IF(AND(N18=U$6,W17-U$1/(U$7-U$6+1)&gt;=0),ROUND(U$1/(U$7-U$6+1),0),IF(AND(SUM(S$10:S17)&gt;0,W17-S17&gt;=0),S17,IF(AND(SUM(S$10:S17)&gt;0),U$1-SUM(S$10:S17),0)))</f>
        <v>0</v>
      </c>
      <c r="T18" s="45">
        <f t="shared" si="89"/>
        <v>0</v>
      </c>
      <c r="U18" s="45">
        <f t="shared" si="90"/>
        <v>0</v>
      </c>
      <c r="V18" s="45">
        <f t="shared" si="23"/>
        <v>0</v>
      </c>
      <c r="W18" s="45">
        <f t="shared" si="91"/>
        <v>0</v>
      </c>
      <c r="X18" s="45">
        <f>IF(AND(V18&lt;&gt;0,SUM(V$9:V17)=0),ROUND(U$1*U$3,0),0)</f>
        <v>0</v>
      </c>
      <c r="Y18" s="18"/>
      <c r="Z18" s="38">
        <f>IF(SUM(AH$9:AH17)&gt;0.9,MAX(Z$9:Z17)+1,0)</f>
        <v>0</v>
      </c>
      <c r="AA18" s="44">
        <f t="shared" si="24"/>
        <v>0</v>
      </c>
      <c r="AB18" s="40">
        <f t="shared" si="25"/>
        <v>44804</v>
      </c>
      <c r="AC18" s="43">
        <f t="shared" si="92"/>
        <v>0</v>
      </c>
      <c r="AD18" s="43">
        <f t="shared" si="93"/>
        <v>0</v>
      </c>
      <c r="AE18" s="45">
        <f>IF(AND(Z18=AG$6,AI17-AG$1/(AG$7-AG$6+1)&gt;=0),ROUND(AG$1/(AG$7-AG$6+1),0),IF(AND(SUM(AE$10:AE17)&gt;0,AI17-AE17&gt;=0),AE17,IF(AND(SUM(AE$10:AE17)&gt;0),AG$1-SUM(AE$10:AE17),0)))</f>
        <v>0</v>
      </c>
      <c r="AF18" s="45">
        <f t="shared" si="94"/>
        <v>0</v>
      </c>
      <c r="AG18" s="45">
        <f t="shared" si="95"/>
        <v>0</v>
      </c>
      <c r="AH18" s="45">
        <f t="shared" si="27"/>
        <v>0</v>
      </c>
      <c r="AI18" s="45">
        <f t="shared" si="96"/>
        <v>0</v>
      </c>
      <c r="AJ18" s="45">
        <f>IF(AND(AH18&lt;&gt;0,SUM(AH$9:AH17)=0),ROUND(AG$1*AG$3,0),0)</f>
        <v>0</v>
      </c>
      <c r="AK18" s="18"/>
      <c r="AL18" s="38">
        <f>IF(SUM(AT$9:AT17)&gt;0.9,MAX(AL$9:AL17)+1,0)</f>
        <v>0</v>
      </c>
      <c r="AM18" s="44">
        <f t="shared" si="28"/>
        <v>0</v>
      </c>
      <c r="AN18" s="40">
        <f t="shared" si="29"/>
        <v>44804</v>
      </c>
      <c r="AO18" s="43">
        <f t="shared" si="97"/>
        <v>0</v>
      </c>
      <c r="AP18" s="43">
        <f t="shared" si="98"/>
        <v>0</v>
      </c>
      <c r="AQ18" s="45">
        <f>IF(AND(AL18=AS$6,AU17-AS$1/(AS$7-AS$6+1)&gt;=0),ROUND(AS$1/(AS$7-AS$6+1),0),IF(AND(SUM(AQ$10:AQ17)&gt;0,AU17-AQ17&gt;=0),AQ17,IF(AND(SUM(AQ$10:AQ17)&gt;0),AS$1-SUM(AQ$10:AQ17),0)))</f>
        <v>0</v>
      </c>
      <c r="AR18" s="45">
        <f t="shared" si="99"/>
        <v>0</v>
      </c>
      <c r="AS18" s="45">
        <f t="shared" si="100"/>
        <v>0</v>
      </c>
      <c r="AT18" s="45">
        <f t="shared" si="31"/>
        <v>0</v>
      </c>
      <c r="AU18" s="45">
        <f t="shared" si="101"/>
        <v>0</v>
      </c>
      <c r="AV18" s="45">
        <f>IF(AND(AT18&lt;&gt;0,SUM(AT$9:AT17)=0),ROUND(AS$1*AS$3,0),0)</f>
        <v>0</v>
      </c>
      <c r="AW18" s="18"/>
      <c r="AX18" s="38">
        <f>IF(SUM(BF$9:BF17)&gt;0.9,MAX(AX$9:AX17)+1,0)</f>
        <v>0</v>
      </c>
      <c r="AY18" s="44">
        <f t="shared" si="32"/>
        <v>0</v>
      </c>
      <c r="AZ18" s="40">
        <f t="shared" si="33"/>
        <v>44804</v>
      </c>
      <c r="BA18" s="43">
        <f t="shared" si="102"/>
        <v>0</v>
      </c>
      <c r="BB18" s="43">
        <f t="shared" si="103"/>
        <v>0</v>
      </c>
      <c r="BC18" s="45">
        <f>IF(AND(AX18=BE$6,BG17-BE$1/(BE$7-BE$6+1)&gt;=0),ROUND(BE$1/(BE$7-BE$6+1),0),IF(AND(SUM(BC$10:BC17)&gt;0,BG17-BC17&gt;=0),BC17,IF(AND(SUM(BC$10:BC17)&gt;0),BE$1-SUM(BC$10:BC17),0)))</f>
        <v>0</v>
      </c>
      <c r="BD18" s="45">
        <f t="shared" si="104"/>
        <v>0</v>
      </c>
      <c r="BE18" s="45">
        <f t="shared" si="105"/>
        <v>0</v>
      </c>
      <c r="BF18" s="45">
        <f t="shared" si="35"/>
        <v>0</v>
      </c>
      <c r="BG18" s="45">
        <f t="shared" si="106"/>
        <v>0</v>
      </c>
      <c r="BH18" s="45">
        <f>IF(AND(BF18&lt;&gt;0,SUM(BF$9:BF17)=0),ROUND(BE$1*BE$3,0),0)</f>
        <v>0</v>
      </c>
      <c r="BI18" s="18"/>
      <c r="BJ18" s="38">
        <f>IF(SUM(BR$9:BR17)&gt;0.9,MAX(BJ$9:BJ17)+1,0)</f>
        <v>0</v>
      </c>
      <c r="BK18" s="44">
        <f t="shared" si="36"/>
        <v>0</v>
      </c>
      <c r="BL18" s="40">
        <f t="shared" si="37"/>
        <v>44804</v>
      </c>
      <c r="BM18" s="43">
        <f t="shared" si="107"/>
        <v>0</v>
      </c>
      <c r="BN18" s="43">
        <f t="shared" si="108"/>
        <v>0</v>
      </c>
      <c r="BO18" s="45">
        <f>IF(AND(BJ18=BQ$6,BS17-BQ$1/(BQ$7-BQ$6+1)&gt;=0),ROUND(BQ$1/(BQ$7-BQ$6+1),0),IF(AND(SUM(BO$10:BO17)&gt;0,BS17-BO17&gt;=0),BO17,IF(AND(SUM(BO$10:BO17)&gt;0),BQ$1-SUM(BO$10:BO17),0)))</f>
        <v>0</v>
      </c>
      <c r="BP18" s="45">
        <f t="shared" si="109"/>
        <v>0</v>
      </c>
      <c r="BQ18" s="45">
        <f t="shared" si="110"/>
        <v>0</v>
      </c>
      <c r="BR18" s="45">
        <f t="shared" si="39"/>
        <v>0</v>
      </c>
      <c r="BS18" s="45">
        <f t="shared" si="111"/>
        <v>0</v>
      </c>
      <c r="BT18" s="45">
        <f>IF(AND(BR18&lt;&gt;0,SUM(BR$9:BR17)=0),ROUND(BQ$1*BQ$3,0),0)</f>
        <v>0</v>
      </c>
      <c r="BU18" s="18"/>
      <c r="BV18" s="38">
        <f>IF(SUM(CD$9:CD17)&gt;0.9,MAX(BV$9:BV17)+1,0)</f>
        <v>0</v>
      </c>
      <c r="BW18" s="44">
        <f t="shared" si="40"/>
        <v>0</v>
      </c>
      <c r="BX18" s="40">
        <f t="shared" si="41"/>
        <v>44804</v>
      </c>
      <c r="BY18" s="43">
        <f t="shared" si="112"/>
        <v>0</v>
      </c>
      <c r="BZ18" s="43">
        <f t="shared" si="113"/>
        <v>0</v>
      </c>
      <c r="CA18" s="45">
        <f>IF(AND(BV18=CC$6,CE17-CC$1/(CC$7-CC$6+1)&gt;=0),ROUND(CC$1/(CC$7-CC$6+1),0),IF(AND(SUM(CA$10:CA17)&gt;0,CE17-CA17&gt;=0),CA17,IF(AND(SUM(CA$10:CA17)&gt;0),CC$1-SUM(CA$10:CA17),0)))</f>
        <v>0</v>
      </c>
      <c r="CB18" s="45">
        <f t="shared" si="114"/>
        <v>0</v>
      </c>
      <c r="CC18" s="45">
        <f t="shared" si="115"/>
        <v>0</v>
      </c>
      <c r="CD18" s="45">
        <f t="shared" si="43"/>
        <v>0</v>
      </c>
      <c r="CE18" s="45">
        <f t="shared" si="116"/>
        <v>0</v>
      </c>
      <c r="CF18" s="45">
        <f>IF(AND(CD18&lt;&gt;0,SUM(CD$9:CD17)=0),ROUND(CC$1*CC$3,0),0)</f>
        <v>0</v>
      </c>
      <c r="CG18" s="18"/>
      <c r="CH18" s="38">
        <f>IF(SUM(CP$9:CP17)&gt;0.9,MAX(CH$9:CH17)+1,0)</f>
        <v>0</v>
      </c>
      <c r="CI18" s="44">
        <f t="shared" si="44"/>
        <v>0</v>
      </c>
      <c r="CJ18" s="40">
        <f t="shared" si="45"/>
        <v>44804</v>
      </c>
      <c r="CK18" s="43">
        <f t="shared" si="117"/>
        <v>0</v>
      </c>
      <c r="CL18" s="43">
        <f t="shared" si="118"/>
        <v>0</v>
      </c>
      <c r="CM18" s="45">
        <f>IF(AND(CH18=CO$6,CQ17-CO$1/(CO$7-CO$6+1)&gt;=0),ROUND(CO$1/(CO$7-CO$6+1),0),IF(AND(SUM(CM$10:CM17)&gt;0,CQ17-CM17&gt;=0),CM17,IF(AND(SUM(CM$10:CM17)&gt;0),CO$1-SUM(CM$10:CM17),0)))</f>
        <v>0</v>
      </c>
      <c r="CN18" s="45">
        <f t="shared" si="119"/>
        <v>0</v>
      </c>
      <c r="CO18" s="45">
        <f t="shared" si="120"/>
        <v>0</v>
      </c>
      <c r="CP18" s="45">
        <f t="shared" si="47"/>
        <v>0</v>
      </c>
      <c r="CQ18" s="45">
        <f t="shared" si="121"/>
        <v>0</v>
      </c>
      <c r="CR18" s="45">
        <f>IF(AND(CP18&lt;&gt;0,SUM(CP$9:CP17)=0),ROUND(CO$1*CO$3,0),0)</f>
        <v>0</v>
      </c>
      <c r="CS18" s="18"/>
      <c r="CT18" s="38">
        <f>IF(SUM(DB$9:DB17)&gt;0.9,MAX(CT$9:CT17)+1,0)</f>
        <v>0</v>
      </c>
      <c r="CU18" s="44">
        <f t="shared" si="48"/>
        <v>0</v>
      </c>
      <c r="CV18" s="40">
        <f t="shared" si="49"/>
        <v>44804</v>
      </c>
      <c r="CW18" s="43">
        <f t="shared" si="122"/>
        <v>0</v>
      </c>
      <c r="CX18" s="43">
        <f t="shared" si="123"/>
        <v>0</v>
      </c>
      <c r="CY18" s="45">
        <f>IF(AND(CT18=DA$6,DC17-DA$1/(DA$7-DA$6+1)&gt;=0),ROUND(DA$1/(DA$7-DA$6+1),0),IF(AND(SUM(CY$10:CY17)&gt;0,DC17-CY17&gt;=0),CY17,IF(AND(SUM(CY$10:CY17)&gt;0),DA$1-SUM(CY$10:CY17),0)))</f>
        <v>0</v>
      </c>
      <c r="CZ18" s="45">
        <f t="shared" si="124"/>
        <v>0</v>
      </c>
      <c r="DA18" s="45">
        <f t="shared" si="125"/>
        <v>0</v>
      </c>
      <c r="DB18" s="45">
        <f t="shared" si="51"/>
        <v>0</v>
      </c>
      <c r="DC18" s="45">
        <f t="shared" si="126"/>
        <v>0</v>
      </c>
      <c r="DD18" s="45">
        <f>IF(AND(DB18&lt;&gt;0,SUM(DB$9:DB17)=0),ROUND(DA$1*DA$3,0),0)</f>
        <v>0</v>
      </c>
      <c r="DE18" s="18"/>
      <c r="DF18" s="38">
        <f>IF(SUM(DN$9:DN17)&gt;0.9,MAX(DF$9:DF17)+1,0)</f>
        <v>0</v>
      </c>
      <c r="DG18" s="44">
        <f t="shared" si="52"/>
        <v>0</v>
      </c>
      <c r="DH18" s="40">
        <f t="shared" si="53"/>
        <v>44804</v>
      </c>
      <c r="DI18" s="43">
        <f t="shared" si="127"/>
        <v>0</v>
      </c>
      <c r="DJ18" s="43">
        <f t="shared" si="128"/>
        <v>0</v>
      </c>
      <c r="DK18" s="45">
        <f>IF(AND(DF18=DM$6,DO17-DM$1/(DM$7-DM$6+1)&gt;=0),ROUND(DM$1/(DM$7-DM$6+1),0),IF(AND(SUM(DK$10:DK17)&gt;0,DO17-DK17&gt;=0),DK17,IF(AND(SUM(DK$10:DK17)&gt;0),DM$1-SUM(DK$10:DK17),0)))</f>
        <v>0</v>
      </c>
      <c r="DL18" s="45">
        <f t="shared" si="129"/>
        <v>0</v>
      </c>
      <c r="DM18" s="45">
        <f t="shared" si="130"/>
        <v>0</v>
      </c>
      <c r="DN18" s="45">
        <f t="shared" si="55"/>
        <v>0</v>
      </c>
      <c r="DO18" s="45">
        <f t="shared" si="131"/>
        <v>0</v>
      </c>
      <c r="DP18" s="45">
        <f>IF(AND(DN18&lt;&gt;0,SUM(DN$9:DN17)=0),ROUND(DM$1*DM$3,0),0)</f>
        <v>0</v>
      </c>
      <c r="DQ18" s="18"/>
      <c r="DR18" s="38">
        <f>IF(SUM(DZ$9:DZ17)&gt;0.9,MAX(DR$9:DR17)+1,0)</f>
        <v>0</v>
      </c>
      <c r="DS18" s="44">
        <f t="shared" si="56"/>
        <v>0</v>
      </c>
      <c r="DT18" s="40">
        <f t="shared" si="57"/>
        <v>44804</v>
      </c>
      <c r="DU18" s="43">
        <f t="shared" si="132"/>
        <v>0</v>
      </c>
      <c r="DV18" s="43">
        <f t="shared" si="133"/>
        <v>0</v>
      </c>
      <c r="DW18" s="45">
        <f>IF(AND(DR18=DY$6,EA17-DY$1/(DY$7-DY$6+1)&gt;=0),ROUND(DY$1/(DY$7-DY$6+1),0),IF(AND(SUM(DW$10:DW17)&gt;0,EA17-DW17&gt;=0),DW17,IF(AND(SUM(DW$10:DW17)&gt;0),DY$1-SUM(DW$10:DW17),0)))</f>
        <v>0</v>
      </c>
      <c r="DX18" s="45">
        <f t="shared" si="134"/>
        <v>0</v>
      </c>
      <c r="DY18" s="45">
        <f t="shared" si="135"/>
        <v>0</v>
      </c>
      <c r="DZ18" s="45">
        <f t="shared" si="59"/>
        <v>0</v>
      </c>
      <c r="EA18" s="45">
        <f t="shared" si="136"/>
        <v>0</v>
      </c>
      <c r="EB18" s="45">
        <f>IF(AND(DZ18&lt;&gt;0,SUM(DZ$9:DZ17)=0),ROUND(DY$1*DY$3,0),0)</f>
        <v>0</v>
      </c>
      <c r="EC18" s="18"/>
      <c r="ED18" s="38">
        <f>IF(SUM(EL$9:EL17)&gt;0.9,MAX(ED$9:ED17)+1,0)</f>
        <v>0</v>
      </c>
      <c r="EE18" s="44">
        <f t="shared" si="60"/>
        <v>0</v>
      </c>
      <c r="EF18" s="40">
        <f t="shared" si="61"/>
        <v>44804</v>
      </c>
      <c r="EG18" s="43">
        <f t="shared" si="137"/>
        <v>0</v>
      </c>
      <c r="EH18" s="43">
        <f t="shared" si="138"/>
        <v>0</v>
      </c>
      <c r="EI18" s="45">
        <f>IF(AND(ED18=EK$6,EM17-EK$1/(EK$7-EK$6+1)&gt;=0),ROUND(EK$1/(EK$7-EK$6+1),0),IF(AND(SUM(EI$10:EI17)&gt;0,EM17-EI17&gt;=0),EI17,IF(AND(SUM(EI$10:EI17)&gt;0),EK$1-SUM(EI$10:EI17),0)))</f>
        <v>0</v>
      </c>
      <c r="EJ18" s="45">
        <f t="shared" si="139"/>
        <v>0</v>
      </c>
      <c r="EK18" s="45">
        <f t="shared" si="140"/>
        <v>0</v>
      </c>
      <c r="EL18" s="45">
        <f t="shared" si="63"/>
        <v>0</v>
      </c>
      <c r="EM18" s="45">
        <f t="shared" si="141"/>
        <v>0</v>
      </c>
      <c r="EN18" s="45">
        <f>IF(AND(EL18&lt;&gt;0,SUM(EL$9:EL17)=0),ROUND(EK$1*EK$3,0),0)</f>
        <v>0</v>
      </c>
      <c r="EO18" s="60"/>
      <c r="EP18" s="46">
        <f t="shared" si="158"/>
        <v>8</v>
      </c>
      <c r="EQ18" s="47">
        <f t="shared" si="142"/>
        <v>44804</v>
      </c>
      <c r="ER18" s="48">
        <f t="shared" si="69"/>
        <v>0</v>
      </c>
      <c r="ES18" s="48">
        <f t="shared" si="143"/>
        <v>0</v>
      </c>
      <c r="ET18" s="48">
        <f t="shared" si="144"/>
        <v>0</v>
      </c>
      <c r="EU18" s="48">
        <f t="shared" si="145"/>
        <v>0</v>
      </c>
      <c r="EV18" s="48">
        <f t="shared" si="146"/>
        <v>0</v>
      </c>
      <c r="EW18" s="48">
        <f t="shared" si="147"/>
        <v>0</v>
      </c>
      <c r="EX18" s="48">
        <f t="shared" si="148"/>
        <v>0</v>
      </c>
      <c r="EY18" s="48">
        <f t="shared" si="149"/>
        <v>0</v>
      </c>
      <c r="EZ18" s="48">
        <f t="shared" si="150"/>
        <v>0</v>
      </c>
      <c r="FA18" s="48">
        <f t="shared" si="151"/>
        <v>0</v>
      </c>
      <c r="FB18" s="48">
        <f t="shared" si="152"/>
        <v>0</v>
      </c>
      <c r="FC18" s="48">
        <f t="shared" si="153"/>
        <v>0</v>
      </c>
      <c r="FD18" s="48">
        <f t="shared" si="64"/>
        <v>0</v>
      </c>
      <c r="FE18" s="49">
        <f t="shared" si="65"/>
        <v>0</v>
      </c>
      <c r="FF18" s="49">
        <f t="shared" si="70"/>
        <v>0</v>
      </c>
      <c r="FG18" s="49">
        <f t="shared" si="71"/>
        <v>0</v>
      </c>
      <c r="FH18" s="49">
        <f t="shared" si="72"/>
        <v>0</v>
      </c>
      <c r="FI18" s="49">
        <f t="shared" si="73"/>
        <v>0</v>
      </c>
      <c r="FJ18" s="49">
        <f t="shared" si="74"/>
        <v>0</v>
      </c>
      <c r="FK18" s="49">
        <f t="shared" si="75"/>
        <v>0</v>
      </c>
      <c r="FL18" s="49">
        <f t="shared" si="76"/>
        <v>0</v>
      </c>
      <c r="FM18" s="49">
        <f t="shared" si="77"/>
        <v>0</v>
      </c>
      <c r="FN18" s="49">
        <f t="shared" si="154"/>
        <v>0</v>
      </c>
      <c r="FO18" s="49">
        <f t="shared" si="155"/>
        <v>0</v>
      </c>
      <c r="FP18" s="49">
        <f t="shared" si="156"/>
        <v>0</v>
      </c>
      <c r="FQ18" s="49">
        <f t="shared" si="157"/>
        <v>0</v>
      </c>
      <c r="FR18" s="49">
        <f t="shared" si="78"/>
        <v>0</v>
      </c>
      <c r="FS18" s="49">
        <f>IF(SUM(FF18:FF$298)=0,FF$299*FS$8/12,0)</f>
        <v>0</v>
      </c>
      <c r="FT18" s="49">
        <f>IF(SUM(FG18:FG$298)=0,FG$299*FT$8/12,0)</f>
        <v>0</v>
      </c>
      <c r="FU18" s="49">
        <f>IF(SUM(FH18:FH$298)=0,FH$299*FU$8/12,0)</f>
        <v>0</v>
      </c>
      <c r="FV18" s="49">
        <f>IF(SUM(FI18:FI$298)=0,FI$299*FV$8/12,0)</f>
        <v>0</v>
      </c>
      <c r="FW18" s="49">
        <f>IF(SUM(FJ18:FJ$298)=0,FJ$299*FW$8/12,0)</f>
        <v>0</v>
      </c>
      <c r="FX18" s="49">
        <f>IF(SUM(FK18:FK$298)=0,FK$299*FX$8/12,0)</f>
        <v>0</v>
      </c>
      <c r="FY18" s="49">
        <f>IF(SUM(FL18:FL$298)=0,FL$299*FY$8/12,0)</f>
        <v>0</v>
      </c>
      <c r="FZ18" s="49">
        <f>IF(SUM(FM18:FM$298)=0,FM$299*FZ$8/12,0)</f>
        <v>0</v>
      </c>
      <c r="GA18" s="49">
        <f>IF(SUM(FN18:FN$298)=0,FN$299*GA$8/12,0)</f>
        <v>0</v>
      </c>
      <c r="GB18" s="49">
        <f>IF(SUM(FO18:FO$298)=0,FO$299*GB$8/12,0)</f>
        <v>0</v>
      </c>
      <c r="GC18" s="49">
        <f>IF(SUM(FP18:FP$298)=0,FP$299*GC$8/12,0)</f>
        <v>0</v>
      </c>
      <c r="GD18" s="49">
        <f>IF(SUM(FQ18:FQ$298)=0,FQ$299*GD$8/12,0)</f>
        <v>0</v>
      </c>
      <c r="GE18" s="49">
        <f t="shared" si="79"/>
        <v>0</v>
      </c>
      <c r="GF18" s="49">
        <f t="shared" si="66"/>
        <v>0</v>
      </c>
      <c r="GG18" s="49">
        <f t="shared" si="80"/>
        <v>0</v>
      </c>
      <c r="GH18" s="49">
        <f t="shared" si="67"/>
        <v>0</v>
      </c>
      <c r="GI18" s="49">
        <f t="shared" si="81"/>
        <v>0</v>
      </c>
      <c r="GJ18" s="49">
        <f t="shared" si="68"/>
        <v>0</v>
      </c>
      <c r="GK18" s="60"/>
      <c r="GL18" s="51" t="s">
        <v>84</v>
      </c>
      <c r="GM18" s="53">
        <f>GM11</f>
        <v>0</v>
      </c>
      <c r="GN18" s="53">
        <f>GN11</f>
        <v>0</v>
      </c>
      <c r="GO18" s="53">
        <f t="shared" ref="GO18:IZ18" si="165">GO11</f>
        <v>0</v>
      </c>
      <c r="GP18" s="53">
        <f t="shared" si="165"/>
        <v>0</v>
      </c>
      <c r="GQ18" s="53">
        <f t="shared" si="165"/>
        <v>0</v>
      </c>
      <c r="GR18" s="53">
        <f t="shared" si="165"/>
        <v>0</v>
      </c>
      <c r="GS18" s="53">
        <f t="shared" si="165"/>
        <v>0</v>
      </c>
      <c r="GT18" s="53">
        <f t="shared" si="165"/>
        <v>0</v>
      </c>
      <c r="GU18" s="53">
        <f t="shared" si="165"/>
        <v>0</v>
      </c>
      <c r="GV18" s="53">
        <f t="shared" ref="GV18:HE18" si="166">GV11</f>
        <v>0</v>
      </c>
      <c r="GW18" s="53">
        <f t="shared" si="166"/>
        <v>0</v>
      </c>
      <c r="GX18" s="53">
        <f t="shared" si="166"/>
        <v>0</v>
      </c>
      <c r="GY18" s="53">
        <f t="shared" si="166"/>
        <v>0</v>
      </c>
      <c r="GZ18" s="53">
        <f t="shared" si="166"/>
        <v>0</v>
      </c>
      <c r="HA18" s="53">
        <f t="shared" si="166"/>
        <v>0</v>
      </c>
      <c r="HB18" s="53">
        <f t="shared" si="166"/>
        <v>0</v>
      </c>
      <c r="HC18" s="53">
        <f t="shared" si="166"/>
        <v>0</v>
      </c>
      <c r="HD18" s="53">
        <f t="shared" si="166"/>
        <v>0</v>
      </c>
      <c r="HE18" s="53">
        <f t="shared" si="166"/>
        <v>0</v>
      </c>
      <c r="HF18" s="53">
        <f t="shared" si="165"/>
        <v>0</v>
      </c>
      <c r="HG18" s="53">
        <f t="shared" si="165"/>
        <v>0</v>
      </c>
      <c r="HH18" s="53">
        <f t="shared" si="165"/>
        <v>0</v>
      </c>
      <c r="HI18" s="53">
        <f t="shared" si="165"/>
        <v>0</v>
      </c>
      <c r="HJ18" s="53">
        <f t="shared" si="165"/>
        <v>0</v>
      </c>
      <c r="HK18" s="53">
        <f t="shared" si="165"/>
        <v>139536</v>
      </c>
      <c r="HL18" s="53">
        <f t="shared" si="165"/>
        <v>139536</v>
      </c>
      <c r="HM18" s="53">
        <f t="shared" si="165"/>
        <v>139536</v>
      </c>
      <c r="HN18" s="53">
        <f t="shared" si="165"/>
        <v>139536</v>
      </c>
      <c r="HO18" s="53">
        <f t="shared" si="165"/>
        <v>139536</v>
      </c>
      <c r="HP18" s="53">
        <f t="shared" si="165"/>
        <v>139536</v>
      </c>
      <c r="HQ18" s="53">
        <f t="shared" si="165"/>
        <v>139536</v>
      </c>
      <c r="HR18" s="53">
        <f t="shared" si="165"/>
        <v>139536</v>
      </c>
      <c r="HS18" s="53">
        <f t="shared" si="165"/>
        <v>139536</v>
      </c>
      <c r="HT18" s="53">
        <f t="shared" si="165"/>
        <v>139536</v>
      </c>
      <c r="HU18" s="53">
        <f t="shared" si="165"/>
        <v>139536</v>
      </c>
      <c r="HV18" s="53">
        <f t="shared" si="165"/>
        <v>139536</v>
      </c>
      <c r="HW18" s="53">
        <f t="shared" si="165"/>
        <v>139536</v>
      </c>
      <c r="HX18" s="53">
        <f t="shared" si="165"/>
        <v>139536</v>
      </c>
      <c r="HY18" s="53">
        <f t="shared" si="165"/>
        <v>139536</v>
      </c>
      <c r="HZ18" s="53">
        <f t="shared" si="165"/>
        <v>139536</v>
      </c>
      <c r="IA18" s="53">
        <f t="shared" si="165"/>
        <v>139536</v>
      </c>
      <c r="IB18" s="53">
        <f t="shared" si="165"/>
        <v>139536</v>
      </c>
      <c r="IC18" s="53">
        <f t="shared" si="165"/>
        <v>139536</v>
      </c>
      <c r="ID18" s="53">
        <f t="shared" si="165"/>
        <v>139536</v>
      </c>
      <c r="IE18" s="53">
        <f t="shared" si="165"/>
        <v>139536</v>
      </c>
      <c r="IF18" s="53">
        <f t="shared" si="165"/>
        <v>139536</v>
      </c>
      <c r="IG18" s="53">
        <f t="shared" si="165"/>
        <v>139536</v>
      </c>
      <c r="IH18" s="53">
        <f t="shared" si="165"/>
        <v>139536</v>
      </c>
      <c r="II18" s="53">
        <f t="shared" si="165"/>
        <v>139536</v>
      </c>
      <c r="IJ18" s="53">
        <f t="shared" si="165"/>
        <v>139536</v>
      </c>
      <c r="IK18" s="53">
        <f t="shared" si="165"/>
        <v>139536</v>
      </c>
      <c r="IL18" s="53">
        <f t="shared" si="165"/>
        <v>139536</v>
      </c>
      <c r="IM18" s="53">
        <f t="shared" si="165"/>
        <v>139536</v>
      </c>
      <c r="IN18" s="53">
        <f t="shared" si="165"/>
        <v>139536</v>
      </c>
      <c r="IO18" s="53">
        <f t="shared" si="165"/>
        <v>139536</v>
      </c>
      <c r="IP18" s="53">
        <f t="shared" si="165"/>
        <v>139532</v>
      </c>
      <c r="IQ18" s="53">
        <f t="shared" si="165"/>
        <v>127904</v>
      </c>
      <c r="IR18" s="53">
        <f t="shared" si="165"/>
        <v>116276</v>
      </c>
      <c r="IS18" s="53">
        <f t="shared" si="165"/>
        <v>104648</v>
      </c>
      <c r="IT18" s="53">
        <f t="shared" si="165"/>
        <v>93020</v>
      </c>
      <c r="IU18" s="53">
        <f t="shared" si="165"/>
        <v>81392</v>
      </c>
      <c r="IV18" s="53">
        <f t="shared" si="165"/>
        <v>69764</v>
      </c>
      <c r="IW18" s="53">
        <f t="shared" si="165"/>
        <v>58136</v>
      </c>
      <c r="IX18" s="53">
        <f t="shared" si="165"/>
        <v>46508</v>
      </c>
      <c r="IY18" s="53">
        <f t="shared" si="165"/>
        <v>34880</v>
      </c>
      <c r="IZ18" s="53">
        <f t="shared" si="165"/>
        <v>23252</v>
      </c>
      <c r="JA18" s="53">
        <f t="shared" ref="JA18:LL18" si="167">JA11</f>
        <v>11624</v>
      </c>
      <c r="JB18" s="53">
        <f t="shared" si="167"/>
        <v>0</v>
      </c>
      <c r="JC18" s="53">
        <f t="shared" si="167"/>
        <v>0</v>
      </c>
      <c r="JD18" s="53">
        <f t="shared" si="167"/>
        <v>0</v>
      </c>
      <c r="JE18" s="53">
        <f t="shared" si="167"/>
        <v>0</v>
      </c>
      <c r="JF18" s="53">
        <f t="shared" si="167"/>
        <v>0</v>
      </c>
      <c r="JG18" s="53">
        <f t="shared" si="167"/>
        <v>0</v>
      </c>
      <c r="JH18" s="53">
        <f t="shared" si="167"/>
        <v>0</v>
      </c>
      <c r="JI18" s="53">
        <f t="shared" si="167"/>
        <v>0</v>
      </c>
      <c r="JJ18" s="53">
        <f t="shared" si="167"/>
        <v>0</v>
      </c>
      <c r="JK18" s="53">
        <f t="shared" si="167"/>
        <v>0</v>
      </c>
      <c r="JL18" s="53">
        <f t="shared" si="167"/>
        <v>0</v>
      </c>
      <c r="JM18" s="53">
        <f t="shared" si="167"/>
        <v>0</v>
      </c>
      <c r="JN18" s="53">
        <f t="shared" si="167"/>
        <v>0</v>
      </c>
      <c r="JO18" s="53">
        <f t="shared" si="167"/>
        <v>0</v>
      </c>
      <c r="JP18" s="53">
        <f t="shared" si="167"/>
        <v>0</v>
      </c>
      <c r="JQ18" s="53">
        <f t="shared" si="167"/>
        <v>0</v>
      </c>
      <c r="JR18" s="53">
        <f t="shared" si="167"/>
        <v>0</v>
      </c>
      <c r="JS18" s="53">
        <f t="shared" si="167"/>
        <v>0</v>
      </c>
      <c r="JT18" s="53">
        <f t="shared" si="167"/>
        <v>0</v>
      </c>
      <c r="JU18" s="53">
        <f t="shared" si="167"/>
        <v>0</v>
      </c>
      <c r="JV18" s="53">
        <f t="shared" si="167"/>
        <v>0</v>
      </c>
      <c r="JW18" s="53">
        <f t="shared" si="167"/>
        <v>0</v>
      </c>
      <c r="JX18" s="53">
        <f t="shared" si="167"/>
        <v>0</v>
      </c>
      <c r="JY18" s="53">
        <f t="shared" si="167"/>
        <v>0</v>
      </c>
      <c r="JZ18" s="53">
        <f t="shared" si="167"/>
        <v>0</v>
      </c>
      <c r="KA18" s="53">
        <f t="shared" si="167"/>
        <v>0</v>
      </c>
      <c r="KB18" s="53">
        <f t="shared" si="167"/>
        <v>0</v>
      </c>
      <c r="KC18" s="53">
        <f t="shared" si="167"/>
        <v>0</v>
      </c>
      <c r="KD18" s="53">
        <f t="shared" si="167"/>
        <v>0</v>
      </c>
      <c r="KE18" s="53">
        <f t="shared" si="167"/>
        <v>0</v>
      </c>
      <c r="KF18" s="53">
        <f t="shared" si="167"/>
        <v>0</v>
      </c>
      <c r="KG18" s="53">
        <f t="shared" si="167"/>
        <v>0</v>
      </c>
      <c r="KH18" s="53">
        <f t="shared" si="167"/>
        <v>0</v>
      </c>
      <c r="KI18" s="53">
        <f t="shared" si="167"/>
        <v>0</v>
      </c>
      <c r="KJ18" s="53">
        <f t="shared" si="167"/>
        <v>0</v>
      </c>
      <c r="KK18" s="53">
        <f t="shared" si="167"/>
        <v>0</v>
      </c>
      <c r="KL18" s="53">
        <f t="shared" si="167"/>
        <v>0</v>
      </c>
      <c r="KM18" s="53">
        <f t="shared" si="167"/>
        <v>0</v>
      </c>
      <c r="KN18" s="53">
        <f t="shared" si="167"/>
        <v>0</v>
      </c>
      <c r="KO18" s="53">
        <f t="shared" si="167"/>
        <v>0</v>
      </c>
      <c r="KP18" s="53">
        <f t="shared" si="167"/>
        <v>0</v>
      </c>
      <c r="KQ18" s="53">
        <f t="shared" si="167"/>
        <v>0</v>
      </c>
      <c r="KR18" s="53">
        <f t="shared" si="167"/>
        <v>0</v>
      </c>
      <c r="KS18" s="53">
        <f t="shared" si="167"/>
        <v>0</v>
      </c>
      <c r="KT18" s="53">
        <f t="shared" si="167"/>
        <v>0</v>
      </c>
      <c r="KU18" s="53">
        <f t="shared" si="167"/>
        <v>0</v>
      </c>
      <c r="KV18" s="53">
        <f t="shared" si="167"/>
        <v>0</v>
      </c>
      <c r="KW18" s="53">
        <f t="shared" si="167"/>
        <v>0</v>
      </c>
      <c r="KX18" s="53">
        <f t="shared" si="167"/>
        <v>0</v>
      </c>
      <c r="KY18" s="53">
        <f t="shared" si="167"/>
        <v>0</v>
      </c>
      <c r="KZ18" s="53">
        <f t="shared" si="167"/>
        <v>0</v>
      </c>
      <c r="LA18" s="53">
        <f t="shared" si="167"/>
        <v>0</v>
      </c>
      <c r="LB18" s="53">
        <f t="shared" si="167"/>
        <v>0</v>
      </c>
      <c r="LC18" s="53">
        <f t="shared" si="167"/>
        <v>0</v>
      </c>
      <c r="LD18" s="53">
        <f t="shared" si="167"/>
        <v>0</v>
      </c>
      <c r="LE18" s="53">
        <f t="shared" si="167"/>
        <v>0</v>
      </c>
      <c r="LF18" s="53">
        <f t="shared" si="167"/>
        <v>0</v>
      </c>
      <c r="LG18" s="53">
        <f t="shared" si="167"/>
        <v>0</v>
      </c>
      <c r="LH18" s="53">
        <f t="shared" si="167"/>
        <v>0</v>
      </c>
      <c r="LI18" s="53">
        <f t="shared" si="167"/>
        <v>0</v>
      </c>
      <c r="LJ18" s="53">
        <f t="shared" si="167"/>
        <v>0</v>
      </c>
      <c r="LK18" s="53">
        <f t="shared" si="167"/>
        <v>0</v>
      </c>
      <c r="LL18" s="53">
        <f t="shared" si="167"/>
        <v>0</v>
      </c>
      <c r="LM18" s="53">
        <f t="shared" ref="LM18:NX18" si="168">LM11</f>
        <v>0</v>
      </c>
      <c r="LN18" s="53">
        <f t="shared" si="168"/>
        <v>0</v>
      </c>
      <c r="LO18" s="53">
        <f t="shared" si="168"/>
        <v>0</v>
      </c>
      <c r="LP18" s="53">
        <f t="shared" si="168"/>
        <v>0</v>
      </c>
      <c r="LQ18" s="53">
        <f t="shared" si="168"/>
        <v>0</v>
      </c>
      <c r="LR18" s="53">
        <f t="shared" si="168"/>
        <v>0</v>
      </c>
      <c r="LS18" s="53">
        <f t="shared" si="168"/>
        <v>0</v>
      </c>
      <c r="LT18" s="53">
        <f t="shared" si="168"/>
        <v>0</v>
      </c>
      <c r="LU18" s="53">
        <f t="shared" si="168"/>
        <v>0</v>
      </c>
      <c r="LV18" s="53">
        <f t="shared" si="168"/>
        <v>0</v>
      </c>
      <c r="LW18" s="53">
        <f t="shared" si="168"/>
        <v>0</v>
      </c>
      <c r="LX18" s="53">
        <f t="shared" si="168"/>
        <v>0</v>
      </c>
      <c r="LY18" s="53">
        <f t="shared" si="168"/>
        <v>0</v>
      </c>
      <c r="LZ18" s="53">
        <f t="shared" si="168"/>
        <v>0</v>
      </c>
      <c r="MA18" s="53">
        <f t="shared" si="168"/>
        <v>0</v>
      </c>
      <c r="MB18" s="53">
        <f t="shared" si="168"/>
        <v>0</v>
      </c>
      <c r="MC18" s="53">
        <f t="shared" si="168"/>
        <v>0</v>
      </c>
      <c r="MD18" s="53">
        <f t="shared" si="168"/>
        <v>0</v>
      </c>
      <c r="ME18" s="53">
        <f t="shared" si="168"/>
        <v>0</v>
      </c>
      <c r="MF18" s="53">
        <f t="shared" si="168"/>
        <v>0</v>
      </c>
      <c r="MG18" s="53">
        <f t="shared" si="168"/>
        <v>0</v>
      </c>
      <c r="MH18" s="53">
        <f t="shared" si="168"/>
        <v>0</v>
      </c>
      <c r="MI18" s="53">
        <f t="shared" si="168"/>
        <v>0</v>
      </c>
      <c r="MJ18" s="53">
        <f t="shared" si="168"/>
        <v>0</v>
      </c>
      <c r="MK18" s="53">
        <f t="shared" si="168"/>
        <v>0</v>
      </c>
      <c r="ML18" s="53">
        <f t="shared" si="168"/>
        <v>0</v>
      </c>
      <c r="MM18" s="53">
        <f t="shared" si="168"/>
        <v>0</v>
      </c>
      <c r="MN18" s="53">
        <f t="shared" si="168"/>
        <v>0</v>
      </c>
      <c r="MO18" s="53">
        <f t="shared" si="168"/>
        <v>0</v>
      </c>
      <c r="MP18" s="53">
        <f t="shared" si="168"/>
        <v>0</v>
      </c>
      <c r="MQ18" s="53">
        <f t="shared" si="168"/>
        <v>0</v>
      </c>
      <c r="MR18" s="53">
        <f t="shared" si="168"/>
        <v>0</v>
      </c>
      <c r="MS18" s="53">
        <f t="shared" si="168"/>
        <v>0</v>
      </c>
      <c r="MT18" s="53">
        <f t="shared" si="168"/>
        <v>0</v>
      </c>
      <c r="MU18" s="53">
        <f t="shared" si="168"/>
        <v>0</v>
      </c>
      <c r="MV18" s="53">
        <f t="shared" si="168"/>
        <v>0</v>
      </c>
      <c r="MW18" s="53">
        <f t="shared" si="168"/>
        <v>0</v>
      </c>
      <c r="MX18" s="53">
        <f t="shared" si="168"/>
        <v>0</v>
      </c>
      <c r="MY18" s="53">
        <f t="shared" si="168"/>
        <v>0</v>
      </c>
      <c r="MZ18" s="53">
        <f t="shared" si="168"/>
        <v>0</v>
      </c>
      <c r="NA18" s="53">
        <f t="shared" si="168"/>
        <v>0</v>
      </c>
      <c r="NB18" s="53">
        <f t="shared" si="168"/>
        <v>0</v>
      </c>
      <c r="NC18" s="53">
        <f t="shared" si="168"/>
        <v>0</v>
      </c>
      <c r="ND18" s="53">
        <f t="shared" si="168"/>
        <v>0</v>
      </c>
      <c r="NE18" s="53">
        <f t="shared" si="168"/>
        <v>0</v>
      </c>
      <c r="NF18" s="53">
        <f t="shared" si="168"/>
        <v>0</v>
      </c>
      <c r="NG18" s="53">
        <f t="shared" si="168"/>
        <v>0</v>
      </c>
      <c r="NH18" s="53">
        <f t="shared" si="168"/>
        <v>0</v>
      </c>
      <c r="NI18" s="53">
        <f t="shared" si="168"/>
        <v>0</v>
      </c>
      <c r="NJ18" s="53">
        <f t="shared" si="168"/>
        <v>0</v>
      </c>
      <c r="NK18" s="53">
        <f t="shared" si="168"/>
        <v>0</v>
      </c>
      <c r="NL18" s="53">
        <f t="shared" si="168"/>
        <v>0</v>
      </c>
      <c r="NM18" s="53">
        <f t="shared" si="168"/>
        <v>0</v>
      </c>
      <c r="NN18" s="53">
        <f t="shared" si="168"/>
        <v>0</v>
      </c>
      <c r="NO18" s="53">
        <f t="shared" si="168"/>
        <v>0</v>
      </c>
      <c r="NP18" s="53">
        <f t="shared" si="168"/>
        <v>0</v>
      </c>
      <c r="NQ18" s="53">
        <f t="shared" si="168"/>
        <v>0</v>
      </c>
      <c r="NR18" s="53">
        <f t="shared" si="168"/>
        <v>0</v>
      </c>
      <c r="NS18" s="53">
        <f t="shared" si="168"/>
        <v>0</v>
      </c>
      <c r="NT18" s="53">
        <f t="shared" si="168"/>
        <v>0</v>
      </c>
      <c r="NU18" s="53">
        <f t="shared" si="168"/>
        <v>0</v>
      </c>
      <c r="NV18" s="53">
        <f t="shared" si="168"/>
        <v>0</v>
      </c>
      <c r="NW18" s="53">
        <f t="shared" si="168"/>
        <v>0</v>
      </c>
      <c r="NX18" s="53">
        <f t="shared" si="168"/>
        <v>0</v>
      </c>
      <c r="NY18" s="53">
        <f t="shared" ref="NY18:QJ18" si="169">NY11</f>
        <v>0</v>
      </c>
      <c r="NZ18" s="53">
        <f t="shared" si="169"/>
        <v>0</v>
      </c>
      <c r="OA18" s="53">
        <f t="shared" si="169"/>
        <v>0</v>
      </c>
      <c r="OB18" s="53">
        <f t="shared" si="169"/>
        <v>0</v>
      </c>
      <c r="OC18" s="53">
        <f t="shared" si="169"/>
        <v>0</v>
      </c>
      <c r="OD18" s="53">
        <f t="shared" si="169"/>
        <v>0</v>
      </c>
      <c r="OE18" s="53">
        <f t="shared" si="169"/>
        <v>0</v>
      </c>
      <c r="OF18" s="53">
        <f t="shared" si="169"/>
        <v>0</v>
      </c>
      <c r="OG18" s="53">
        <f t="shared" si="169"/>
        <v>0</v>
      </c>
      <c r="OH18" s="53">
        <f t="shared" si="169"/>
        <v>0</v>
      </c>
      <c r="OI18" s="53">
        <f t="shared" si="169"/>
        <v>0</v>
      </c>
      <c r="OJ18" s="53">
        <f t="shared" si="169"/>
        <v>0</v>
      </c>
      <c r="OK18" s="53">
        <f t="shared" si="169"/>
        <v>0</v>
      </c>
      <c r="OL18" s="53">
        <f t="shared" si="169"/>
        <v>0</v>
      </c>
      <c r="OM18" s="53">
        <f t="shared" si="169"/>
        <v>0</v>
      </c>
      <c r="ON18" s="53">
        <f t="shared" si="169"/>
        <v>0</v>
      </c>
      <c r="OO18" s="53">
        <f t="shared" si="169"/>
        <v>0</v>
      </c>
      <c r="OP18" s="53">
        <f t="shared" si="169"/>
        <v>0</v>
      </c>
      <c r="OQ18" s="53">
        <f t="shared" si="169"/>
        <v>0</v>
      </c>
      <c r="OR18" s="53">
        <f t="shared" si="169"/>
        <v>0</v>
      </c>
      <c r="OS18" s="53">
        <f t="shared" si="169"/>
        <v>0</v>
      </c>
      <c r="OT18" s="53">
        <f t="shared" si="169"/>
        <v>0</v>
      </c>
      <c r="OU18" s="53">
        <f t="shared" si="169"/>
        <v>0</v>
      </c>
      <c r="OV18" s="53">
        <f t="shared" si="169"/>
        <v>0</v>
      </c>
      <c r="OW18" s="53">
        <f t="shared" si="169"/>
        <v>0</v>
      </c>
      <c r="OX18" s="53">
        <f t="shared" si="169"/>
        <v>0</v>
      </c>
      <c r="OY18" s="53">
        <f t="shared" si="169"/>
        <v>0</v>
      </c>
      <c r="OZ18" s="53">
        <f t="shared" si="169"/>
        <v>0</v>
      </c>
      <c r="PA18" s="53">
        <f t="shared" si="169"/>
        <v>0</v>
      </c>
      <c r="PB18" s="53">
        <f t="shared" si="169"/>
        <v>0</v>
      </c>
      <c r="PC18" s="53">
        <f t="shared" si="169"/>
        <v>0</v>
      </c>
      <c r="PD18" s="53">
        <f t="shared" si="169"/>
        <v>0</v>
      </c>
      <c r="PE18" s="53">
        <f t="shared" si="169"/>
        <v>0</v>
      </c>
      <c r="PF18" s="53">
        <f t="shared" si="169"/>
        <v>0</v>
      </c>
      <c r="PG18" s="53">
        <f t="shared" si="169"/>
        <v>0</v>
      </c>
      <c r="PH18" s="53">
        <f t="shared" si="169"/>
        <v>0</v>
      </c>
      <c r="PI18" s="53">
        <f t="shared" si="169"/>
        <v>0</v>
      </c>
      <c r="PJ18" s="53">
        <f t="shared" si="169"/>
        <v>0</v>
      </c>
      <c r="PK18" s="53">
        <f t="shared" si="169"/>
        <v>0</v>
      </c>
      <c r="PL18" s="53">
        <f t="shared" si="169"/>
        <v>0</v>
      </c>
      <c r="PM18" s="53">
        <f t="shared" si="169"/>
        <v>0</v>
      </c>
      <c r="PN18" s="53">
        <f t="shared" si="169"/>
        <v>0</v>
      </c>
      <c r="PO18" s="53">
        <f t="shared" si="169"/>
        <v>0</v>
      </c>
      <c r="PP18" s="53">
        <f t="shared" si="169"/>
        <v>0</v>
      </c>
      <c r="PQ18" s="53">
        <f t="shared" si="169"/>
        <v>0</v>
      </c>
      <c r="PR18" s="53">
        <f t="shared" si="169"/>
        <v>0</v>
      </c>
      <c r="PS18" s="53">
        <f t="shared" si="169"/>
        <v>0</v>
      </c>
      <c r="PT18" s="53">
        <f t="shared" si="169"/>
        <v>0</v>
      </c>
      <c r="PU18" s="53">
        <f t="shared" si="169"/>
        <v>0</v>
      </c>
      <c r="PV18" s="53">
        <f t="shared" si="169"/>
        <v>0</v>
      </c>
      <c r="PW18" s="53">
        <f t="shared" si="169"/>
        <v>0</v>
      </c>
      <c r="PX18" s="53">
        <f t="shared" si="169"/>
        <v>0</v>
      </c>
      <c r="PY18" s="53">
        <f t="shared" si="169"/>
        <v>0</v>
      </c>
      <c r="PZ18" s="53">
        <f t="shared" si="169"/>
        <v>0</v>
      </c>
      <c r="QA18" s="53">
        <f t="shared" si="169"/>
        <v>0</v>
      </c>
      <c r="QB18" s="53">
        <f t="shared" si="169"/>
        <v>0</v>
      </c>
      <c r="QC18" s="53">
        <f t="shared" si="169"/>
        <v>0</v>
      </c>
      <c r="QD18" s="53">
        <f t="shared" si="169"/>
        <v>0</v>
      </c>
      <c r="QE18" s="53">
        <f t="shared" si="169"/>
        <v>0</v>
      </c>
      <c r="QF18" s="53">
        <f t="shared" si="169"/>
        <v>0</v>
      </c>
      <c r="QG18" s="53">
        <f t="shared" si="169"/>
        <v>0</v>
      </c>
      <c r="QH18" s="53">
        <f t="shared" si="169"/>
        <v>0</v>
      </c>
      <c r="QI18" s="53">
        <f t="shared" si="169"/>
        <v>0</v>
      </c>
      <c r="QJ18" s="53">
        <f t="shared" si="169"/>
        <v>0</v>
      </c>
      <c r="QK18" s="53">
        <f t="shared" ref="QK18:RO18" si="170">QK11</f>
        <v>0</v>
      </c>
      <c r="QL18" s="53">
        <f t="shared" si="170"/>
        <v>0</v>
      </c>
      <c r="QM18" s="53">
        <f t="shared" si="170"/>
        <v>0</v>
      </c>
      <c r="QN18" s="53">
        <f t="shared" si="170"/>
        <v>0</v>
      </c>
      <c r="QO18" s="53">
        <f t="shared" si="170"/>
        <v>0</v>
      </c>
      <c r="QP18" s="53">
        <f t="shared" si="170"/>
        <v>0</v>
      </c>
      <c r="QQ18" s="53">
        <f t="shared" si="170"/>
        <v>0</v>
      </c>
      <c r="QR18" s="53">
        <f t="shared" si="170"/>
        <v>0</v>
      </c>
      <c r="QS18" s="53">
        <f t="shared" si="170"/>
        <v>0</v>
      </c>
      <c r="QT18" s="53">
        <f t="shared" si="170"/>
        <v>0</v>
      </c>
      <c r="QU18" s="53">
        <f t="shared" si="170"/>
        <v>0</v>
      </c>
      <c r="QV18" s="53">
        <f t="shared" si="170"/>
        <v>0</v>
      </c>
      <c r="QW18" s="53">
        <f t="shared" si="170"/>
        <v>0</v>
      </c>
      <c r="QX18" s="53">
        <f t="shared" si="170"/>
        <v>0</v>
      </c>
      <c r="QY18" s="53">
        <f t="shared" si="170"/>
        <v>0</v>
      </c>
      <c r="QZ18" s="53">
        <f t="shared" si="170"/>
        <v>0</v>
      </c>
      <c r="RA18" s="53">
        <f t="shared" si="170"/>
        <v>0</v>
      </c>
      <c r="RB18" s="53">
        <f t="shared" si="170"/>
        <v>0</v>
      </c>
      <c r="RC18" s="53">
        <f t="shared" si="170"/>
        <v>0</v>
      </c>
      <c r="RD18" s="53">
        <f t="shared" si="170"/>
        <v>0</v>
      </c>
      <c r="RE18" s="53">
        <f t="shared" si="170"/>
        <v>0</v>
      </c>
      <c r="RF18" s="53">
        <f t="shared" si="170"/>
        <v>0</v>
      </c>
      <c r="RG18" s="53">
        <f t="shared" si="170"/>
        <v>0</v>
      </c>
      <c r="RH18" s="53">
        <f t="shared" si="170"/>
        <v>0</v>
      </c>
      <c r="RI18" s="53">
        <f t="shared" si="170"/>
        <v>0</v>
      </c>
      <c r="RJ18" s="53">
        <f t="shared" si="170"/>
        <v>0</v>
      </c>
      <c r="RK18" s="53">
        <f t="shared" si="170"/>
        <v>0</v>
      </c>
      <c r="RL18" s="53">
        <f t="shared" si="170"/>
        <v>0</v>
      </c>
      <c r="RM18" s="53">
        <f t="shared" si="170"/>
        <v>0</v>
      </c>
      <c r="RN18" s="53">
        <f t="shared" si="170"/>
        <v>0</v>
      </c>
      <c r="RO18" s="53">
        <f t="shared" si="170"/>
        <v>0</v>
      </c>
    </row>
    <row r="19" spans="1:483">
      <c r="A19" s="57"/>
      <c r="B19" s="38">
        <f>IF(SUM(J$9:J18)&gt;0.9,MAX(B$9:B18)+1,0)</f>
        <v>0</v>
      </c>
      <c r="C19" s="44">
        <f t="shared" si="17"/>
        <v>0</v>
      </c>
      <c r="D19" s="40">
        <v>44834</v>
      </c>
      <c r="E19" s="43">
        <f t="shared" si="82"/>
        <v>0</v>
      </c>
      <c r="F19" s="43">
        <f t="shared" si="83"/>
        <v>0</v>
      </c>
      <c r="G19" s="45">
        <f>IF(AND(B19=I$6,K18-I$1/(I$7-I$6+1)&gt;=0),ROUND(I$1/(I$7-I$6+1),0),IF(AND(SUM(G$10:G18)&gt;0,K18-G18&gt;=0),G18,IF(AND(SUM(G$10:G18)&gt;0),I$1-SUM(G$10:G18),0)))</f>
        <v>0</v>
      </c>
      <c r="H19" s="45">
        <f t="shared" si="84"/>
        <v>0</v>
      </c>
      <c r="I19" s="45">
        <f t="shared" si="85"/>
        <v>0</v>
      </c>
      <c r="J19" s="45">
        <f t="shared" si="19"/>
        <v>0</v>
      </c>
      <c r="K19" s="45">
        <f t="shared" si="86"/>
        <v>0</v>
      </c>
      <c r="L19" s="45">
        <f>IF(AND(J19&lt;&gt;0,SUM(J$9:J18)=0),ROUND(I$1*I$3,0),0)</f>
        <v>0</v>
      </c>
      <c r="M19" s="18"/>
      <c r="N19" s="38">
        <f>IF(SUM(V$9:V18)&gt;0.9,MAX(N$9:N18)+1,0)</f>
        <v>0</v>
      </c>
      <c r="O19" s="44">
        <f t="shared" si="20"/>
        <v>0</v>
      </c>
      <c r="P19" s="40">
        <f t="shared" si="21"/>
        <v>44834</v>
      </c>
      <c r="Q19" s="43">
        <f t="shared" si="87"/>
        <v>0</v>
      </c>
      <c r="R19" s="43">
        <f t="shared" si="88"/>
        <v>0</v>
      </c>
      <c r="S19" s="45">
        <f>IF(AND(N19=U$6,W18-U$1/(U$7-U$6+1)&gt;=0),ROUND(U$1/(U$7-U$6+1),0),IF(AND(SUM(S$10:S18)&gt;0,W18-S18&gt;=0),S18,IF(AND(SUM(S$10:S18)&gt;0),U$1-SUM(S$10:S18),0)))</f>
        <v>0</v>
      </c>
      <c r="T19" s="45">
        <f t="shared" si="89"/>
        <v>0</v>
      </c>
      <c r="U19" s="45">
        <f t="shared" si="90"/>
        <v>0</v>
      </c>
      <c r="V19" s="45">
        <f t="shared" si="23"/>
        <v>0</v>
      </c>
      <c r="W19" s="45">
        <f t="shared" si="91"/>
        <v>0</v>
      </c>
      <c r="X19" s="45">
        <f>IF(AND(V19&lt;&gt;0,SUM(V$9:V18)=0),ROUND(U$1*U$3,0),0)</f>
        <v>0</v>
      </c>
      <c r="Y19" s="18"/>
      <c r="Z19" s="38">
        <f>IF(SUM(AH$9:AH18)&gt;0.9,MAX(Z$9:Z18)+1,0)</f>
        <v>0</v>
      </c>
      <c r="AA19" s="44">
        <f t="shared" si="24"/>
        <v>0</v>
      </c>
      <c r="AB19" s="40">
        <f t="shared" si="25"/>
        <v>44834</v>
      </c>
      <c r="AC19" s="43">
        <f t="shared" si="92"/>
        <v>0</v>
      </c>
      <c r="AD19" s="43">
        <f t="shared" si="93"/>
        <v>0</v>
      </c>
      <c r="AE19" s="45">
        <f>IF(AND(Z19=AG$6,AI18-AG$1/(AG$7-AG$6+1)&gt;=0),ROUND(AG$1/(AG$7-AG$6+1),0),IF(AND(SUM(AE$10:AE18)&gt;0,AI18-AE18&gt;=0),AE18,IF(AND(SUM(AE$10:AE18)&gt;0),AG$1-SUM(AE$10:AE18),0)))</f>
        <v>0</v>
      </c>
      <c r="AF19" s="45">
        <f t="shared" si="94"/>
        <v>0</v>
      </c>
      <c r="AG19" s="45">
        <f t="shared" si="95"/>
        <v>0</v>
      </c>
      <c r="AH19" s="45">
        <f t="shared" si="27"/>
        <v>0</v>
      </c>
      <c r="AI19" s="45">
        <f t="shared" si="96"/>
        <v>0</v>
      </c>
      <c r="AJ19" s="45">
        <f>IF(AND(AH19&lt;&gt;0,SUM(AH$9:AH18)=0),ROUND(AG$1*AG$3,0),0)</f>
        <v>0</v>
      </c>
      <c r="AK19" s="18"/>
      <c r="AL19" s="38">
        <f>IF(SUM(AT$9:AT18)&gt;0.9,MAX(AL$9:AL18)+1,0)</f>
        <v>0</v>
      </c>
      <c r="AM19" s="44">
        <f t="shared" si="28"/>
        <v>0</v>
      </c>
      <c r="AN19" s="40">
        <f t="shared" si="29"/>
        <v>44834</v>
      </c>
      <c r="AO19" s="43">
        <f t="shared" si="97"/>
        <v>0</v>
      </c>
      <c r="AP19" s="43">
        <f t="shared" si="98"/>
        <v>0</v>
      </c>
      <c r="AQ19" s="45">
        <f>IF(AND(AL19=AS$6,AU18-AS$1/(AS$7-AS$6+1)&gt;=0),ROUND(AS$1/(AS$7-AS$6+1),0),IF(AND(SUM(AQ$10:AQ18)&gt;0,AU18-AQ18&gt;=0),AQ18,IF(AND(SUM(AQ$10:AQ18)&gt;0),AS$1-SUM(AQ$10:AQ18),0)))</f>
        <v>0</v>
      </c>
      <c r="AR19" s="45">
        <f t="shared" si="99"/>
        <v>0</v>
      </c>
      <c r="AS19" s="45">
        <f t="shared" si="100"/>
        <v>0</v>
      </c>
      <c r="AT19" s="45">
        <f t="shared" si="31"/>
        <v>0</v>
      </c>
      <c r="AU19" s="45">
        <f t="shared" si="101"/>
        <v>0</v>
      </c>
      <c r="AV19" s="45">
        <f>IF(AND(AT19&lt;&gt;0,SUM(AT$9:AT18)=0),ROUND(AS$1*AS$3,0),0)</f>
        <v>0</v>
      </c>
      <c r="AW19" s="18"/>
      <c r="AX19" s="38">
        <f>IF(SUM(BF$9:BF18)&gt;0.9,MAX(AX$9:AX18)+1,0)</f>
        <v>0</v>
      </c>
      <c r="AY19" s="44">
        <f t="shared" si="32"/>
        <v>0</v>
      </c>
      <c r="AZ19" s="40">
        <f t="shared" si="33"/>
        <v>44834</v>
      </c>
      <c r="BA19" s="43">
        <f t="shared" si="102"/>
        <v>0</v>
      </c>
      <c r="BB19" s="43">
        <f t="shared" si="103"/>
        <v>0</v>
      </c>
      <c r="BC19" s="45">
        <f>IF(AND(AX19=BE$6,BG18-BE$1/(BE$7-BE$6+1)&gt;=0),ROUND(BE$1/(BE$7-BE$6+1),0),IF(AND(SUM(BC$10:BC18)&gt;0,BG18-BC18&gt;=0),BC18,IF(AND(SUM(BC$10:BC18)&gt;0),BE$1-SUM(BC$10:BC18),0)))</f>
        <v>0</v>
      </c>
      <c r="BD19" s="45">
        <f t="shared" si="104"/>
        <v>0</v>
      </c>
      <c r="BE19" s="45">
        <f t="shared" si="105"/>
        <v>0</v>
      </c>
      <c r="BF19" s="45">
        <f t="shared" si="35"/>
        <v>0</v>
      </c>
      <c r="BG19" s="45">
        <f t="shared" si="106"/>
        <v>0</v>
      </c>
      <c r="BH19" s="45">
        <f>IF(AND(BF19&lt;&gt;0,SUM(BF$9:BF18)=0),ROUND(BE$1*BE$3,0),0)</f>
        <v>0</v>
      </c>
      <c r="BI19" s="18"/>
      <c r="BJ19" s="38">
        <f>IF(SUM(BR$9:BR18)&gt;0.9,MAX(BJ$9:BJ18)+1,0)</f>
        <v>0</v>
      </c>
      <c r="BK19" s="44">
        <f t="shared" si="36"/>
        <v>0</v>
      </c>
      <c r="BL19" s="40">
        <f t="shared" si="37"/>
        <v>44834</v>
      </c>
      <c r="BM19" s="43">
        <f t="shared" si="107"/>
        <v>0</v>
      </c>
      <c r="BN19" s="43">
        <f t="shared" si="108"/>
        <v>0</v>
      </c>
      <c r="BO19" s="45">
        <f>IF(AND(BJ19=BQ$6,BS18-BQ$1/(BQ$7-BQ$6+1)&gt;=0),ROUND(BQ$1/(BQ$7-BQ$6+1),0),IF(AND(SUM(BO$10:BO18)&gt;0,BS18-BO18&gt;=0),BO18,IF(AND(SUM(BO$10:BO18)&gt;0),BQ$1-SUM(BO$10:BO18),0)))</f>
        <v>0</v>
      </c>
      <c r="BP19" s="45">
        <f t="shared" si="109"/>
        <v>0</v>
      </c>
      <c r="BQ19" s="45">
        <f t="shared" si="110"/>
        <v>0</v>
      </c>
      <c r="BR19" s="45">
        <f t="shared" si="39"/>
        <v>0</v>
      </c>
      <c r="BS19" s="45">
        <f t="shared" si="111"/>
        <v>0</v>
      </c>
      <c r="BT19" s="45">
        <f>IF(AND(BR19&lt;&gt;0,SUM(BR$9:BR18)=0),ROUND(BQ$1*BQ$3,0),0)</f>
        <v>0</v>
      </c>
      <c r="BU19" s="18"/>
      <c r="BV19" s="38">
        <f>IF(SUM(CD$9:CD18)&gt;0.9,MAX(BV$9:BV18)+1,0)</f>
        <v>0</v>
      </c>
      <c r="BW19" s="44">
        <f t="shared" si="40"/>
        <v>0</v>
      </c>
      <c r="BX19" s="40">
        <f t="shared" si="41"/>
        <v>44834</v>
      </c>
      <c r="BY19" s="43">
        <f t="shared" si="112"/>
        <v>0</v>
      </c>
      <c r="BZ19" s="43">
        <f t="shared" si="113"/>
        <v>0</v>
      </c>
      <c r="CA19" s="45">
        <f>IF(AND(BV19=CC$6,CE18-CC$1/(CC$7-CC$6+1)&gt;=0),ROUND(CC$1/(CC$7-CC$6+1),0),IF(AND(SUM(CA$10:CA18)&gt;0,CE18-CA18&gt;=0),CA18,IF(AND(SUM(CA$10:CA18)&gt;0),CC$1-SUM(CA$10:CA18),0)))</f>
        <v>0</v>
      </c>
      <c r="CB19" s="45">
        <f t="shared" si="114"/>
        <v>0</v>
      </c>
      <c r="CC19" s="45">
        <f t="shared" si="115"/>
        <v>0</v>
      </c>
      <c r="CD19" s="45">
        <f t="shared" si="43"/>
        <v>0</v>
      </c>
      <c r="CE19" s="45">
        <f t="shared" si="116"/>
        <v>0</v>
      </c>
      <c r="CF19" s="45">
        <f>IF(AND(CD19&lt;&gt;0,SUM(CD$9:CD18)=0),ROUND(CC$1*CC$3,0),0)</f>
        <v>0</v>
      </c>
      <c r="CG19" s="18"/>
      <c r="CH19" s="38">
        <f>IF(SUM(CP$9:CP18)&gt;0.9,MAX(CH$9:CH18)+1,0)</f>
        <v>0</v>
      </c>
      <c r="CI19" s="44">
        <f t="shared" si="44"/>
        <v>0</v>
      </c>
      <c r="CJ19" s="40">
        <f t="shared" si="45"/>
        <v>44834</v>
      </c>
      <c r="CK19" s="43">
        <f t="shared" si="117"/>
        <v>0</v>
      </c>
      <c r="CL19" s="43">
        <f t="shared" si="118"/>
        <v>0</v>
      </c>
      <c r="CM19" s="45">
        <f>IF(AND(CH19=CO$6,CQ18-CO$1/(CO$7-CO$6+1)&gt;=0),ROUND(CO$1/(CO$7-CO$6+1),0),IF(AND(SUM(CM$10:CM18)&gt;0,CQ18-CM18&gt;=0),CM18,IF(AND(SUM(CM$10:CM18)&gt;0),CO$1-SUM(CM$10:CM18),0)))</f>
        <v>0</v>
      </c>
      <c r="CN19" s="45">
        <f t="shared" si="119"/>
        <v>0</v>
      </c>
      <c r="CO19" s="45">
        <f t="shared" si="120"/>
        <v>0</v>
      </c>
      <c r="CP19" s="45">
        <f t="shared" si="47"/>
        <v>0</v>
      </c>
      <c r="CQ19" s="45">
        <f t="shared" si="121"/>
        <v>0</v>
      </c>
      <c r="CR19" s="45">
        <f>IF(AND(CP19&lt;&gt;0,SUM(CP$9:CP18)=0),ROUND(CO$1*CO$3,0),0)</f>
        <v>0</v>
      </c>
      <c r="CS19" s="18"/>
      <c r="CT19" s="38">
        <f>IF(SUM(DB$9:DB18)&gt;0.9,MAX(CT$9:CT18)+1,0)</f>
        <v>0</v>
      </c>
      <c r="CU19" s="44">
        <f t="shared" si="48"/>
        <v>0</v>
      </c>
      <c r="CV19" s="40">
        <f t="shared" si="49"/>
        <v>44834</v>
      </c>
      <c r="CW19" s="43">
        <f t="shared" si="122"/>
        <v>0</v>
      </c>
      <c r="CX19" s="43">
        <f t="shared" si="123"/>
        <v>0</v>
      </c>
      <c r="CY19" s="45">
        <f>IF(AND(CT19=DA$6,DC18-DA$1/(DA$7-DA$6+1)&gt;=0),ROUND(DA$1/(DA$7-DA$6+1),0),IF(AND(SUM(CY$10:CY18)&gt;0,DC18-CY18&gt;=0),CY18,IF(AND(SUM(CY$10:CY18)&gt;0),DA$1-SUM(CY$10:CY18),0)))</f>
        <v>0</v>
      </c>
      <c r="CZ19" s="45">
        <f t="shared" si="124"/>
        <v>0</v>
      </c>
      <c r="DA19" s="45">
        <f t="shared" si="125"/>
        <v>0</v>
      </c>
      <c r="DB19" s="45">
        <f t="shared" si="51"/>
        <v>0</v>
      </c>
      <c r="DC19" s="45">
        <f t="shared" si="126"/>
        <v>0</v>
      </c>
      <c r="DD19" s="45">
        <f>IF(AND(DB19&lt;&gt;0,SUM(DB$9:DB18)=0),ROUND(DA$1*DA$3,0),0)</f>
        <v>0</v>
      </c>
      <c r="DE19" s="18"/>
      <c r="DF19" s="38">
        <f>IF(SUM(DN$9:DN18)&gt;0.9,MAX(DF$9:DF18)+1,0)</f>
        <v>0</v>
      </c>
      <c r="DG19" s="44">
        <f t="shared" si="52"/>
        <v>0</v>
      </c>
      <c r="DH19" s="40">
        <f t="shared" si="53"/>
        <v>44834</v>
      </c>
      <c r="DI19" s="43">
        <f t="shared" si="127"/>
        <v>0</v>
      </c>
      <c r="DJ19" s="43">
        <f t="shared" si="128"/>
        <v>0</v>
      </c>
      <c r="DK19" s="45">
        <f>IF(AND(DF19=DM$6,DO18-DM$1/(DM$7-DM$6+1)&gt;=0),ROUND(DM$1/(DM$7-DM$6+1),0),IF(AND(SUM(DK$10:DK18)&gt;0,DO18-DK18&gt;=0),DK18,IF(AND(SUM(DK$10:DK18)&gt;0),DM$1-SUM(DK$10:DK18),0)))</f>
        <v>0</v>
      </c>
      <c r="DL19" s="45">
        <f t="shared" si="129"/>
        <v>0</v>
      </c>
      <c r="DM19" s="45">
        <f t="shared" si="130"/>
        <v>0</v>
      </c>
      <c r="DN19" s="45">
        <f t="shared" si="55"/>
        <v>0</v>
      </c>
      <c r="DO19" s="45">
        <f t="shared" si="131"/>
        <v>0</v>
      </c>
      <c r="DP19" s="45">
        <f>IF(AND(DN19&lt;&gt;0,SUM(DN$9:DN18)=0),ROUND(DM$1*DM$3,0),0)</f>
        <v>0</v>
      </c>
      <c r="DQ19" s="18"/>
      <c r="DR19" s="38">
        <f>IF(SUM(DZ$9:DZ18)&gt;0.9,MAX(DR$9:DR18)+1,0)</f>
        <v>0</v>
      </c>
      <c r="DS19" s="44">
        <f t="shared" si="56"/>
        <v>0</v>
      </c>
      <c r="DT19" s="40">
        <f t="shared" si="57"/>
        <v>44834</v>
      </c>
      <c r="DU19" s="43">
        <f t="shared" si="132"/>
        <v>0</v>
      </c>
      <c r="DV19" s="43">
        <f t="shared" si="133"/>
        <v>0</v>
      </c>
      <c r="DW19" s="45">
        <f>IF(AND(DR19=DY$6,EA18-DY$1/(DY$7-DY$6+1)&gt;=0),ROUND(DY$1/(DY$7-DY$6+1),0),IF(AND(SUM(DW$10:DW18)&gt;0,EA18-DW18&gt;=0),DW18,IF(AND(SUM(DW$10:DW18)&gt;0),DY$1-SUM(DW$10:DW18),0)))</f>
        <v>0</v>
      </c>
      <c r="DX19" s="45">
        <f t="shared" si="134"/>
        <v>0</v>
      </c>
      <c r="DY19" s="45">
        <f t="shared" si="135"/>
        <v>0</v>
      </c>
      <c r="DZ19" s="45">
        <f t="shared" si="59"/>
        <v>0</v>
      </c>
      <c r="EA19" s="45">
        <f t="shared" si="136"/>
        <v>0</v>
      </c>
      <c r="EB19" s="45">
        <f>IF(AND(DZ19&lt;&gt;0,SUM(DZ$9:DZ18)=0),ROUND(DY$1*DY$3,0),0)</f>
        <v>0</v>
      </c>
      <c r="EC19" s="18"/>
      <c r="ED19" s="38">
        <f>IF(SUM(EL$9:EL18)&gt;0.9,MAX(ED$9:ED18)+1,0)</f>
        <v>0</v>
      </c>
      <c r="EE19" s="44">
        <f t="shared" si="60"/>
        <v>0</v>
      </c>
      <c r="EF19" s="40">
        <f t="shared" si="61"/>
        <v>44834</v>
      </c>
      <c r="EG19" s="43">
        <f t="shared" si="137"/>
        <v>0</v>
      </c>
      <c r="EH19" s="43">
        <f t="shared" si="138"/>
        <v>0</v>
      </c>
      <c r="EI19" s="45">
        <f>IF(AND(ED19=EK$6,EM18-EK$1/(EK$7-EK$6+1)&gt;=0),ROUND(EK$1/(EK$7-EK$6+1),0),IF(AND(SUM(EI$10:EI18)&gt;0,EM18-EI18&gt;=0),EI18,IF(AND(SUM(EI$10:EI18)&gt;0),EK$1-SUM(EI$10:EI18),0)))</f>
        <v>0</v>
      </c>
      <c r="EJ19" s="45">
        <f t="shared" si="139"/>
        <v>0</v>
      </c>
      <c r="EK19" s="45">
        <f t="shared" si="140"/>
        <v>0</v>
      </c>
      <c r="EL19" s="45">
        <f t="shared" si="63"/>
        <v>0</v>
      </c>
      <c r="EM19" s="45">
        <f t="shared" si="141"/>
        <v>0</v>
      </c>
      <c r="EN19" s="45">
        <f>IF(AND(EL19&lt;&gt;0,SUM(EL$9:EL18)=0),ROUND(EK$1*EK$3,0),0)</f>
        <v>0</v>
      </c>
      <c r="EO19" s="21"/>
      <c r="EP19" s="46">
        <f t="shared" si="158"/>
        <v>9</v>
      </c>
      <c r="EQ19" s="47">
        <f t="shared" si="142"/>
        <v>44834</v>
      </c>
      <c r="ER19" s="48">
        <f t="shared" si="69"/>
        <v>0</v>
      </c>
      <c r="ES19" s="48">
        <f t="shared" si="143"/>
        <v>0</v>
      </c>
      <c r="ET19" s="48">
        <f t="shared" si="144"/>
        <v>0</v>
      </c>
      <c r="EU19" s="48">
        <f t="shared" si="145"/>
        <v>0</v>
      </c>
      <c r="EV19" s="48">
        <f t="shared" si="146"/>
        <v>0</v>
      </c>
      <c r="EW19" s="48">
        <f t="shared" si="147"/>
        <v>0</v>
      </c>
      <c r="EX19" s="48">
        <f t="shared" si="148"/>
        <v>0</v>
      </c>
      <c r="EY19" s="48">
        <f t="shared" si="149"/>
        <v>0</v>
      </c>
      <c r="EZ19" s="48">
        <f t="shared" si="150"/>
        <v>0</v>
      </c>
      <c r="FA19" s="48">
        <f t="shared" si="151"/>
        <v>0</v>
      </c>
      <c r="FB19" s="48">
        <f t="shared" si="152"/>
        <v>0</v>
      </c>
      <c r="FC19" s="48">
        <f t="shared" si="153"/>
        <v>0</v>
      </c>
      <c r="FD19" s="48">
        <f t="shared" si="64"/>
        <v>0</v>
      </c>
      <c r="FE19" s="49">
        <f t="shared" si="65"/>
        <v>0</v>
      </c>
      <c r="FF19" s="49">
        <f t="shared" si="70"/>
        <v>0</v>
      </c>
      <c r="FG19" s="49">
        <f t="shared" si="71"/>
        <v>0</v>
      </c>
      <c r="FH19" s="49">
        <f t="shared" si="72"/>
        <v>0</v>
      </c>
      <c r="FI19" s="49">
        <f t="shared" si="73"/>
        <v>0</v>
      </c>
      <c r="FJ19" s="49">
        <f t="shared" si="74"/>
        <v>0</v>
      </c>
      <c r="FK19" s="49">
        <f t="shared" si="75"/>
        <v>0</v>
      </c>
      <c r="FL19" s="49">
        <f t="shared" si="76"/>
        <v>0</v>
      </c>
      <c r="FM19" s="49">
        <f t="shared" si="77"/>
        <v>0</v>
      </c>
      <c r="FN19" s="49">
        <f t="shared" si="154"/>
        <v>0</v>
      </c>
      <c r="FO19" s="49">
        <f t="shared" si="155"/>
        <v>0</v>
      </c>
      <c r="FP19" s="49">
        <f t="shared" si="156"/>
        <v>0</v>
      </c>
      <c r="FQ19" s="49">
        <f t="shared" si="157"/>
        <v>0</v>
      </c>
      <c r="FR19" s="49">
        <f t="shared" si="78"/>
        <v>0</v>
      </c>
      <c r="FS19" s="49">
        <f>IF(SUM(FF19:FF$298)=0,FF$299*FS$8/12,0)</f>
        <v>0</v>
      </c>
      <c r="FT19" s="49">
        <f>IF(SUM(FG19:FG$298)=0,FG$299*FT$8/12,0)</f>
        <v>0</v>
      </c>
      <c r="FU19" s="49">
        <f>IF(SUM(FH19:FH$298)=0,FH$299*FU$8/12,0)</f>
        <v>0</v>
      </c>
      <c r="FV19" s="49">
        <f>IF(SUM(FI19:FI$298)=0,FI$299*FV$8/12,0)</f>
        <v>0</v>
      </c>
      <c r="FW19" s="49">
        <f>IF(SUM(FJ19:FJ$298)=0,FJ$299*FW$8/12,0)</f>
        <v>0</v>
      </c>
      <c r="FX19" s="49">
        <f>IF(SUM(FK19:FK$298)=0,FK$299*FX$8/12,0)</f>
        <v>0</v>
      </c>
      <c r="FY19" s="49">
        <f>IF(SUM(FL19:FL$298)=0,FL$299*FY$8/12,0)</f>
        <v>0</v>
      </c>
      <c r="FZ19" s="49">
        <f>IF(SUM(FM19:FM$298)=0,FM$299*FZ$8/12,0)</f>
        <v>0</v>
      </c>
      <c r="GA19" s="49">
        <f>IF(SUM(FN19:FN$298)=0,FN$299*GA$8/12,0)</f>
        <v>0</v>
      </c>
      <c r="GB19" s="49">
        <f>IF(SUM(FO19:FO$298)=0,FO$299*GB$8/12,0)</f>
        <v>0</v>
      </c>
      <c r="GC19" s="49">
        <f>IF(SUM(FP19:FP$298)=0,FP$299*GC$8/12,0)</f>
        <v>0</v>
      </c>
      <c r="GD19" s="49">
        <f>IF(SUM(FQ19:FQ$298)=0,FQ$299*GD$8/12,0)</f>
        <v>0</v>
      </c>
      <c r="GE19" s="49">
        <f t="shared" si="79"/>
        <v>0</v>
      </c>
      <c r="GF19" s="49">
        <f t="shared" si="66"/>
        <v>0</v>
      </c>
      <c r="GG19" s="49">
        <f t="shared" si="80"/>
        <v>0</v>
      </c>
      <c r="GH19" s="49">
        <f t="shared" si="67"/>
        <v>0</v>
      </c>
      <c r="GI19" s="49">
        <f t="shared" si="81"/>
        <v>0</v>
      </c>
      <c r="GJ19" s="49">
        <f t="shared" si="68"/>
        <v>0</v>
      </c>
      <c r="GK19" s="21"/>
      <c r="GL19" s="51" t="s">
        <v>85</v>
      </c>
      <c r="GM19" s="52"/>
      <c r="GN19" s="53">
        <f>$FR11</f>
        <v>0</v>
      </c>
      <c r="GO19" s="53">
        <f>$FR12</f>
        <v>0</v>
      </c>
      <c r="GP19" s="53">
        <f>$FR13</f>
        <v>0</v>
      </c>
      <c r="GQ19" s="53">
        <f>$FR14</f>
        <v>0</v>
      </c>
      <c r="GR19" s="53">
        <f>$FR15</f>
        <v>0</v>
      </c>
      <c r="GS19" s="53">
        <f>$FR16</f>
        <v>0</v>
      </c>
      <c r="GT19" s="53">
        <f>$FR17</f>
        <v>0</v>
      </c>
      <c r="GU19" s="53">
        <f>$FR18</f>
        <v>0</v>
      </c>
      <c r="GV19" s="53">
        <f>$FR19</f>
        <v>0</v>
      </c>
      <c r="GW19" s="53">
        <f>$FR20</f>
        <v>0</v>
      </c>
      <c r="GX19" s="53">
        <f>$FR21</f>
        <v>0</v>
      </c>
      <c r="GY19" s="53">
        <f>$FR22</f>
        <v>0</v>
      </c>
      <c r="GZ19" s="53">
        <f>$FR23</f>
        <v>0</v>
      </c>
      <c r="HA19" s="53">
        <f>$FR24</f>
        <v>0</v>
      </c>
      <c r="HB19" s="53">
        <f>$FR25</f>
        <v>0</v>
      </c>
      <c r="HC19" s="53">
        <f>$FR26</f>
        <v>0</v>
      </c>
      <c r="HD19" s="53">
        <f>$FR27</f>
        <v>0</v>
      </c>
      <c r="HE19" s="53">
        <f>$FR28</f>
        <v>0</v>
      </c>
      <c r="HF19" s="53">
        <f>$FR29</f>
        <v>0</v>
      </c>
      <c r="HG19" s="53">
        <f>$FR30</f>
        <v>0</v>
      </c>
      <c r="HH19" s="53">
        <f>$FR31</f>
        <v>0</v>
      </c>
      <c r="HI19" s="53">
        <f>$FR32</f>
        <v>0</v>
      </c>
      <c r="HJ19" s="53">
        <f>$FR33</f>
        <v>0</v>
      </c>
      <c r="HK19" s="53">
        <f>$FR34</f>
        <v>0</v>
      </c>
      <c r="HL19" s="53">
        <f>$FR35</f>
        <v>0</v>
      </c>
      <c r="HM19" s="53">
        <f>$FR36</f>
        <v>0</v>
      </c>
      <c r="HN19" s="53">
        <f>$FR37</f>
        <v>0</v>
      </c>
      <c r="HO19" s="53">
        <f>$FR38</f>
        <v>0</v>
      </c>
      <c r="HP19" s="53">
        <f>$FR39</f>
        <v>0</v>
      </c>
      <c r="HQ19" s="53">
        <f>$FR40</f>
        <v>0</v>
      </c>
      <c r="HR19" s="53">
        <f>$FR41</f>
        <v>0</v>
      </c>
      <c r="HS19" s="53">
        <f>$FR42</f>
        <v>0</v>
      </c>
      <c r="HT19" s="53">
        <f>$FR43</f>
        <v>0</v>
      </c>
      <c r="HU19" s="53">
        <f>$FR44</f>
        <v>0</v>
      </c>
      <c r="HV19" s="53">
        <f>$FR45</f>
        <v>0</v>
      </c>
      <c r="HW19" s="53">
        <f>$FR46</f>
        <v>0</v>
      </c>
      <c r="HX19" s="53">
        <f>$FR47</f>
        <v>0</v>
      </c>
      <c r="HY19" s="53">
        <f>$FR48</f>
        <v>0</v>
      </c>
      <c r="HZ19" s="53">
        <f>$FR49</f>
        <v>0</v>
      </c>
      <c r="IA19" s="53">
        <f>$FR50</f>
        <v>0</v>
      </c>
      <c r="IB19" s="53">
        <f>$FR51</f>
        <v>0</v>
      </c>
      <c r="IC19" s="53">
        <f>$FR52</f>
        <v>0</v>
      </c>
      <c r="ID19" s="53">
        <f>$FR53</f>
        <v>0</v>
      </c>
      <c r="IE19" s="53">
        <f>$FR54</f>
        <v>0</v>
      </c>
      <c r="IF19" s="53">
        <f>$FR55</f>
        <v>0</v>
      </c>
      <c r="IG19" s="53">
        <f>$FR56</f>
        <v>0</v>
      </c>
      <c r="IH19" s="53">
        <f>$FR57</f>
        <v>0</v>
      </c>
      <c r="II19" s="53">
        <f>$FR58</f>
        <v>0</v>
      </c>
      <c r="IJ19" s="53">
        <f>$FR59</f>
        <v>0</v>
      </c>
      <c r="IK19" s="53">
        <f>$FR60</f>
        <v>0</v>
      </c>
      <c r="IL19" s="53">
        <f>$FR61</f>
        <v>0</v>
      </c>
      <c r="IM19" s="53">
        <f>$FR62</f>
        <v>0</v>
      </c>
      <c r="IN19" s="53">
        <f>$FR63</f>
        <v>0</v>
      </c>
      <c r="IO19" s="53">
        <f>$FR64</f>
        <v>0</v>
      </c>
      <c r="IP19" s="53">
        <f>$FR65</f>
        <v>0</v>
      </c>
      <c r="IQ19" s="53">
        <f>$FR66</f>
        <v>0</v>
      </c>
      <c r="IR19" s="53">
        <f>$FR67</f>
        <v>0</v>
      </c>
      <c r="IS19" s="53">
        <f>$FR68</f>
        <v>0</v>
      </c>
      <c r="IT19" s="53">
        <f>$FR69</f>
        <v>0</v>
      </c>
      <c r="IU19" s="53">
        <f>$FR70</f>
        <v>0</v>
      </c>
      <c r="IV19" s="53">
        <f>$FR71</f>
        <v>0</v>
      </c>
      <c r="IW19" s="53">
        <f>$FR72</f>
        <v>0</v>
      </c>
      <c r="IX19" s="53">
        <f>$FR73</f>
        <v>0</v>
      </c>
      <c r="IY19" s="53">
        <f>$FR74</f>
        <v>0</v>
      </c>
      <c r="IZ19" s="53">
        <f>$FR75</f>
        <v>0</v>
      </c>
      <c r="JA19" s="53">
        <f>$FR76</f>
        <v>0</v>
      </c>
      <c r="JB19" s="53">
        <f>$FR77</f>
        <v>0</v>
      </c>
      <c r="JC19" s="53">
        <f>$FR78</f>
        <v>0</v>
      </c>
      <c r="JD19" s="53">
        <f>$FR79</f>
        <v>0</v>
      </c>
      <c r="JE19" s="53">
        <f>$FR80</f>
        <v>0</v>
      </c>
      <c r="JF19" s="53">
        <f>$FR81</f>
        <v>0</v>
      </c>
      <c r="JG19" s="53">
        <f>$FR82</f>
        <v>0</v>
      </c>
      <c r="JH19" s="53">
        <f>$FR83</f>
        <v>0</v>
      </c>
      <c r="JI19" s="53">
        <f>$FR84</f>
        <v>0</v>
      </c>
      <c r="JJ19" s="53">
        <f>$FR85</f>
        <v>0</v>
      </c>
      <c r="JK19" s="53">
        <f>$FR86</f>
        <v>0</v>
      </c>
      <c r="JL19" s="53">
        <f>$FR87</f>
        <v>0</v>
      </c>
      <c r="JM19" s="53">
        <f>$FR88</f>
        <v>0</v>
      </c>
      <c r="JN19" s="53">
        <f>$FR89</f>
        <v>0</v>
      </c>
      <c r="JO19" s="53">
        <f>$FR90</f>
        <v>0</v>
      </c>
      <c r="JP19" s="53">
        <f>$FR91</f>
        <v>0</v>
      </c>
      <c r="JQ19" s="53">
        <f>$FR92</f>
        <v>0</v>
      </c>
      <c r="JR19" s="53">
        <f>$FR93</f>
        <v>0</v>
      </c>
      <c r="JS19" s="53">
        <f>$FR94</f>
        <v>0</v>
      </c>
      <c r="JT19" s="53">
        <f>$FR95</f>
        <v>0</v>
      </c>
      <c r="JU19" s="53">
        <f>$FR96</f>
        <v>0</v>
      </c>
      <c r="JV19" s="53">
        <f>$FR97</f>
        <v>0</v>
      </c>
      <c r="JW19" s="53">
        <f>$FR98</f>
        <v>0</v>
      </c>
      <c r="JX19" s="53">
        <f>$FR99</f>
        <v>0</v>
      </c>
      <c r="JY19" s="53">
        <f>$FR100</f>
        <v>0</v>
      </c>
      <c r="JZ19" s="53">
        <f>$FR101</f>
        <v>0</v>
      </c>
      <c r="KA19" s="53">
        <f>$FR102</f>
        <v>0</v>
      </c>
      <c r="KB19" s="53">
        <f>$FR103</f>
        <v>0</v>
      </c>
      <c r="KC19" s="53">
        <f>$FR104</f>
        <v>0</v>
      </c>
      <c r="KD19" s="53">
        <f>$FR105</f>
        <v>0</v>
      </c>
      <c r="KE19" s="53">
        <f>$FR106</f>
        <v>0</v>
      </c>
      <c r="KF19" s="53">
        <f>$FR107</f>
        <v>0</v>
      </c>
      <c r="KG19" s="53">
        <f>$FR108</f>
        <v>0</v>
      </c>
      <c r="KH19" s="53">
        <f>$FR109</f>
        <v>0</v>
      </c>
      <c r="KI19" s="53">
        <f>$FR110</f>
        <v>0</v>
      </c>
      <c r="KJ19" s="53">
        <f>$FR111</f>
        <v>0</v>
      </c>
      <c r="KK19" s="53">
        <f>$FR112</f>
        <v>0</v>
      </c>
      <c r="KL19" s="53">
        <f>$FR113</f>
        <v>0</v>
      </c>
      <c r="KM19" s="53">
        <f>$FR114</f>
        <v>0</v>
      </c>
      <c r="KN19" s="53">
        <f>$FR115</f>
        <v>0</v>
      </c>
      <c r="KO19" s="53">
        <f>$FR116</f>
        <v>0</v>
      </c>
      <c r="KP19" s="53">
        <f>$FR117</f>
        <v>0</v>
      </c>
      <c r="KQ19" s="53">
        <f>$FR118</f>
        <v>0</v>
      </c>
      <c r="KR19" s="53">
        <f>$FR119</f>
        <v>0</v>
      </c>
      <c r="KS19" s="53">
        <f>$FR120</f>
        <v>0</v>
      </c>
      <c r="KT19" s="53">
        <f>$FR121</f>
        <v>0</v>
      </c>
      <c r="KU19" s="53">
        <f>$FR122</f>
        <v>0</v>
      </c>
      <c r="KV19" s="53">
        <f>$FR123</f>
        <v>0</v>
      </c>
      <c r="KW19" s="53">
        <f>$FR124</f>
        <v>0</v>
      </c>
      <c r="KX19" s="53">
        <f>$FR125</f>
        <v>0</v>
      </c>
      <c r="KY19" s="53">
        <f>$FR126</f>
        <v>0</v>
      </c>
      <c r="KZ19" s="53">
        <f>$FR127</f>
        <v>0</v>
      </c>
      <c r="LA19" s="53">
        <f>$FR128</f>
        <v>0</v>
      </c>
      <c r="LB19" s="53">
        <f>$FR129</f>
        <v>0</v>
      </c>
      <c r="LC19" s="53">
        <f>$FR130</f>
        <v>0</v>
      </c>
      <c r="LD19" s="53">
        <f>$FR131</f>
        <v>0</v>
      </c>
      <c r="LE19" s="53">
        <f>$FR132</f>
        <v>0</v>
      </c>
      <c r="LF19" s="53">
        <f>$FR133</f>
        <v>0</v>
      </c>
      <c r="LG19" s="53">
        <f>$FR134</f>
        <v>0</v>
      </c>
      <c r="LH19" s="53">
        <f>$FR135</f>
        <v>0</v>
      </c>
      <c r="LI19" s="53">
        <f>$FR136</f>
        <v>0</v>
      </c>
      <c r="LJ19" s="53">
        <f>$FR137</f>
        <v>0</v>
      </c>
      <c r="LK19" s="53">
        <f>$FR138</f>
        <v>0</v>
      </c>
      <c r="LL19" s="53">
        <f>$FR139</f>
        <v>0</v>
      </c>
      <c r="LM19" s="53">
        <f>$FR140</f>
        <v>0</v>
      </c>
      <c r="LN19" s="53">
        <f>$FR141</f>
        <v>0</v>
      </c>
      <c r="LO19" s="53">
        <f>$FR142</f>
        <v>0</v>
      </c>
      <c r="LP19" s="53">
        <f>$FR143</f>
        <v>0</v>
      </c>
      <c r="LQ19" s="53">
        <f>$FR144</f>
        <v>0</v>
      </c>
      <c r="LR19" s="53">
        <f>$FR145</f>
        <v>0</v>
      </c>
      <c r="LS19" s="53">
        <f>$FR146</f>
        <v>0</v>
      </c>
      <c r="LT19" s="53">
        <f>$FR147</f>
        <v>0</v>
      </c>
      <c r="LU19" s="53">
        <f>$FR148</f>
        <v>0</v>
      </c>
      <c r="LV19" s="53">
        <f>$FR149</f>
        <v>0</v>
      </c>
      <c r="LW19" s="53">
        <f>$FR150</f>
        <v>0</v>
      </c>
      <c r="LX19" s="53">
        <f>$FR151</f>
        <v>0</v>
      </c>
      <c r="LY19" s="53">
        <f>$FR152</f>
        <v>0</v>
      </c>
      <c r="LZ19" s="53">
        <f>$FR153</f>
        <v>0</v>
      </c>
      <c r="MA19" s="53">
        <f>$FR154</f>
        <v>0</v>
      </c>
      <c r="MB19" s="53">
        <f>$FR155</f>
        <v>0</v>
      </c>
      <c r="MC19" s="53">
        <f>$FR156</f>
        <v>0</v>
      </c>
      <c r="MD19" s="53">
        <f>$FR157</f>
        <v>0</v>
      </c>
      <c r="ME19" s="53">
        <f>$FR158</f>
        <v>0</v>
      </c>
      <c r="MF19" s="53">
        <f>$FR159</f>
        <v>0</v>
      </c>
      <c r="MG19" s="53">
        <f>$FR160</f>
        <v>0</v>
      </c>
      <c r="MH19" s="53">
        <f>$FR161</f>
        <v>0</v>
      </c>
      <c r="MI19" s="53">
        <f>$FR162</f>
        <v>0</v>
      </c>
      <c r="MJ19" s="53">
        <f>$FR163</f>
        <v>0</v>
      </c>
      <c r="MK19" s="53">
        <f>$FR164</f>
        <v>0</v>
      </c>
      <c r="ML19" s="53">
        <f>$FR165</f>
        <v>0</v>
      </c>
      <c r="MM19" s="53">
        <f>$FR166</f>
        <v>0</v>
      </c>
      <c r="MN19" s="53">
        <f>$FR167</f>
        <v>0</v>
      </c>
      <c r="MO19" s="53">
        <f>$FR168</f>
        <v>0</v>
      </c>
      <c r="MP19" s="53">
        <f>$FR169</f>
        <v>0</v>
      </c>
      <c r="MQ19" s="53">
        <f>$FR170</f>
        <v>0</v>
      </c>
      <c r="MR19" s="53">
        <f>$FR171</f>
        <v>0</v>
      </c>
      <c r="MS19" s="53">
        <f>$FR172</f>
        <v>0</v>
      </c>
      <c r="MT19" s="53">
        <f>$FR173</f>
        <v>0</v>
      </c>
      <c r="MU19" s="53">
        <f>$FR174</f>
        <v>0</v>
      </c>
      <c r="MV19" s="53">
        <f>$FR175</f>
        <v>0</v>
      </c>
      <c r="MW19" s="53">
        <f>$FR176</f>
        <v>0</v>
      </c>
      <c r="MX19" s="53">
        <f>$FR177</f>
        <v>0</v>
      </c>
      <c r="MY19" s="53">
        <f>$FR178</f>
        <v>0</v>
      </c>
      <c r="MZ19" s="53">
        <f>$FR179</f>
        <v>0</v>
      </c>
      <c r="NA19" s="53">
        <f>$FR180</f>
        <v>0</v>
      </c>
      <c r="NB19" s="53">
        <f>$FR181</f>
        <v>0</v>
      </c>
      <c r="NC19" s="53">
        <f>$FR182</f>
        <v>0</v>
      </c>
      <c r="ND19" s="53">
        <f>$FR183</f>
        <v>0</v>
      </c>
      <c r="NE19" s="53">
        <f>$FR184</f>
        <v>0</v>
      </c>
      <c r="NF19" s="53">
        <f>$FR185</f>
        <v>0</v>
      </c>
      <c r="NG19" s="53">
        <f>$FR186</f>
        <v>0</v>
      </c>
      <c r="NH19" s="53">
        <f>$FR187</f>
        <v>0</v>
      </c>
      <c r="NI19" s="53">
        <f>$FR188</f>
        <v>0</v>
      </c>
      <c r="NJ19" s="53">
        <f>$FR189</f>
        <v>0</v>
      </c>
      <c r="NK19" s="53">
        <f>$FR190</f>
        <v>0</v>
      </c>
      <c r="NL19" s="53">
        <f>$FR191</f>
        <v>0</v>
      </c>
      <c r="NM19" s="53">
        <f>$FR192</f>
        <v>0</v>
      </c>
      <c r="NN19" s="53">
        <f>$FR193</f>
        <v>0</v>
      </c>
      <c r="NO19" s="53">
        <f>$FR194</f>
        <v>0</v>
      </c>
      <c r="NP19" s="53">
        <f>$FR195</f>
        <v>0</v>
      </c>
      <c r="NQ19" s="53">
        <f>$FR196</f>
        <v>0</v>
      </c>
      <c r="NR19" s="53">
        <f>$FR197</f>
        <v>0</v>
      </c>
      <c r="NS19" s="53">
        <f>$FR198</f>
        <v>0</v>
      </c>
      <c r="NT19" s="53">
        <f>$FR199</f>
        <v>0</v>
      </c>
      <c r="NU19" s="53">
        <f>$FR200</f>
        <v>0</v>
      </c>
      <c r="NV19" s="53">
        <f>$FR201</f>
        <v>0</v>
      </c>
      <c r="NW19" s="53">
        <f>$FR202</f>
        <v>0</v>
      </c>
      <c r="NX19" s="53">
        <f>$FR203</f>
        <v>0</v>
      </c>
      <c r="NY19" s="53">
        <f>$FR204</f>
        <v>0</v>
      </c>
      <c r="NZ19" s="53">
        <f>$FR205</f>
        <v>0</v>
      </c>
      <c r="OA19" s="53">
        <f>$FR206</f>
        <v>0</v>
      </c>
      <c r="OB19" s="53">
        <f>$FR207</f>
        <v>0</v>
      </c>
      <c r="OC19" s="53">
        <f>$FR208</f>
        <v>0</v>
      </c>
      <c r="OD19" s="53">
        <f>$FR209</f>
        <v>0</v>
      </c>
      <c r="OE19" s="53">
        <f>$FR210</f>
        <v>0</v>
      </c>
      <c r="OF19" s="53">
        <f>$FR211</f>
        <v>0</v>
      </c>
      <c r="OG19" s="53">
        <f>$FR212</f>
        <v>0</v>
      </c>
      <c r="OH19" s="53">
        <f>$FR213</f>
        <v>0</v>
      </c>
      <c r="OI19" s="53">
        <f>$FR214</f>
        <v>0</v>
      </c>
      <c r="OJ19" s="53">
        <f>$FR215</f>
        <v>0</v>
      </c>
      <c r="OK19" s="53">
        <f>$FR216</f>
        <v>0</v>
      </c>
      <c r="OL19" s="53">
        <f>$FR217</f>
        <v>0</v>
      </c>
      <c r="OM19" s="53">
        <f>$FR218</f>
        <v>0</v>
      </c>
      <c r="ON19" s="53">
        <f>$FR219</f>
        <v>0</v>
      </c>
      <c r="OO19" s="53">
        <f>$FR220</f>
        <v>0</v>
      </c>
      <c r="OP19" s="53">
        <f>$FR221</f>
        <v>0</v>
      </c>
      <c r="OQ19" s="53">
        <f>$FR222</f>
        <v>0</v>
      </c>
      <c r="OR19" s="53">
        <f>$FR223</f>
        <v>0</v>
      </c>
      <c r="OS19" s="53">
        <f>$FR224</f>
        <v>0</v>
      </c>
      <c r="OT19" s="53">
        <f>$FR225</f>
        <v>0</v>
      </c>
      <c r="OU19" s="53">
        <f>$FR226</f>
        <v>0</v>
      </c>
      <c r="OV19" s="53">
        <f>$FR227</f>
        <v>0</v>
      </c>
      <c r="OW19" s="53">
        <f>$FR228</f>
        <v>0</v>
      </c>
      <c r="OX19" s="53">
        <f>$FR229</f>
        <v>0</v>
      </c>
      <c r="OY19" s="53">
        <f>$FR230</f>
        <v>0</v>
      </c>
      <c r="OZ19" s="53">
        <f>$FR231</f>
        <v>0</v>
      </c>
      <c r="PA19" s="53">
        <f>$FR232</f>
        <v>0</v>
      </c>
      <c r="PB19" s="53">
        <f>$FR233</f>
        <v>0</v>
      </c>
      <c r="PC19" s="53">
        <f>$FR234</f>
        <v>0</v>
      </c>
      <c r="PD19" s="53">
        <f>$FR235</f>
        <v>0</v>
      </c>
      <c r="PE19" s="53">
        <f>$FR236</f>
        <v>0</v>
      </c>
      <c r="PF19" s="53">
        <f>$FR237</f>
        <v>0</v>
      </c>
      <c r="PG19" s="53">
        <f>$FR238</f>
        <v>0</v>
      </c>
      <c r="PH19" s="53">
        <f>$FR239</f>
        <v>0</v>
      </c>
      <c r="PI19" s="53">
        <f>$FR240</f>
        <v>0</v>
      </c>
      <c r="PJ19" s="53">
        <f>$FR241</f>
        <v>0</v>
      </c>
      <c r="PK19" s="53">
        <f>$FR242</f>
        <v>0</v>
      </c>
      <c r="PL19" s="53">
        <f>$FR237</f>
        <v>0</v>
      </c>
      <c r="PM19" s="53">
        <f>$FR244</f>
        <v>0</v>
      </c>
      <c r="PN19" s="53">
        <f>$FR245</f>
        <v>0</v>
      </c>
      <c r="PO19" s="53">
        <f>$FR246</f>
        <v>0</v>
      </c>
      <c r="PP19" s="53">
        <f>$FR247</f>
        <v>0</v>
      </c>
      <c r="PQ19" s="53">
        <f>$FR248</f>
        <v>0</v>
      </c>
      <c r="PR19" s="53">
        <f>$FR249</f>
        <v>0</v>
      </c>
      <c r="PS19" s="53">
        <f>$FR250</f>
        <v>0</v>
      </c>
      <c r="PT19" s="53">
        <f>$FR251</f>
        <v>0</v>
      </c>
      <c r="PU19" s="53">
        <f>$FR252</f>
        <v>0</v>
      </c>
      <c r="PV19" s="53">
        <f>$FR253</f>
        <v>0</v>
      </c>
      <c r="PW19" s="53">
        <f>$FR254</f>
        <v>0</v>
      </c>
      <c r="PX19" s="53">
        <f>$FR255</f>
        <v>0</v>
      </c>
      <c r="PY19" s="53">
        <f>$FR256</f>
        <v>0</v>
      </c>
      <c r="PZ19" s="53">
        <f>$FR257</f>
        <v>0</v>
      </c>
      <c r="QA19" s="53">
        <f>$FR258</f>
        <v>0</v>
      </c>
      <c r="QB19" s="53">
        <f>$FR259</f>
        <v>0</v>
      </c>
      <c r="QC19" s="53">
        <f>$FR260</f>
        <v>0</v>
      </c>
      <c r="QD19" s="53">
        <f>$FR261</f>
        <v>0</v>
      </c>
      <c r="QE19" s="53">
        <f>$FR262</f>
        <v>0</v>
      </c>
      <c r="QF19" s="53">
        <f>$FR263</f>
        <v>0</v>
      </c>
      <c r="QG19" s="53">
        <f>$FR264</f>
        <v>0</v>
      </c>
      <c r="QH19" s="53">
        <f>$FR265</f>
        <v>0</v>
      </c>
      <c r="QI19" s="53">
        <f>$FR266</f>
        <v>0</v>
      </c>
      <c r="QJ19" s="53">
        <f>$FR267</f>
        <v>0</v>
      </c>
      <c r="QK19" s="53">
        <f>$FR268</f>
        <v>0</v>
      </c>
      <c r="QL19" s="53">
        <f>$FR269</f>
        <v>0</v>
      </c>
      <c r="QM19" s="53">
        <f>$FR270</f>
        <v>0</v>
      </c>
      <c r="QN19" s="53">
        <f>$FR271</f>
        <v>0</v>
      </c>
      <c r="QO19" s="53">
        <f>$FR272</f>
        <v>0</v>
      </c>
      <c r="QP19" s="53">
        <f>$FR273</f>
        <v>0</v>
      </c>
      <c r="QQ19" s="53">
        <f>$FR274</f>
        <v>0</v>
      </c>
      <c r="QR19" s="53">
        <f>$FR275</f>
        <v>0</v>
      </c>
      <c r="QS19" s="53">
        <f>$FR276</f>
        <v>0</v>
      </c>
      <c r="QT19" s="53">
        <f>$FR277</f>
        <v>0</v>
      </c>
      <c r="QU19" s="53">
        <f>$FR278</f>
        <v>0</v>
      </c>
      <c r="QV19" s="53">
        <f>$FR279</f>
        <v>0</v>
      </c>
      <c r="QW19" s="53">
        <f>$FR280</f>
        <v>0</v>
      </c>
      <c r="QX19" s="53">
        <f>$FR281</f>
        <v>0</v>
      </c>
      <c r="QY19" s="53">
        <f>$FR282</f>
        <v>0</v>
      </c>
      <c r="QZ19" s="53">
        <f>$FR283</f>
        <v>0</v>
      </c>
      <c r="RA19" s="53">
        <f>$FR284</f>
        <v>0</v>
      </c>
      <c r="RB19" s="53">
        <f>$FR285</f>
        <v>0</v>
      </c>
      <c r="RC19" s="53">
        <f>$FR286</f>
        <v>0</v>
      </c>
      <c r="RD19" s="53">
        <f>$FR287</f>
        <v>0</v>
      </c>
      <c r="RE19" s="53">
        <f>$FR288</f>
        <v>0</v>
      </c>
      <c r="RF19" s="53">
        <f>$FR289</f>
        <v>0</v>
      </c>
      <c r="RG19" s="53">
        <f>$FR290</f>
        <v>0</v>
      </c>
      <c r="RH19" s="53">
        <f>$FR291</f>
        <v>0</v>
      </c>
      <c r="RI19" s="53">
        <f>$FR292</f>
        <v>0</v>
      </c>
      <c r="RJ19" s="53">
        <f>$FR293</f>
        <v>0</v>
      </c>
      <c r="RK19" s="53">
        <f>$FR294</f>
        <v>0</v>
      </c>
      <c r="RL19" s="53">
        <f>$FR295</f>
        <v>0</v>
      </c>
      <c r="RM19" s="53">
        <f>$FR296</f>
        <v>0</v>
      </c>
      <c r="RN19" s="53">
        <f>$FR297</f>
        <v>0</v>
      </c>
      <c r="RO19" s="53">
        <f>$FR298</f>
        <v>0</v>
      </c>
    </row>
    <row r="20" spans="1:483">
      <c r="A20" s="57"/>
      <c r="B20" s="38">
        <f>IF(SUM(J$9:J19)&gt;0.9,MAX(B$9:B19)+1,0)</f>
        <v>0</v>
      </c>
      <c r="C20" s="44">
        <f t="shared" si="17"/>
        <v>0</v>
      </c>
      <c r="D20" s="40">
        <v>44865</v>
      </c>
      <c r="E20" s="43">
        <f t="shared" si="82"/>
        <v>0</v>
      </c>
      <c r="F20" s="43">
        <f t="shared" si="83"/>
        <v>0</v>
      </c>
      <c r="G20" s="45">
        <f>IF(AND(B20=I$6,K19-I$1/(I$7-I$6+1)&gt;=0),ROUND(I$1/(I$7-I$6+1),0),IF(AND(SUM(G$10:G19)&gt;0,K19-G19&gt;=0),G19,IF(AND(SUM(G$10:G19)&gt;0),I$1-SUM(G$10:G19),0)))</f>
        <v>0</v>
      </c>
      <c r="H20" s="45">
        <f t="shared" si="84"/>
        <v>0</v>
      </c>
      <c r="I20" s="45">
        <f t="shared" si="85"/>
        <v>0</v>
      </c>
      <c r="J20" s="45">
        <f t="shared" si="19"/>
        <v>0</v>
      </c>
      <c r="K20" s="45">
        <f t="shared" si="86"/>
        <v>0</v>
      </c>
      <c r="L20" s="45">
        <f>IF(AND(J20&lt;&gt;0,SUM(J$9:J19)=0),ROUND(I$1*I$3,0),0)</f>
        <v>0</v>
      </c>
      <c r="M20" s="18"/>
      <c r="N20" s="38">
        <f>IF(SUM(V$9:V19)&gt;0.9,MAX(N$9:N19)+1,0)</f>
        <v>0</v>
      </c>
      <c r="O20" s="44">
        <f t="shared" si="20"/>
        <v>0</v>
      </c>
      <c r="P20" s="40">
        <f t="shared" si="21"/>
        <v>44865</v>
      </c>
      <c r="Q20" s="43">
        <f t="shared" si="87"/>
        <v>0</v>
      </c>
      <c r="R20" s="43">
        <f t="shared" si="88"/>
        <v>0</v>
      </c>
      <c r="S20" s="45">
        <f>IF(AND(N20=U$6,W19-U$1/(U$7-U$6+1)&gt;=0),ROUND(U$1/(U$7-U$6+1),0),IF(AND(SUM(S$10:S19)&gt;0,W19-S19&gt;=0),S19,IF(AND(SUM(S$10:S19)&gt;0),U$1-SUM(S$10:S19),0)))</f>
        <v>0</v>
      </c>
      <c r="T20" s="45">
        <f t="shared" si="89"/>
        <v>0</v>
      </c>
      <c r="U20" s="45">
        <f t="shared" si="90"/>
        <v>0</v>
      </c>
      <c r="V20" s="45">
        <f t="shared" si="23"/>
        <v>0</v>
      </c>
      <c r="W20" s="45">
        <f t="shared" si="91"/>
        <v>0</v>
      </c>
      <c r="X20" s="45">
        <f>IF(AND(V20&lt;&gt;0,SUM(V$9:V19)=0),ROUND(U$1*U$3,0),0)</f>
        <v>0</v>
      </c>
      <c r="Y20" s="18"/>
      <c r="Z20" s="38">
        <f>IF(SUM(AH$9:AH19)&gt;0.9,MAX(Z$9:Z19)+1,0)</f>
        <v>0</v>
      </c>
      <c r="AA20" s="44">
        <f t="shared" si="24"/>
        <v>0</v>
      </c>
      <c r="AB20" s="40">
        <f t="shared" si="25"/>
        <v>44865</v>
      </c>
      <c r="AC20" s="43">
        <f t="shared" si="92"/>
        <v>0</v>
      </c>
      <c r="AD20" s="43">
        <f t="shared" si="93"/>
        <v>0</v>
      </c>
      <c r="AE20" s="45">
        <f>IF(AND(Z20=AG$6,AI19-AG$1/(AG$7-AG$6+1)&gt;=0),ROUND(AG$1/(AG$7-AG$6+1),0),IF(AND(SUM(AE$10:AE19)&gt;0,AI19-AE19&gt;=0),AE19,IF(AND(SUM(AE$10:AE19)&gt;0),AG$1-SUM(AE$10:AE19),0)))</f>
        <v>0</v>
      </c>
      <c r="AF20" s="45">
        <f t="shared" si="94"/>
        <v>0</v>
      </c>
      <c r="AG20" s="45">
        <f t="shared" si="95"/>
        <v>0</v>
      </c>
      <c r="AH20" s="45">
        <f t="shared" si="27"/>
        <v>0</v>
      </c>
      <c r="AI20" s="45">
        <f t="shared" si="96"/>
        <v>0</v>
      </c>
      <c r="AJ20" s="45">
        <f>IF(AND(AH20&lt;&gt;0,SUM(AH$9:AH19)=0),ROUND(AG$1*AG$3,0),0)</f>
        <v>0</v>
      </c>
      <c r="AK20" s="18"/>
      <c r="AL20" s="38">
        <f>IF(SUM(AT$9:AT19)&gt;0.9,MAX(AL$9:AL19)+1,0)</f>
        <v>0</v>
      </c>
      <c r="AM20" s="44">
        <f t="shared" si="28"/>
        <v>0</v>
      </c>
      <c r="AN20" s="40">
        <f t="shared" si="29"/>
        <v>44865</v>
      </c>
      <c r="AO20" s="43">
        <f t="shared" si="97"/>
        <v>0</v>
      </c>
      <c r="AP20" s="43">
        <f t="shared" si="98"/>
        <v>0</v>
      </c>
      <c r="AQ20" s="45">
        <f>IF(AND(AL20=AS$6,AU19-AS$1/(AS$7-AS$6+1)&gt;=0),ROUND(AS$1/(AS$7-AS$6+1),0),IF(AND(SUM(AQ$10:AQ19)&gt;0,AU19-AQ19&gt;=0),AQ19,IF(AND(SUM(AQ$10:AQ19)&gt;0),AS$1-SUM(AQ$10:AQ19),0)))</f>
        <v>0</v>
      </c>
      <c r="AR20" s="45">
        <f t="shared" si="99"/>
        <v>0</v>
      </c>
      <c r="AS20" s="45">
        <f t="shared" si="100"/>
        <v>0</v>
      </c>
      <c r="AT20" s="45">
        <f t="shared" si="31"/>
        <v>0</v>
      </c>
      <c r="AU20" s="45">
        <f t="shared" si="101"/>
        <v>0</v>
      </c>
      <c r="AV20" s="45">
        <f>IF(AND(AT20&lt;&gt;0,SUM(AT$9:AT19)=0),ROUND(AS$1*AS$3,0),0)</f>
        <v>0</v>
      </c>
      <c r="AW20" s="18"/>
      <c r="AX20" s="38">
        <f>IF(SUM(BF$9:BF19)&gt;0.9,MAX(AX$9:AX19)+1,0)</f>
        <v>0</v>
      </c>
      <c r="AY20" s="44">
        <f t="shared" si="32"/>
        <v>0</v>
      </c>
      <c r="AZ20" s="40">
        <f t="shared" si="33"/>
        <v>44865</v>
      </c>
      <c r="BA20" s="43">
        <f t="shared" si="102"/>
        <v>0</v>
      </c>
      <c r="BB20" s="43">
        <f t="shared" si="103"/>
        <v>0</v>
      </c>
      <c r="BC20" s="45">
        <f>IF(AND(AX20=BE$6,BG19-BE$1/(BE$7-BE$6+1)&gt;=0),ROUND(BE$1/(BE$7-BE$6+1),0),IF(AND(SUM(BC$10:BC19)&gt;0,BG19-BC19&gt;=0),BC19,IF(AND(SUM(BC$10:BC19)&gt;0),BE$1-SUM(BC$10:BC19),0)))</f>
        <v>0</v>
      </c>
      <c r="BD20" s="45">
        <f t="shared" si="104"/>
        <v>0</v>
      </c>
      <c r="BE20" s="45">
        <f t="shared" si="105"/>
        <v>0</v>
      </c>
      <c r="BF20" s="45">
        <f t="shared" si="35"/>
        <v>0</v>
      </c>
      <c r="BG20" s="45">
        <f t="shared" si="106"/>
        <v>0</v>
      </c>
      <c r="BH20" s="45">
        <f>IF(AND(BF20&lt;&gt;0,SUM(BF$9:BF19)=0),ROUND(BE$1*BE$3,0),0)</f>
        <v>0</v>
      </c>
      <c r="BI20" s="18"/>
      <c r="BJ20" s="38">
        <f>IF(SUM(BR$9:BR19)&gt;0.9,MAX(BJ$9:BJ19)+1,0)</f>
        <v>0</v>
      </c>
      <c r="BK20" s="44">
        <f t="shared" si="36"/>
        <v>0</v>
      </c>
      <c r="BL20" s="40">
        <f t="shared" si="37"/>
        <v>44865</v>
      </c>
      <c r="BM20" s="43">
        <f t="shared" si="107"/>
        <v>0</v>
      </c>
      <c r="BN20" s="43">
        <f t="shared" si="108"/>
        <v>0</v>
      </c>
      <c r="BO20" s="45">
        <f>IF(AND(BJ20=BQ$6,BS19-BQ$1/(BQ$7-BQ$6+1)&gt;=0),ROUND(BQ$1/(BQ$7-BQ$6+1),0),IF(AND(SUM(BO$10:BO19)&gt;0,BS19-BO19&gt;=0),BO19,IF(AND(SUM(BO$10:BO19)&gt;0),BQ$1-SUM(BO$10:BO19),0)))</f>
        <v>0</v>
      </c>
      <c r="BP20" s="45">
        <f t="shared" si="109"/>
        <v>0</v>
      </c>
      <c r="BQ20" s="45">
        <f t="shared" si="110"/>
        <v>0</v>
      </c>
      <c r="BR20" s="45">
        <f t="shared" si="39"/>
        <v>0</v>
      </c>
      <c r="BS20" s="45">
        <f t="shared" si="111"/>
        <v>0</v>
      </c>
      <c r="BT20" s="45">
        <f>IF(AND(BR20&lt;&gt;0,SUM(BR$9:BR19)=0),ROUND(BQ$1*BQ$3,0),0)</f>
        <v>0</v>
      </c>
      <c r="BU20" s="18"/>
      <c r="BV20" s="38">
        <f>IF(SUM(CD$9:CD19)&gt;0.9,MAX(BV$9:BV19)+1,0)</f>
        <v>0</v>
      </c>
      <c r="BW20" s="44">
        <f t="shared" si="40"/>
        <v>0</v>
      </c>
      <c r="BX20" s="40">
        <f t="shared" si="41"/>
        <v>44865</v>
      </c>
      <c r="BY20" s="43">
        <f t="shared" si="112"/>
        <v>0</v>
      </c>
      <c r="BZ20" s="43">
        <f t="shared" si="113"/>
        <v>0</v>
      </c>
      <c r="CA20" s="45">
        <f>IF(AND(BV20=CC$6,CE19-CC$1/(CC$7-CC$6+1)&gt;=0),ROUND(CC$1/(CC$7-CC$6+1),0),IF(AND(SUM(CA$10:CA19)&gt;0,CE19-CA19&gt;=0),CA19,IF(AND(SUM(CA$10:CA19)&gt;0),CC$1-SUM(CA$10:CA19),0)))</f>
        <v>0</v>
      </c>
      <c r="CB20" s="45">
        <f t="shared" si="114"/>
        <v>0</v>
      </c>
      <c r="CC20" s="45">
        <f t="shared" si="115"/>
        <v>0</v>
      </c>
      <c r="CD20" s="45">
        <f t="shared" si="43"/>
        <v>0</v>
      </c>
      <c r="CE20" s="45">
        <f t="shared" si="116"/>
        <v>0</v>
      </c>
      <c r="CF20" s="45">
        <f>IF(AND(CD20&lt;&gt;0,SUM(CD$9:CD19)=0),ROUND(CC$1*CC$3,0),0)</f>
        <v>0</v>
      </c>
      <c r="CG20" s="18"/>
      <c r="CH20" s="38">
        <f>IF(SUM(CP$9:CP19)&gt;0.9,MAX(CH$9:CH19)+1,0)</f>
        <v>0</v>
      </c>
      <c r="CI20" s="44">
        <f t="shared" si="44"/>
        <v>0</v>
      </c>
      <c r="CJ20" s="40">
        <f t="shared" si="45"/>
        <v>44865</v>
      </c>
      <c r="CK20" s="43">
        <f t="shared" si="117"/>
        <v>0</v>
      </c>
      <c r="CL20" s="43">
        <f t="shared" si="118"/>
        <v>0</v>
      </c>
      <c r="CM20" s="45">
        <f>IF(AND(CH20=CO$6,CQ19-CO$1/(CO$7-CO$6+1)&gt;=0),ROUND(CO$1/(CO$7-CO$6+1),0),IF(AND(SUM(CM$10:CM19)&gt;0,CQ19-CM19&gt;=0),CM19,IF(AND(SUM(CM$10:CM19)&gt;0),CO$1-SUM(CM$10:CM19),0)))</f>
        <v>0</v>
      </c>
      <c r="CN20" s="45">
        <f t="shared" si="119"/>
        <v>0</v>
      </c>
      <c r="CO20" s="45">
        <f t="shared" si="120"/>
        <v>0</v>
      </c>
      <c r="CP20" s="45">
        <f t="shared" si="47"/>
        <v>0</v>
      </c>
      <c r="CQ20" s="45">
        <f t="shared" si="121"/>
        <v>0</v>
      </c>
      <c r="CR20" s="45">
        <f>IF(AND(CP20&lt;&gt;0,SUM(CP$9:CP19)=0),ROUND(CO$1*CO$3,0),0)</f>
        <v>0</v>
      </c>
      <c r="CS20" s="18"/>
      <c r="CT20" s="38">
        <f>IF(SUM(DB$9:DB19)&gt;0.9,MAX(CT$9:CT19)+1,0)</f>
        <v>0</v>
      </c>
      <c r="CU20" s="44">
        <f t="shared" si="48"/>
        <v>0</v>
      </c>
      <c r="CV20" s="40">
        <f t="shared" si="49"/>
        <v>44865</v>
      </c>
      <c r="CW20" s="43">
        <f t="shared" si="122"/>
        <v>0</v>
      </c>
      <c r="CX20" s="43">
        <f t="shared" si="123"/>
        <v>0</v>
      </c>
      <c r="CY20" s="45">
        <f>IF(AND(CT20=DA$6,DC19-DA$1/(DA$7-DA$6+1)&gt;=0),ROUND(DA$1/(DA$7-DA$6+1),0),IF(AND(SUM(CY$10:CY19)&gt;0,DC19-CY19&gt;=0),CY19,IF(AND(SUM(CY$10:CY19)&gt;0),DA$1-SUM(CY$10:CY19),0)))</f>
        <v>0</v>
      </c>
      <c r="CZ20" s="45">
        <f t="shared" si="124"/>
        <v>0</v>
      </c>
      <c r="DA20" s="45">
        <f t="shared" si="125"/>
        <v>0</v>
      </c>
      <c r="DB20" s="45">
        <f t="shared" si="51"/>
        <v>0</v>
      </c>
      <c r="DC20" s="45">
        <f t="shared" si="126"/>
        <v>0</v>
      </c>
      <c r="DD20" s="45">
        <f>IF(AND(DB20&lt;&gt;0,SUM(DB$9:DB19)=0),ROUND(DA$1*DA$3,0),0)</f>
        <v>0</v>
      </c>
      <c r="DE20" s="18"/>
      <c r="DF20" s="38">
        <f>IF(SUM(DN$9:DN19)&gt;0.9,MAX(DF$9:DF19)+1,0)</f>
        <v>0</v>
      </c>
      <c r="DG20" s="44">
        <f t="shared" si="52"/>
        <v>0</v>
      </c>
      <c r="DH20" s="40">
        <f t="shared" si="53"/>
        <v>44865</v>
      </c>
      <c r="DI20" s="43">
        <f t="shared" si="127"/>
        <v>0</v>
      </c>
      <c r="DJ20" s="43">
        <f t="shared" si="128"/>
        <v>0</v>
      </c>
      <c r="DK20" s="45">
        <f>IF(AND(DF20=DM$6,DO19-DM$1/(DM$7-DM$6+1)&gt;=0),ROUND(DM$1/(DM$7-DM$6+1),0),IF(AND(SUM(DK$10:DK19)&gt;0,DO19-DK19&gt;=0),DK19,IF(AND(SUM(DK$10:DK19)&gt;0),DM$1-SUM(DK$10:DK19),0)))</f>
        <v>0</v>
      </c>
      <c r="DL20" s="45">
        <f t="shared" si="129"/>
        <v>0</v>
      </c>
      <c r="DM20" s="45">
        <f t="shared" si="130"/>
        <v>0</v>
      </c>
      <c r="DN20" s="45">
        <f t="shared" si="55"/>
        <v>0</v>
      </c>
      <c r="DO20" s="45">
        <f t="shared" si="131"/>
        <v>0</v>
      </c>
      <c r="DP20" s="45">
        <f>IF(AND(DN20&lt;&gt;0,SUM(DN$9:DN19)=0),ROUND(DM$1*DM$3,0),0)</f>
        <v>0</v>
      </c>
      <c r="DQ20" s="18"/>
      <c r="DR20" s="38">
        <f>IF(SUM(DZ$9:DZ19)&gt;0.9,MAX(DR$9:DR19)+1,0)</f>
        <v>0</v>
      </c>
      <c r="DS20" s="44">
        <f t="shared" si="56"/>
        <v>0</v>
      </c>
      <c r="DT20" s="40">
        <f t="shared" si="57"/>
        <v>44865</v>
      </c>
      <c r="DU20" s="43">
        <f t="shared" si="132"/>
        <v>0</v>
      </c>
      <c r="DV20" s="43">
        <f t="shared" si="133"/>
        <v>0</v>
      </c>
      <c r="DW20" s="45">
        <f>IF(AND(DR20=DY$6,EA19-DY$1/(DY$7-DY$6+1)&gt;=0),ROUND(DY$1/(DY$7-DY$6+1),0),IF(AND(SUM(DW$10:DW19)&gt;0,EA19-DW19&gt;=0),DW19,IF(AND(SUM(DW$10:DW19)&gt;0),DY$1-SUM(DW$10:DW19),0)))</f>
        <v>0</v>
      </c>
      <c r="DX20" s="45">
        <f t="shared" si="134"/>
        <v>0</v>
      </c>
      <c r="DY20" s="45">
        <f t="shared" si="135"/>
        <v>0</v>
      </c>
      <c r="DZ20" s="45">
        <f t="shared" si="59"/>
        <v>0</v>
      </c>
      <c r="EA20" s="45">
        <f t="shared" si="136"/>
        <v>0</v>
      </c>
      <c r="EB20" s="45">
        <f>IF(AND(DZ20&lt;&gt;0,SUM(DZ$9:DZ19)=0),ROUND(DY$1*DY$3,0),0)</f>
        <v>0</v>
      </c>
      <c r="EC20" s="18"/>
      <c r="ED20" s="38">
        <f>IF(SUM(EL$9:EL19)&gt;0.9,MAX(ED$9:ED19)+1,0)</f>
        <v>0</v>
      </c>
      <c r="EE20" s="44">
        <f t="shared" si="60"/>
        <v>0</v>
      </c>
      <c r="EF20" s="40">
        <f t="shared" si="61"/>
        <v>44865</v>
      </c>
      <c r="EG20" s="43">
        <f t="shared" si="137"/>
        <v>0</v>
      </c>
      <c r="EH20" s="43">
        <f t="shared" si="138"/>
        <v>0</v>
      </c>
      <c r="EI20" s="45">
        <f>IF(AND(ED20=EK$6,EM19-EK$1/(EK$7-EK$6+1)&gt;=0),ROUND(EK$1/(EK$7-EK$6+1),0),IF(AND(SUM(EI$10:EI19)&gt;0,EM19-EI19&gt;=0),EI19,IF(AND(SUM(EI$10:EI19)&gt;0),EK$1-SUM(EI$10:EI19),0)))</f>
        <v>0</v>
      </c>
      <c r="EJ20" s="45">
        <f t="shared" si="139"/>
        <v>0</v>
      </c>
      <c r="EK20" s="45">
        <f t="shared" si="140"/>
        <v>0</v>
      </c>
      <c r="EL20" s="45">
        <f t="shared" si="63"/>
        <v>0</v>
      </c>
      <c r="EM20" s="45">
        <f t="shared" si="141"/>
        <v>0</v>
      </c>
      <c r="EN20" s="45">
        <f>IF(AND(EL20&lt;&gt;0,SUM(EL$9:EL19)=0),ROUND(EK$1*EK$3,0),0)</f>
        <v>0</v>
      </c>
      <c r="EO20" s="21"/>
      <c r="EP20" s="46">
        <f t="shared" si="158"/>
        <v>10</v>
      </c>
      <c r="EQ20" s="47">
        <f t="shared" si="142"/>
        <v>44865</v>
      </c>
      <c r="ER20" s="48">
        <f t="shared" si="69"/>
        <v>0</v>
      </c>
      <c r="ES20" s="48">
        <f t="shared" si="143"/>
        <v>0</v>
      </c>
      <c r="ET20" s="48">
        <f t="shared" si="144"/>
        <v>0</v>
      </c>
      <c r="EU20" s="48">
        <f t="shared" si="145"/>
        <v>0</v>
      </c>
      <c r="EV20" s="48">
        <f t="shared" si="146"/>
        <v>0</v>
      </c>
      <c r="EW20" s="48">
        <f t="shared" si="147"/>
        <v>0</v>
      </c>
      <c r="EX20" s="48">
        <f t="shared" si="148"/>
        <v>0</v>
      </c>
      <c r="EY20" s="48">
        <f t="shared" si="149"/>
        <v>0</v>
      </c>
      <c r="EZ20" s="48">
        <f t="shared" si="150"/>
        <v>0</v>
      </c>
      <c r="FA20" s="48">
        <f t="shared" si="151"/>
        <v>0</v>
      </c>
      <c r="FB20" s="48">
        <f t="shared" si="152"/>
        <v>0</v>
      </c>
      <c r="FC20" s="48">
        <f t="shared" si="153"/>
        <v>0</v>
      </c>
      <c r="FD20" s="48">
        <f t="shared" si="64"/>
        <v>0</v>
      </c>
      <c r="FE20" s="49">
        <f t="shared" si="65"/>
        <v>0</v>
      </c>
      <c r="FF20" s="49">
        <f t="shared" si="70"/>
        <v>0</v>
      </c>
      <c r="FG20" s="49">
        <f t="shared" si="71"/>
        <v>0</v>
      </c>
      <c r="FH20" s="49">
        <f t="shared" si="72"/>
        <v>0</v>
      </c>
      <c r="FI20" s="49">
        <f t="shared" si="73"/>
        <v>0</v>
      </c>
      <c r="FJ20" s="49">
        <f t="shared" si="74"/>
        <v>0</v>
      </c>
      <c r="FK20" s="49">
        <f t="shared" si="75"/>
        <v>0</v>
      </c>
      <c r="FL20" s="49">
        <f t="shared" si="76"/>
        <v>0</v>
      </c>
      <c r="FM20" s="49">
        <f t="shared" si="77"/>
        <v>0</v>
      </c>
      <c r="FN20" s="49">
        <f t="shared" si="154"/>
        <v>0</v>
      </c>
      <c r="FO20" s="49">
        <f t="shared" si="155"/>
        <v>0</v>
      </c>
      <c r="FP20" s="49">
        <f t="shared" si="156"/>
        <v>0</v>
      </c>
      <c r="FQ20" s="49">
        <f t="shared" si="157"/>
        <v>0</v>
      </c>
      <c r="FR20" s="49">
        <f t="shared" si="78"/>
        <v>0</v>
      </c>
      <c r="FS20" s="49">
        <f>IF(SUM(FF20:FF$298)=0,FF$299*FS$8/12,0)</f>
        <v>0</v>
      </c>
      <c r="FT20" s="49">
        <f>IF(SUM(FG20:FG$298)=0,FG$299*FT$8/12,0)</f>
        <v>0</v>
      </c>
      <c r="FU20" s="49">
        <f>IF(SUM(FH20:FH$298)=0,FH$299*FU$8/12,0)</f>
        <v>0</v>
      </c>
      <c r="FV20" s="49">
        <f>IF(SUM(FI20:FI$298)=0,FI$299*FV$8/12,0)</f>
        <v>0</v>
      </c>
      <c r="FW20" s="49">
        <f>IF(SUM(FJ20:FJ$298)=0,FJ$299*FW$8/12,0)</f>
        <v>0</v>
      </c>
      <c r="FX20" s="49">
        <f>IF(SUM(FK20:FK$298)=0,FK$299*FX$8/12,0)</f>
        <v>0</v>
      </c>
      <c r="FY20" s="49">
        <f>IF(SUM(FL20:FL$298)=0,FL$299*FY$8/12,0)</f>
        <v>0</v>
      </c>
      <c r="FZ20" s="49">
        <f>IF(SUM(FM20:FM$298)=0,FM$299*FZ$8/12,0)</f>
        <v>0</v>
      </c>
      <c r="GA20" s="49">
        <f>IF(SUM(FN20:FN$298)=0,FN$299*GA$8/12,0)</f>
        <v>0</v>
      </c>
      <c r="GB20" s="49">
        <f>IF(SUM(FO20:FO$298)=0,FO$299*GB$8/12,0)</f>
        <v>0</v>
      </c>
      <c r="GC20" s="49">
        <f>IF(SUM(FP20:FP$298)=0,FP$299*GC$8/12,0)</f>
        <v>0</v>
      </c>
      <c r="GD20" s="49">
        <f>IF(SUM(FQ20:FQ$298)=0,FQ$299*GD$8/12,0)</f>
        <v>0</v>
      </c>
      <c r="GE20" s="49">
        <f t="shared" si="79"/>
        <v>0</v>
      </c>
      <c r="GF20" s="49">
        <f t="shared" si="66"/>
        <v>0</v>
      </c>
      <c r="GG20" s="49">
        <f t="shared" si="80"/>
        <v>0</v>
      </c>
      <c r="GH20" s="49">
        <f t="shared" si="67"/>
        <v>0</v>
      </c>
      <c r="GI20" s="49">
        <f t="shared" si="81"/>
        <v>0</v>
      </c>
      <c r="GJ20" s="49">
        <f t="shared" si="68"/>
        <v>0</v>
      </c>
      <c r="GK20" s="21"/>
      <c r="GL20" s="51" t="s">
        <v>81</v>
      </c>
      <c r="GM20" s="52"/>
      <c r="GN20" s="53">
        <f>$GE11</f>
        <v>0</v>
      </c>
      <c r="GO20" s="53">
        <f>$GE12</f>
        <v>0</v>
      </c>
      <c r="GP20" s="53">
        <f>$GE13</f>
        <v>0</v>
      </c>
      <c r="GQ20" s="53">
        <f>$GE14</f>
        <v>0</v>
      </c>
      <c r="GR20" s="53">
        <f>$GE15</f>
        <v>0</v>
      </c>
      <c r="GS20" s="53">
        <f>$GE16</f>
        <v>0</v>
      </c>
      <c r="GT20" s="53">
        <f>$GE17</f>
        <v>0</v>
      </c>
      <c r="GU20" s="53">
        <f>$GE18</f>
        <v>0</v>
      </c>
      <c r="GV20" s="53">
        <f>$GE19</f>
        <v>0</v>
      </c>
      <c r="GW20" s="53">
        <f>$GE20</f>
        <v>0</v>
      </c>
      <c r="GX20" s="53">
        <f>$GE21</f>
        <v>0</v>
      </c>
      <c r="GY20" s="53">
        <f>$GE22</f>
        <v>0</v>
      </c>
      <c r="GZ20" s="53">
        <f>$GE23</f>
        <v>0</v>
      </c>
      <c r="HA20" s="53">
        <f>$GE24</f>
        <v>0</v>
      </c>
      <c r="HB20" s="53">
        <f>$GE25</f>
        <v>0</v>
      </c>
      <c r="HC20" s="53">
        <f>$GE26</f>
        <v>0</v>
      </c>
      <c r="HD20" s="53">
        <f>$GE27</f>
        <v>0</v>
      </c>
      <c r="HE20" s="53">
        <f>$GE28</f>
        <v>0</v>
      </c>
      <c r="HF20" s="53">
        <f>$GE29</f>
        <v>0</v>
      </c>
      <c r="HG20" s="53">
        <f>$GE30</f>
        <v>0</v>
      </c>
      <c r="HH20" s="53">
        <f>$GE31</f>
        <v>0</v>
      </c>
      <c r="HI20" s="53">
        <f>$GE32</f>
        <v>0</v>
      </c>
      <c r="HJ20" s="53">
        <f>$GE33</f>
        <v>0</v>
      </c>
      <c r="HK20" s="53">
        <f>$GE34</f>
        <v>0</v>
      </c>
      <c r="HL20" s="53">
        <f>$GE35</f>
        <v>0</v>
      </c>
      <c r="HM20" s="53">
        <f>$GE36</f>
        <v>0</v>
      </c>
      <c r="HN20" s="53">
        <f>$GE37</f>
        <v>0</v>
      </c>
      <c r="HO20" s="53">
        <f>$GE38</f>
        <v>0</v>
      </c>
      <c r="HP20" s="53">
        <f>$GE39</f>
        <v>0</v>
      </c>
      <c r="HQ20" s="53">
        <f>$GE40</f>
        <v>0</v>
      </c>
      <c r="HR20" s="53">
        <f>$GE41</f>
        <v>0</v>
      </c>
      <c r="HS20" s="53">
        <f>$GE42</f>
        <v>0</v>
      </c>
      <c r="HT20" s="53">
        <f>$GE43</f>
        <v>0</v>
      </c>
      <c r="HU20" s="53">
        <f>$GE44</f>
        <v>0</v>
      </c>
      <c r="HV20" s="53">
        <f>$GE45</f>
        <v>0</v>
      </c>
      <c r="HW20" s="53">
        <f>$GE46</f>
        <v>0</v>
      </c>
      <c r="HX20" s="53">
        <f>$GE47</f>
        <v>0</v>
      </c>
      <c r="HY20" s="53">
        <f>$GE48</f>
        <v>0</v>
      </c>
      <c r="HZ20" s="53">
        <f>$GE49</f>
        <v>0</v>
      </c>
      <c r="IA20" s="53">
        <f>$GE50</f>
        <v>0</v>
      </c>
      <c r="IB20" s="53">
        <f>$GE51</f>
        <v>0</v>
      </c>
      <c r="IC20" s="53">
        <f>$GE52</f>
        <v>0</v>
      </c>
      <c r="ID20" s="53">
        <f>$GE53</f>
        <v>0</v>
      </c>
      <c r="IE20" s="53">
        <f>$GE54</f>
        <v>0</v>
      </c>
      <c r="IF20" s="53">
        <f>$GE55</f>
        <v>0</v>
      </c>
      <c r="IG20" s="53">
        <f>$GE56</f>
        <v>0</v>
      </c>
      <c r="IH20" s="53">
        <f>$GE57</f>
        <v>0</v>
      </c>
      <c r="II20" s="53">
        <f>$GE58</f>
        <v>0</v>
      </c>
      <c r="IJ20" s="53">
        <f>$GE59</f>
        <v>0</v>
      </c>
      <c r="IK20" s="53">
        <f>$GE60</f>
        <v>0</v>
      </c>
      <c r="IL20" s="53">
        <f>$GE61</f>
        <v>0</v>
      </c>
      <c r="IM20" s="53">
        <f>$GE62</f>
        <v>0</v>
      </c>
      <c r="IN20" s="53">
        <f>$GE63</f>
        <v>0</v>
      </c>
      <c r="IO20" s="53">
        <f>$GE64</f>
        <v>0</v>
      </c>
      <c r="IP20" s="53">
        <f>$GE65</f>
        <v>0</v>
      </c>
      <c r="IQ20" s="53">
        <f>$GE66</f>
        <v>0</v>
      </c>
      <c r="IR20" s="53">
        <f>$GE67</f>
        <v>0</v>
      </c>
      <c r="IS20" s="53">
        <f>$GE68</f>
        <v>0</v>
      </c>
      <c r="IT20" s="53">
        <f>$GE69</f>
        <v>0</v>
      </c>
      <c r="IU20" s="53">
        <f>$GE70</f>
        <v>0</v>
      </c>
      <c r="IV20" s="53">
        <f>$GE71</f>
        <v>0</v>
      </c>
      <c r="IW20" s="53">
        <f>$GE72</f>
        <v>0</v>
      </c>
      <c r="IX20" s="53">
        <f>$GE73</f>
        <v>0</v>
      </c>
      <c r="IY20" s="53">
        <f>$GE74</f>
        <v>0</v>
      </c>
      <c r="IZ20" s="53">
        <f>$GE75</f>
        <v>0</v>
      </c>
      <c r="JA20" s="53">
        <f>$GE76</f>
        <v>0</v>
      </c>
      <c r="JB20" s="53">
        <f>$GE77</f>
        <v>0</v>
      </c>
      <c r="JC20" s="53">
        <f>$GE78</f>
        <v>0</v>
      </c>
      <c r="JD20" s="53">
        <f>$GE79</f>
        <v>0</v>
      </c>
      <c r="JE20" s="53">
        <f>$GE80</f>
        <v>0</v>
      </c>
      <c r="JF20" s="53">
        <f>$GE81</f>
        <v>0</v>
      </c>
      <c r="JG20" s="53">
        <f>$GE82</f>
        <v>0</v>
      </c>
      <c r="JH20" s="53">
        <f>$GE83</f>
        <v>0</v>
      </c>
      <c r="JI20" s="53">
        <f>$GE84</f>
        <v>0</v>
      </c>
      <c r="JJ20" s="53">
        <f>$GE85</f>
        <v>0</v>
      </c>
      <c r="JK20" s="53">
        <f>$GE86</f>
        <v>0</v>
      </c>
      <c r="JL20" s="53">
        <f>$GE87</f>
        <v>0</v>
      </c>
      <c r="JM20" s="53">
        <f>$GE88</f>
        <v>0</v>
      </c>
      <c r="JN20" s="53">
        <f>$GE89</f>
        <v>0</v>
      </c>
      <c r="JO20" s="53">
        <f>$GE90</f>
        <v>0</v>
      </c>
      <c r="JP20" s="53">
        <f>$GE91</f>
        <v>0</v>
      </c>
      <c r="JQ20" s="53">
        <f>$GE92</f>
        <v>0</v>
      </c>
      <c r="JR20" s="53">
        <f>$GE93</f>
        <v>0</v>
      </c>
      <c r="JS20" s="53">
        <f>$GE94</f>
        <v>0</v>
      </c>
      <c r="JT20" s="53">
        <f>$GE95</f>
        <v>0</v>
      </c>
      <c r="JU20" s="53">
        <f>$GE96</f>
        <v>0</v>
      </c>
      <c r="JV20" s="53">
        <f>$GE97</f>
        <v>0</v>
      </c>
      <c r="JW20" s="53">
        <f>$GE98</f>
        <v>0</v>
      </c>
      <c r="JX20" s="53">
        <f>$GE99</f>
        <v>0</v>
      </c>
      <c r="JY20" s="53">
        <f>$GE100</f>
        <v>0</v>
      </c>
      <c r="JZ20" s="53">
        <f>$GE101</f>
        <v>0</v>
      </c>
      <c r="KA20" s="53">
        <f>$GE102</f>
        <v>0</v>
      </c>
      <c r="KB20" s="53">
        <f>$GE103</f>
        <v>0</v>
      </c>
      <c r="KC20" s="53">
        <f>$GE104</f>
        <v>0</v>
      </c>
      <c r="KD20" s="53">
        <f>$GE105</f>
        <v>0</v>
      </c>
      <c r="KE20" s="53">
        <f>$GE106</f>
        <v>0</v>
      </c>
      <c r="KF20" s="53">
        <f>$GE107</f>
        <v>0</v>
      </c>
      <c r="KG20" s="53">
        <f>$GE108</f>
        <v>0</v>
      </c>
      <c r="KH20" s="53">
        <f>$GE109</f>
        <v>0</v>
      </c>
      <c r="KI20" s="53">
        <f>$GE110</f>
        <v>0</v>
      </c>
      <c r="KJ20" s="53">
        <f>$GE111</f>
        <v>0</v>
      </c>
      <c r="KK20" s="53">
        <f>$GE112</f>
        <v>0</v>
      </c>
      <c r="KL20" s="53">
        <f>$GE113</f>
        <v>0</v>
      </c>
      <c r="KM20" s="53">
        <f>$GE114</f>
        <v>0</v>
      </c>
      <c r="KN20" s="53">
        <f>$GE115</f>
        <v>0</v>
      </c>
      <c r="KO20" s="53">
        <f>$GE116</f>
        <v>0</v>
      </c>
      <c r="KP20" s="53">
        <f>$GE117</f>
        <v>0</v>
      </c>
      <c r="KQ20" s="53">
        <f>$GE118</f>
        <v>0</v>
      </c>
      <c r="KR20" s="53">
        <f>$GE119</f>
        <v>0</v>
      </c>
      <c r="KS20" s="53">
        <f>$GE120</f>
        <v>0</v>
      </c>
      <c r="KT20" s="53">
        <f>$GE121</f>
        <v>0</v>
      </c>
      <c r="KU20" s="53">
        <f>$GE122</f>
        <v>0</v>
      </c>
      <c r="KV20" s="53">
        <f>$GE123</f>
        <v>0</v>
      </c>
      <c r="KW20" s="53">
        <f>$GE124</f>
        <v>0</v>
      </c>
      <c r="KX20" s="53">
        <f>$GE125</f>
        <v>0</v>
      </c>
      <c r="KY20" s="53">
        <f>$GE126</f>
        <v>0</v>
      </c>
      <c r="KZ20" s="53">
        <f>$GE127</f>
        <v>0</v>
      </c>
      <c r="LA20" s="53">
        <f>$GE128</f>
        <v>0</v>
      </c>
      <c r="LB20" s="53">
        <f>$GE129</f>
        <v>0</v>
      </c>
      <c r="LC20" s="53">
        <f>$GE130</f>
        <v>0</v>
      </c>
      <c r="LD20" s="53">
        <f>$GE131</f>
        <v>0</v>
      </c>
      <c r="LE20" s="53">
        <f>$GE132</f>
        <v>0</v>
      </c>
      <c r="LF20" s="53">
        <f>$GE133</f>
        <v>0</v>
      </c>
      <c r="LG20" s="53">
        <f>$GE134</f>
        <v>0</v>
      </c>
      <c r="LH20" s="53">
        <f>$GE135</f>
        <v>0</v>
      </c>
      <c r="LI20" s="53">
        <f>$GE136</f>
        <v>0</v>
      </c>
      <c r="LJ20" s="53">
        <f>$GE137</f>
        <v>0</v>
      </c>
      <c r="LK20" s="53">
        <f>$GE138</f>
        <v>0</v>
      </c>
      <c r="LL20" s="53">
        <f>$GE139</f>
        <v>0</v>
      </c>
      <c r="LM20" s="53">
        <f>$GE140</f>
        <v>0</v>
      </c>
      <c r="LN20" s="53">
        <f>$GE141</f>
        <v>0</v>
      </c>
      <c r="LO20" s="53">
        <f>$GE142</f>
        <v>0</v>
      </c>
      <c r="LP20" s="53">
        <f>$GE143</f>
        <v>0</v>
      </c>
      <c r="LQ20" s="53">
        <f>$GE144</f>
        <v>0</v>
      </c>
      <c r="LR20" s="53">
        <f>$GE145</f>
        <v>0</v>
      </c>
      <c r="LS20" s="53">
        <f>$GE146</f>
        <v>0</v>
      </c>
      <c r="LT20" s="53">
        <f>$GE147</f>
        <v>0</v>
      </c>
      <c r="LU20" s="53">
        <f>$GE148</f>
        <v>0</v>
      </c>
      <c r="LV20" s="53">
        <f>$GE149</f>
        <v>0</v>
      </c>
      <c r="LW20" s="53">
        <f>$GE150</f>
        <v>0</v>
      </c>
      <c r="LX20" s="53">
        <f>$GE151</f>
        <v>0</v>
      </c>
      <c r="LY20" s="53">
        <f>$GE152</f>
        <v>0</v>
      </c>
      <c r="LZ20" s="53">
        <f>$GE153</f>
        <v>0</v>
      </c>
      <c r="MA20" s="53">
        <f>$GE154</f>
        <v>0</v>
      </c>
      <c r="MB20" s="53">
        <f>$GE155</f>
        <v>0</v>
      </c>
      <c r="MC20" s="53">
        <f>$GE156</f>
        <v>0</v>
      </c>
      <c r="MD20" s="53">
        <f>$GE157</f>
        <v>0</v>
      </c>
      <c r="ME20" s="53">
        <f>$GE158</f>
        <v>0</v>
      </c>
      <c r="MF20" s="53">
        <f>$GE159</f>
        <v>0</v>
      </c>
      <c r="MG20" s="53">
        <f>$GE160</f>
        <v>0</v>
      </c>
      <c r="MH20" s="53">
        <f>$GE161</f>
        <v>0</v>
      </c>
      <c r="MI20" s="53">
        <f>$GE162</f>
        <v>0</v>
      </c>
      <c r="MJ20" s="53">
        <f>$GE163</f>
        <v>0</v>
      </c>
      <c r="MK20" s="53">
        <f>$GE164</f>
        <v>0</v>
      </c>
      <c r="ML20" s="53">
        <f>$GE165</f>
        <v>0</v>
      </c>
      <c r="MM20" s="53">
        <f>$GE166</f>
        <v>0</v>
      </c>
      <c r="MN20" s="53">
        <f>$GE167</f>
        <v>0</v>
      </c>
      <c r="MO20" s="53">
        <f>$GE168</f>
        <v>0</v>
      </c>
      <c r="MP20" s="53">
        <f>$GE169</f>
        <v>0</v>
      </c>
      <c r="MQ20" s="53">
        <f>$GE170</f>
        <v>0</v>
      </c>
      <c r="MR20" s="53">
        <f>$GE171</f>
        <v>0</v>
      </c>
      <c r="MS20" s="53">
        <f>$GE172</f>
        <v>0</v>
      </c>
      <c r="MT20" s="53">
        <f>$GE173</f>
        <v>0</v>
      </c>
      <c r="MU20" s="53">
        <f>$GE174</f>
        <v>0</v>
      </c>
      <c r="MV20" s="53">
        <f>$GE175</f>
        <v>0</v>
      </c>
      <c r="MW20" s="53">
        <f>$GE176</f>
        <v>0</v>
      </c>
      <c r="MX20" s="53">
        <f>$GE177</f>
        <v>0</v>
      </c>
      <c r="MY20" s="53">
        <f>$GE178</f>
        <v>0</v>
      </c>
      <c r="MZ20" s="53">
        <f>$GE179</f>
        <v>0</v>
      </c>
      <c r="NA20" s="53">
        <f>$GE180</f>
        <v>0</v>
      </c>
      <c r="NB20" s="53">
        <f>$GE181</f>
        <v>0</v>
      </c>
      <c r="NC20" s="53">
        <f>$GE182</f>
        <v>0</v>
      </c>
      <c r="ND20" s="53">
        <f>$GE183</f>
        <v>0</v>
      </c>
      <c r="NE20" s="53">
        <f>$GE184</f>
        <v>0</v>
      </c>
      <c r="NF20" s="53">
        <f>$GE185</f>
        <v>0</v>
      </c>
      <c r="NG20" s="53">
        <f>$GE186</f>
        <v>0</v>
      </c>
      <c r="NH20" s="53">
        <f>$GE187</f>
        <v>0</v>
      </c>
      <c r="NI20" s="53">
        <f>$GE188</f>
        <v>0</v>
      </c>
      <c r="NJ20" s="53">
        <f>$GE189</f>
        <v>0</v>
      </c>
      <c r="NK20" s="53">
        <f>$GE190</f>
        <v>0</v>
      </c>
      <c r="NL20" s="53">
        <f>$GE191</f>
        <v>0</v>
      </c>
      <c r="NM20" s="53">
        <f>$GE192</f>
        <v>0</v>
      </c>
      <c r="NN20" s="53">
        <f>$GE193</f>
        <v>0</v>
      </c>
      <c r="NO20" s="53">
        <f>$GE194</f>
        <v>0</v>
      </c>
      <c r="NP20" s="53">
        <f>$GE195</f>
        <v>0</v>
      </c>
      <c r="NQ20" s="53">
        <f>$GE196</f>
        <v>0</v>
      </c>
      <c r="NR20" s="53">
        <f>$GE197</f>
        <v>0</v>
      </c>
      <c r="NS20" s="53">
        <f>$GE198</f>
        <v>0</v>
      </c>
      <c r="NT20" s="53">
        <f>$GE199</f>
        <v>0</v>
      </c>
      <c r="NU20" s="53">
        <f>$GE200</f>
        <v>0</v>
      </c>
      <c r="NV20" s="53">
        <f>$GE201</f>
        <v>0</v>
      </c>
      <c r="NW20" s="53">
        <f>$GE202</f>
        <v>0</v>
      </c>
      <c r="NX20" s="53">
        <f>$GE203</f>
        <v>0</v>
      </c>
      <c r="NY20" s="53">
        <f>$GE204</f>
        <v>0</v>
      </c>
      <c r="NZ20" s="53">
        <f>$GE205</f>
        <v>0</v>
      </c>
      <c r="OA20" s="53">
        <f>$GE206</f>
        <v>0</v>
      </c>
      <c r="OB20" s="53">
        <f>$GE207</f>
        <v>0</v>
      </c>
      <c r="OC20" s="53">
        <f>$GE208</f>
        <v>0</v>
      </c>
      <c r="OD20" s="53">
        <f>$GE209</f>
        <v>0</v>
      </c>
      <c r="OE20" s="53">
        <f>$GE210</f>
        <v>0</v>
      </c>
      <c r="OF20" s="53">
        <f>$GE211</f>
        <v>0</v>
      </c>
      <c r="OG20" s="53">
        <f>$GE212</f>
        <v>0</v>
      </c>
      <c r="OH20" s="53">
        <f>$GE213</f>
        <v>0</v>
      </c>
      <c r="OI20" s="53">
        <f>$GE214</f>
        <v>0</v>
      </c>
      <c r="OJ20" s="53">
        <f>$GE215</f>
        <v>0</v>
      </c>
      <c r="OK20" s="53">
        <f>$GE216</f>
        <v>0</v>
      </c>
      <c r="OL20" s="53">
        <f>$GE217</f>
        <v>0</v>
      </c>
      <c r="OM20" s="53">
        <f>$GE218</f>
        <v>0</v>
      </c>
      <c r="ON20" s="53">
        <f>$GE219</f>
        <v>0</v>
      </c>
      <c r="OO20" s="53">
        <f>$GE220</f>
        <v>0</v>
      </c>
      <c r="OP20" s="53">
        <f>$GE221</f>
        <v>0</v>
      </c>
      <c r="OQ20" s="53">
        <f>$GE222</f>
        <v>0</v>
      </c>
      <c r="OR20" s="53">
        <f>$GE223</f>
        <v>0</v>
      </c>
      <c r="OS20" s="53">
        <f>$GE224</f>
        <v>0</v>
      </c>
      <c r="OT20" s="53">
        <f>$GE225</f>
        <v>0</v>
      </c>
      <c r="OU20" s="53">
        <f>$GE226</f>
        <v>0</v>
      </c>
      <c r="OV20" s="53">
        <f>$GE227</f>
        <v>0</v>
      </c>
      <c r="OW20" s="53">
        <f>$GE228</f>
        <v>0</v>
      </c>
      <c r="OX20" s="53">
        <f>$GE229</f>
        <v>0</v>
      </c>
      <c r="OY20" s="53">
        <f>$GE230</f>
        <v>0</v>
      </c>
      <c r="OZ20" s="53">
        <f>$GE231</f>
        <v>0</v>
      </c>
      <c r="PA20" s="53">
        <f>$GE232</f>
        <v>0</v>
      </c>
      <c r="PB20" s="53">
        <f>$GE233</f>
        <v>0</v>
      </c>
      <c r="PC20" s="53">
        <f>$GE234</f>
        <v>0</v>
      </c>
      <c r="PD20" s="53">
        <f>$GE235</f>
        <v>0</v>
      </c>
      <c r="PE20" s="53">
        <f>$GE236</f>
        <v>0</v>
      </c>
      <c r="PF20" s="53">
        <f>$GE237</f>
        <v>0</v>
      </c>
      <c r="PG20" s="53">
        <f>$GE238</f>
        <v>0</v>
      </c>
      <c r="PH20" s="53">
        <f>$GE239</f>
        <v>0</v>
      </c>
      <c r="PI20" s="53">
        <f>$GE240</f>
        <v>0</v>
      </c>
      <c r="PJ20" s="53">
        <f>$GE241</f>
        <v>0</v>
      </c>
      <c r="PK20" s="53">
        <f>$GE242</f>
        <v>0</v>
      </c>
      <c r="PL20" s="53">
        <f>$GE237</f>
        <v>0</v>
      </c>
      <c r="PM20" s="53">
        <f>$GE244</f>
        <v>0</v>
      </c>
      <c r="PN20" s="53">
        <f>$GE245</f>
        <v>0</v>
      </c>
      <c r="PO20" s="53">
        <f>$GE246</f>
        <v>0</v>
      </c>
      <c r="PP20" s="53">
        <f>$GE247</f>
        <v>0</v>
      </c>
      <c r="PQ20" s="53">
        <f>$GE248</f>
        <v>0</v>
      </c>
      <c r="PR20" s="53">
        <f>$GE249</f>
        <v>0</v>
      </c>
      <c r="PS20" s="53">
        <f>$GE250</f>
        <v>0</v>
      </c>
      <c r="PT20" s="53">
        <f>$GE251</f>
        <v>0</v>
      </c>
      <c r="PU20" s="53">
        <f>$GE252</f>
        <v>0</v>
      </c>
      <c r="PV20" s="53">
        <f>$GE253</f>
        <v>0</v>
      </c>
      <c r="PW20" s="53">
        <f>$GE254</f>
        <v>0</v>
      </c>
      <c r="PX20" s="53">
        <f>$GE255</f>
        <v>0</v>
      </c>
      <c r="PY20" s="53">
        <f>$GE256</f>
        <v>0</v>
      </c>
      <c r="PZ20" s="53">
        <f>$GE257</f>
        <v>0</v>
      </c>
      <c r="QA20" s="53">
        <f>$GE258</f>
        <v>0</v>
      </c>
      <c r="QB20" s="53">
        <f>$GE259</f>
        <v>0</v>
      </c>
      <c r="QC20" s="53">
        <f>$GE260</f>
        <v>0</v>
      </c>
      <c r="QD20" s="53">
        <f>$GE261</f>
        <v>0</v>
      </c>
      <c r="QE20" s="53">
        <f>$GE262</f>
        <v>0</v>
      </c>
      <c r="QF20" s="53">
        <f>$GE263</f>
        <v>0</v>
      </c>
      <c r="QG20" s="53">
        <f>$GE264</f>
        <v>0</v>
      </c>
      <c r="QH20" s="53">
        <f>$GE265</f>
        <v>0</v>
      </c>
      <c r="QI20" s="53">
        <f>$GE266</f>
        <v>0</v>
      </c>
      <c r="QJ20" s="53">
        <f>$GE267</f>
        <v>0</v>
      </c>
      <c r="QK20" s="53">
        <f>$GE268</f>
        <v>0</v>
      </c>
      <c r="QL20" s="53">
        <f>$GE269</f>
        <v>0</v>
      </c>
      <c r="QM20" s="53">
        <f>$GE270</f>
        <v>0</v>
      </c>
      <c r="QN20" s="53">
        <f>$GE271</f>
        <v>0</v>
      </c>
      <c r="QO20" s="53">
        <f>$GE272</f>
        <v>0</v>
      </c>
      <c r="QP20" s="53">
        <f>$GE273</f>
        <v>0</v>
      </c>
      <c r="QQ20" s="53">
        <f>$GE274</f>
        <v>0</v>
      </c>
      <c r="QR20" s="53">
        <f>$GE275</f>
        <v>0</v>
      </c>
      <c r="QS20" s="53">
        <f>$GE276</f>
        <v>0</v>
      </c>
      <c r="QT20" s="53">
        <f>$GE277</f>
        <v>0</v>
      </c>
      <c r="QU20" s="53">
        <f>$GE278</f>
        <v>0</v>
      </c>
      <c r="QV20" s="53">
        <f>$GE279</f>
        <v>0</v>
      </c>
      <c r="QW20" s="53">
        <f>$GE280</f>
        <v>0</v>
      </c>
      <c r="QX20" s="53">
        <f>$GE281</f>
        <v>0</v>
      </c>
      <c r="QY20" s="53">
        <f>$GE282</f>
        <v>0</v>
      </c>
      <c r="QZ20" s="53">
        <f>$GE283</f>
        <v>0</v>
      </c>
      <c r="RA20" s="53">
        <f>$GE284</f>
        <v>0</v>
      </c>
      <c r="RB20" s="53">
        <f>$GE285</f>
        <v>0</v>
      </c>
      <c r="RC20" s="53">
        <f>$GE286</f>
        <v>0</v>
      </c>
      <c r="RD20" s="53">
        <f>$GE287</f>
        <v>0</v>
      </c>
      <c r="RE20" s="53">
        <f>$GE288</f>
        <v>0</v>
      </c>
      <c r="RF20" s="53">
        <f>$GE289</f>
        <v>0</v>
      </c>
      <c r="RG20" s="53">
        <f>$GE290</f>
        <v>0</v>
      </c>
      <c r="RH20" s="53">
        <f>$GE291</f>
        <v>0</v>
      </c>
      <c r="RI20" s="53">
        <f>$GE292</f>
        <v>0</v>
      </c>
      <c r="RJ20" s="53">
        <f>$GE293</f>
        <v>0</v>
      </c>
      <c r="RK20" s="53">
        <f>$GE294</f>
        <v>0</v>
      </c>
      <c r="RL20" s="53">
        <f>$GE295</f>
        <v>0</v>
      </c>
      <c r="RM20" s="53">
        <f>$GE296</f>
        <v>0</v>
      </c>
      <c r="RN20" s="53">
        <f>$GE297</f>
        <v>0</v>
      </c>
      <c r="RO20" s="53">
        <f>$GE298</f>
        <v>0</v>
      </c>
    </row>
    <row r="21" spans="1:483">
      <c r="A21" s="57"/>
      <c r="B21" s="38">
        <f>IF(SUM(J$9:J20)&gt;0.9,MAX(B$9:B20)+1,0)</f>
        <v>0</v>
      </c>
      <c r="C21" s="44">
        <f t="shared" si="17"/>
        <v>0</v>
      </c>
      <c r="D21" s="40">
        <v>44895</v>
      </c>
      <c r="E21" s="43">
        <f t="shared" si="82"/>
        <v>0</v>
      </c>
      <c r="F21" s="43">
        <f t="shared" si="83"/>
        <v>0</v>
      </c>
      <c r="G21" s="45">
        <f>IF(AND(B21=I$6,K20-I$1/(I$7-I$6+1)&gt;=0),ROUND(I$1/(I$7-I$6+1),0),IF(AND(SUM(G$10:G20)&gt;0,K20-G20&gt;=0),G20,IF(AND(SUM(G$10:G20)&gt;0),I$1-SUM(G$10:G20),0)))</f>
        <v>0</v>
      </c>
      <c r="H21" s="45">
        <f t="shared" si="84"/>
        <v>0</v>
      </c>
      <c r="I21" s="45">
        <f t="shared" si="85"/>
        <v>0</v>
      </c>
      <c r="J21" s="45">
        <f t="shared" si="19"/>
        <v>0</v>
      </c>
      <c r="K21" s="45">
        <f t="shared" si="86"/>
        <v>0</v>
      </c>
      <c r="L21" s="45">
        <f>IF(AND(J21&lt;&gt;0,SUM(J$9:J20)=0),ROUND(I$1*I$3,0),0)</f>
        <v>0</v>
      </c>
      <c r="M21" s="18"/>
      <c r="N21" s="38">
        <f>IF(SUM(V$9:V20)&gt;0.9,MAX(N$9:N20)+1,0)</f>
        <v>0</v>
      </c>
      <c r="O21" s="44">
        <f t="shared" si="20"/>
        <v>0</v>
      </c>
      <c r="P21" s="40">
        <f t="shared" si="21"/>
        <v>44895</v>
      </c>
      <c r="Q21" s="43">
        <f t="shared" si="87"/>
        <v>0</v>
      </c>
      <c r="R21" s="43">
        <f t="shared" si="88"/>
        <v>0</v>
      </c>
      <c r="S21" s="45">
        <f>IF(AND(N21=U$6,W20-U$1/(U$7-U$6+1)&gt;=0),ROUND(U$1/(U$7-U$6+1),0),IF(AND(SUM(S$10:S20)&gt;0,W20-S20&gt;=0),S20,IF(AND(SUM(S$10:S20)&gt;0),U$1-SUM(S$10:S20),0)))</f>
        <v>0</v>
      </c>
      <c r="T21" s="45">
        <f t="shared" si="89"/>
        <v>0</v>
      </c>
      <c r="U21" s="45">
        <f t="shared" si="90"/>
        <v>0</v>
      </c>
      <c r="V21" s="45">
        <f t="shared" si="23"/>
        <v>0</v>
      </c>
      <c r="W21" s="45">
        <f t="shared" si="91"/>
        <v>0</v>
      </c>
      <c r="X21" s="45">
        <f>IF(AND(V21&lt;&gt;0,SUM(V$9:V20)=0),ROUND(U$1*U$3,0),0)</f>
        <v>0</v>
      </c>
      <c r="Y21" s="56"/>
      <c r="Z21" s="38">
        <f>IF(SUM(AH$9:AH20)&gt;0.9,MAX(Z$9:Z20)+1,0)</f>
        <v>0</v>
      </c>
      <c r="AA21" s="44">
        <f t="shared" si="24"/>
        <v>0</v>
      </c>
      <c r="AB21" s="40">
        <f t="shared" si="25"/>
        <v>44895</v>
      </c>
      <c r="AC21" s="43">
        <f t="shared" si="92"/>
        <v>0</v>
      </c>
      <c r="AD21" s="43">
        <f t="shared" si="93"/>
        <v>0</v>
      </c>
      <c r="AE21" s="45">
        <f>IF(AND(Z21=AG$6,AI20-AG$1/(AG$7-AG$6+1)&gt;=0),ROUND(AG$1/(AG$7-AG$6+1),0),IF(AND(SUM(AE$10:AE20)&gt;0,AI20-AE20&gt;=0),AE20,IF(AND(SUM(AE$10:AE20)&gt;0),AG$1-SUM(AE$10:AE20),0)))</f>
        <v>0</v>
      </c>
      <c r="AF21" s="45">
        <f t="shared" si="94"/>
        <v>0</v>
      </c>
      <c r="AG21" s="45">
        <f t="shared" si="95"/>
        <v>0</v>
      </c>
      <c r="AH21" s="45">
        <f t="shared" si="27"/>
        <v>0</v>
      </c>
      <c r="AI21" s="45">
        <f t="shared" si="96"/>
        <v>0</v>
      </c>
      <c r="AJ21" s="45">
        <f>IF(AND(AH21&lt;&gt;0,SUM(AH$9:AH20)=0),ROUND(AG$1*AG$3,0),0)</f>
        <v>0</v>
      </c>
      <c r="AK21" s="56"/>
      <c r="AL21" s="38">
        <f>IF(SUM(AT$9:AT20)&gt;0.9,MAX(AL$9:AL20)+1,0)</f>
        <v>0</v>
      </c>
      <c r="AM21" s="44">
        <f t="shared" si="28"/>
        <v>0</v>
      </c>
      <c r="AN21" s="40">
        <f t="shared" si="29"/>
        <v>44895</v>
      </c>
      <c r="AO21" s="43">
        <f t="shared" si="97"/>
        <v>0</v>
      </c>
      <c r="AP21" s="43">
        <f t="shared" si="98"/>
        <v>0</v>
      </c>
      <c r="AQ21" s="45">
        <f>IF(AND(AL21=AS$6,AU20-AS$1/(AS$7-AS$6+1)&gt;=0),ROUND(AS$1/(AS$7-AS$6+1),0),IF(AND(SUM(AQ$10:AQ20)&gt;0,AU20-AQ20&gt;=0),AQ20,IF(AND(SUM(AQ$10:AQ20)&gt;0),AS$1-SUM(AQ$10:AQ20),0)))</f>
        <v>0</v>
      </c>
      <c r="AR21" s="45">
        <f t="shared" si="99"/>
        <v>0</v>
      </c>
      <c r="AS21" s="45">
        <f t="shared" si="100"/>
        <v>0</v>
      </c>
      <c r="AT21" s="45">
        <f t="shared" si="31"/>
        <v>0</v>
      </c>
      <c r="AU21" s="45">
        <f t="shared" si="101"/>
        <v>0</v>
      </c>
      <c r="AV21" s="45">
        <f>IF(AND(AT21&lt;&gt;0,SUM(AT$9:AT20)=0),ROUND(AS$1*AS$3,0),0)</f>
        <v>0</v>
      </c>
      <c r="AW21" s="18"/>
      <c r="AX21" s="38">
        <f>IF(SUM(BF$9:BF20)&gt;0.9,MAX(AX$9:AX20)+1,0)</f>
        <v>0</v>
      </c>
      <c r="AY21" s="44">
        <f t="shared" si="32"/>
        <v>0</v>
      </c>
      <c r="AZ21" s="40">
        <f t="shared" si="33"/>
        <v>44895</v>
      </c>
      <c r="BA21" s="43">
        <f t="shared" si="102"/>
        <v>0</v>
      </c>
      <c r="BB21" s="43">
        <f t="shared" si="103"/>
        <v>0</v>
      </c>
      <c r="BC21" s="45">
        <f>IF(AND(AX21=BE$6,BG20-BE$1/(BE$7-BE$6+1)&gt;=0),ROUND(BE$1/(BE$7-BE$6+1),0),IF(AND(SUM(BC$10:BC20)&gt;0,BG20-BC20&gt;=0),BC20,IF(AND(SUM(BC$10:BC20)&gt;0),BE$1-SUM(BC$10:BC20),0)))</f>
        <v>0</v>
      </c>
      <c r="BD21" s="45">
        <f t="shared" si="104"/>
        <v>0</v>
      </c>
      <c r="BE21" s="45">
        <f t="shared" si="105"/>
        <v>0</v>
      </c>
      <c r="BF21" s="45">
        <f t="shared" si="35"/>
        <v>0</v>
      </c>
      <c r="BG21" s="45">
        <f t="shared" si="106"/>
        <v>0</v>
      </c>
      <c r="BH21" s="45">
        <f>IF(AND(BF21&lt;&gt;0,SUM(BF$9:BF20)=0),ROUND(BE$1*BE$3,0),0)</f>
        <v>0</v>
      </c>
      <c r="BI21" s="18"/>
      <c r="BJ21" s="38">
        <f>IF(SUM(BR$9:BR20)&gt;0.9,MAX(BJ$9:BJ20)+1,0)</f>
        <v>0</v>
      </c>
      <c r="BK21" s="44">
        <f t="shared" si="36"/>
        <v>0</v>
      </c>
      <c r="BL21" s="40">
        <f t="shared" si="37"/>
        <v>44895</v>
      </c>
      <c r="BM21" s="43">
        <f t="shared" si="107"/>
        <v>0</v>
      </c>
      <c r="BN21" s="43">
        <f t="shared" si="108"/>
        <v>0</v>
      </c>
      <c r="BO21" s="45">
        <f>IF(AND(BJ21=BQ$6,BS20-BQ$1/(BQ$7-BQ$6+1)&gt;=0),ROUND(BQ$1/(BQ$7-BQ$6+1),0),IF(AND(SUM(BO$10:BO20)&gt;0,BS20-BO20&gt;=0),BO20,IF(AND(SUM(BO$10:BO20)&gt;0),BQ$1-SUM(BO$10:BO20),0)))</f>
        <v>0</v>
      </c>
      <c r="BP21" s="45">
        <f t="shared" si="109"/>
        <v>0</v>
      </c>
      <c r="BQ21" s="45">
        <f t="shared" si="110"/>
        <v>0</v>
      </c>
      <c r="BR21" s="45">
        <f t="shared" si="39"/>
        <v>0</v>
      </c>
      <c r="BS21" s="45">
        <f t="shared" si="111"/>
        <v>0</v>
      </c>
      <c r="BT21" s="45">
        <f>IF(AND(BR21&lt;&gt;0,SUM(BR$9:BR20)=0),ROUND(BQ$1*BQ$3,0),0)</f>
        <v>0</v>
      </c>
      <c r="BU21" s="18"/>
      <c r="BV21" s="38">
        <f>IF(SUM(CD$9:CD20)&gt;0.9,MAX(BV$9:BV20)+1,0)</f>
        <v>0</v>
      </c>
      <c r="BW21" s="44">
        <f t="shared" si="40"/>
        <v>0</v>
      </c>
      <c r="BX21" s="40">
        <f t="shared" si="41"/>
        <v>44895</v>
      </c>
      <c r="BY21" s="43">
        <f t="shared" si="112"/>
        <v>0</v>
      </c>
      <c r="BZ21" s="43">
        <f t="shared" si="113"/>
        <v>0</v>
      </c>
      <c r="CA21" s="45">
        <f>IF(AND(BV21=CC$6,CE20-CC$1/(CC$7-CC$6+1)&gt;=0),ROUND(CC$1/(CC$7-CC$6+1),0),IF(AND(SUM(CA$10:CA20)&gt;0,CE20-CA20&gt;=0),CA20,IF(AND(SUM(CA$10:CA20)&gt;0),CC$1-SUM(CA$10:CA20),0)))</f>
        <v>0</v>
      </c>
      <c r="CB21" s="45">
        <f t="shared" si="114"/>
        <v>0</v>
      </c>
      <c r="CC21" s="45">
        <f t="shared" si="115"/>
        <v>0</v>
      </c>
      <c r="CD21" s="45">
        <f t="shared" si="43"/>
        <v>0</v>
      </c>
      <c r="CE21" s="45">
        <f t="shared" si="116"/>
        <v>0</v>
      </c>
      <c r="CF21" s="45">
        <f>IF(AND(CD21&lt;&gt;0,SUM(CD$9:CD20)=0),ROUND(CC$1*CC$3,0),0)</f>
        <v>0</v>
      </c>
      <c r="CG21" s="18"/>
      <c r="CH21" s="38">
        <f>IF(SUM(CP$9:CP20)&gt;0.9,MAX(CH$9:CH20)+1,0)</f>
        <v>0</v>
      </c>
      <c r="CI21" s="44">
        <f t="shared" si="44"/>
        <v>0</v>
      </c>
      <c r="CJ21" s="40">
        <f t="shared" si="45"/>
        <v>44895</v>
      </c>
      <c r="CK21" s="43">
        <f t="shared" si="117"/>
        <v>0</v>
      </c>
      <c r="CL21" s="43">
        <f t="shared" si="118"/>
        <v>0</v>
      </c>
      <c r="CM21" s="45">
        <f>IF(AND(CH21=CO$6,CQ20-CO$1/(CO$7-CO$6+1)&gt;=0),ROUND(CO$1/(CO$7-CO$6+1),0),IF(AND(SUM(CM$10:CM20)&gt;0,CQ20-CM20&gt;=0),CM20,IF(AND(SUM(CM$10:CM20)&gt;0),CO$1-SUM(CM$10:CM20),0)))</f>
        <v>0</v>
      </c>
      <c r="CN21" s="45">
        <f t="shared" si="119"/>
        <v>0</v>
      </c>
      <c r="CO21" s="45">
        <f t="shared" si="120"/>
        <v>0</v>
      </c>
      <c r="CP21" s="45">
        <f t="shared" si="47"/>
        <v>0</v>
      </c>
      <c r="CQ21" s="45">
        <f t="shared" si="121"/>
        <v>0</v>
      </c>
      <c r="CR21" s="45">
        <f>IF(AND(CP21&lt;&gt;0,SUM(CP$9:CP20)=0),ROUND(CO$1*CO$3,0),0)</f>
        <v>0</v>
      </c>
      <c r="CS21" s="18"/>
      <c r="CT21" s="38">
        <f>IF(SUM(DB$9:DB20)&gt;0.9,MAX(CT$9:CT20)+1,0)</f>
        <v>0</v>
      </c>
      <c r="CU21" s="44">
        <f t="shared" si="48"/>
        <v>0</v>
      </c>
      <c r="CV21" s="40">
        <f t="shared" si="49"/>
        <v>44895</v>
      </c>
      <c r="CW21" s="43">
        <f t="shared" si="122"/>
        <v>0</v>
      </c>
      <c r="CX21" s="43">
        <f t="shared" si="123"/>
        <v>0</v>
      </c>
      <c r="CY21" s="45">
        <f>IF(AND(CT21=DA$6,DC20-DA$1/(DA$7-DA$6+1)&gt;=0),ROUND(DA$1/(DA$7-DA$6+1),0),IF(AND(SUM(CY$10:CY20)&gt;0,DC20-CY20&gt;=0),CY20,IF(AND(SUM(CY$10:CY20)&gt;0),DA$1-SUM(CY$10:CY20),0)))</f>
        <v>0</v>
      </c>
      <c r="CZ21" s="45">
        <f t="shared" si="124"/>
        <v>0</v>
      </c>
      <c r="DA21" s="45">
        <f t="shared" si="125"/>
        <v>0</v>
      </c>
      <c r="DB21" s="45">
        <f t="shared" si="51"/>
        <v>0</v>
      </c>
      <c r="DC21" s="45">
        <f t="shared" si="126"/>
        <v>0</v>
      </c>
      <c r="DD21" s="45">
        <f>IF(AND(DB21&lt;&gt;0,SUM(DB$9:DB20)=0),ROUND(DA$1*DA$3,0),0)</f>
        <v>0</v>
      </c>
      <c r="DE21" s="18"/>
      <c r="DF21" s="38">
        <f>IF(SUM(DN$9:DN20)&gt;0.9,MAX(DF$9:DF20)+1,0)</f>
        <v>0</v>
      </c>
      <c r="DG21" s="44">
        <f t="shared" si="52"/>
        <v>0</v>
      </c>
      <c r="DH21" s="40">
        <f t="shared" si="53"/>
        <v>44895</v>
      </c>
      <c r="DI21" s="43">
        <f t="shared" si="127"/>
        <v>0</v>
      </c>
      <c r="DJ21" s="43">
        <f t="shared" si="128"/>
        <v>0</v>
      </c>
      <c r="DK21" s="45">
        <f>IF(AND(DF21=DM$6,DO20-DM$1/(DM$7-DM$6+1)&gt;=0),ROUND(DM$1/(DM$7-DM$6+1),0),IF(AND(SUM(DK$10:DK20)&gt;0,DO20-DK20&gt;=0),DK20,IF(AND(SUM(DK$10:DK20)&gt;0),DM$1-SUM(DK$10:DK20),0)))</f>
        <v>0</v>
      </c>
      <c r="DL21" s="45">
        <f t="shared" si="129"/>
        <v>0</v>
      </c>
      <c r="DM21" s="45">
        <f t="shared" si="130"/>
        <v>0</v>
      </c>
      <c r="DN21" s="45">
        <f t="shared" si="55"/>
        <v>0</v>
      </c>
      <c r="DO21" s="45">
        <f t="shared" si="131"/>
        <v>0</v>
      </c>
      <c r="DP21" s="45">
        <f>IF(AND(DN21&lt;&gt;0,SUM(DN$9:DN20)=0),ROUND(DM$1*DM$3,0),0)</f>
        <v>0</v>
      </c>
      <c r="DQ21" s="18"/>
      <c r="DR21" s="38">
        <f>IF(SUM(DZ$9:DZ20)&gt;0.9,MAX(DR$9:DR20)+1,0)</f>
        <v>0</v>
      </c>
      <c r="DS21" s="44">
        <f t="shared" si="56"/>
        <v>0</v>
      </c>
      <c r="DT21" s="40">
        <f t="shared" si="57"/>
        <v>44895</v>
      </c>
      <c r="DU21" s="43">
        <f t="shared" si="132"/>
        <v>0</v>
      </c>
      <c r="DV21" s="43">
        <f t="shared" si="133"/>
        <v>0</v>
      </c>
      <c r="DW21" s="45">
        <f>IF(AND(DR21=DY$6,EA20-DY$1/(DY$7-DY$6+1)&gt;=0),ROUND(DY$1/(DY$7-DY$6+1),0),IF(AND(SUM(DW$10:DW20)&gt;0,EA20-DW20&gt;=0),DW20,IF(AND(SUM(DW$10:DW20)&gt;0),DY$1-SUM(DW$10:DW20),0)))</f>
        <v>0</v>
      </c>
      <c r="DX21" s="45">
        <f t="shared" si="134"/>
        <v>0</v>
      </c>
      <c r="DY21" s="45">
        <f t="shared" si="135"/>
        <v>0</v>
      </c>
      <c r="DZ21" s="45">
        <f t="shared" si="59"/>
        <v>0</v>
      </c>
      <c r="EA21" s="45">
        <f t="shared" si="136"/>
        <v>0</v>
      </c>
      <c r="EB21" s="45">
        <f>IF(AND(DZ21&lt;&gt;0,SUM(DZ$9:DZ20)=0),ROUND(DY$1*DY$3,0),0)</f>
        <v>0</v>
      </c>
      <c r="EC21" s="18"/>
      <c r="ED21" s="38">
        <f>IF(SUM(EL$9:EL20)&gt;0.9,MAX(ED$9:ED20)+1,0)</f>
        <v>0</v>
      </c>
      <c r="EE21" s="44">
        <f t="shared" si="60"/>
        <v>0</v>
      </c>
      <c r="EF21" s="40">
        <f t="shared" si="61"/>
        <v>44895</v>
      </c>
      <c r="EG21" s="43">
        <f t="shared" si="137"/>
        <v>0</v>
      </c>
      <c r="EH21" s="43">
        <f t="shared" si="138"/>
        <v>0</v>
      </c>
      <c r="EI21" s="45">
        <f>IF(AND(ED21=EK$6,EM20-EK$1/(EK$7-EK$6+1)&gt;=0),ROUND(EK$1/(EK$7-EK$6+1),0),IF(AND(SUM(EI$10:EI20)&gt;0,EM20-EI20&gt;=0),EI20,IF(AND(SUM(EI$10:EI20)&gt;0),EK$1-SUM(EI$10:EI20),0)))</f>
        <v>0</v>
      </c>
      <c r="EJ21" s="45">
        <f t="shared" si="139"/>
        <v>0</v>
      </c>
      <c r="EK21" s="45">
        <f t="shared" si="140"/>
        <v>0</v>
      </c>
      <c r="EL21" s="45">
        <f t="shared" si="63"/>
        <v>0</v>
      </c>
      <c r="EM21" s="45">
        <f t="shared" si="141"/>
        <v>0</v>
      </c>
      <c r="EN21" s="45">
        <f>IF(AND(EL21&lt;&gt;0,SUM(EL$9:EL20)=0),ROUND(EK$1*EK$3,0),0)</f>
        <v>0</v>
      </c>
      <c r="EO21" s="58"/>
      <c r="EP21" s="46">
        <f t="shared" si="158"/>
        <v>11</v>
      </c>
      <c r="EQ21" s="47">
        <f t="shared" si="142"/>
        <v>44895</v>
      </c>
      <c r="ER21" s="48">
        <f t="shared" si="69"/>
        <v>0</v>
      </c>
      <c r="ES21" s="48">
        <f t="shared" si="143"/>
        <v>0</v>
      </c>
      <c r="ET21" s="48">
        <f t="shared" si="144"/>
        <v>0</v>
      </c>
      <c r="EU21" s="48">
        <f t="shared" si="145"/>
        <v>0</v>
      </c>
      <c r="EV21" s="48">
        <f t="shared" si="146"/>
        <v>0</v>
      </c>
      <c r="EW21" s="48">
        <f t="shared" si="147"/>
        <v>0</v>
      </c>
      <c r="EX21" s="48">
        <f t="shared" si="148"/>
        <v>0</v>
      </c>
      <c r="EY21" s="48">
        <f t="shared" si="149"/>
        <v>0</v>
      </c>
      <c r="EZ21" s="48">
        <f t="shared" si="150"/>
        <v>0</v>
      </c>
      <c r="FA21" s="48">
        <f t="shared" si="151"/>
        <v>0</v>
      </c>
      <c r="FB21" s="48">
        <f t="shared" si="152"/>
        <v>0</v>
      </c>
      <c r="FC21" s="48">
        <f t="shared" si="153"/>
        <v>0</v>
      </c>
      <c r="FD21" s="48">
        <f t="shared" si="64"/>
        <v>0</v>
      </c>
      <c r="FE21" s="49">
        <f t="shared" si="65"/>
        <v>0</v>
      </c>
      <c r="FF21" s="49">
        <f t="shared" si="70"/>
        <v>0</v>
      </c>
      <c r="FG21" s="49">
        <f t="shared" si="71"/>
        <v>0</v>
      </c>
      <c r="FH21" s="49">
        <f t="shared" si="72"/>
        <v>0</v>
      </c>
      <c r="FI21" s="49">
        <f t="shared" si="73"/>
        <v>0</v>
      </c>
      <c r="FJ21" s="49">
        <f t="shared" si="74"/>
        <v>0</v>
      </c>
      <c r="FK21" s="49">
        <f t="shared" si="75"/>
        <v>0</v>
      </c>
      <c r="FL21" s="49">
        <f t="shared" si="76"/>
        <v>0</v>
      </c>
      <c r="FM21" s="49">
        <f t="shared" si="77"/>
        <v>0</v>
      </c>
      <c r="FN21" s="49">
        <f t="shared" si="154"/>
        <v>0</v>
      </c>
      <c r="FO21" s="49">
        <f t="shared" si="155"/>
        <v>0</v>
      </c>
      <c r="FP21" s="49">
        <f t="shared" si="156"/>
        <v>0</v>
      </c>
      <c r="FQ21" s="49">
        <f t="shared" si="157"/>
        <v>0</v>
      </c>
      <c r="FR21" s="49">
        <f t="shared" si="78"/>
        <v>0</v>
      </c>
      <c r="FS21" s="49">
        <f>IF(SUM(FF21:FF$298)=0,FF$299*FS$8/12,0)</f>
        <v>0</v>
      </c>
      <c r="FT21" s="49">
        <f>IF(SUM(FG21:FG$298)=0,FG$299*FT$8/12,0)</f>
        <v>0</v>
      </c>
      <c r="FU21" s="49">
        <f>IF(SUM(FH21:FH$298)=0,FH$299*FU$8/12,0)</f>
        <v>0</v>
      </c>
      <c r="FV21" s="49">
        <f>IF(SUM(FI21:FI$298)=0,FI$299*FV$8/12,0)</f>
        <v>0</v>
      </c>
      <c r="FW21" s="49">
        <f>IF(SUM(FJ21:FJ$298)=0,FJ$299*FW$8/12,0)</f>
        <v>0</v>
      </c>
      <c r="FX21" s="49">
        <f>IF(SUM(FK21:FK$298)=0,FK$299*FX$8/12,0)</f>
        <v>0</v>
      </c>
      <c r="FY21" s="49">
        <f>IF(SUM(FL21:FL$298)=0,FL$299*FY$8/12,0)</f>
        <v>0</v>
      </c>
      <c r="FZ21" s="49">
        <f>IF(SUM(FM21:FM$298)=0,FM$299*FZ$8/12,0)</f>
        <v>0</v>
      </c>
      <c r="GA21" s="49">
        <f>IF(SUM(FN21:FN$298)=0,FN$299*GA$8/12,0)</f>
        <v>0</v>
      </c>
      <c r="GB21" s="49">
        <f>IF(SUM(FO21:FO$298)=0,FO$299*GB$8/12,0)</f>
        <v>0</v>
      </c>
      <c r="GC21" s="49">
        <f>IF(SUM(FP21:FP$298)=0,FP$299*GC$8/12,0)</f>
        <v>0</v>
      </c>
      <c r="GD21" s="49">
        <f>IF(SUM(FQ21:FQ$298)=0,FQ$299*GD$8/12,0)</f>
        <v>0</v>
      </c>
      <c r="GE21" s="49">
        <f t="shared" si="79"/>
        <v>0</v>
      </c>
      <c r="GF21" s="49">
        <f t="shared" si="66"/>
        <v>0</v>
      </c>
      <c r="GG21" s="49">
        <f t="shared" si="80"/>
        <v>0</v>
      </c>
      <c r="GH21" s="49">
        <f t="shared" si="67"/>
        <v>0</v>
      </c>
      <c r="GI21" s="49">
        <f t="shared" si="81"/>
        <v>0</v>
      </c>
      <c r="GJ21" s="49">
        <f t="shared" si="68"/>
        <v>0</v>
      </c>
      <c r="GK21" s="58"/>
    </row>
    <row r="22" spans="1:483">
      <c r="A22" s="57"/>
      <c r="B22" s="38">
        <f>IF(SUM(J$9:J21)&gt;0.9,MAX(B$9:B21)+1,0)</f>
        <v>0</v>
      </c>
      <c r="C22" s="44">
        <f t="shared" si="17"/>
        <v>0</v>
      </c>
      <c r="D22" s="40">
        <v>44926</v>
      </c>
      <c r="E22" s="43">
        <f t="shared" si="82"/>
        <v>0</v>
      </c>
      <c r="F22" s="43">
        <f t="shared" si="83"/>
        <v>0</v>
      </c>
      <c r="G22" s="45">
        <f>IF(AND(B22=I$6,K21-I$1/(I$7-I$6+1)&gt;=0),ROUND(I$1/(I$7-I$6+1),0),IF(AND(SUM(G$10:G21)&gt;0,K21-G21&gt;=0),G21,IF(AND(SUM(G$10:G21)&gt;0),I$1-SUM(G$10:G21),0)))</f>
        <v>0</v>
      </c>
      <c r="H22" s="45">
        <f t="shared" si="84"/>
        <v>0</v>
      </c>
      <c r="I22" s="45">
        <f t="shared" si="85"/>
        <v>0</v>
      </c>
      <c r="J22" s="45">
        <f t="shared" si="19"/>
        <v>0</v>
      </c>
      <c r="K22" s="45">
        <f t="shared" si="86"/>
        <v>0</v>
      </c>
      <c r="L22" s="45">
        <f>IF(AND(J22&lt;&gt;0,SUM(J$9:J21)=0),ROUND(I$1*I$3,0),0)</f>
        <v>0</v>
      </c>
      <c r="M22" s="18"/>
      <c r="N22" s="38">
        <f>IF(SUM(V$9:V21)&gt;0.9,MAX(N$9:N21)+1,0)</f>
        <v>0</v>
      </c>
      <c r="O22" s="44">
        <f t="shared" si="20"/>
        <v>0</v>
      </c>
      <c r="P22" s="40">
        <f t="shared" si="21"/>
        <v>44926</v>
      </c>
      <c r="Q22" s="43">
        <f t="shared" si="87"/>
        <v>0</v>
      </c>
      <c r="R22" s="43">
        <f t="shared" si="88"/>
        <v>0</v>
      </c>
      <c r="S22" s="45">
        <f>IF(AND(N22=U$6,W21-U$1/(U$7-U$6+1)&gt;=0),ROUND(U$1/(U$7-U$6+1),0),IF(AND(SUM(S$10:S21)&gt;0,W21-S21&gt;=0),S21,IF(AND(SUM(S$10:S21)&gt;0),U$1-SUM(S$10:S21),0)))</f>
        <v>0</v>
      </c>
      <c r="T22" s="45">
        <f t="shared" si="89"/>
        <v>0</v>
      </c>
      <c r="U22" s="45">
        <f t="shared" si="90"/>
        <v>0</v>
      </c>
      <c r="V22" s="45">
        <f t="shared" si="23"/>
        <v>0</v>
      </c>
      <c r="W22" s="45">
        <f t="shared" si="91"/>
        <v>0</v>
      </c>
      <c r="X22" s="45">
        <f>IF(AND(V22&lt;&gt;0,SUM(V$9:V21)=0),ROUND(U$1*U$3,0),0)</f>
        <v>0</v>
      </c>
      <c r="Y22" s="18"/>
      <c r="Z22" s="38">
        <f>IF(SUM(AH$9:AH21)&gt;0.9,MAX(Z$9:Z21)+1,0)</f>
        <v>0</v>
      </c>
      <c r="AA22" s="44">
        <f t="shared" si="24"/>
        <v>0</v>
      </c>
      <c r="AB22" s="40">
        <f t="shared" si="25"/>
        <v>44926</v>
      </c>
      <c r="AC22" s="43">
        <f t="shared" si="92"/>
        <v>0</v>
      </c>
      <c r="AD22" s="43">
        <f t="shared" si="93"/>
        <v>0</v>
      </c>
      <c r="AE22" s="45">
        <f>IF(AND(Z22=AG$6,AI21-AG$1/(AG$7-AG$6+1)&gt;=0),ROUND(AG$1/(AG$7-AG$6+1),0),IF(AND(SUM(AE$10:AE21)&gt;0,AI21-AE21&gt;=0),AE21,IF(AND(SUM(AE$10:AE21)&gt;0),AG$1-SUM(AE$10:AE21),0)))</f>
        <v>0</v>
      </c>
      <c r="AF22" s="45">
        <f t="shared" si="94"/>
        <v>0</v>
      </c>
      <c r="AG22" s="45">
        <f t="shared" si="95"/>
        <v>0</v>
      </c>
      <c r="AH22" s="45">
        <f t="shared" si="27"/>
        <v>0</v>
      </c>
      <c r="AI22" s="45">
        <f t="shared" si="96"/>
        <v>0</v>
      </c>
      <c r="AJ22" s="45">
        <f>IF(AND(AH22&lt;&gt;0,SUM(AH$9:AH21)=0),ROUND(AG$1*AG$3,0),0)</f>
        <v>0</v>
      </c>
      <c r="AK22" s="18"/>
      <c r="AL22" s="38">
        <f>IF(SUM(AT$9:AT21)&gt;0.9,MAX(AL$9:AL21)+1,0)</f>
        <v>0</v>
      </c>
      <c r="AM22" s="44">
        <f t="shared" si="28"/>
        <v>0</v>
      </c>
      <c r="AN22" s="40">
        <f t="shared" si="29"/>
        <v>44926</v>
      </c>
      <c r="AO22" s="43">
        <f t="shared" si="97"/>
        <v>0</v>
      </c>
      <c r="AP22" s="43">
        <f t="shared" si="98"/>
        <v>0</v>
      </c>
      <c r="AQ22" s="45">
        <f>IF(AND(AL22=AS$6,AU21-AS$1/(AS$7-AS$6+1)&gt;=0),ROUND(AS$1/(AS$7-AS$6+1),0),IF(AND(SUM(AQ$10:AQ21)&gt;0,AU21-AQ21&gt;=0),AQ21,IF(AND(SUM(AQ$10:AQ21)&gt;0),AS$1-SUM(AQ$10:AQ21),0)))</f>
        <v>0</v>
      </c>
      <c r="AR22" s="45">
        <f t="shared" si="99"/>
        <v>0</v>
      </c>
      <c r="AS22" s="45">
        <f t="shared" si="100"/>
        <v>0</v>
      </c>
      <c r="AT22" s="45">
        <f t="shared" si="31"/>
        <v>0</v>
      </c>
      <c r="AU22" s="45">
        <f t="shared" si="101"/>
        <v>0</v>
      </c>
      <c r="AV22" s="45">
        <f>IF(AND(AT22&lt;&gt;0,SUM(AT$9:AT21)=0),ROUND(AS$1*AS$3,0),0)</f>
        <v>0</v>
      </c>
      <c r="AW22" s="18"/>
      <c r="AX22" s="38">
        <f>IF(SUM(BF$9:BF21)&gt;0.9,MAX(AX$9:AX21)+1,0)</f>
        <v>0</v>
      </c>
      <c r="AY22" s="44">
        <f t="shared" si="32"/>
        <v>0</v>
      </c>
      <c r="AZ22" s="40">
        <f t="shared" si="33"/>
        <v>44926</v>
      </c>
      <c r="BA22" s="43">
        <f t="shared" si="102"/>
        <v>0</v>
      </c>
      <c r="BB22" s="43">
        <f t="shared" si="103"/>
        <v>0</v>
      </c>
      <c r="BC22" s="45">
        <f>IF(AND(AX22=BE$6,BG21-BE$1/(BE$7-BE$6+1)&gt;=0),ROUND(BE$1/(BE$7-BE$6+1),0),IF(AND(SUM(BC$10:BC21)&gt;0,BG21-BC21&gt;=0),BC21,IF(AND(SUM(BC$10:BC21)&gt;0),BE$1-SUM(BC$10:BC21),0)))</f>
        <v>0</v>
      </c>
      <c r="BD22" s="45">
        <f t="shared" si="104"/>
        <v>0</v>
      </c>
      <c r="BE22" s="45">
        <f t="shared" si="105"/>
        <v>0</v>
      </c>
      <c r="BF22" s="45">
        <f t="shared" si="35"/>
        <v>0</v>
      </c>
      <c r="BG22" s="45">
        <f t="shared" si="106"/>
        <v>0</v>
      </c>
      <c r="BH22" s="45">
        <f>IF(AND(BF22&lt;&gt;0,SUM(BF$9:BF21)=0),ROUND(BE$1*BE$3,0),0)</f>
        <v>0</v>
      </c>
      <c r="BI22" s="18"/>
      <c r="BJ22" s="38">
        <f>IF(SUM(BR$9:BR21)&gt;0.9,MAX(BJ$9:BJ21)+1,0)</f>
        <v>0</v>
      </c>
      <c r="BK22" s="44">
        <f t="shared" si="36"/>
        <v>0</v>
      </c>
      <c r="BL22" s="40">
        <f t="shared" si="37"/>
        <v>44926</v>
      </c>
      <c r="BM22" s="43">
        <f t="shared" si="107"/>
        <v>0</v>
      </c>
      <c r="BN22" s="43">
        <f t="shared" si="108"/>
        <v>0</v>
      </c>
      <c r="BO22" s="45">
        <f>IF(AND(BJ22=BQ$6,BS21-BQ$1/(BQ$7-BQ$6+1)&gt;=0),ROUND(BQ$1/(BQ$7-BQ$6+1),0),IF(AND(SUM(BO$10:BO21)&gt;0,BS21-BO21&gt;=0),BO21,IF(AND(SUM(BO$10:BO21)&gt;0),BQ$1-SUM(BO$10:BO21),0)))</f>
        <v>0</v>
      </c>
      <c r="BP22" s="45">
        <f t="shared" si="109"/>
        <v>0</v>
      </c>
      <c r="BQ22" s="45">
        <f t="shared" si="110"/>
        <v>0</v>
      </c>
      <c r="BR22" s="45">
        <f t="shared" si="39"/>
        <v>0</v>
      </c>
      <c r="BS22" s="45">
        <f t="shared" si="111"/>
        <v>0</v>
      </c>
      <c r="BT22" s="45">
        <f>IF(AND(BR22&lt;&gt;0,SUM(BR$9:BR21)=0),ROUND(BQ$1*BQ$3,0),0)</f>
        <v>0</v>
      </c>
      <c r="BU22" s="18"/>
      <c r="BV22" s="38">
        <f>IF(SUM(CD$9:CD21)&gt;0.9,MAX(BV$9:BV21)+1,0)</f>
        <v>0</v>
      </c>
      <c r="BW22" s="44">
        <f t="shared" si="40"/>
        <v>0</v>
      </c>
      <c r="BX22" s="40">
        <f t="shared" si="41"/>
        <v>44926</v>
      </c>
      <c r="BY22" s="43">
        <f t="shared" si="112"/>
        <v>0</v>
      </c>
      <c r="BZ22" s="43">
        <f t="shared" si="113"/>
        <v>0</v>
      </c>
      <c r="CA22" s="45">
        <f>IF(AND(BV22=CC$6,CE21-CC$1/(CC$7-CC$6+1)&gt;=0),ROUND(CC$1/(CC$7-CC$6+1),0),IF(AND(SUM(CA$10:CA21)&gt;0,CE21-CA21&gt;=0),CA21,IF(AND(SUM(CA$10:CA21)&gt;0),CC$1-SUM(CA$10:CA21),0)))</f>
        <v>0</v>
      </c>
      <c r="CB22" s="45">
        <f t="shared" si="114"/>
        <v>0</v>
      </c>
      <c r="CC22" s="45">
        <f t="shared" si="115"/>
        <v>0</v>
      </c>
      <c r="CD22" s="45">
        <f t="shared" si="43"/>
        <v>0</v>
      </c>
      <c r="CE22" s="45">
        <f t="shared" si="116"/>
        <v>0</v>
      </c>
      <c r="CF22" s="45">
        <f>IF(AND(CD22&lt;&gt;0,SUM(CD$9:CD21)=0),ROUND(CC$1*CC$3,0),0)</f>
        <v>0</v>
      </c>
      <c r="CG22" s="18"/>
      <c r="CH22" s="38">
        <f>IF(SUM(CP$9:CP21)&gt;0.9,MAX(CH$9:CH21)+1,0)</f>
        <v>0</v>
      </c>
      <c r="CI22" s="44">
        <f t="shared" si="44"/>
        <v>0</v>
      </c>
      <c r="CJ22" s="40">
        <f t="shared" si="45"/>
        <v>44926</v>
      </c>
      <c r="CK22" s="43">
        <f t="shared" si="117"/>
        <v>0</v>
      </c>
      <c r="CL22" s="43">
        <f t="shared" si="118"/>
        <v>0</v>
      </c>
      <c r="CM22" s="45">
        <f>IF(AND(CH22=CO$6,CQ21-CO$1/(CO$7-CO$6+1)&gt;=0),ROUND(CO$1/(CO$7-CO$6+1),0),IF(AND(SUM(CM$10:CM21)&gt;0,CQ21-CM21&gt;=0),CM21,IF(AND(SUM(CM$10:CM21)&gt;0),CO$1-SUM(CM$10:CM21),0)))</f>
        <v>0</v>
      </c>
      <c r="CN22" s="45">
        <f t="shared" si="119"/>
        <v>0</v>
      </c>
      <c r="CO22" s="45">
        <f t="shared" si="120"/>
        <v>0</v>
      </c>
      <c r="CP22" s="45">
        <f t="shared" si="47"/>
        <v>0</v>
      </c>
      <c r="CQ22" s="45">
        <f t="shared" si="121"/>
        <v>0</v>
      </c>
      <c r="CR22" s="45">
        <f>IF(AND(CP22&lt;&gt;0,SUM(CP$9:CP21)=0),ROUND(CO$1*CO$3,0),0)</f>
        <v>0</v>
      </c>
      <c r="CS22" s="18"/>
      <c r="CT22" s="38">
        <f>IF(SUM(DB$9:DB21)&gt;0.9,MAX(CT$9:CT21)+1,0)</f>
        <v>0</v>
      </c>
      <c r="CU22" s="44">
        <f t="shared" si="48"/>
        <v>0</v>
      </c>
      <c r="CV22" s="40">
        <f t="shared" si="49"/>
        <v>44926</v>
      </c>
      <c r="CW22" s="43">
        <f t="shared" si="122"/>
        <v>0</v>
      </c>
      <c r="CX22" s="43">
        <f t="shared" si="123"/>
        <v>0</v>
      </c>
      <c r="CY22" s="45">
        <f>IF(AND(CT22=DA$6,DC21-DA$1/(DA$7-DA$6+1)&gt;=0),ROUND(DA$1/(DA$7-DA$6+1),0),IF(AND(SUM(CY$10:CY21)&gt;0,DC21-CY21&gt;=0),CY21,IF(AND(SUM(CY$10:CY21)&gt;0),DA$1-SUM(CY$10:CY21),0)))</f>
        <v>0</v>
      </c>
      <c r="CZ22" s="45">
        <f t="shared" si="124"/>
        <v>0</v>
      </c>
      <c r="DA22" s="45">
        <f t="shared" si="125"/>
        <v>0</v>
      </c>
      <c r="DB22" s="45">
        <f t="shared" si="51"/>
        <v>0</v>
      </c>
      <c r="DC22" s="45">
        <f t="shared" si="126"/>
        <v>0</v>
      </c>
      <c r="DD22" s="45">
        <f>IF(AND(DB22&lt;&gt;0,SUM(DB$9:DB21)=0),ROUND(DA$1*DA$3,0),0)</f>
        <v>0</v>
      </c>
      <c r="DE22" s="18"/>
      <c r="DF22" s="38">
        <f>IF(SUM(DN$9:DN21)&gt;0.9,MAX(DF$9:DF21)+1,0)</f>
        <v>0</v>
      </c>
      <c r="DG22" s="44">
        <f t="shared" si="52"/>
        <v>0</v>
      </c>
      <c r="DH22" s="40">
        <f t="shared" si="53"/>
        <v>44926</v>
      </c>
      <c r="DI22" s="43">
        <f t="shared" si="127"/>
        <v>0</v>
      </c>
      <c r="DJ22" s="43">
        <f t="shared" si="128"/>
        <v>0</v>
      </c>
      <c r="DK22" s="45">
        <f>IF(AND(DF22=DM$6,DO21-DM$1/(DM$7-DM$6+1)&gt;=0),ROUND(DM$1/(DM$7-DM$6+1),0),IF(AND(SUM(DK$10:DK21)&gt;0,DO21-DK21&gt;=0),DK21,IF(AND(SUM(DK$10:DK21)&gt;0),DM$1-SUM(DK$10:DK21),0)))</f>
        <v>0</v>
      </c>
      <c r="DL22" s="45">
        <f t="shared" si="129"/>
        <v>0</v>
      </c>
      <c r="DM22" s="45">
        <f t="shared" si="130"/>
        <v>0</v>
      </c>
      <c r="DN22" s="45">
        <f t="shared" si="55"/>
        <v>0</v>
      </c>
      <c r="DO22" s="45">
        <f t="shared" si="131"/>
        <v>0</v>
      </c>
      <c r="DP22" s="45">
        <f>IF(AND(DN22&lt;&gt;0,SUM(DN$9:DN21)=0),ROUND(DM$1*DM$3,0),0)</f>
        <v>0</v>
      </c>
      <c r="DQ22" s="18"/>
      <c r="DR22" s="38">
        <f>IF(SUM(DZ$9:DZ21)&gt;0.9,MAX(DR$9:DR21)+1,0)</f>
        <v>0</v>
      </c>
      <c r="DS22" s="44">
        <f t="shared" si="56"/>
        <v>0</v>
      </c>
      <c r="DT22" s="40">
        <f t="shared" si="57"/>
        <v>44926</v>
      </c>
      <c r="DU22" s="43">
        <f t="shared" si="132"/>
        <v>0</v>
      </c>
      <c r="DV22" s="43">
        <f t="shared" si="133"/>
        <v>0</v>
      </c>
      <c r="DW22" s="45">
        <f>IF(AND(DR22=DY$6,EA21-DY$1/(DY$7-DY$6+1)&gt;=0),ROUND(DY$1/(DY$7-DY$6+1),0),IF(AND(SUM(DW$10:DW21)&gt;0,EA21-DW21&gt;=0),DW21,IF(AND(SUM(DW$10:DW21)&gt;0),DY$1-SUM(DW$10:DW21),0)))</f>
        <v>0</v>
      </c>
      <c r="DX22" s="45">
        <f t="shared" si="134"/>
        <v>0</v>
      </c>
      <c r="DY22" s="45">
        <f t="shared" si="135"/>
        <v>0</v>
      </c>
      <c r="DZ22" s="45">
        <f t="shared" si="59"/>
        <v>0</v>
      </c>
      <c r="EA22" s="45">
        <f t="shared" si="136"/>
        <v>0</v>
      </c>
      <c r="EB22" s="45">
        <f>IF(AND(DZ22&lt;&gt;0,SUM(DZ$9:DZ21)=0),ROUND(DY$1*DY$3,0),0)</f>
        <v>0</v>
      </c>
      <c r="EC22" s="18"/>
      <c r="ED22" s="38">
        <f>IF(SUM(EL$9:EL21)&gt;0.9,MAX(ED$9:ED21)+1,0)</f>
        <v>0</v>
      </c>
      <c r="EE22" s="44">
        <f t="shared" si="60"/>
        <v>0</v>
      </c>
      <c r="EF22" s="40">
        <f t="shared" si="61"/>
        <v>44926</v>
      </c>
      <c r="EG22" s="43">
        <f t="shared" si="137"/>
        <v>0</v>
      </c>
      <c r="EH22" s="43">
        <f t="shared" si="138"/>
        <v>0</v>
      </c>
      <c r="EI22" s="45">
        <f>IF(AND(ED22=EK$6,EM21-EK$1/(EK$7-EK$6+1)&gt;=0),ROUND(EK$1/(EK$7-EK$6+1),0),IF(AND(SUM(EI$10:EI21)&gt;0,EM21-EI21&gt;=0),EI21,IF(AND(SUM(EI$10:EI21)&gt;0),EK$1-SUM(EI$10:EI21),0)))</f>
        <v>0</v>
      </c>
      <c r="EJ22" s="45">
        <f t="shared" si="139"/>
        <v>0</v>
      </c>
      <c r="EK22" s="45">
        <f t="shared" si="140"/>
        <v>0</v>
      </c>
      <c r="EL22" s="45">
        <f t="shared" si="63"/>
        <v>0</v>
      </c>
      <c r="EM22" s="45">
        <f t="shared" si="141"/>
        <v>0</v>
      </c>
      <c r="EN22" s="45">
        <f>IF(AND(EL22&lt;&gt;0,SUM(EL$9:EL21)=0),ROUND(EK$1*EK$3,0),0)</f>
        <v>0</v>
      </c>
      <c r="EO22" s="60"/>
      <c r="EP22" s="46">
        <f t="shared" si="158"/>
        <v>12</v>
      </c>
      <c r="EQ22" s="47">
        <f t="shared" si="142"/>
        <v>44926</v>
      </c>
      <c r="ER22" s="48">
        <f t="shared" si="69"/>
        <v>0</v>
      </c>
      <c r="ES22" s="48">
        <f t="shared" si="143"/>
        <v>0</v>
      </c>
      <c r="ET22" s="48">
        <f t="shared" si="144"/>
        <v>0</v>
      </c>
      <c r="EU22" s="48">
        <f t="shared" si="145"/>
        <v>0</v>
      </c>
      <c r="EV22" s="48">
        <f t="shared" si="146"/>
        <v>0</v>
      </c>
      <c r="EW22" s="48">
        <f t="shared" si="147"/>
        <v>0</v>
      </c>
      <c r="EX22" s="48">
        <f t="shared" si="148"/>
        <v>0</v>
      </c>
      <c r="EY22" s="48">
        <f t="shared" si="149"/>
        <v>0</v>
      </c>
      <c r="EZ22" s="48">
        <f t="shared" si="150"/>
        <v>0</v>
      </c>
      <c r="FA22" s="48">
        <f t="shared" si="151"/>
        <v>0</v>
      </c>
      <c r="FB22" s="48">
        <f t="shared" si="152"/>
        <v>0</v>
      </c>
      <c r="FC22" s="48">
        <f t="shared" si="153"/>
        <v>0</v>
      </c>
      <c r="FD22" s="48">
        <f t="shared" si="64"/>
        <v>0</v>
      </c>
      <c r="FE22" s="49">
        <f t="shared" si="65"/>
        <v>0</v>
      </c>
      <c r="FF22" s="49">
        <f t="shared" si="70"/>
        <v>0</v>
      </c>
      <c r="FG22" s="49">
        <f t="shared" si="71"/>
        <v>0</v>
      </c>
      <c r="FH22" s="49">
        <f t="shared" si="72"/>
        <v>0</v>
      </c>
      <c r="FI22" s="49">
        <f t="shared" si="73"/>
        <v>0</v>
      </c>
      <c r="FJ22" s="49">
        <f t="shared" si="74"/>
        <v>0</v>
      </c>
      <c r="FK22" s="49">
        <f t="shared" si="75"/>
        <v>0</v>
      </c>
      <c r="FL22" s="49">
        <f t="shared" si="76"/>
        <v>0</v>
      </c>
      <c r="FM22" s="49">
        <f t="shared" si="77"/>
        <v>0</v>
      </c>
      <c r="FN22" s="49">
        <f t="shared" si="154"/>
        <v>0</v>
      </c>
      <c r="FO22" s="49">
        <f t="shared" si="155"/>
        <v>0</v>
      </c>
      <c r="FP22" s="49">
        <f t="shared" si="156"/>
        <v>0</v>
      </c>
      <c r="FQ22" s="49">
        <f t="shared" si="157"/>
        <v>0</v>
      </c>
      <c r="FR22" s="49">
        <f t="shared" si="78"/>
        <v>0</v>
      </c>
      <c r="FS22" s="49">
        <f>IF(SUM(FF22:FF$298)=0,FF$299*FS$8/12,0)</f>
        <v>0</v>
      </c>
      <c r="FT22" s="49">
        <f>IF(SUM(FG22:FG$298)=0,FG$299*FT$8/12,0)</f>
        <v>0</v>
      </c>
      <c r="FU22" s="49">
        <f>IF(SUM(FH22:FH$298)=0,FH$299*FU$8/12,0)</f>
        <v>0</v>
      </c>
      <c r="FV22" s="49">
        <f>IF(SUM(FI22:FI$298)=0,FI$299*FV$8/12,0)</f>
        <v>0</v>
      </c>
      <c r="FW22" s="49">
        <f>IF(SUM(FJ22:FJ$298)=0,FJ$299*FW$8/12,0)</f>
        <v>0</v>
      </c>
      <c r="FX22" s="49">
        <f>IF(SUM(FK22:FK$298)=0,FK$299*FX$8/12,0)</f>
        <v>0</v>
      </c>
      <c r="FY22" s="49">
        <f>IF(SUM(FL22:FL$298)=0,FL$299*FY$8/12,0)</f>
        <v>0</v>
      </c>
      <c r="FZ22" s="49">
        <f>IF(SUM(FM22:FM$298)=0,FM$299*FZ$8/12,0)</f>
        <v>0</v>
      </c>
      <c r="GA22" s="49">
        <f>IF(SUM(FN22:FN$298)=0,FN$299*GA$8/12,0)</f>
        <v>0</v>
      </c>
      <c r="GB22" s="49">
        <f>IF(SUM(FO22:FO$298)=0,FO$299*GB$8/12,0)</f>
        <v>0</v>
      </c>
      <c r="GC22" s="49">
        <f>IF(SUM(FP22:FP$298)=0,FP$299*GC$8/12,0)</f>
        <v>0</v>
      </c>
      <c r="GD22" s="49">
        <f>IF(SUM(FQ22:FQ$298)=0,FQ$299*GD$8/12,0)</f>
        <v>0</v>
      </c>
      <c r="GE22" s="49">
        <f t="shared" si="79"/>
        <v>0</v>
      </c>
      <c r="GF22" s="49">
        <f t="shared" si="66"/>
        <v>0</v>
      </c>
      <c r="GG22" s="49">
        <f t="shared" si="80"/>
        <v>0</v>
      </c>
      <c r="GH22" s="49">
        <f t="shared" si="67"/>
        <v>0</v>
      </c>
      <c r="GI22" s="49">
        <f t="shared" si="81"/>
        <v>0</v>
      </c>
      <c r="GJ22" s="49">
        <f t="shared" si="68"/>
        <v>0</v>
      </c>
      <c r="GK22" s="60"/>
      <c r="GL22" s="61" t="str">
        <f>GL8</f>
        <v xml:space="preserve">okres </v>
      </c>
      <c r="GM22" s="62"/>
      <c r="GN22" s="36">
        <f>GY8</f>
        <v>44926</v>
      </c>
      <c r="GO22" s="36">
        <f>HK8</f>
        <v>45291</v>
      </c>
      <c r="GP22" s="36">
        <f>HW8</f>
        <v>45657</v>
      </c>
      <c r="GQ22" s="36">
        <f>II8</f>
        <v>46022</v>
      </c>
      <c r="GR22" s="36">
        <f>IU8</f>
        <v>46387</v>
      </c>
      <c r="GS22" s="36">
        <f>JG8</f>
        <v>46752</v>
      </c>
      <c r="GT22" s="36">
        <f>JS8</f>
        <v>47118</v>
      </c>
      <c r="GU22" s="36">
        <f>KE8</f>
        <v>47483</v>
      </c>
      <c r="GV22" s="36">
        <f>KQ8</f>
        <v>47848</v>
      </c>
      <c r="GW22" s="36">
        <f>LC8</f>
        <v>48213</v>
      </c>
      <c r="GX22" s="36">
        <f>LO8</f>
        <v>48579</v>
      </c>
      <c r="GY22" s="36">
        <f>MA8</f>
        <v>48944</v>
      </c>
      <c r="GZ22" s="36">
        <f>MM8</f>
        <v>49309</v>
      </c>
      <c r="HA22" s="36">
        <f>MY8</f>
        <v>49674</v>
      </c>
      <c r="HB22" s="36">
        <f>NK8</f>
        <v>50040</v>
      </c>
      <c r="HC22" s="36">
        <f>NW8</f>
        <v>50405</v>
      </c>
      <c r="HD22" s="36">
        <f>OI8</f>
        <v>50770</v>
      </c>
      <c r="HE22" s="36">
        <f>OU8</f>
        <v>51135</v>
      </c>
      <c r="HF22" s="36">
        <f>PG8</f>
        <v>51501</v>
      </c>
      <c r="HG22" s="36">
        <f>PS8</f>
        <v>51866</v>
      </c>
      <c r="HH22" s="36">
        <f>QE8</f>
        <v>52231</v>
      </c>
      <c r="HI22" s="36">
        <f>QQ8</f>
        <v>52596</v>
      </c>
      <c r="HJ22" s="36">
        <f>RC8</f>
        <v>52231</v>
      </c>
      <c r="HK22" s="36">
        <f>RO8</f>
        <v>52596</v>
      </c>
    </row>
    <row r="23" spans="1:483">
      <c r="A23" s="57"/>
      <c r="B23" s="38">
        <f>IF(SUM(J$9:J22)&gt;0.9,MAX(B$9:B22)+1,0)</f>
        <v>0</v>
      </c>
      <c r="C23" s="44">
        <f t="shared" si="17"/>
        <v>0</v>
      </c>
      <c r="D23" s="40">
        <v>44957</v>
      </c>
      <c r="E23" s="43">
        <f t="shared" si="82"/>
        <v>0</v>
      </c>
      <c r="F23" s="43">
        <f t="shared" si="83"/>
        <v>0</v>
      </c>
      <c r="G23" s="45">
        <f>IF(AND(B23=I$6,K22-I$1/(I$7-I$6+1)&gt;=0),ROUND(I$1/(I$7-I$6+1),0),IF(AND(SUM(G$10:G22)&gt;0,K22-G22&gt;=0),G22,IF(AND(SUM(G$10:G22)&gt;0),I$1-SUM(G$10:G22),0)))</f>
        <v>0</v>
      </c>
      <c r="H23" s="45">
        <f t="shared" si="84"/>
        <v>0</v>
      </c>
      <c r="I23" s="45">
        <f t="shared" si="85"/>
        <v>0</v>
      </c>
      <c r="J23" s="45">
        <f t="shared" si="19"/>
        <v>0</v>
      </c>
      <c r="K23" s="45">
        <f t="shared" si="86"/>
        <v>0</v>
      </c>
      <c r="L23" s="45">
        <f>IF(AND(J23&lt;&gt;0,SUM(J$9:J22)=0),ROUND(I$1*I$3,0),0)</f>
        <v>0</v>
      </c>
      <c r="M23" s="18"/>
      <c r="N23" s="38">
        <f>IF(SUM(V$9:V22)&gt;0.9,MAX(N$9:N22)+1,0)</f>
        <v>0</v>
      </c>
      <c r="O23" s="44">
        <f t="shared" si="20"/>
        <v>0</v>
      </c>
      <c r="P23" s="40">
        <f t="shared" si="21"/>
        <v>44957</v>
      </c>
      <c r="Q23" s="43">
        <f t="shared" si="87"/>
        <v>0</v>
      </c>
      <c r="R23" s="43">
        <f t="shared" si="88"/>
        <v>0</v>
      </c>
      <c r="S23" s="45">
        <f>IF(AND(N23=U$6,W22-U$1/(U$7-U$6+1)&gt;=0),ROUND(U$1/(U$7-U$6+1),0),IF(AND(SUM(S$10:S22)&gt;0,W22-S22&gt;=0),S22,IF(AND(SUM(S$10:S22)&gt;0),U$1-SUM(S$10:S22),0)))</f>
        <v>0</v>
      </c>
      <c r="T23" s="45">
        <f t="shared" si="89"/>
        <v>0</v>
      </c>
      <c r="U23" s="45">
        <f t="shared" si="90"/>
        <v>0</v>
      </c>
      <c r="V23" s="45">
        <f t="shared" si="23"/>
        <v>0</v>
      </c>
      <c r="W23" s="45">
        <f t="shared" si="91"/>
        <v>0</v>
      </c>
      <c r="X23" s="45">
        <f>IF(AND(V23&lt;&gt;0,SUM(V$9:V22)=0),ROUND(U$1*U$3,0),0)</f>
        <v>0</v>
      </c>
      <c r="Y23" s="18"/>
      <c r="Z23" s="38">
        <f>IF(SUM(AH$9:AH22)&gt;0.9,MAX(Z$9:Z22)+1,0)</f>
        <v>0</v>
      </c>
      <c r="AA23" s="44">
        <f t="shared" si="24"/>
        <v>0</v>
      </c>
      <c r="AB23" s="40">
        <f t="shared" si="25"/>
        <v>44957</v>
      </c>
      <c r="AC23" s="43">
        <f t="shared" si="92"/>
        <v>0</v>
      </c>
      <c r="AD23" s="43">
        <f t="shared" si="93"/>
        <v>0</v>
      </c>
      <c r="AE23" s="45">
        <f>IF(AND(Z23=AG$6,AI22-AG$1/(AG$7-AG$6+1)&gt;=0),ROUND(AG$1/(AG$7-AG$6+1),0),IF(AND(SUM(AE$10:AE22)&gt;0,AI22-AE22&gt;=0),AE22,IF(AND(SUM(AE$10:AE22)&gt;0),AG$1-SUM(AE$10:AE22),0)))</f>
        <v>0</v>
      </c>
      <c r="AF23" s="45">
        <f t="shared" si="94"/>
        <v>0</v>
      </c>
      <c r="AG23" s="45">
        <f t="shared" si="95"/>
        <v>0</v>
      </c>
      <c r="AH23" s="45">
        <f t="shared" si="27"/>
        <v>0</v>
      </c>
      <c r="AI23" s="45">
        <f t="shared" si="96"/>
        <v>0</v>
      </c>
      <c r="AJ23" s="45">
        <f>IF(AND(AH23&lt;&gt;0,SUM(AH$9:AH22)=0),ROUND(AG$1*AG$3,0),0)</f>
        <v>0</v>
      </c>
      <c r="AK23" s="18"/>
      <c r="AL23" s="38">
        <f>IF(SUM(AT$9:AT22)&gt;0.9,MAX(AL$9:AL22)+1,0)</f>
        <v>0</v>
      </c>
      <c r="AM23" s="44">
        <f t="shared" si="28"/>
        <v>0</v>
      </c>
      <c r="AN23" s="40">
        <f t="shared" si="29"/>
        <v>44957</v>
      </c>
      <c r="AO23" s="43">
        <f t="shared" si="97"/>
        <v>0</v>
      </c>
      <c r="AP23" s="43">
        <f t="shared" si="98"/>
        <v>0</v>
      </c>
      <c r="AQ23" s="45">
        <f>IF(AND(AL23=AS$6,AU22-AS$1/(AS$7-AS$6+1)&gt;=0),ROUND(AS$1/(AS$7-AS$6+1),0),IF(AND(SUM(AQ$10:AQ22)&gt;0,AU22-AQ22&gt;=0),AQ22,IF(AND(SUM(AQ$10:AQ22)&gt;0),AS$1-SUM(AQ$10:AQ22),0)))</f>
        <v>0</v>
      </c>
      <c r="AR23" s="45">
        <f t="shared" si="99"/>
        <v>0</v>
      </c>
      <c r="AS23" s="45">
        <f t="shared" si="100"/>
        <v>0</v>
      </c>
      <c r="AT23" s="45">
        <f t="shared" si="31"/>
        <v>0</v>
      </c>
      <c r="AU23" s="45">
        <f t="shared" si="101"/>
        <v>0</v>
      </c>
      <c r="AV23" s="45">
        <f>IF(AND(AT23&lt;&gt;0,SUM(AT$9:AT22)=0),ROUND(AS$1*AS$3,0),0)</f>
        <v>0</v>
      </c>
      <c r="AW23" s="18"/>
      <c r="AX23" s="38">
        <f>IF(SUM(BF$9:BF22)&gt;0.9,MAX(AX$9:AX22)+1,0)</f>
        <v>0</v>
      </c>
      <c r="AY23" s="44">
        <f t="shared" si="32"/>
        <v>0</v>
      </c>
      <c r="AZ23" s="40">
        <f t="shared" si="33"/>
        <v>44957</v>
      </c>
      <c r="BA23" s="43">
        <f t="shared" si="102"/>
        <v>0</v>
      </c>
      <c r="BB23" s="43">
        <f t="shared" si="103"/>
        <v>0</v>
      </c>
      <c r="BC23" s="45">
        <f>IF(AND(AX23=BE$6,BG22-BE$1/(BE$7-BE$6+1)&gt;=0),ROUND(BE$1/(BE$7-BE$6+1),0),IF(AND(SUM(BC$10:BC22)&gt;0,BG22-BC22&gt;=0),BC22,IF(AND(SUM(BC$10:BC22)&gt;0),BE$1-SUM(BC$10:BC22),0)))</f>
        <v>0</v>
      </c>
      <c r="BD23" s="45">
        <f t="shared" si="104"/>
        <v>0</v>
      </c>
      <c r="BE23" s="45">
        <f t="shared" si="105"/>
        <v>0</v>
      </c>
      <c r="BF23" s="45">
        <f t="shared" si="35"/>
        <v>0</v>
      </c>
      <c r="BG23" s="45">
        <f t="shared" si="106"/>
        <v>0</v>
      </c>
      <c r="BH23" s="45">
        <f>IF(AND(BF23&lt;&gt;0,SUM(BF$9:BF22)=0),ROUND(BE$1*BE$3,0),0)</f>
        <v>0</v>
      </c>
      <c r="BI23" s="18"/>
      <c r="BJ23" s="38">
        <f>IF(SUM(BR$9:BR22)&gt;0.9,MAX(BJ$9:BJ22)+1,0)</f>
        <v>0</v>
      </c>
      <c r="BK23" s="44">
        <f t="shared" si="36"/>
        <v>0</v>
      </c>
      <c r="BL23" s="40">
        <f t="shared" si="37"/>
        <v>44957</v>
      </c>
      <c r="BM23" s="43">
        <f t="shared" si="107"/>
        <v>0</v>
      </c>
      <c r="BN23" s="43">
        <f t="shared" si="108"/>
        <v>0</v>
      </c>
      <c r="BO23" s="45">
        <f>IF(AND(BJ23=BQ$6,BS22-BQ$1/(BQ$7-BQ$6+1)&gt;=0),ROUND(BQ$1/(BQ$7-BQ$6+1),0),IF(AND(SUM(BO$10:BO22)&gt;0,BS22-BO22&gt;=0),BO22,IF(AND(SUM(BO$10:BO22)&gt;0),BQ$1-SUM(BO$10:BO22),0)))</f>
        <v>0</v>
      </c>
      <c r="BP23" s="45">
        <f t="shared" si="109"/>
        <v>0</v>
      </c>
      <c r="BQ23" s="45">
        <f t="shared" si="110"/>
        <v>0</v>
      </c>
      <c r="BR23" s="45">
        <f t="shared" si="39"/>
        <v>0</v>
      </c>
      <c r="BS23" s="45">
        <f t="shared" si="111"/>
        <v>0</v>
      </c>
      <c r="BT23" s="45">
        <f>IF(AND(BR23&lt;&gt;0,SUM(BR$9:BR22)=0),ROUND(BQ$1*BQ$3,0),0)</f>
        <v>0</v>
      </c>
      <c r="BU23" s="18"/>
      <c r="BV23" s="38">
        <f>IF(SUM(CD$9:CD22)&gt;0.9,MAX(BV$9:BV22)+1,0)</f>
        <v>0</v>
      </c>
      <c r="BW23" s="44">
        <f t="shared" si="40"/>
        <v>0</v>
      </c>
      <c r="BX23" s="40">
        <f t="shared" si="41"/>
        <v>44957</v>
      </c>
      <c r="BY23" s="43">
        <f t="shared" si="112"/>
        <v>0</v>
      </c>
      <c r="BZ23" s="43">
        <f t="shared" si="113"/>
        <v>0</v>
      </c>
      <c r="CA23" s="45">
        <f>IF(AND(BV23=CC$6,CE22-CC$1/(CC$7-CC$6+1)&gt;=0),ROUND(CC$1/(CC$7-CC$6+1),0),IF(AND(SUM(CA$10:CA22)&gt;0,CE22-CA22&gt;=0),CA22,IF(AND(SUM(CA$10:CA22)&gt;0),CC$1-SUM(CA$10:CA22),0)))</f>
        <v>0</v>
      </c>
      <c r="CB23" s="45">
        <f t="shared" si="114"/>
        <v>0</v>
      </c>
      <c r="CC23" s="45">
        <f t="shared" si="115"/>
        <v>0</v>
      </c>
      <c r="CD23" s="45">
        <f t="shared" si="43"/>
        <v>0</v>
      </c>
      <c r="CE23" s="45">
        <f t="shared" si="116"/>
        <v>0</v>
      </c>
      <c r="CF23" s="45">
        <f>IF(AND(CD23&lt;&gt;0,SUM(CD$9:CD22)=0),ROUND(CC$1*CC$3,0),0)</f>
        <v>0</v>
      </c>
      <c r="CG23" s="18"/>
      <c r="CH23" s="38">
        <f>IF(SUM(CP$9:CP22)&gt;0.9,MAX(CH$9:CH22)+1,0)</f>
        <v>0</v>
      </c>
      <c r="CI23" s="44">
        <f t="shared" si="44"/>
        <v>0</v>
      </c>
      <c r="CJ23" s="40">
        <f t="shared" si="45"/>
        <v>44957</v>
      </c>
      <c r="CK23" s="43">
        <f t="shared" si="117"/>
        <v>0</v>
      </c>
      <c r="CL23" s="43">
        <f t="shared" si="118"/>
        <v>0</v>
      </c>
      <c r="CM23" s="45">
        <f>IF(AND(CH23=CO$6,CQ22-CO$1/(CO$7-CO$6+1)&gt;=0),ROUND(CO$1/(CO$7-CO$6+1),0),IF(AND(SUM(CM$10:CM22)&gt;0,CQ22-CM22&gt;=0),CM22,IF(AND(SUM(CM$10:CM22)&gt;0),CO$1-SUM(CM$10:CM22),0)))</f>
        <v>0</v>
      </c>
      <c r="CN23" s="45">
        <f t="shared" si="119"/>
        <v>0</v>
      </c>
      <c r="CO23" s="45">
        <f t="shared" si="120"/>
        <v>0</v>
      </c>
      <c r="CP23" s="45">
        <f t="shared" si="47"/>
        <v>0</v>
      </c>
      <c r="CQ23" s="45">
        <f t="shared" si="121"/>
        <v>0</v>
      </c>
      <c r="CR23" s="45">
        <f>IF(AND(CP23&lt;&gt;0,SUM(CP$9:CP22)=0),ROUND(CO$1*CO$3,0),0)</f>
        <v>0</v>
      </c>
      <c r="CS23" s="18"/>
      <c r="CT23" s="38">
        <f>IF(SUM(DB$9:DB22)&gt;0.9,MAX(CT$9:CT22)+1,0)</f>
        <v>0</v>
      </c>
      <c r="CU23" s="44">
        <f t="shared" si="48"/>
        <v>0</v>
      </c>
      <c r="CV23" s="40">
        <f t="shared" si="49"/>
        <v>44957</v>
      </c>
      <c r="CW23" s="43">
        <f t="shared" si="122"/>
        <v>0</v>
      </c>
      <c r="CX23" s="43">
        <f t="shared" si="123"/>
        <v>0</v>
      </c>
      <c r="CY23" s="45">
        <f>IF(AND(CT23=DA$6,DC22-DA$1/(DA$7-DA$6+1)&gt;=0),ROUND(DA$1/(DA$7-DA$6+1),0),IF(AND(SUM(CY$10:CY22)&gt;0,DC22-CY22&gt;=0),CY22,IF(AND(SUM(CY$10:CY22)&gt;0),DA$1-SUM(CY$10:CY22),0)))</f>
        <v>0</v>
      </c>
      <c r="CZ23" s="45">
        <f t="shared" si="124"/>
        <v>0</v>
      </c>
      <c r="DA23" s="45">
        <f t="shared" si="125"/>
        <v>0</v>
      </c>
      <c r="DB23" s="45">
        <f t="shared" si="51"/>
        <v>0</v>
      </c>
      <c r="DC23" s="45">
        <f t="shared" si="126"/>
        <v>0</v>
      </c>
      <c r="DD23" s="45">
        <f>IF(AND(DB23&lt;&gt;0,SUM(DB$9:DB22)=0),ROUND(DA$1*DA$3,0),0)</f>
        <v>0</v>
      </c>
      <c r="DE23" s="18"/>
      <c r="DF23" s="38">
        <f>IF(SUM(DN$9:DN22)&gt;0.9,MAX(DF$9:DF22)+1,0)</f>
        <v>0</v>
      </c>
      <c r="DG23" s="44">
        <f t="shared" si="52"/>
        <v>0</v>
      </c>
      <c r="DH23" s="40">
        <f t="shared" si="53"/>
        <v>44957</v>
      </c>
      <c r="DI23" s="43">
        <f t="shared" si="127"/>
        <v>0</v>
      </c>
      <c r="DJ23" s="43">
        <f t="shared" si="128"/>
        <v>0</v>
      </c>
      <c r="DK23" s="45">
        <f>IF(AND(DF23=DM$6,DO22-DM$1/(DM$7-DM$6+1)&gt;=0),ROUND(DM$1/(DM$7-DM$6+1),0),IF(AND(SUM(DK$10:DK22)&gt;0,DO22-DK22&gt;=0),DK22,IF(AND(SUM(DK$10:DK22)&gt;0),DM$1-SUM(DK$10:DK22),0)))</f>
        <v>0</v>
      </c>
      <c r="DL23" s="45">
        <f t="shared" si="129"/>
        <v>0</v>
      </c>
      <c r="DM23" s="45">
        <f t="shared" si="130"/>
        <v>0</v>
      </c>
      <c r="DN23" s="45">
        <f t="shared" si="55"/>
        <v>0</v>
      </c>
      <c r="DO23" s="45">
        <f t="shared" si="131"/>
        <v>0</v>
      </c>
      <c r="DP23" s="45">
        <f>IF(AND(DN23&lt;&gt;0,SUM(DN$9:DN22)=0),ROUND(DM$1*DM$3,0),0)</f>
        <v>0</v>
      </c>
      <c r="DQ23" s="18"/>
      <c r="DR23" s="38">
        <f>IF(SUM(DZ$9:DZ22)&gt;0.9,MAX(DR$9:DR22)+1,0)</f>
        <v>0</v>
      </c>
      <c r="DS23" s="44">
        <f t="shared" si="56"/>
        <v>0</v>
      </c>
      <c r="DT23" s="40">
        <f t="shared" si="57"/>
        <v>44957</v>
      </c>
      <c r="DU23" s="43">
        <f t="shared" si="132"/>
        <v>0</v>
      </c>
      <c r="DV23" s="43">
        <f t="shared" si="133"/>
        <v>0</v>
      </c>
      <c r="DW23" s="45">
        <f>IF(AND(DR23=DY$6,EA22-DY$1/(DY$7-DY$6+1)&gt;=0),ROUND(DY$1/(DY$7-DY$6+1),0),IF(AND(SUM(DW$10:DW22)&gt;0,EA22-DW22&gt;=0),DW22,IF(AND(SUM(DW$10:DW22)&gt;0),DY$1-SUM(DW$10:DW22),0)))</f>
        <v>0</v>
      </c>
      <c r="DX23" s="45">
        <f t="shared" si="134"/>
        <v>0</v>
      </c>
      <c r="DY23" s="45">
        <f t="shared" si="135"/>
        <v>0</v>
      </c>
      <c r="DZ23" s="45">
        <f t="shared" si="59"/>
        <v>0</v>
      </c>
      <c r="EA23" s="45">
        <f t="shared" si="136"/>
        <v>0</v>
      </c>
      <c r="EB23" s="45">
        <f>IF(AND(DZ23&lt;&gt;0,SUM(DZ$9:DZ22)=0),ROUND(DY$1*DY$3,0),0)</f>
        <v>0</v>
      </c>
      <c r="EC23" s="18"/>
      <c r="ED23" s="38">
        <f>IF(SUM(EL$9:EL22)&gt;0.9,MAX(ED$9:ED22)+1,0)</f>
        <v>0</v>
      </c>
      <c r="EE23" s="44">
        <f t="shared" si="60"/>
        <v>0</v>
      </c>
      <c r="EF23" s="40">
        <f t="shared" si="61"/>
        <v>44957</v>
      </c>
      <c r="EG23" s="43">
        <f t="shared" si="137"/>
        <v>0</v>
      </c>
      <c r="EH23" s="43">
        <f t="shared" si="138"/>
        <v>0</v>
      </c>
      <c r="EI23" s="45">
        <f>IF(AND(ED23=EK$6,EM22-EK$1/(EK$7-EK$6+1)&gt;=0),ROUND(EK$1/(EK$7-EK$6+1),0),IF(AND(SUM(EI$10:EI22)&gt;0,EM22-EI22&gt;=0),EI22,IF(AND(SUM(EI$10:EI22)&gt;0),EK$1-SUM(EI$10:EI22),0)))</f>
        <v>0</v>
      </c>
      <c r="EJ23" s="45">
        <f t="shared" si="139"/>
        <v>0</v>
      </c>
      <c r="EK23" s="45">
        <f t="shared" si="140"/>
        <v>0</v>
      </c>
      <c r="EL23" s="45">
        <f t="shared" si="63"/>
        <v>0</v>
      </c>
      <c r="EM23" s="45">
        <f t="shared" si="141"/>
        <v>0</v>
      </c>
      <c r="EN23" s="45">
        <f>IF(AND(EL23&lt;&gt;0,SUM(EL$9:EL22)=0),ROUND(EK$1*EK$3,0),0)</f>
        <v>0</v>
      </c>
      <c r="EO23" s="60"/>
      <c r="EP23" s="46">
        <f t="shared" si="158"/>
        <v>13</v>
      </c>
      <c r="EQ23" s="47">
        <f t="shared" si="142"/>
        <v>44957</v>
      </c>
      <c r="ER23" s="48">
        <f t="shared" si="69"/>
        <v>0</v>
      </c>
      <c r="ES23" s="48">
        <f t="shared" si="143"/>
        <v>0</v>
      </c>
      <c r="ET23" s="48">
        <f t="shared" si="144"/>
        <v>0</v>
      </c>
      <c r="EU23" s="48">
        <f t="shared" si="145"/>
        <v>0</v>
      </c>
      <c r="EV23" s="48">
        <f t="shared" si="146"/>
        <v>0</v>
      </c>
      <c r="EW23" s="48">
        <f t="shared" si="147"/>
        <v>0</v>
      </c>
      <c r="EX23" s="48">
        <f t="shared" si="148"/>
        <v>0</v>
      </c>
      <c r="EY23" s="48">
        <f t="shared" si="149"/>
        <v>0</v>
      </c>
      <c r="EZ23" s="48">
        <f t="shared" si="150"/>
        <v>0</v>
      </c>
      <c r="FA23" s="48">
        <f t="shared" si="151"/>
        <v>0</v>
      </c>
      <c r="FB23" s="48">
        <f t="shared" si="152"/>
        <v>0</v>
      </c>
      <c r="FC23" s="48">
        <f t="shared" si="153"/>
        <v>0</v>
      </c>
      <c r="FD23" s="48">
        <f t="shared" si="64"/>
        <v>0</v>
      </c>
      <c r="FE23" s="49">
        <f t="shared" si="65"/>
        <v>0</v>
      </c>
      <c r="FF23" s="49">
        <f t="shared" si="70"/>
        <v>0</v>
      </c>
      <c r="FG23" s="49">
        <f t="shared" si="71"/>
        <v>0</v>
      </c>
      <c r="FH23" s="49">
        <f t="shared" si="72"/>
        <v>0</v>
      </c>
      <c r="FI23" s="49">
        <f t="shared" si="73"/>
        <v>0</v>
      </c>
      <c r="FJ23" s="49">
        <f t="shared" si="74"/>
        <v>0</v>
      </c>
      <c r="FK23" s="49">
        <f t="shared" si="75"/>
        <v>0</v>
      </c>
      <c r="FL23" s="49">
        <f t="shared" si="76"/>
        <v>0</v>
      </c>
      <c r="FM23" s="49">
        <f t="shared" si="77"/>
        <v>0</v>
      </c>
      <c r="FN23" s="49">
        <f t="shared" si="154"/>
        <v>0</v>
      </c>
      <c r="FO23" s="49">
        <f t="shared" si="155"/>
        <v>0</v>
      </c>
      <c r="FP23" s="49">
        <f t="shared" si="156"/>
        <v>0</v>
      </c>
      <c r="FQ23" s="49">
        <f t="shared" si="157"/>
        <v>0</v>
      </c>
      <c r="FR23" s="49">
        <f t="shared" si="78"/>
        <v>0</v>
      </c>
      <c r="FS23" s="49">
        <f>IF(SUM(FF23:FF$298)=0,FF$299*FS$8/12,0)</f>
        <v>0</v>
      </c>
      <c r="FT23" s="49">
        <f>IF(SUM(FG23:FG$298)=0,FG$299*FT$8/12,0)</f>
        <v>0</v>
      </c>
      <c r="FU23" s="49">
        <f>IF(SUM(FH23:FH$298)=0,FH$299*FU$8/12,0)</f>
        <v>0</v>
      </c>
      <c r="FV23" s="49">
        <f>IF(SUM(FI23:FI$298)=0,FI$299*FV$8/12,0)</f>
        <v>0</v>
      </c>
      <c r="FW23" s="49">
        <f>IF(SUM(FJ23:FJ$298)=0,FJ$299*FW$8/12,0)</f>
        <v>0</v>
      </c>
      <c r="FX23" s="49">
        <f>IF(SUM(FK23:FK$298)=0,FK$299*FX$8/12,0)</f>
        <v>0</v>
      </c>
      <c r="FY23" s="49">
        <f>IF(SUM(FL23:FL$298)=0,FL$299*FY$8/12,0)</f>
        <v>0</v>
      </c>
      <c r="FZ23" s="49">
        <f>IF(SUM(FM23:FM$298)=0,FM$299*FZ$8/12,0)</f>
        <v>0</v>
      </c>
      <c r="GA23" s="49">
        <f>IF(SUM(FN23:FN$298)=0,FN$299*GA$8/12,0)</f>
        <v>0</v>
      </c>
      <c r="GB23" s="49">
        <f>IF(SUM(FO23:FO$298)=0,FO$299*GB$8/12,0)</f>
        <v>0</v>
      </c>
      <c r="GC23" s="49">
        <f>IF(SUM(FP23:FP$298)=0,FP$299*GC$8/12,0)</f>
        <v>0</v>
      </c>
      <c r="GD23" s="49">
        <f>IF(SUM(FQ23:FQ$298)=0,FQ$299*GD$8/12,0)</f>
        <v>0</v>
      </c>
      <c r="GE23" s="49">
        <f t="shared" si="79"/>
        <v>0</v>
      </c>
      <c r="GF23" s="49">
        <f t="shared" si="66"/>
        <v>0</v>
      </c>
      <c r="GG23" s="49">
        <f t="shared" si="80"/>
        <v>0</v>
      </c>
      <c r="GH23" s="49">
        <f t="shared" si="67"/>
        <v>0</v>
      </c>
      <c r="GI23" s="49">
        <f t="shared" si="81"/>
        <v>0</v>
      </c>
      <c r="GJ23" s="49">
        <f t="shared" si="68"/>
        <v>0</v>
      </c>
      <c r="GK23" s="60"/>
      <c r="GL23" s="51" t="str">
        <f t="shared" ref="GL23:GL33" si="171">GL10</f>
        <v>rata kapitałowa</v>
      </c>
      <c r="GM23" s="52"/>
      <c r="GN23" s="53">
        <f>SUM(GN10:GY10)</f>
        <v>0</v>
      </c>
      <c r="GO23" s="53">
        <f>SUM(GZ10:HK10)</f>
        <v>0</v>
      </c>
      <c r="GP23" s="53">
        <f>SUM(HL10:HW10)</f>
        <v>139536</v>
      </c>
      <c r="GQ23" s="53">
        <f>SUM(HX10:II10)</f>
        <v>139536</v>
      </c>
      <c r="GR23" s="53">
        <f>SUM(IJ10:IU10)</f>
        <v>139536</v>
      </c>
      <c r="GS23" s="53">
        <f>SUM(IV10:JG10)</f>
        <v>81392</v>
      </c>
      <c r="GT23" s="53">
        <f>SUM(JH10:JS10)</f>
        <v>0</v>
      </c>
      <c r="GU23" s="53">
        <f>SUM(JT10:KE10)</f>
        <v>0</v>
      </c>
      <c r="GV23" s="53">
        <f>SUM(KF10:KQ10)</f>
        <v>0</v>
      </c>
      <c r="GW23" s="53">
        <f>SUM(KR10:LC10)</f>
        <v>0</v>
      </c>
      <c r="GX23" s="53">
        <f>SUM(LD10:LO10)</f>
        <v>0</v>
      </c>
      <c r="GY23" s="53">
        <f>SUM(LP10:MA10)</f>
        <v>0</v>
      </c>
      <c r="GZ23" s="53">
        <f>SUM(MB10:MM10)</f>
        <v>0</v>
      </c>
      <c r="HA23" s="53">
        <f>SUM(MN10:MY10)</f>
        <v>0</v>
      </c>
      <c r="HB23" s="53">
        <f>SUM(MZ10:NK10)</f>
        <v>0</v>
      </c>
      <c r="HC23" s="53">
        <f>SUM(NL10:NW10)</f>
        <v>0</v>
      </c>
      <c r="HD23" s="53">
        <f>SUM(NX10:OI10)</f>
        <v>0</v>
      </c>
      <c r="HE23" s="53"/>
      <c r="HF23" s="53"/>
      <c r="HG23" s="53"/>
      <c r="HH23" s="53"/>
      <c r="HI23" s="53"/>
      <c r="HJ23" s="53"/>
      <c r="HK23" s="53"/>
    </row>
    <row r="24" spans="1:483">
      <c r="A24" s="57"/>
      <c r="B24" s="38">
        <f>IF(SUM(J$9:J23)&gt;0.9,MAX(B$9:B23)+1,0)</f>
        <v>0</v>
      </c>
      <c r="C24" s="44">
        <f t="shared" si="17"/>
        <v>0</v>
      </c>
      <c r="D24" s="40">
        <v>44985</v>
      </c>
      <c r="E24" s="43">
        <f t="shared" si="82"/>
        <v>0</v>
      </c>
      <c r="F24" s="43">
        <f t="shared" si="83"/>
        <v>0</v>
      </c>
      <c r="G24" s="45">
        <f>IF(AND(B24=I$6,K23-I$1/(I$7-I$6+1)&gt;=0),ROUND(I$1/(I$7-I$6+1),0),IF(AND(SUM(G$10:G23)&gt;0,K23-G23&gt;=0),G23,IF(AND(SUM(G$10:G23)&gt;0),I$1-SUM(G$10:G23),0)))</f>
        <v>0</v>
      </c>
      <c r="H24" s="45">
        <f t="shared" si="84"/>
        <v>0</v>
      </c>
      <c r="I24" s="45">
        <f t="shared" si="85"/>
        <v>0</v>
      </c>
      <c r="J24" s="45">
        <f t="shared" si="19"/>
        <v>0</v>
      </c>
      <c r="K24" s="45">
        <f t="shared" si="86"/>
        <v>0</v>
      </c>
      <c r="L24" s="45">
        <f>IF(AND(J24&lt;&gt;0,SUM(J$9:J23)=0),ROUND(I$1*I$3,0),0)</f>
        <v>0</v>
      </c>
      <c r="M24" s="18"/>
      <c r="N24" s="38">
        <f>IF(SUM(V$9:V23)&gt;0.9,MAX(N$9:N23)+1,0)</f>
        <v>0</v>
      </c>
      <c r="O24" s="44">
        <f t="shared" si="20"/>
        <v>0</v>
      </c>
      <c r="P24" s="40">
        <f t="shared" si="21"/>
        <v>44985</v>
      </c>
      <c r="Q24" s="43">
        <f t="shared" si="87"/>
        <v>0</v>
      </c>
      <c r="R24" s="43">
        <f t="shared" si="88"/>
        <v>0</v>
      </c>
      <c r="S24" s="45">
        <f>IF(AND(N24=U$6,W23-U$1/(U$7-U$6+1)&gt;=0),ROUND(U$1/(U$7-U$6+1),0),IF(AND(SUM(S$10:S23)&gt;0,W23-S23&gt;=0),S23,IF(AND(SUM(S$10:S23)&gt;0),U$1-SUM(S$10:S23),0)))</f>
        <v>0</v>
      </c>
      <c r="T24" s="45">
        <f t="shared" si="89"/>
        <v>0</v>
      </c>
      <c r="U24" s="45">
        <f t="shared" si="90"/>
        <v>0</v>
      </c>
      <c r="V24" s="45">
        <f t="shared" si="23"/>
        <v>0</v>
      </c>
      <c r="W24" s="45">
        <f t="shared" si="91"/>
        <v>0</v>
      </c>
      <c r="X24" s="45">
        <f>IF(AND(V24&lt;&gt;0,SUM(V$9:V23)=0),ROUND(U$1*U$3,0),0)</f>
        <v>0</v>
      </c>
      <c r="Y24" s="18"/>
      <c r="Z24" s="38">
        <f>IF(SUM(AH$9:AH23)&gt;0.9,MAX(Z$9:Z23)+1,0)</f>
        <v>0</v>
      </c>
      <c r="AA24" s="44">
        <f t="shared" si="24"/>
        <v>0</v>
      </c>
      <c r="AB24" s="40">
        <f t="shared" si="25"/>
        <v>44985</v>
      </c>
      <c r="AC24" s="43">
        <f t="shared" si="92"/>
        <v>0</v>
      </c>
      <c r="AD24" s="43">
        <f t="shared" si="93"/>
        <v>0</v>
      </c>
      <c r="AE24" s="45">
        <f>IF(AND(Z24=AG$6,AI23-AG$1/(AG$7-AG$6+1)&gt;=0),ROUND(AG$1/(AG$7-AG$6+1),0),IF(AND(SUM(AE$10:AE23)&gt;0,AI23-AE23&gt;=0),AE23,IF(AND(SUM(AE$10:AE23)&gt;0),AG$1-SUM(AE$10:AE23),0)))</f>
        <v>0</v>
      </c>
      <c r="AF24" s="45">
        <f t="shared" si="94"/>
        <v>0</v>
      </c>
      <c r="AG24" s="45">
        <f t="shared" si="95"/>
        <v>0</v>
      </c>
      <c r="AH24" s="45">
        <f t="shared" si="27"/>
        <v>0</v>
      </c>
      <c r="AI24" s="45">
        <f t="shared" si="96"/>
        <v>0</v>
      </c>
      <c r="AJ24" s="45">
        <f>IF(AND(AH24&lt;&gt;0,SUM(AH$9:AH23)=0),ROUND(AG$1*AG$3,0),0)</f>
        <v>0</v>
      </c>
      <c r="AK24" s="18"/>
      <c r="AL24" s="38">
        <f>IF(SUM(AT$9:AT23)&gt;0.9,MAX(AL$9:AL23)+1,0)</f>
        <v>0</v>
      </c>
      <c r="AM24" s="44">
        <f t="shared" si="28"/>
        <v>0</v>
      </c>
      <c r="AN24" s="40">
        <f t="shared" si="29"/>
        <v>44985</v>
      </c>
      <c r="AO24" s="43">
        <f t="shared" si="97"/>
        <v>0</v>
      </c>
      <c r="AP24" s="43">
        <f t="shared" si="98"/>
        <v>0</v>
      </c>
      <c r="AQ24" s="45">
        <f>IF(AND(AL24=AS$6,AU23-AS$1/(AS$7-AS$6+1)&gt;=0),ROUND(AS$1/(AS$7-AS$6+1),0),IF(AND(SUM(AQ$10:AQ23)&gt;0,AU23-AQ23&gt;=0),AQ23,IF(AND(SUM(AQ$10:AQ23)&gt;0),AS$1-SUM(AQ$10:AQ23),0)))</f>
        <v>0</v>
      </c>
      <c r="AR24" s="45">
        <f t="shared" si="99"/>
        <v>0</v>
      </c>
      <c r="AS24" s="45">
        <f t="shared" si="100"/>
        <v>0</v>
      </c>
      <c r="AT24" s="45">
        <f t="shared" si="31"/>
        <v>0</v>
      </c>
      <c r="AU24" s="45">
        <f t="shared" si="101"/>
        <v>0</v>
      </c>
      <c r="AV24" s="45">
        <f>IF(AND(AT24&lt;&gt;0,SUM(AT$9:AT23)=0),ROUND(AS$1*AS$3,0),0)</f>
        <v>0</v>
      </c>
      <c r="AW24" s="18"/>
      <c r="AX24" s="38">
        <f>IF(SUM(BF$9:BF23)&gt;0.9,MAX(AX$9:AX23)+1,0)</f>
        <v>0</v>
      </c>
      <c r="AY24" s="44">
        <f t="shared" si="32"/>
        <v>0</v>
      </c>
      <c r="AZ24" s="40">
        <f t="shared" si="33"/>
        <v>44985</v>
      </c>
      <c r="BA24" s="43">
        <f t="shared" si="102"/>
        <v>0</v>
      </c>
      <c r="BB24" s="43">
        <f t="shared" si="103"/>
        <v>0</v>
      </c>
      <c r="BC24" s="45">
        <f>IF(AND(AX24=BE$6,BG23-BE$1/(BE$7-BE$6+1)&gt;=0),ROUND(BE$1/(BE$7-BE$6+1),0),IF(AND(SUM(BC$10:BC23)&gt;0,BG23-BC23&gt;=0),BC23,IF(AND(SUM(BC$10:BC23)&gt;0),BE$1-SUM(BC$10:BC23),0)))</f>
        <v>0</v>
      </c>
      <c r="BD24" s="45">
        <f t="shared" si="104"/>
        <v>0</v>
      </c>
      <c r="BE24" s="45">
        <f t="shared" si="105"/>
        <v>0</v>
      </c>
      <c r="BF24" s="45">
        <f t="shared" si="35"/>
        <v>0</v>
      </c>
      <c r="BG24" s="45">
        <f t="shared" si="106"/>
        <v>0</v>
      </c>
      <c r="BH24" s="45">
        <f>IF(AND(BF24&lt;&gt;0,SUM(BF$9:BF23)=0),ROUND(BE$1*BE$3,0),0)</f>
        <v>0</v>
      </c>
      <c r="BI24" s="18"/>
      <c r="BJ24" s="38">
        <f>IF(SUM(BR$9:BR23)&gt;0.9,MAX(BJ$9:BJ23)+1,0)</f>
        <v>0</v>
      </c>
      <c r="BK24" s="44">
        <f t="shared" si="36"/>
        <v>0</v>
      </c>
      <c r="BL24" s="40">
        <f t="shared" si="37"/>
        <v>44985</v>
      </c>
      <c r="BM24" s="43">
        <f t="shared" si="107"/>
        <v>0</v>
      </c>
      <c r="BN24" s="43">
        <f t="shared" si="108"/>
        <v>0</v>
      </c>
      <c r="BO24" s="45">
        <f>IF(AND(BJ24=BQ$6,BS23-BQ$1/(BQ$7-BQ$6+1)&gt;=0),ROUND(BQ$1/(BQ$7-BQ$6+1),0),IF(AND(SUM(BO$10:BO23)&gt;0,BS23-BO23&gt;=0),BO23,IF(AND(SUM(BO$10:BO23)&gt;0),BQ$1-SUM(BO$10:BO23),0)))</f>
        <v>0</v>
      </c>
      <c r="BP24" s="45">
        <f t="shared" si="109"/>
        <v>0</v>
      </c>
      <c r="BQ24" s="45">
        <f t="shared" si="110"/>
        <v>0</v>
      </c>
      <c r="BR24" s="45">
        <f t="shared" si="39"/>
        <v>0</v>
      </c>
      <c r="BS24" s="45">
        <f t="shared" si="111"/>
        <v>0</v>
      </c>
      <c r="BT24" s="45">
        <f>IF(AND(BR24&lt;&gt;0,SUM(BR$9:BR23)=0),ROUND(BQ$1*BQ$3,0),0)</f>
        <v>0</v>
      </c>
      <c r="BU24" s="18"/>
      <c r="BV24" s="38">
        <f>IF(SUM(CD$9:CD23)&gt;0.9,MAX(BV$9:BV23)+1,0)</f>
        <v>0</v>
      </c>
      <c r="BW24" s="44">
        <f t="shared" si="40"/>
        <v>0</v>
      </c>
      <c r="BX24" s="40">
        <f t="shared" si="41"/>
        <v>44985</v>
      </c>
      <c r="BY24" s="43">
        <f t="shared" si="112"/>
        <v>0</v>
      </c>
      <c r="BZ24" s="43">
        <f t="shared" si="113"/>
        <v>0</v>
      </c>
      <c r="CA24" s="45">
        <f>IF(AND(BV24=CC$6,CE23-CC$1/(CC$7-CC$6+1)&gt;=0),ROUND(CC$1/(CC$7-CC$6+1),0),IF(AND(SUM(CA$10:CA23)&gt;0,CE23-CA23&gt;=0),CA23,IF(AND(SUM(CA$10:CA23)&gt;0),CC$1-SUM(CA$10:CA23),0)))</f>
        <v>0</v>
      </c>
      <c r="CB24" s="45">
        <f t="shared" si="114"/>
        <v>0</v>
      </c>
      <c r="CC24" s="45">
        <f t="shared" si="115"/>
        <v>0</v>
      </c>
      <c r="CD24" s="45">
        <f t="shared" si="43"/>
        <v>0</v>
      </c>
      <c r="CE24" s="45">
        <f t="shared" si="116"/>
        <v>0</v>
      </c>
      <c r="CF24" s="45">
        <f>IF(AND(CD24&lt;&gt;0,SUM(CD$9:CD23)=0),ROUND(CC$1*CC$3,0),0)</f>
        <v>0</v>
      </c>
      <c r="CG24" s="18"/>
      <c r="CH24" s="38">
        <f>IF(SUM(CP$9:CP23)&gt;0.9,MAX(CH$9:CH23)+1,0)</f>
        <v>0</v>
      </c>
      <c r="CI24" s="44">
        <f t="shared" si="44"/>
        <v>0</v>
      </c>
      <c r="CJ24" s="40">
        <f t="shared" si="45"/>
        <v>44985</v>
      </c>
      <c r="CK24" s="43">
        <f t="shared" si="117"/>
        <v>0</v>
      </c>
      <c r="CL24" s="43">
        <f t="shared" si="118"/>
        <v>0</v>
      </c>
      <c r="CM24" s="45">
        <f>IF(AND(CH24=CO$6,CQ23-CO$1/(CO$7-CO$6+1)&gt;=0),ROUND(CO$1/(CO$7-CO$6+1),0),IF(AND(SUM(CM$10:CM23)&gt;0,CQ23-CM23&gt;=0),CM23,IF(AND(SUM(CM$10:CM23)&gt;0),CO$1-SUM(CM$10:CM23),0)))</f>
        <v>0</v>
      </c>
      <c r="CN24" s="45">
        <f t="shared" si="119"/>
        <v>0</v>
      </c>
      <c r="CO24" s="45">
        <f t="shared" si="120"/>
        <v>0</v>
      </c>
      <c r="CP24" s="45">
        <f t="shared" si="47"/>
        <v>0</v>
      </c>
      <c r="CQ24" s="45">
        <f t="shared" si="121"/>
        <v>0</v>
      </c>
      <c r="CR24" s="45">
        <f>IF(AND(CP24&lt;&gt;0,SUM(CP$9:CP23)=0),ROUND(CO$1*CO$3,0),0)</f>
        <v>0</v>
      </c>
      <c r="CS24" s="18"/>
      <c r="CT24" s="38">
        <f>IF(SUM(DB$9:DB23)&gt;0.9,MAX(CT$9:CT23)+1,0)</f>
        <v>0</v>
      </c>
      <c r="CU24" s="44">
        <f t="shared" si="48"/>
        <v>0</v>
      </c>
      <c r="CV24" s="40">
        <f t="shared" si="49"/>
        <v>44985</v>
      </c>
      <c r="CW24" s="43">
        <f t="shared" si="122"/>
        <v>0</v>
      </c>
      <c r="CX24" s="43">
        <f t="shared" si="123"/>
        <v>0</v>
      </c>
      <c r="CY24" s="45">
        <f>IF(AND(CT24=DA$6,DC23-DA$1/(DA$7-DA$6+1)&gt;=0),ROUND(DA$1/(DA$7-DA$6+1),0),IF(AND(SUM(CY$10:CY23)&gt;0,DC23-CY23&gt;=0),CY23,IF(AND(SUM(CY$10:CY23)&gt;0),DA$1-SUM(CY$10:CY23),0)))</f>
        <v>0</v>
      </c>
      <c r="CZ24" s="45">
        <f t="shared" si="124"/>
        <v>0</v>
      </c>
      <c r="DA24" s="45">
        <f t="shared" si="125"/>
        <v>0</v>
      </c>
      <c r="DB24" s="45">
        <f t="shared" si="51"/>
        <v>0</v>
      </c>
      <c r="DC24" s="45">
        <f t="shared" si="126"/>
        <v>0</v>
      </c>
      <c r="DD24" s="45">
        <f>IF(AND(DB24&lt;&gt;0,SUM(DB$9:DB23)=0),ROUND(DA$1*DA$3,0),0)</f>
        <v>0</v>
      </c>
      <c r="DE24" s="18"/>
      <c r="DF24" s="38">
        <f>IF(SUM(DN$9:DN23)&gt;0.9,MAX(DF$9:DF23)+1,0)</f>
        <v>0</v>
      </c>
      <c r="DG24" s="44">
        <f t="shared" si="52"/>
        <v>0</v>
      </c>
      <c r="DH24" s="40">
        <f t="shared" si="53"/>
        <v>44985</v>
      </c>
      <c r="DI24" s="43">
        <f t="shared" si="127"/>
        <v>0</v>
      </c>
      <c r="DJ24" s="43">
        <f t="shared" si="128"/>
        <v>0</v>
      </c>
      <c r="DK24" s="45">
        <f>IF(AND(DF24=DM$6,DO23-DM$1/(DM$7-DM$6+1)&gt;=0),ROUND(DM$1/(DM$7-DM$6+1),0),IF(AND(SUM(DK$10:DK23)&gt;0,DO23-DK23&gt;=0),DK23,IF(AND(SUM(DK$10:DK23)&gt;0),DM$1-SUM(DK$10:DK23),0)))</f>
        <v>0</v>
      </c>
      <c r="DL24" s="45">
        <f t="shared" si="129"/>
        <v>0</v>
      </c>
      <c r="DM24" s="45">
        <f t="shared" si="130"/>
        <v>0</v>
      </c>
      <c r="DN24" s="45">
        <f t="shared" si="55"/>
        <v>0</v>
      </c>
      <c r="DO24" s="45">
        <f t="shared" si="131"/>
        <v>0</v>
      </c>
      <c r="DP24" s="45">
        <f>IF(AND(DN24&lt;&gt;0,SUM(DN$9:DN23)=0),ROUND(DM$1*DM$3,0),0)</f>
        <v>0</v>
      </c>
      <c r="DQ24" s="18"/>
      <c r="DR24" s="38">
        <f>IF(SUM(DZ$9:DZ23)&gt;0.9,MAX(DR$9:DR23)+1,0)</f>
        <v>0</v>
      </c>
      <c r="DS24" s="44">
        <f t="shared" si="56"/>
        <v>0</v>
      </c>
      <c r="DT24" s="40">
        <f t="shared" si="57"/>
        <v>44985</v>
      </c>
      <c r="DU24" s="43">
        <f t="shared" si="132"/>
        <v>0</v>
      </c>
      <c r="DV24" s="43">
        <f t="shared" si="133"/>
        <v>0</v>
      </c>
      <c r="DW24" s="45">
        <f>IF(AND(DR24=DY$6,EA23-DY$1/(DY$7-DY$6+1)&gt;=0),ROUND(DY$1/(DY$7-DY$6+1),0),IF(AND(SUM(DW$10:DW23)&gt;0,EA23-DW23&gt;=0),DW23,IF(AND(SUM(DW$10:DW23)&gt;0),DY$1-SUM(DW$10:DW23),0)))</f>
        <v>0</v>
      </c>
      <c r="DX24" s="45">
        <f t="shared" si="134"/>
        <v>0</v>
      </c>
      <c r="DY24" s="45">
        <f t="shared" si="135"/>
        <v>0</v>
      </c>
      <c r="DZ24" s="45">
        <f t="shared" si="59"/>
        <v>0</v>
      </c>
      <c r="EA24" s="45">
        <f t="shared" si="136"/>
        <v>0</v>
      </c>
      <c r="EB24" s="45">
        <f>IF(AND(DZ24&lt;&gt;0,SUM(DZ$9:DZ23)=0),ROUND(DY$1*DY$3,0),0)</f>
        <v>0</v>
      </c>
      <c r="EC24" s="18"/>
      <c r="ED24" s="38">
        <f>IF(SUM(EL$9:EL23)&gt;0.9,MAX(ED$9:ED23)+1,0)</f>
        <v>0</v>
      </c>
      <c r="EE24" s="44">
        <f t="shared" si="60"/>
        <v>0</v>
      </c>
      <c r="EF24" s="40">
        <f t="shared" si="61"/>
        <v>44985</v>
      </c>
      <c r="EG24" s="43">
        <f t="shared" si="137"/>
        <v>0</v>
      </c>
      <c r="EH24" s="43">
        <f t="shared" si="138"/>
        <v>0</v>
      </c>
      <c r="EI24" s="45">
        <f>IF(AND(ED24=EK$6,EM23-EK$1/(EK$7-EK$6+1)&gt;=0),ROUND(EK$1/(EK$7-EK$6+1),0),IF(AND(SUM(EI$10:EI23)&gt;0,EM23-EI23&gt;=0),EI23,IF(AND(SUM(EI$10:EI23)&gt;0),EK$1-SUM(EI$10:EI23),0)))</f>
        <v>0</v>
      </c>
      <c r="EJ24" s="45">
        <f t="shared" si="139"/>
        <v>0</v>
      </c>
      <c r="EK24" s="45">
        <f t="shared" si="140"/>
        <v>0</v>
      </c>
      <c r="EL24" s="45">
        <f t="shared" si="63"/>
        <v>0</v>
      </c>
      <c r="EM24" s="45">
        <f t="shared" si="141"/>
        <v>0</v>
      </c>
      <c r="EN24" s="45">
        <f>IF(AND(EL24&lt;&gt;0,SUM(EL$9:EL23)=0),ROUND(EK$1*EK$3,0),0)</f>
        <v>0</v>
      </c>
      <c r="EO24" s="63"/>
      <c r="EP24" s="46">
        <f t="shared" si="158"/>
        <v>14</v>
      </c>
      <c r="EQ24" s="47">
        <f t="shared" si="142"/>
        <v>44985</v>
      </c>
      <c r="ER24" s="48">
        <f t="shared" si="69"/>
        <v>0</v>
      </c>
      <c r="ES24" s="48">
        <f t="shared" si="143"/>
        <v>0</v>
      </c>
      <c r="ET24" s="48">
        <f t="shared" si="144"/>
        <v>0</v>
      </c>
      <c r="EU24" s="48">
        <f t="shared" si="145"/>
        <v>0</v>
      </c>
      <c r="EV24" s="48">
        <f t="shared" si="146"/>
        <v>0</v>
      </c>
      <c r="EW24" s="48">
        <f t="shared" si="147"/>
        <v>0</v>
      </c>
      <c r="EX24" s="48">
        <f t="shared" si="148"/>
        <v>0</v>
      </c>
      <c r="EY24" s="48">
        <f t="shared" si="149"/>
        <v>0</v>
      </c>
      <c r="EZ24" s="48">
        <f t="shared" si="150"/>
        <v>0</v>
      </c>
      <c r="FA24" s="48">
        <f t="shared" si="151"/>
        <v>0</v>
      </c>
      <c r="FB24" s="48">
        <f t="shared" si="152"/>
        <v>0</v>
      </c>
      <c r="FC24" s="48">
        <f t="shared" si="153"/>
        <v>0</v>
      </c>
      <c r="FD24" s="48">
        <f t="shared" si="64"/>
        <v>0</v>
      </c>
      <c r="FE24" s="49">
        <f t="shared" si="65"/>
        <v>0</v>
      </c>
      <c r="FF24" s="49">
        <f t="shared" si="70"/>
        <v>0</v>
      </c>
      <c r="FG24" s="49">
        <f t="shared" si="71"/>
        <v>0</v>
      </c>
      <c r="FH24" s="49">
        <f t="shared" si="72"/>
        <v>0</v>
      </c>
      <c r="FI24" s="49">
        <f t="shared" si="73"/>
        <v>0</v>
      </c>
      <c r="FJ24" s="49">
        <f t="shared" si="74"/>
        <v>0</v>
      </c>
      <c r="FK24" s="49">
        <f t="shared" si="75"/>
        <v>0</v>
      </c>
      <c r="FL24" s="49">
        <f t="shared" si="76"/>
        <v>0</v>
      </c>
      <c r="FM24" s="49">
        <f t="shared" si="77"/>
        <v>0</v>
      </c>
      <c r="FN24" s="49">
        <f t="shared" si="154"/>
        <v>0</v>
      </c>
      <c r="FO24" s="49">
        <f t="shared" si="155"/>
        <v>0</v>
      </c>
      <c r="FP24" s="49">
        <f t="shared" si="156"/>
        <v>0</v>
      </c>
      <c r="FQ24" s="49">
        <f t="shared" si="157"/>
        <v>0</v>
      </c>
      <c r="FR24" s="49">
        <f t="shared" si="78"/>
        <v>0</v>
      </c>
      <c r="FS24" s="49">
        <f>IF(SUM(FF24:FF$298)=0,FF$299*FS$8/12,0)</f>
        <v>0</v>
      </c>
      <c r="FT24" s="49">
        <f>IF(SUM(FG24:FG$298)=0,FG$299*FT$8/12,0)</f>
        <v>0</v>
      </c>
      <c r="FU24" s="49">
        <f>IF(SUM(FH24:FH$298)=0,FH$299*FU$8/12,0)</f>
        <v>0</v>
      </c>
      <c r="FV24" s="49">
        <f>IF(SUM(FI24:FI$298)=0,FI$299*FV$8/12,0)</f>
        <v>0</v>
      </c>
      <c r="FW24" s="49">
        <f>IF(SUM(FJ24:FJ$298)=0,FJ$299*FW$8/12,0)</f>
        <v>0</v>
      </c>
      <c r="FX24" s="49">
        <f>IF(SUM(FK24:FK$298)=0,FK$299*FX$8/12,0)</f>
        <v>0</v>
      </c>
      <c r="FY24" s="49">
        <f>IF(SUM(FL24:FL$298)=0,FL$299*FY$8/12,0)</f>
        <v>0</v>
      </c>
      <c r="FZ24" s="49">
        <f>IF(SUM(FM24:FM$298)=0,FM$299*FZ$8/12,0)</f>
        <v>0</v>
      </c>
      <c r="GA24" s="49">
        <f>IF(SUM(FN24:FN$298)=0,FN$299*GA$8/12,0)</f>
        <v>0</v>
      </c>
      <c r="GB24" s="49">
        <f>IF(SUM(FO24:FO$298)=0,FO$299*GB$8/12,0)</f>
        <v>0</v>
      </c>
      <c r="GC24" s="49">
        <f>IF(SUM(FP24:FP$298)=0,FP$299*GC$8/12,0)</f>
        <v>0</v>
      </c>
      <c r="GD24" s="49">
        <f>IF(SUM(FQ24:FQ$298)=0,FQ$299*GD$8/12,0)</f>
        <v>0</v>
      </c>
      <c r="GE24" s="49">
        <f t="shared" si="79"/>
        <v>0</v>
      </c>
      <c r="GF24" s="49">
        <f t="shared" si="66"/>
        <v>0</v>
      </c>
      <c r="GG24" s="49">
        <f t="shared" si="80"/>
        <v>0</v>
      </c>
      <c r="GH24" s="49">
        <f t="shared" si="67"/>
        <v>0</v>
      </c>
      <c r="GI24" s="49">
        <f t="shared" si="81"/>
        <v>0</v>
      </c>
      <c r="GJ24" s="49">
        <f t="shared" si="68"/>
        <v>0</v>
      </c>
      <c r="GK24" s="63"/>
      <c r="GL24" s="51" t="str">
        <f t="shared" si="171"/>
        <v>rata 12 mies</v>
      </c>
      <c r="GM24" s="52"/>
      <c r="GN24" s="53">
        <f>GY11</f>
        <v>0</v>
      </c>
      <c r="GO24" s="53">
        <f>HK11</f>
        <v>139536</v>
      </c>
      <c r="GP24" s="53">
        <f>HW11</f>
        <v>139536</v>
      </c>
      <c r="GQ24" s="53">
        <f>II11</f>
        <v>139536</v>
      </c>
      <c r="GR24" s="53">
        <f>IU11</f>
        <v>81392</v>
      </c>
      <c r="GS24" s="53">
        <f>JG11</f>
        <v>0</v>
      </c>
      <c r="GT24" s="53">
        <f>JS11</f>
        <v>0</v>
      </c>
      <c r="GU24" s="53">
        <f>KE11</f>
        <v>0</v>
      </c>
      <c r="GV24" s="53">
        <f>KQ11</f>
        <v>0</v>
      </c>
      <c r="GW24" s="53">
        <f>LC11</f>
        <v>0</v>
      </c>
      <c r="GX24" s="53">
        <f>LO11</f>
        <v>0</v>
      </c>
      <c r="GY24" s="53">
        <f>MA11</f>
        <v>0</v>
      </c>
      <c r="GZ24" s="53">
        <f>MM11</f>
        <v>0</v>
      </c>
      <c r="HA24" s="53">
        <f>MY11</f>
        <v>0</v>
      </c>
      <c r="HB24" s="53">
        <f>NK11</f>
        <v>0</v>
      </c>
      <c r="HC24" s="53">
        <f>NW11</f>
        <v>0</v>
      </c>
      <c r="HD24" s="53">
        <f>OI11</f>
        <v>0</v>
      </c>
      <c r="HE24" s="53"/>
      <c r="HF24" s="53"/>
      <c r="HG24" s="53"/>
      <c r="HH24" s="53"/>
      <c r="HI24" s="53"/>
      <c r="HJ24" s="53"/>
      <c r="HK24" s="53"/>
    </row>
    <row r="25" spans="1:483">
      <c r="A25" s="57"/>
      <c r="B25" s="38">
        <f>IF(SUM(J$9:J24)&gt;0.9,MAX(B$9:B24)+1,0)</f>
        <v>0</v>
      </c>
      <c r="C25" s="44">
        <f t="shared" si="17"/>
        <v>0</v>
      </c>
      <c r="D25" s="40">
        <v>45016</v>
      </c>
      <c r="E25" s="43">
        <f t="shared" si="82"/>
        <v>0</v>
      </c>
      <c r="F25" s="43">
        <f t="shared" si="83"/>
        <v>0</v>
      </c>
      <c r="G25" s="45">
        <f>IF(AND(B25=I$6,K24-I$1/(I$7-I$6+1)&gt;=0),ROUND(I$1/(I$7-I$6+1),0),IF(AND(SUM(G$10:G24)&gt;0,K24-G24&gt;=0),G24,IF(AND(SUM(G$10:G24)&gt;0),I$1-SUM(G$10:G24),0)))</f>
        <v>0</v>
      </c>
      <c r="H25" s="45">
        <f t="shared" si="84"/>
        <v>0</v>
      </c>
      <c r="I25" s="45">
        <f t="shared" si="85"/>
        <v>0</v>
      </c>
      <c r="J25" s="45">
        <f t="shared" si="19"/>
        <v>0</v>
      </c>
      <c r="K25" s="45">
        <f t="shared" si="86"/>
        <v>0</v>
      </c>
      <c r="L25" s="45">
        <f>IF(AND(J25&lt;&gt;0,SUM(J$9:J24)=0),ROUND(I$1*I$3,0),0)</f>
        <v>0</v>
      </c>
      <c r="M25" s="18"/>
      <c r="N25" s="38">
        <f>IF(SUM(V$9:V24)&gt;0.9,MAX(N$9:N24)+1,0)</f>
        <v>0</v>
      </c>
      <c r="O25" s="44">
        <f t="shared" si="20"/>
        <v>0</v>
      </c>
      <c r="P25" s="40">
        <f t="shared" si="21"/>
        <v>45016</v>
      </c>
      <c r="Q25" s="43">
        <f t="shared" si="87"/>
        <v>0</v>
      </c>
      <c r="R25" s="43">
        <f t="shared" si="88"/>
        <v>0</v>
      </c>
      <c r="S25" s="45">
        <f>IF(AND(N25=U$6,W24-U$1/(U$7-U$6+1)&gt;=0),ROUND(U$1/(U$7-U$6+1),0),IF(AND(SUM(S$10:S24)&gt;0,W24-S24&gt;=0),S24,IF(AND(SUM(S$10:S24)&gt;0),U$1-SUM(S$10:S24),0)))</f>
        <v>0</v>
      </c>
      <c r="T25" s="45">
        <f t="shared" si="89"/>
        <v>0</v>
      </c>
      <c r="U25" s="45">
        <f t="shared" si="90"/>
        <v>0</v>
      </c>
      <c r="V25" s="45">
        <f t="shared" si="23"/>
        <v>0</v>
      </c>
      <c r="W25" s="45">
        <f t="shared" si="91"/>
        <v>0</v>
      </c>
      <c r="X25" s="45">
        <f>IF(AND(V25&lt;&gt;0,SUM(V$9:V24)=0),ROUND(U$1*U$3,0),0)</f>
        <v>0</v>
      </c>
      <c r="Y25" s="18"/>
      <c r="Z25" s="38">
        <f>IF(SUM(AH$9:AH24)&gt;0.9,MAX(Z$9:Z24)+1,0)</f>
        <v>0</v>
      </c>
      <c r="AA25" s="44">
        <f t="shared" si="24"/>
        <v>0</v>
      </c>
      <c r="AB25" s="40">
        <f t="shared" si="25"/>
        <v>45016</v>
      </c>
      <c r="AC25" s="43">
        <f t="shared" si="92"/>
        <v>0</v>
      </c>
      <c r="AD25" s="43">
        <f t="shared" si="93"/>
        <v>0</v>
      </c>
      <c r="AE25" s="45">
        <f>IF(AND(Z25=AG$6,AI24-AG$1/(AG$7-AG$6+1)&gt;=0),ROUND(AG$1/(AG$7-AG$6+1),0),IF(AND(SUM(AE$10:AE24)&gt;0,AI24-AE24&gt;=0),AE24,IF(AND(SUM(AE$10:AE24)&gt;0),AG$1-SUM(AE$10:AE24),0)))</f>
        <v>0</v>
      </c>
      <c r="AF25" s="45">
        <f t="shared" si="94"/>
        <v>0</v>
      </c>
      <c r="AG25" s="45">
        <f t="shared" si="95"/>
        <v>0</v>
      </c>
      <c r="AH25" s="45">
        <f t="shared" si="27"/>
        <v>0</v>
      </c>
      <c r="AI25" s="45">
        <f t="shared" si="96"/>
        <v>0</v>
      </c>
      <c r="AJ25" s="45">
        <f>IF(AND(AH25&lt;&gt;0,SUM(AH$9:AH24)=0),ROUND(AG$1*AG$3,0),0)</f>
        <v>0</v>
      </c>
      <c r="AK25" s="18"/>
      <c r="AL25" s="38">
        <f>IF(SUM(AT$9:AT24)&gt;0.9,MAX(AL$9:AL24)+1,0)</f>
        <v>0</v>
      </c>
      <c r="AM25" s="44">
        <f t="shared" si="28"/>
        <v>0</v>
      </c>
      <c r="AN25" s="40">
        <f t="shared" si="29"/>
        <v>45016</v>
      </c>
      <c r="AO25" s="43">
        <f t="shared" si="97"/>
        <v>0</v>
      </c>
      <c r="AP25" s="43">
        <f t="shared" si="98"/>
        <v>0</v>
      </c>
      <c r="AQ25" s="45">
        <f>IF(AND(AL25=AS$6,AU24-AS$1/(AS$7-AS$6+1)&gt;=0),ROUND(AS$1/(AS$7-AS$6+1),0),IF(AND(SUM(AQ$10:AQ24)&gt;0,AU24-AQ24&gt;=0),AQ24,IF(AND(SUM(AQ$10:AQ24)&gt;0),AS$1-SUM(AQ$10:AQ24),0)))</f>
        <v>0</v>
      </c>
      <c r="AR25" s="45">
        <f t="shared" si="99"/>
        <v>0</v>
      </c>
      <c r="AS25" s="45">
        <f t="shared" si="100"/>
        <v>0</v>
      </c>
      <c r="AT25" s="45">
        <f t="shared" si="31"/>
        <v>0</v>
      </c>
      <c r="AU25" s="45">
        <f t="shared" si="101"/>
        <v>0</v>
      </c>
      <c r="AV25" s="45">
        <f>IF(AND(AT25&lt;&gt;0,SUM(AT$9:AT24)=0),ROUND(AS$1*AS$3,0),0)</f>
        <v>0</v>
      </c>
      <c r="AW25" s="18"/>
      <c r="AX25" s="38">
        <f>IF(SUM(BF$9:BF24)&gt;0.9,MAX(AX$9:AX24)+1,0)</f>
        <v>0</v>
      </c>
      <c r="AY25" s="44">
        <f t="shared" si="32"/>
        <v>0</v>
      </c>
      <c r="AZ25" s="40">
        <f t="shared" si="33"/>
        <v>45016</v>
      </c>
      <c r="BA25" s="43">
        <f t="shared" si="102"/>
        <v>0</v>
      </c>
      <c r="BB25" s="43">
        <f t="shared" si="103"/>
        <v>0</v>
      </c>
      <c r="BC25" s="45">
        <f>IF(AND(AX25=BE$6,BG24-BE$1/(BE$7-BE$6+1)&gt;=0),ROUND(BE$1/(BE$7-BE$6+1),0),IF(AND(SUM(BC$10:BC24)&gt;0,BG24-BC24&gt;=0),BC24,IF(AND(SUM(BC$10:BC24)&gt;0),BE$1-SUM(BC$10:BC24),0)))</f>
        <v>0</v>
      </c>
      <c r="BD25" s="45">
        <f t="shared" si="104"/>
        <v>0</v>
      </c>
      <c r="BE25" s="45">
        <f t="shared" si="105"/>
        <v>0</v>
      </c>
      <c r="BF25" s="45">
        <f t="shared" si="35"/>
        <v>0</v>
      </c>
      <c r="BG25" s="45">
        <f t="shared" si="106"/>
        <v>0</v>
      </c>
      <c r="BH25" s="45">
        <f>IF(AND(BF25&lt;&gt;0,SUM(BF$9:BF24)=0),ROUND(BE$1*BE$3,0),0)</f>
        <v>0</v>
      </c>
      <c r="BI25" s="18"/>
      <c r="BJ25" s="38">
        <f>IF(SUM(BR$9:BR24)&gt;0.9,MAX(BJ$9:BJ24)+1,0)</f>
        <v>0</v>
      </c>
      <c r="BK25" s="44">
        <f t="shared" si="36"/>
        <v>0</v>
      </c>
      <c r="BL25" s="40">
        <f t="shared" si="37"/>
        <v>45016</v>
      </c>
      <c r="BM25" s="43">
        <f t="shared" si="107"/>
        <v>0</v>
      </c>
      <c r="BN25" s="43">
        <f t="shared" si="108"/>
        <v>0</v>
      </c>
      <c r="BO25" s="45">
        <f>IF(AND(BJ25=BQ$6,BS24-BQ$1/(BQ$7-BQ$6+1)&gt;=0),ROUND(BQ$1/(BQ$7-BQ$6+1),0),IF(AND(SUM(BO$10:BO24)&gt;0,BS24-BO24&gt;=0),BO24,IF(AND(SUM(BO$10:BO24)&gt;0),BQ$1-SUM(BO$10:BO24),0)))</f>
        <v>0</v>
      </c>
      <c r="BP25" s="45">
        <f t="shared" si="109"/>
        <v>0</v>
      </c>
      <c r="BQ25" s="45">
        <f t="shared" si="110"/>
        <v>0</v>
      </c>
      <c r="BR25" s="45">
        <f t="shared" si="39"/>
        <v>0</v>
      </c>
      <c r="BS25" s="45">
        <f t="shared" si="111"/>
        <v>0</v>
      </c>
      <c r="BT25" s="45">
        <f>IF(AND(BR25&lt;&gt;0,SUM(BR$9:BR24)=0),ROUND(BQ$1*BQ$3,0),0)</f>
        <v>0</v>
      </c>
      <c r="BU25" s="18"/>
      <c r="BV25" s="38">
        <f>IF(SUM(CD$9:CD24)&gt;0.9,MAX(BV$9:BV24)+1,0)</f>
        <v>0</v>
      </c>
      <c r="BW25" s="44">
        <f t="shared" si="40"/>
        <v>0</v>
      </c>
      <c r="BX25" s="40">
        <f t="shared" si="41"/>
        <v>45016</v>
      </c>
      <c r="BY25" s="43">
        <f t="shared" si="112"/>
        <v>0</v>
      </c>
      <c r="BZ25" s="43">
        <f t="shared" si="113"/>
        <v>0</v>
      </c>
      <c r="CA25" s="45">
        <f>IF(AND(BV25=CC$6,CE24-CC$1/(CC$7-CC$6+1)&gt;=0),ROUND(CC$1/(CC$7-CC$6+1),0),IF(AND(SUM(CA$10:CA24)&gt;0,CE24-CA24&gt;=0),CA24,IF(AND(SUM(CA$10:CA24)&gt;0),CC$1-SUM(CA$10:CA24),0)))</f>
        <v>0</v>
      </c>
      <c r="CB25" s="45">
        <f t="shared" si="114"/>
        <v>0</v>
      </c>
      <c r="CC25" s="45">
        <f t="shared" si="115"/>
        <v>0</v>
      </c>
      <c r="CD25" s="45">
        <f t="shared" si="43"/>
        <v>0</v>
      </c>
      <c r="CE25" s="45">
        <f t="shared" si="116"/>
        <v>0</v>
      </c>
      <c r="CF25" s="45">
        <f>IF(AND(CD25&lt;&gt;0,SUM(CD$9:CD24)=0),ROUND(CC$1*CC$3,0),0)</f>
        <v>0</v>
      </c>
      <c r="CG25" s="18"/>
      <c r="CH25" s="38">
        <f>IF(SUM(CP$9:CP24)&gt;0.9,MAX(CH$9:CH24)+1,0)</f>
        <v>0</v>
      </c>
      <c r="CI25" s="44">
        <f t="shared" si="44"/>
        <v>0</v>
      </c>
      <c r="CJ25" s="40">
        <f t="shared" si="45"/>
        <v>45016</v>
      </c>
      <c r="CK25" s="43">
        <f t="shared" si="117"/>
        <v>0</v>
      </c>
      <c r="CL25" s="43">
        <f t="shared" si="118"/>
        <v>0</v>
      </c>
      <c r="CM25" s="45">
        <f>IF(AND(CH25=CO$6,CQ24-CO$1/(CO$7-CO$6+1)&gt;=0),ROUND(CO$1/(CO$7-CO$6+1),0),IF(AND(SUM(CM$10:CM24)&gt;0,CQ24-CM24&gt;=0),CM24,IF(AND(SUM(CM$10:CM24)&gt;0),CO$1-SUM(CM$10:CM24),0)))</f>
        <v>0</v>
      </c>
      <c r="CN25" s="45">
        <f t="shared" si="119"/>
        <v>0</v>
      </c>
      <c r="CO25" s="45">
        <f t="shared" si="120"/>
        <v>0</v>
      </c>
      <c r="CP25" s="45">
        <f t="shared" si="47"/>
        <v>0</v>
      </c>
      <c r="CQ25" s="45">
        <f t="shared" si="121"/>
        <v>0</v>
      </c>
      <c r="CR25" s="45">
        <f>IF(AND(CP25&lt;&gt;0,SUM(CP$9:CP24)=0),ROUND(CO$1*CO$3,0),0)</f>
        <v>0</v>
      </c>
      <c r="CS25" s="18"/>
      <c r="CT25" s="38">
        <f>IF(SUM(DB$9:DB24)&gt;0.9,MAX(CT$9:CT24)+1,0)</f>
        <v>0</v>
      </c>
      <c r="CU25" s="44">
        <f t="shared" si="48"/>
        <v>0</v>
      </c>
      <c r="CV25" s="40">
        <f t="shared" si="49"/>
        <v>45016</v>
      </c>
      <c r="CW25" s="43">
        <f t="shared" si="122"/>
        <v>0</v>
      </c>
      <c r="CX25" s="43">
        <f t="shared" si="123"/>
        <v>0</v>
      </c>
      <c r="CY25" s="45">
        <f>IF(AND(CT25=DA$6,DC24-DA$1/(DA$7-DA$6+1)&gt;=0),ROUND(DA$1/(DA$7-DA$6+1),0),IF(AND(SUM(CY$10:CY24)&gt;0,DC24-CY24&gt;=0),CY24,IF(AND(SUM(CY$10:CY24)&gt;0),DA$1-SUM(CY$10:CY24),0)))</f>
        <v>0</v>
      </c>
      <c r="CZ25" s="45">
        <f t="shared" si="124"/>
        <v>0</v>
      </c>
      <c r="DA25" s="45">
        <f t="shared" si="125"/>
        <v>0</v>
      </c>
      <c r="DB25" s="45">
        <f t="shared" si="51"/>
        <v>0</v>
      </c>
      <c r="DC25" s="45">
        <f t="shared" si="126"/>
        <v>0</v>
      </c>
      <c r="DD25" s="45">
        <f>IF(AND(DB25&lt;&gt;0,SUM(DB$9:DB24)=0),ROUND(DA$1*DA$3,0),0)</f>
        <v>0</v>
      </c>
      <c r="DE25" s="18"/>
      <c r="DF25" s="38">
        <f>IF(SUM(DN$9:DN24)&gt;0.9,MAX(DF$9:DF24)+1,0)</f>
        <v>0</v>
      </c>
      <c r="DG25" s="44">
        <f t="shared" si="52"/>
        <v>0</v>
      </c>
      <c r="DH25" s="40">
        <f t="shared" si="53"/>
        <v>45016</v>
      </c>
      <c r="DI25" s="43">
        <f t="shared" si="127"/>
        <v>0</v>
      </c>
      <c r="DJ25" s="43">
        <f t="shared" si="128"/>
        <v>0</v>
      </c>
      <c r="DK25" s="45">
        <f>IF(AND(DF25=DM$6,DO24-DM$1/(DM$7-DM$6+1)&gt;=0),ROUND(DM$1/(DM$7-DM$6+1),0),IF(AND(SUM(DK$10:DK24)&gt;0,DO24-DK24&gt;=0),DK24,IF(AND(SUM(DK$10:DK24)&gt;0),DM$1-SUM(DK$10:DK24),0)))</f>
        <v>0</v>
      </c>
      <c r="DL25" s="45">
        <f t="shared" si="129"/>
        <v>0</v>
      </c>
      <c r="DM25" s="45">
        <f t="shared" si="130"/>
        <v>0</v>
      </c>
      <c r="DN25" s="45">
        <f t="shared" si="55"/>
        <v>0</v>
      </c>
      <c r="DO25" s="45">
        <f t="shared" si="131"/>
        <v>0</v>
      </c>
      <c r="DP25" s="45">
        <f>IF(AND(DN25&lt;&gt;0,SUM(DN$9:DN24)=0),ROUND(DM$1*DM$3,0),0)</f>
        <v>0</v>
      </c>
      <c r="DQ25" s="18"/>
      <c r="DR25" s="38">
        <f>IF(SUM(DZ$9:DZ24)&gt;0.9,MAX(DR$9:DR24)+1,0)</f>
        <v>0</v>
      </c>
      <c r="DS25" s="44">
        <f t="shared" si="56"/>
        <v>0</v>
      </c>
      <c r="DT25" s="40">
        <f t="shared" si="57"/>
        <v>45016</v>
      </c>
      <c r="DU25" s="43">
        <f t="shared" si="132"/>
        <v>0</v>
      </c>
      <c r="DV25" s="43">
        <f t="shared" si="133"/>
        <v>0</v>
      </c>
      <c r="DW25" s="45">
        <f>IF(AND(DR25=DY$6,EA24-DY$1/(DY$7-DY$6+1)&gt;=0),ROUND(DY$1/(DY$7-DY$6+1),0),IF(AND(SUM(DW$10:DW24)&gt;0,EA24-DW24&gt;=0),DW24,IF(AND(SUM(DW$10:DW24)&gt;0),DY$1-SUM(DW$10:DW24),0)))</f>
        <v>0</v>
      </c>
      <c r="DX25" s="45">
        <f t="shared" si="134"/>
        <v>0</v>
      </c>
      <c r="DY25" s="45">
        <f t="shared" si="135"/>
        <v>0</v>
      </c>
      <c r="DZ25" s="45">
        <f t="shared" si="59"/>
        <v>0</v>
      </c>
      <c r="EA25" s="45">
        <f t="shared" si="136"/>
        <v>0</v>
      </c>
      <c r="EB25" s="45">
        <f>IF(AND(DZ25&lt;&gt;0,SUM(DZ$9:DZ24)=0),ROUND(DY$1*DY$3,0),0)</f>
        <v>0</v>
      </c>
      <c r="EC25" s="18"/>
      <c r="ED25" s="38">
        <f>IF(SUM(EL$9:EL24)&gt;0.9,MAX(ED$9:ED24)+1,0)</f>
        <v>0</v>
      </c>
      <c r="EE25" s="44">
        <f t="shared" si="60"/>
        <v>0</v>
      </c>
      <c r="EF25" s="40">
        <f t="shared" si="61"/>
        <v>45016</v>
      </c>
      <c r="EG25" s="43">
        <f t="shared" si="137"/>
        <v>0</v>
      </c>
      <c r="EH25" s="43">
        <f t="shared" si="138"/>
        <v>0</v>
      </c>
      <c r="EI25" s="45">
        <f>IF(AND(ED25=EK$6,EM24-EK$1/(EK$7-EK$6+1)&gt;=0),ROUND(EK$1/(EK$7-EK$6+1),0),IF(AND(SUM(EI$10:EI24)&gt;0,EM24-EI24&gt;=0),EI24,IF(AND(SUM(EI$10:EI24)&gt;0),EK$1-SUM(EI$10:EI24),0)))</f>
        <v>0</v>
      </c>
      <c r="EJ25" s="45">
        <f t="shared" si="139"/>
        <v>0</v>
      </c>
      <c r="EK25" s="45">
        <f t="shared" si="140"/>
        <v>0</v>
      </c>
      <c r="EL25" s="45">
        <f t="shared" si="63"/>
        <v>0</v>
      </c>
      <c r="EM25" s="45">
        <f t="shared" si="141"/>
        <v>0</v>
      </c>
      <c r="EN25" s="45">
        <f>IF(AND(EL25&lt;&gt;0,SUM(EL$9:EL24)=0),ROUND(EK$1*EK$3,0),0)</f>
        <v>0</v>
      </c>
      <c r="EO25" s="58"/>
      <c r="EP25" s="46">
        <f t="shared" si="158"/>
        <v>15</v>
      </c>
      <c r="EQ25" s="47">
        <f t="shared" si="142"/>
        <v>45016</v>
      </c>
      <c r="ER25" s="48">
        <f t="shared" si="69"/>
        <v>0</v>
      </c>
      <c r="ES25" s="48">
        <f t="shared" si="143"/>
        <v>0</v>
      </c>
      <c r="ET25" s="48">
        <f t="shared" si="144"/>
        <v>0</v>
      </c>
      <c r="EU25" s="48">
        <f t="shared" si="145"/>
        <v>0</v>
      </c>
      <c r="EV25" s="48">
        <f t="shared" si="146"/>
        <v>0</v>
      </c>
      <c r="EW25" s="48">
        <f t="shared" si="147"/>
        <v>0</v>
      </c>
      <c r="EX25" s="48">
        <f t="shared" si="148"/>
        <v>0</v>
      </c>
      <c r="EY25" s="48">
        <f t="shared" si="149"/>
        <v>0</v>
      </c>
      <c r="EZ25" s="48">
        <f t="shared" si="150"/>
        <v>0</v>
      </c>
      <c r="FA25" s="48">
        <f t="shared" si="151"/>
        <v>0</v>
      </c>
      <c r="FB25" s="48">
        <f t="shared" si="152"/>
        <v>0</v>
      </c>
      <c r="FC25" s="48">
        <f t="shared" si="153"/>
        <v>0</v>
      </c>
      <c r="FD25" s="48">
        <f t="shared" si="64"/>
        <v>0</v>
      </c>
      <c r="FE25" s="49">
        <f t="shared" si="65"/>
        <v>0</v>
      </c>
      <c r="FF25" s="49">
        <f t="shared" si="70"/>
        <v>0</v>
      </c>
      <c r="FG25" s="49">
        <f t="shared" si="71"/>
        <v>0</v>
      </c>
      <c r="FH25" s="49">
        <f t="shared" si="72"/>
        <v>0</v>
      </c>
      <c r="FI25" s="49">
        <f t="shared" si="73"/>
        <v>0</v>
      </c>
      <c r="FJ25" s="49">
        <f t="shared" si="74"/>
        <v>0</v>
      </c>
      <c r="FK25" s="49">
        <f t="shared" si="75"/>
        <v>0</v>
      </c>
      <c r="FL25" s="49">
        <f t="shared" si="76"/>
        <v>0</v>
      </c>
      <c r="FM25" s="49">
        <f t="shared" si="77"/>
        <v>0</v>
      </c>
      <c r="FN25" s="49">
        <f t="shared" si="154"/>
        <v>0</v>
      </c>
      <c r="FO25" s="49">
        <f t="shared" si="155"/>
        <v>0</v>
      </c>
      <c r="FP25" s="49">
        <f t="shared" si="156"/>
        <v>0</v>
      </c>
      <c r="FQ25" s="49">
        <f t="shared" si="157"/>
        <v>0</v>
      </c>
      <c r="FR25" s="49">
        <f t="shared" si="78"/>
        <v>0</v>
      </c>
      <c r="FS25" s="49">
        <f>IF(SUM(FF25:FF$298)=0,FF$299*FS$8/12,0)</f>
        <v>0</v>
      </c>
      <c r="FT25" s="49">
        <f>IF(SUM(FG25:FG$298)=0,FG$299*FT$8/12,0)</f>
        <v>0</v>
      </c>
      <c r="FU25" s="49">
        <f>IF(SUM(FH25:FH$298)=0,FH$299*FU$8/12,0)</f>
        <v>0</v>
      </c>
      <c r="FV25" s="49">
        <f>IF(SUM(FI25:FI$298)=0,FI$299*FV$8/12,0)</f>
        <v>0</v>
      </c>
      <c r="FW25" s="49">
        <f>IF(SUM(FJ25:FJ$298)=0,FJ$299*FW$8/12,0)</f>
        <v>0</v>
      </c>
      <c r="FX25" s="49">
        <f>IF(SUM(FK25:FK$298)=0,FK$299*FX$8/12,0)</f>
        <v>0</v>
      </c>
      <c r="FY25" s="49">
        <f>IF(SUM(FL25:FL$298)=0,FL$299*FY$8/12,0)</f>
        <v>0</v>
      </c>
      <c r="FZ25" s="49">
        <f>IF(SUM(FM25:FM$298)=0,FM$299*FZ$8/12,0)</f>
        <v>0</v>
      </c>
      <c r="GA25" s="49">
        <f>IF(SUM(FN25:FN$298)=0,FN$299*GA$8/12,0)</f>
        <v>0</v>
      </c>
      <c r="GB25" s="49">
        <f>IF(SUM(FO25:FO$298)=0,FO$299*GB$8/12,0)</f>
        <v>0</v>
      </c>
      <c r="GC25" s="49">
        <f>IF(SUM(FP25:FP$298)=0,FP$299*GC$8/12,0)</f>
        <v>0</v>
      </c>
      <c r="GD25" s="49">
        <f>IF(SUM(FQ25:FQ$298)=0,FQ$299*GD$8/12,0)</f>
        <v>0</v>
      </c>
      <c r="GE25" s="49">
        <f t="shared" si="79"/>
        <v>0</v>
      </c>
      <c r="GF25" s="49">
        <f t="shared" si="66"/>
        <v>0</v>
      </c>
      <c r="GG25" s="49">
        <f t="shared" si="80"/>
        <v>0</v>
      </c>
      <c r="GH25" s="49">
        <f t="shared" si="67"/>
        <v>0</v>
      </c>
      <c r="GI25" s="49">
        <f t="shared" si="81"/>
        <v>0</v>
      </c>
      <c r="GJ25" s="49">
        <f t="shared" si="68"/>
        <v>0</v>
      </c>
      <c r="GK25" s="58"/>
      <c r="GL25" s="51" t="str">
        <f t="shared" si="171"/>
        <v>odsetki</v>
      </c>
      <c r="GM25" s="52"/>
      <c r="GN25" s="53">
        <f>SUM(GN12:GY12)</f>
        <v>0</v>
      </c>
      <c r="GO25" s="53">
        <f>SUM(GZ12:HK12)</f>
        <v>0</v>
      </c>
      <c r="GP25" s="53">
        <f>SUM(HL12:HW12)</f>
        <v>0</v>
      </c>
      <c r="GQ25" s="53">
        <f>SUM(HX12:II12)</f>
        <v>0</v>
      </c>
      <c r="GR25" s="53">
        <f>SUM(IJ12:IU12)</f>
        <v>0</v>
      </c>
      <c r="GS25" s="53">
        <f>SUM(IV12:JG12)</f>
        <v>0</v>
      </c>
      <c r="GT25" s="53">
        <f>SUM(JH12:JS12)</f>
        <v>0</v>
      </c>
      <c r="GU25" s="53">
        <f>SUM(JT12:KE12)</f>
        <v>0</v>
      </c>
      <c r="GV25" s="53">
        <f>SUM(KF12:KQ12)</f>
        <v>0</v>
      </c>
      <c r="GW25" s="53">
        <f>SUM(KR12:LC12)</f>
        <v>0</v>
      </c>
      <c r="GX25" s="53">
        <f>SUM(LD12:LO12)</f>
        <v>0</v>
      </c>
      <c r="GY25" s="53">
        <f>SUM(LP12:MA12)</f>
        <v>0</v>
      </c>
      <c r="GZ25" s="53">
        <f>SUM(MB12:MM12)</f>
        <v>0</v>
      </c>
      <c r="HA25" s="53">
        <f>SUM(MN12:MY12)</f>
        <v>0</v>
      </c>
      <c r="HB25" s="53">
        <f>SUM(MZ12:NK12)</f>
        <v>0</v>
      </c>
      <c r="HC25" s="53">
        <f>SUM(NL12:NW12)</f>
        <v>0</v>
      </c>
      <c r="HD25" s="53">
        <f>SUM(NX12:OI12)</f>
        <v>0</v>
      </c>
      <c r="HE25" s="53"/>
      <c r="HF25" s="53"/>
      <c r="HG25" s="53"/>
      <c r="HH25" s="53"/>
      <c r="HI25" s="53"/>
      <c r="HJ25" s="53"/>
      <c r="HK25" s="53"/>
    </row>
    <row r="26" spans="1:483">
      <c r="A26" s="57"/>
      <c r="B26" s="38">
        <f>IF(SUM(J$9:J25)&gt;0.9,MAX(B$9:B25)+1,0)</f>
        <v>0</v>
      </c>
      <c r="C26" s="44">
        <f t="shared" si="17"/>
        <v>0</v>
      </c>
      <c r="D26" s="40">
        <v>45046</v>
      </c>
      <c r="E26" s="43">
        <f t="shared" si="82"/>
        <v>0</v>
      </c>
      <c r="F26" s="43">
        <f t="shared" si="83"/>
        <v>0</v>
      </c>
      <c r="G26" s="45">
        <f>IF(AND(B26=I$6,K25-I$1/(I$7-I$6+1)&gt;=0),ROUND(I$1/(I$7-I$6+1),0),IF(AND(SUM(G$10:G25)&gt;0,K25-G25&gt;=0),G25,IF(AND(SUM(G$10:G25)&gt;0),I$1-SUM(G$10:G25),0)))</f>
        <v>0</v>
      </c>
      <c r="H26" s="45">
        <f t="shared" si="84"/>
        <v>0</v>
      </c>
      <c r="I26" s="45">
        <f t="shared" si="85"/>
        <v>0</v>
      </c>
      <c r="J26" s="45">
        <f t="shared" si="19"/>
        <v>0</v>
      </c>
      <c r="K26" s="45">
        <f t="shared" si="86"/>
        <v>0</v>
      </c>
      <c r="L26" s="45">
        <f>IF(AND(J26&lt;&gt;0,SUM(J$9:J25)=0),ROUND(I$1*I$3,0),0)</f>
        <v>0</v>
      </c>
      <c r="M26" s="18"/>
      <c r="N26" s="38">
        <f>IF(SUM(V$9:V25)&gt;0.9,MAX(N$9:N25)+1,0)</f>
        <v>0</v>
      </c>
      <c r="O26" s="44">
        <f t="shared" si="20"/>
        <v>0</v>
      </c>
      <c r="P26" s="40">
        <f t="shared" si="21"/>
        <v>45046</v>
      </c>
      <c r="Q26" s="43">
        <f t="shared" si="87"/>
        <v>0</v>
      </c>
      <c r="R26" s="43">
        <f t="shared" si="88"/>
        <v>0</v>
      </c>
      <c r="S26" s="45">
        <f>IF(AND(N26=U$6,W25-U$1/(U$7-U$6+1)&gt;=0),ROUND(U$1/(U$7-U$6+1),0),IF(AND(SUM(S$10:S25)&gt;0,W25-S25&gt;=0),S25,IF(AND(SUM(S$10:S25)&gt;0),U$1-SUM(S$10:S25),0)))</f>
        <v>0</v>
      </c>
      <c r="T26" s="45">
        <f t="shared" si="89"/>
        <v>0</v>
      </c>
      <c r="U26" s="45">
        <f t="shared" si="90"/>
        <v>0</v>
      </c>
      <c r="V26" s="45">
        <f t="shared" si="23"/>
        <v>0</v>
      </c>
      <c r="W26" s="45">
        <f t="shared" si="91"/>
        <v>0</v>
      </c>
      <c r="X26" s="45">
        <f>IF(AND(V26&lt;&gt;0,SUM(V$9:V25)=0),ROUND(U$1*U$3,0),0)</f>
        <v>0</v>
      </c>
      <c r="Y26" s="18"/>
      <c r="Z26" s="38">
        <f>IF(SUM(AH$9:AH25)&gt;0.9,MAX(Z$9:Z25)+1,0)</f>
        <v>0</v>
      </c>
      <c r="AA26" s="44">
        <f t="shared" si="24"/>
        <v>0</v>
      </c>
      <c r="AB26" s="40">
        <f t="shared" si="25"/>
        <v>45046</v>
      </c>
      <c r="AC26" s="43">
        <f t="shared" si="92"/>
        <v>0</v>
      </c>
      <c r="AD26" s="43">
        <f t="shared" si="93"/>
        <v>0</v>
      </c>
      <c r="AE26" s="45">
        <f>IF(AND(Z26=AG$6,AI25-AG$1/(AG$7-AG$6+1)&gt;=0),ROUND(AG$1/(AG$7-AG$6+1),0),IF(AND(SUM(AE$10:AE25)&gt;0,AI25-AE25&gt;=0),AE25,IF(AND(SUM(AE$10:AE25)&gt;0),AG$1-SUM(AE$10:AE25),0)))</f>
        <v>0</v>
      </c>
      <c r="AF26" s="45">
        <f t="shared" si="94"/>
        <v>0</v>
      </c>
      <c r="AG26" s="45">
        <f t="shared" si="95"/>
        <v>0</v>
      </c>
      <c r="AH26" s="45">
        <f t="shared" si="27"/>
        <v>0</v>
      </c>
      <c r="AI26" s="45">
        <f t="shared" si="96"/>
        <v>0</v>
      </c>
      <c r="AJ26" s="45">
        <f>IF(AND(AH26&lt;&gt;0,SUM(AH$9:AH25)=0),ROUND(AG$1*AG$3,0),0)</f>
        <v>0</v>
      </c>
      <c r="AK26" s="18"/>
      <c r="AL26" s="38">
        <f>IF(SUM(AT$9:AT25)&gt;0.9,MAX(AL$9:AL25)+1,0)</f>
        <v>0</v>
      </c>
      <c r="AM26" s="44">
        <f t="shared" si="28"/>
        <v>0</v>
      </c>
      <c r="AN26" s="40">
        <f t="shared" si="29"/>
        <v>45046</v>
      </c>
      <c r="AO26" s="43">
        <f t="shared" si="97"/>
        <v>0</v>
      </c>
      <c r="AP26" s="43">
        <f t="shared" si="98"/>
        <v>0</v>
      </c>
      <c r="AQ26" s="45">
        <f>IF(AND(AL26=AS$6,AU25-AS$1/(AS$7-AS$6+1)&gt;=0),ROUND(AS$1/(AS$7-AS$6+1),0),IF(AND(SUM(AQ$10:AQ25)&gt;0,AU25-AQ25&gt;=0),AQ25,IF(AND(SUM(AQ$10:AQ25)&gt;0),AS$1-SUM(AQ$10:AQ25),0)))</f>
        <v>0</v>
      </c>
      <c r="AR26" s="45">
        <f t="shared" si="99"/>
        <v>0</v>
      </c>
      <c r="AS26" s="45">
        <f t="shared" si="100"/>
        <v>0</v>
      </c>
      <c r="AT26" s="45">
        <f t="shared" si="31"/>
        <v>0</v>
      </c>
      <c r="AU26" s="45">
        <f t="shared" si="101"/>
        <v>0</v>
      </c>
      <c r="AV26" s="45">
        <f>IF(AND(AT26&lt;&gt;0,SUM(AT$9:AT25)=0),ROUND(AS$1*AS$3,0),0)</f>
        <v>0</v>
      </c>
      <c r="AW26" s="18"/>
      <c r="AX26" s="38">
        <f>IF(SUM(BF$9:BF25)&gt;0.9,MAX(AX$9:AX25)+1,0)</f>
        <v>0</v>
      </c>
      <c r="AY26" s="44">
        <f t="shared" si="32"/>
        <v>0</v>
      </c>
      <c r="AZ26" s="40">
        <f t="shared" si="33"/>
        <v>45046</v>
      </c>
      <c r="BA26" s="43">
        <f t="shared" si="102"/>
        <v>0</v>
      </c>
      <c r="BB26" s="43">
        <f t="shared" si="103"/>
        <v>0</v>
      </c>
      <c r="BC26" s="45">
        <f>IF(AND(AX26=BE$6,BG25-BE$1/(BE$7-BE$6+1)&gt;=0),ROUND(BE$1/(BE$7-BE$6+1),0),IF(AND(SUM(BC$10:BC25)&gt;0,BG25-BC25&gt;=0),BC25,IF(AND(SUM(BC$10:BC25)&gt;0),BE$1-SUM(BC$10:BC25),0)))</f>
        <v>0</v>
      </c>
      <c r="BD26" s="45">
        <f t="shared" si="104"/>
        <v>0</v>
      </c>
      <c r="BE26" s="45">
        <f t="shared" si="105"/>
        <v>0</v>
      </c>
      <c r="BF26" s="45">
        <f t="shared" si="35"/>
        <v>0</v>
      </c>
      <c r="BG26" s="45">
        <f t="shared" si="106"/>
        <v>0</v>
      </c>
      <c r="BH26" s="45">
        <f>IF(AND(BF26&lt;&gt;0,SUM(BF$9:BF25)=0),ROUND(BE$1*BE$3,0),0)</f>
        <v>0</v>
      </c>
      <c r="BI26" s="18"/>
      <c r="BJ26" s="38">
        <f>IF(SUM(BR$9:BR25)&gt;0.9,MAX(BJ$9:BJ25)+1,0)</f>
        <v>0</v>
      </c>
      <c r="BK26" s="44">
        <f t="shared" si="36"/>
        <v>0</v>
      </c>
      <c r="BL26" s="40">
        <f t="shared" si="37"/>
        <v>45046</v>
      </c>
      <c r="BM26" s="43">
        <f t="shared" si="107"/>
        <v>0</v>
      </c>
      <c r="BN26" s="43">
        <f t="shared" si="108"/>
        <v>0</v>
      </c>
      <c r="BO26" s="45">
        <f>IF(AND(BJ26=BQ$6,BS25-BQ$1/(BQ$7-BQ$6+1)&gt;=0),ROUND(BQ$1/(BQ$7-BQ$6+1),0),IF(AND(SUM(BO$10:BO25)&gt;0,BS25-BO25&gt;=0),BO25,IF(AND(SUM(BO$10:BO25)&gt;0),BQ$1-SUM(BO$10:BO25),0)))</f>
        <v>0</v>
      </c>
      <c r="BP26" s="45">
        <f t="shared" si="109"/>
        <v>0</v>
      </c>
      <c r="BQ26" s="45">
        <f t="shared" si="110"/>
        <v>0</v>
      </c>
      <c r="BR26" s="45">
        <f t="shared" si="39"/>
        <v>0</v>
      </c>
      <c r="BS26" s="45">
        <f t="shared" si="111"/>
        <v>0</v>
      </c>
      <c r="BT26" s="45">
        <f>IF(AND(BR26&lt;&gt;0,SUM(BR$9:BR25)=0),ROUND(BQ$1*BQ$3,0),0)</f>
        <v>0</v>
      </c>
      <c r="BU26" s="18"/>
      <c r="BV26" s="38">
        <f>IF(SUM(CD$9:CD25)&gt;0.9,MAX(BV$9:BV25)+1,0)</f>
        <v>0</v>
      </c>
      <c r="BW26" s="44">
        <f t="shared" si="40"/>
        <v>0</v>
      </c>
      <c r="BX26" s="40">
        <f t="shared" si="41"/>
        <v>45046</v>
      </c>
      <c r="BY26" s="43">
        <f t="shared" si="112"/>
        <v>0</v>
      </c>
      <c r="BZ26" s="43">
        <f t="shared" si="113"/>
        <v>0</v>
      </c>
      <c r="CA26" s="45">
        <f>IF(AND(BV26=CC$6,CE25-CC$1/(CC$7-CC$6+1)&gt;=0),ROUND(CC$1/(CC$7-CC$6+1),0),IF(AND(SUM(CA$10:CA25)&gt;0,CE25-CA25&gt;=0),CA25,IF(AND(SUM(CA$10:CA25)&gt;0),CC$1-SUM(CA$10:CA25),0)))</f>
        <v>0</v>
      </c>
      <c r="CB26" s="45">
        <f t="shared" si="114"/>
        <v>0</v>
      </c>
      <c r="CC26" s="45">
        <f t="shared" si="115"/>
        <v>0</v>
      </c>
      <c r="CD26" s="45">
        <f t="shared" si="43"/>
        <v>0</v>
      </c>
      <c r="CE26" s="45">
        <f t="shared" si="116"/>
        <v>0</v>
      </c>
      <c r="CF26" s="45">
        <f>IF(AND(CD26&lt;&gt;0,SUM(CD$9:CD25)=0),ROUND(CC$1*CC$3,0),0)</f>
        <v>0</v>
      </c>
      <c r="CG26" s="18"/>
      <c r="CH26" s="38">
        <f>IF(SUM(CP$9:CP25)&gt;0.9,MAX(CH$9:CH25)+1,0)</f>
        <v>0</v>
      </c>
      <c r="CI26" s="44">
        <f t="shared" si="44"/>
        <v>0</v>
      </c>
      <c r="CJ26" s="40">
        <f t="shared" si="45"/>
        <v>45046</v>
      </c>
      <c r="CK26" s="43">
        <f t="shared" si="117"/>
        <v>0</v>
      </c>
      <c r="CL26" s="43">
        <f t="shared" si="118"/>
        <v>0</v>
      </c>
      <c r="CM26" s="45">
        <f>IF(AND(CH26=CO$6,CQ25-CO$1/(CO$7-CO$6+1)&gt;=0),ROUND(CO$1/(CO$7-CO$6+1),0),IF(AND(SUM(CM$10:CM25)&gt;0,CQ25-CM25&gt;=0),CM25,IF(AND(SUM(CM$10:CM25)&gt;0),CO$1-SUM(CM$10:CM25),0)))</f>
        <v>0</v>
      </c>
      <c r="CN26" s="45">
        <f t="shared" si="119"/>
        <v>0</v>
      </c>
      <c r="CO26" s="45">
        <f t="shared" si="120"/>
        <v>0</v>
      </c>
      <c r="CP26" s="45">
        <f t="shared" si="47"/>
        <v>0</v>
      </c>
      <c r="CQ26" s="45">
        <f t="shared" si="121"/>
        <v>0</v>
      </c>
      <c r="CR26" s="45">
        <f>IF(AND(CP26&lt;&gt;0,SUM(CP$9:CP25)=0),ROUND(CO$1*CO$3,0),0)</f>
        <v>0</v>
      </c>
      <c r="CS26" s="18"/>
      <c r="CT26" s="38">
        <f>IF(SUM(DB$9:DB25)&gt;0.9,MAX(CT$9:CT25)+1,0)</f>
        <v>0</v>
      </c>
      <c r="CU26" s="44">
        <f t="shared" si="48"/>
        <v>0</v>
      </c>
      <c r="CV26" s="40">
        <f t="shared" si="49"/>
        <v>45046</v>
      </c>
      <c r="CW26" s="43">
        <f t="shared" si="122"/>
        <v>0</v>
      </c>
      <c r="CX26" s="43">
        <f t="shared" si="123"/>
        <v>0</v>
      </c>
      <c r="CY26" s="45">
        <f>IF(AND(CT26=DA$6,DC25-DA$1/(DA$7-DA$6+1)&gt;=0),ROUND(DA$1/(DA$7-DA$6+1),0),IF(AND(SUM(CY$10:CY25)&gt;0,DC25-CY25&gt;=0),CY25,IF(AND(SUM(CY$10:CY25)&gt;0),DA$1-SUM(CY$10:CY25),0)))</f>
        <v>0</v>
      </c>
      <c r="CZ26" s="45">
        <f t="shared" si="124"/>
        <v>0</v>
      </c>
      <c r="DA26" s="45">
        <f t="shared" si="125"/>
        <v>0</v>
      </c>
      <c r="DB26" s="45">
        <f t="shared" si="51"/>
        <v>0</v>
      </c>
      <c r="DC26" s="45">
        <f t="shared" si="126"/>
        <v>0</v>
      </c>
      <c r="DD26" s="45">
        <f>IF(AND(DB26&lt;&gt;0,SUM(DB$9:DB25)=0),ROUND(DA$1*DA$3,0),0)</f>
        <v>0</v>
      </c>
      <c r="DE26" s="18"/>
      <c r="DF26" s="38">
        <f>IF(SUM(DN$9:DN25)&gt;0.9,MAX(DF$9:DF25)+1,0)</f>
        <v>0</v>
      </c>
      <c r="DG26" s="44">
        <f t="shared" si="52"/>
        <v>0</v>
      </c>
      <c r="DH26" s="40">
        <f t="shared" si="53"/>
        <v>45046</v>
      </c>
      <c r="DI26" s="43">
        <f t="shared" si="127"/>
        <v>0</v>
      </c>
      <c r="DJ26" s="43">
        <f t="shared" si="128"/>
        <v>0</v>
      </c>
      <c r="DK26" s="45">
        <f>IF(AND(DF26=DM$6,DO25-DM$1/(DM$7-DM$6+1)&gt;=0),ROUND(DM$1/(DM$7-DM$6+1),0),IF(AND(SUM(DK$10:DK25)&gt;0,DO25-DK25&gt;=0),DK25,IF(AND(SUM(DK$10:DK25)&gt;0),DM$1-SUM(DK$10:DK25),0)))</f>
        <v>0</v>
      </c>
      <c r="DL26" s="45">
        <f t="shared" si="129"/>
        <v>0</v>
      </c>
      <c r="DM26" s="45">
        <f t="shared" si="130"/>
        <v>0</v>
      </c>
      <c r="DN26" s="45">
        <f t="shared" si="55"/>
        <v>0</v>
      </c>
      <c r="DO26" s="45">
        <f t="shared" si="131"/>
        <v>0</v>
      </c>
      <c r="DP26" s="45">
        <f>IF(AND(DN26&lt;&gt;0,SUM(DN$9:DN25)=0),ROUND(DM$1*DM$3,0),0)</f>
        <v>0</v>
      </c>
      <c r="DQ26" s="18"/>
      <c r="DR26" s="38">
        <f>IF(SUM(DZ$9:DZ25)&gt;0.9,MAX(DR$9:DR25)+1,0)</f>
        <v>0</v>
      </c>
      <c r="DS26" s="44">
        <f t="shared" si="56"/>
        <v>0</v>
      </c>
      <c r="DT26" s="40">
        <f t="shared" si="57"/>
        <v>45046</v>
      </c>
      <c r="DU26" s="43">
        <f t="shared" si="132"/>
        <v>0</v>
      </c>
      <c r="DV26" s="43">
        <f t="shared" si="133"/>
        <v>0</v>
      </c>
      <c r="DW26" s="45">
        <f>IF(AND(DR26=DY$6,EA25-DY$1/(DY$7-DY$6+1)&gt;=0),ROUND(DY$1/(DY$7-DY$6+1),0),IF(AND(SUM(DW$10:DW25)&gt;0,EA25-DW25&gt;=0),DW25,IF(AND(SUM(DW$10:DW25)&gt;0),DY$1-SUM(DW$10:DW25),0)))</f>
        <v>0</v>
      </c>
      <c r="DX26" s="45">
        <f t="shared" si="134"/>
        <v>0</v>
      </c>
      <c r="DY26" s="45">
        <f t="shared" si="135"/>
        <v>0</v>
      </c>
      <c r="DZ26" s="45">
        <f t="shared" si="59"/>
        <v>0</v>
      </c>
      <c r="EA26" s="45">
        <f t="shared" si="136"/>
        <v>0</v>
      </c>
      <c r="EB26" s="45">
        <f>IF(AND(DZ26&lt;&gt;0,SUM(DZ$9:DZ25)=0),ROUND(DY$1*DY$3,0),0)</f>
        <v>0</v>
      </c>
      <c r="EC26" s="18"/>
      <c r="ED26" s="38">
        <f>IF(SUM(EL$9:EL25)&gt;0.9,MAX(ED$9:ED25)+1,0)</f>
        <v>0</v>
      </c>
      <c r="EE26" s="44">
        <f t="shared" si="60"/>
        <v>0</v>
      </c>
      <c r="EF26" s="40">
        <f t="shared" si="61"/>
        <v>45046</v>
      </c>
      <c r="EG26" s="43">
        <f t="shared" si="137"/>
        <v>0</v>
      </c>
      <c r="EH26" s="43">
        <f t="shared" si="138"/>
        <v>0</v>
      </c>
      <c r="EI26" s="45">
        <f>IF(AND(ED26=EK$6,EM25-EK$1/(EK$7-EK$6+1)&gt;=0),ROUND(EK$1/(EK$7-EK$6+1),0),IF(AND(SUM(EI$10:EI25)&gt;0,EM25-EI25&gt;=0),EI25,IF(AND(SUM(EI$10:EI25)&gt;0),EK$1-SUM(EI$10:EI25),0)))</f>
        <v>0</v>
      </c>
      <c r="EJ26" s="45">
        <f t="shared" si="139"/>
        <v>0</v>
      </c>
      <c r="EK26" s="45">
        <f t="shared" si="140"/>
        <v>0</v>
      </c>
      <c r="EL26" s="45">
        <f t="shared" si="63"/>
        <v>0</v>
      </c>
      <c r="EM26" s="45">
        <f t="shared" si="141"/>
        <v>0</v>
      </c>
      <c r="EN26" s="45">
        <f>IF(AND(EL26&lt;&gt;0,SUM(EL$9:EL25)=0),ROUND(EK$1*EK$3,0),0)</f>
        <v>0</v>
      </c>
      <c r="EO26" s="60"/>
      <c r="EP26" s="46">
        <f t="shared" si="158"/>
        <v>16</v>
      </c>
      <c r="EQ26" s="47">
        <f t="shared" si="142"/>
        <v>45046</v>
      </c>
      <c r="ER26" s="48">
        <f t="shared" si="69"/>
        <v>0</v>
      </c>
      <c r="ES26" s="48">
        <f t="shared" si="143"/>
        <v>0</v>
      </c>
      <c r="ET26" s="48">
        <f t="shared" si="144"/>
        <v>0</v>
      </c>
      <c r="EU26" s="48">
        <f t="shared" si="145"/>
        <v>0</v>
      </c>
      <c r="EV26" s="48">
        <f t="shared" si="146"/>
        <v>0</v>
      </c>
      <c r="EW26" s="48">
        <f t="shared" si="147"/>
        <v>0</v>
      </c>
      <c r="EX26" s="48">
        <f t="shared" si="148"/>
        <v>0</v>
      </c>
      <c r="EY26" s="48">
        <f t="shared" si="149"/>
        <v>0</v>
      </c>
      <c r="EZ26" s="48">
        <f t="shared" si="150"/>
        <v>0</v>
      </c>
      <c r="FA26" s="48">
        <f t="shared" si="151"/>
        <v>0</v>
      </c>
      <c r="FB26" s="48">
        <f t="shared" si="152"/>
        <v>0</v>
      </c>
      <c r="FC26" s="48">
        <f t="shared" si="153"/>
        <v>0</v>
      </c>
      <c r="FD26" s="48">
        <f t="shared" si="64"/>
        <v>0</v>
      </c>
      <c r="FE26" s="49">
        <f t="shared" si="65"/>
        <v>0</v>
      </c>
      <c r="FF26" s="49">
        <f t="shared" si="70"/>
        <v>0</v>
      </c>
      <c r="FG26" s="49">
        <f t="shared" si="71"/>
        <v>0</v>
      </c>
      <c r="FH26" s="49">
        <f t="shared" si="72"/>
        <v>0</v>
      </c>
      <c r="FI26" s="49">
        <f t="shared" si="73"/>
        <v>0</v>
      </c>
      <c r="FJ26" s="49">
        <f t="shared" si="74"/>
        <v>0</v>
      </c>
      <c r="FK26" s="49">
        <f t="shared" si="75"/>
        <v>0</v>
      </c>
      <c r="FL26" s="49">
        <f t="shared" si="76"/>
        <v>0</v>
      </c>
      <c r="FM26" s="49">
        <f t="shared" si="77"/>
        <v>0</v>
      </c>
      <c r="FN26" s="49">
        <f t="shared" si="154"/>
        <v>0</v>
      </c>
      <c r="FO26" s="49">
        <f t="shared" si="155"/>
        <v>0</v>
      </c>
      <c r="FP26" s="49">
        <f t="shared" si="156"/>
        <v>0</v>
      </c>
      <c r="FQ26" s="49">
        <f t="shared" si="157"/>
        <v>0</v>
      </c>
      <c r="FR26" s="49">
        <f t="shared" si="78"/>
        <v>0</v>
      </c>
      <c r="FS26" s="49">
        <f>IF(SUM(FF26:FF$298)=0,FF$299*FS$8/12,0)</f>
        <v>0</v>
      </c>
      <c r="FT26" s="49">
        <f>IF(SUM(FG26:FG$298)=0,FG$299*FT$8/12,0)</f>
        <v>0</v>
      </c>
      <c r="FU26" s="49">
        <f>IF(SUM(FH26:FH$298)=0,FH$299*FU$8/12,0)</f>
        <v>0</v>
      </c>
      <c r="FV26" s="49">
        <f>IF(SUM(FI26:FI$298)=0,FI$299*FV$8/12,0)</f>
        <v>0</v>
      </c>
      <c r="FW26" s="49">
        <f>IF(SUM(FJ26:FJ$298)=0,FJ$299*FW$8/12,0)</f>
        <v>0</v>
      </c>
      <c r="FX26" s="49">
        <f>IF(SUM(FK26:FK$298)=0,FK$299*FX$8/12,0)</f>
        <v>0</v>
      </c>
      <c r="FY26" s="49">
        <f>IF(SUM(FL26:FL$298)=0,FL$299*FY$8/12,0)</f>
        <v>0</v>
      </c>
      <c r="FZ26" s="49">
        <f>IF(SUM(FM26:FM$298)=0,FM$299*FZ$8/12,0)</f>
        <v>0</v>
      </c>
      <c r="GA26" s="49">
        <f>IF(SUM(FN26:FN$298)=0,FN$299*GA$8/12,0)</f>
        <v>0</v>
      </c>
      <c r="GB26" s="49">
        <f>IF(SUM(FO26:FO$298)=0,FO$299*GB$8/12,0)</f>
        <v>0</v>
      </c>
      <c r="GC26" s="49">
        <f>IF(SUM(FP26:FP$298)=0,FP$299*GC$8/12,0)</f>
        <v>0</v>
      </c>
      <c r="GD26" s="49">
        <f>IF(SUM(FQ26:FQ$298)=0,FQ$299*GD$8/12,0)</f>
        <v>0</v>
      </c>
      <c r="GE26" s="49">
        <f t="shared" si="79"/>
        <v>0</v>
      </c>
      <c r="GF26" s="49">
        <f t="shared" si="66"/>
        <v>0</v>
      </c>
      <c r="GG26" s="49">
        <f t="shared" si="80"/>
        <v>0</v>
      </c>
      <c r="GH26" s="49">
        <f t="shared" si="67"/>
        <v>0</v>
      </c>
      <c r="GI26" s="49">
        <f t="shared" si="81"/>
        <v>0</v>
      </c>
      <c r="GJ26" s="49">
        <f t="shared" si="68"/>
        <v>0</v>
      </c>
      <c r="GK26" s="60"/>
      <c r="GL26" s="51" t="str">
        <f t="shared" si="171"/>
        <v>suma spłat</v>
      </c>
      <c r="GM26" s="52"/>
      <c r="GN26" s="53">
        <f>SUM(GN13:GY13)</f>
        <v>0</v>
      </c>
      <c r="GO26" s="53">
        <f>SUM(GZ13:HK13)</f>
        <v>0</v>
      </c>
      <c r="GP26" s="53">
        <f>SUM(HL13:HW13)</f>
        <v>139536</v>
      </c>
      <c r="GQ26" s="53">
        <f>SUM(HX13:II13)</f>
        <v>139536</v>
      </c>
      <c r="GR26" s="53">
        <f>SUM(IJ13:IU13)</f>
        <v>139536</v>
      </c>
      <c r="GS26" s="53">
        <f>SUM(IV13:JG13)</f>
        <v>81392</v>
      </c>
      <c r="GT26" s="53">
        <f>SUM(JH13:JS13)</f>
        <v>0</v>
      </c>
      <c r="GU26" s="53">
        <f>SUM(JT13:KE13)</f>
        <v>0</v>
      </c>
      <c r="GV26" s="53">
        <f>SUM(KF13:KQ13)</f>
        <v>0</v>
      </c>
      <c r="GW26" s="53">
        <f>SUM(KR13:LC13)</f>
        <v>0</v>
      </c>
      <c r="GX26" s="53">
        <f>SUM(LD13:LO13)</f>
        <v>0</v>
      </c>
      <c r="GY26" s="53">
        <f>SUM(LP13:MA13)</f>
        <v>0</v>
      </c>
      <c r="GZ26" s="53">
        <f>SUM(MB13:MM13)</f>
        <v>0</v>
      </c>
      <c r="HA26" s="53">
        <f>SUM(MN13:MY13)</f>
        <v>0</v>
      </c>
      <c r="HB26" s="53">
        <f>SUM(MZ13:NK13)</f>
        <v>0</v>
      </c>
      <c r="HC26" s="53">
        <f>SUM(NL13:NW13)</f>
        <v>0</v>
      </c>
      <c r="HD26" s="53">
        <f>SUM(NX13:OI13)</f>
        <v>0</v>
      </c>
      <c r="HE26" s="53"/>
      <c r="HF26" s="53"/>
      <c r="HG26" s="53"/>
      <c r="HH26" s="53"/>
      <c r="HI26" s="53"/>
      <c r="HJ26" s="53"/>
      <c r="HK26" s="53"/>
    </row>
    <row r="27" spans="1:483">
      <c r="A27" s="57"/>
      <c r="B27" s="38">
        <f>IF(SUM(J$9:J26)&gt;0.9,MAX(B$9:B26)+1,0)</f>
        <v>0</v>
      </c>
      <c r="C27" s="44">
        <f t="shared" si="17"/>
        <v>0</v>
      </c>
      <c r="D27" s="40">
        <v>45077</v>
      </c>
      <c r="E27" s="43">
        <f t="shared" si="82"/>
        <v>0</v>
      </c>
      <c r="F27" s="43">
        <f t="shared" si="83"/>
        <v>0</v>
      </c>
      <c r="G27" s="45">
        <f>IF(AND(B27=I$6,K26-I$1/(I$7-I$6+1)&gt;=0),ROUND(I$1/(I$7-I$6+1),0),IF(AND(SUM(G$10:G26)&gt;0,K26-G26&gt;=0),G26,IF(AND(SUM(G$10:G26)&gt;0),I$1-SUM(G$10:G26),0)))</f>
        <v>0</v>
      </c>
      <c r="H27" s="45">
        <f t="shared" si="84"/>
        <v>0</v>
      </c>
      <c r="I27" s="45">
        <f t="shared" si="85"/>
        <v>0</v>
      </c>
      <c r="J27" s="45">
        <f t="shared" si="19"/>
        <v>0</v>
      </c>
      <c r="K27" s="45">
        <f t="shared" si="86"/>
        <v>0</v>
      </c>
      <c r="L27" s="45">
        <f>IF(AND(J27&lt;&gt;0,SUM(J$9:J26)=0),ROUND(I$1*I$3,0),0)</f>
        <v>0</v>
      </c>
      <c r="M27" s="18"/>
      <c r="N27" s="38">
        <f>IF(SUM(V$9:V26)&gt;0.9,MAX(N$9:N26)+1,0)</f>
        <v>0</v>
      </c>
      <c r="O27" s="44">
        <f t="shared" si="20"/>
        <v>0</v>
      </c>
      <c r="P27" s="40">
        <f t="shared" si="21"/>
        <v>45077</v>
      </c>
      <c r="Q27" s="43">
        <f t="shared" si="87"/>
        <v>0</v>
      </c>
      <c r="R27" s="43">
        <f t="shared" si="88"/>
        <v>0</v>
      </c>
      <c r="S27" s="45">
        <f>IF(AND(N27=U$6,W26-U$1/(U$7-U$6+1)&gt;=0),ROUND(U$1/(U$7-U$6+1),0),IF(AND(SUM(S$10:S26)&gt;0,W26-S26&gt;=0),S26,IF(AND(SUM(S$10:S26)&gt;0),U$1-SUM(S$10:S26),0)))</f>
        <v>0</v>
      </c>
      <c r="T27" s="45">
        <f t="shared" si="89"/>
        <v>0</v>
      </c>
      <c r="U27" s="45">
        <f t="shared" si="90"/>
        <v>0</v>
      </c>
      <c r="V27" s="45">
        <f t="shared" si="23"/>
        <v>0</v>
      </c>
      <c r="W27" s="45">
        <f t="shared" si="91"/>
        <v>0</v>
      </c>
      <c r="X27" s="45">
        <f>IF(AND(V27&lt;&gt;0,SUM(V$9:V26)=0),ROUND(U$1*U$3,0),0)</f>
        <v>0</v>
      </c>
      <c r="Y27" s="18"/>
      <c r="Z27" s="38">
        <f>IF(SUM(AH$9:AH26)&gt;0.9,MAX(Z$9:Z26)+1,0)</f>
        <v>0</v>
      </c>
      <c r="AA27" s="44">
        <f t="shared" si="24"/>
        <v>0</v>
      </c>
      <c r="AB27" s="40">
        <f t="shared" si="25"/>
        <v>45077</v>
      </c>
      <c r="AC27" s="43">
        <f t="shared" si="92"/>
        <v>0</v>
      </c>
      <c r="AD27" s="43">
        <f t="shared" si="93"/>
        <v>0</v>
      </c>
      <c r="AE27" s="45">
        <f>IF(AND(Z27=AG$6,AI26-AG$1/(AG$7-AG$6+1)&gt;=0),ROUND(AG$1/(AG$7-AG$6+1),0),IF(AND(SUM(AE$10:AE26)&gt;0,AI26-AE26&gt;=0),AE26,IF(AND(SUM(AE$10:AE26)&gt;0),AG$1-SUM(AE$10:AE26),0)))</f>
        <v>0</v>
      </c>
      <c r="AF27" s="45">
        <f t="shared" si="94"/>
        <v>0</v>
      </c>
      <c r="AG27" s="45">
        <f t="shared" si="95"/>
        <v>0</v>
      </c>
      <c r="AH27" s="45">
        <f t="shared" si="27"/>
        <v>0</v>
      </c>
      <c r="AI27" s="45">
        <f t="shared" si="96"/>
        <v>0</v>
      </c>
      <c r="AJ27" s="45">
        <f>IF(AND(AH27&lt;&gt;0,SUM(AH$9:AH26)=0),ROUND(AG$1*AG$3,0),0)</f>
        <v>0</v>
      </c>
      <c r="AK27" s="18"/>
      <c r="AL27" s="38">
        <f>IF(SUM(AT$9:AT26)&gt;0.9,MAX(AL$9:AL26)+1,0)</f>
        <v>0</v>
      </c>
      <c r="AM27" s="44">
        <f t="shared" si="28"/>
        <v>0</v>
      </c>
      <c r="AN27" s="40">
        <f t="shared" si="29"/>
        <v>45077</v>
      </c>
      <c r="AO27" s="43">
        <f t="shared" si="97"/>
        <v>0</v>
      </c>
      <c r="AP27" s="43">
        <f t="shared" si="98"/>
        <v>0</v>
      </c>
      <c r="AQ27" s="45">
        <f>IF(AND(AL27=AS$6,AU26-AS$1/(AS$7-AS$6+1)&gt;=0),ROUND(AS$1/(AS$7-AS$6+1),0),IF(AND(SUM(AQ$10:AQ26)&gt;0,AU26-AQ26&gt;=0),AQ26,IF(AND(SUM(AQ$10:AQ26)&gt;0),AS$1-SUM(AQ$10:AQ26),0)))</f>
        <v>0</v>
      </c>
      <c r="AR27" s="45">
        <f t="shared" si="99"/>
        <v>0</v>
      </c>
      <c r="AS27" s="45">
        <f t="shared" si="100"/>
        <v>0</v>
      </c>
      <c r="AT27" s="45">
        <f t="shared" si="31"/>
        <v>0</v>
      </c>
      <c r="AU27" s="45">
        <f t="shared" si="101"/>
        <v>0</v>
      </c>
      <c r="AV27" s="45">
        <f>IF(AND(AT27&lt;&gt;0,SUM(AT$9:AT26)=0),ROUND(AS$1*AS$3,0),0)</f>
        <v>0</v>
      </c>
      <c r="AW27" s="18"/>
      <c r="AX27" s="38">
        <f>IF(SUM(BF$9:BF26)&gt;0.9,MAX(AX$9:AX26)+1,0)</f>
        <v>0</v>
      </c>
      <c r="AY27" s="44">
        <f t="shared" si="32"/>
        <v>0</v>
      </c>
      <c r="AZ27" s="40">
        <f t="shared" si="33"/>
        <v>45077</v>
      </c>
      <c r="BA27" s="43">
        <f t="shared" si="102"/>
        <v>0</v>
      </c>
      <c r="BB27" s="43">
        <f t="shared" si="103"/>
        <v>0</v>
      </c>
      <c r="BC27" s="45">
        <f>IF(AND(AX27=BE$6,BG26-BE$1/(BE$7-BE$6+1)&gt;=0),ROUND(BE$1/(BE$7-BE$6+1),0),IF(AND(SUM(BC$10:BC26)&gt;0,BG26-BC26&gt;=0),BC26,IF(AND(SUM(BC$10:BC26)&gt;0),BE$1-SUM(BC$10:BC26),0)))</f>
        <v>0</v>
      </c>
      <c r="BD27" s="45">
        <f t="shared" si="104"/>
        <v>0</v>
      </c>
      <c r="BE27" s="45">
        <f t="shared" si="105"/>
        <v>0</v>
      </c>
      <c r="BF27" s="45">
        <f t="shared" si="35"/>
        <v>0</v>
      </c>
      <c r="BG27" s="45">
        <f t="shared" si="106"/>
        <v>0</v>
      </c>
      <c r="BH27" s="45">
        <f>IF(AND(BF27&lt;&gt;0,SUM(BF$9:BF26)=0),ROUND(BE$1*BE$3,0),0)</f>
        <v>0</v>
      </c>
      <c r="BI27" s="18"/>
      <c r="BJ27" s="38">
        <f>IF(SUM(BR$9:BR26)&gt;0.9,MAX(BJ$9:BJ26)+1,0)</f>
        <v>0</v>
      </c>
      <c r="BK27" s="44">
        <f t="shared" si="36"/>
        <v>0</v>
      </c>
      <c r="BL27" s="40">
        <f t="shared" si="37"/>
        <v>45077</v>
      </c>
      <c r="BM27" s="43">
        <f t="shared" si="107"/>
        <v>0</v>
      </c>
      <c r="BN27" s="43">
        <f t="shared" si="108"/>
        <v>0</v>
      </c>
      <c r="BO27" s="45">
        <f>IF(AND(BJ27=BQ$6,BS26-BQ$1/(BQ$7-BQ$6+1)&gt;=0),ROUND(BQ$1/(BQ$7-BQ$6+1),0),IF(AND(SUM(BO$10:BO26)&gt;0,BS26-BO26&gt;=0),BO26,IF(AND(SUM(BO$10:BO26)&gt;0),BQ$1-SUM(BO$10:BO26),0)))</f>
        <v>0</v>
      </c>
      <c r="BP27" s="45">
        <f t="shared" si="109"/>
        <v>0</v>
      </c>
      <c r="BQ27" s="45">
        <f t="shared" si="110"/>
        <v>0</v>
      </c>
      <c r="BR27" s="45">
        <f t="shared" si="39"/>
        <v>0</v>
      </c>
      <c r="BS27" s="45">
        <f t="shared" si="111"/>
        <v>0</v>
      </c>
      <c r="BT27" s="45">
        <f>IF(AND(BR27&lt;&gt;0,SUM(BR$9:BR26)=0),ROUND(BQ$1*BQ$3,0),0)</f>
        <v>0</v>
      </c>
      <c r="BU27" s="18"/>
      <c r="BV27" s="38">
        <f>IF(SUM(CD$9:CD26)&gt;0.9,MAX(BV$9:BV26)+1,0)</f>
        <v>0</v>
      </c>
      <c r="BW27" s="44">
        <f t="shared" si="40"/>
        <v>0</v>
      </c>
      <c r="BX27" s="40">
        <f t="shared" si="41"/>
        <v>45077</v>
      </c>
      <c r="BY27" s="43">
        <f t="shared" si="112"/>
        <v>0</v>
      </c>
      <c r="BZ27" s="43">
        <f t="shared" si="113"/>
        <v>0</v>
      </c>
      <c r="CA27" s="45">
        <f>IF(AND(BV27=CC$6,CE26-CC$1/(CC$7-CC$6+1)&gt;=0),ROUND(CC$1/(CC$7-CC$6+1),0),IF(AND(SUM(CA$10:CA26)&gt;0,CE26-CA26&gt;=0),CA26,IF(AND(SUM(CA$10:CA26)&gt;0),CC$1-SUM(CA$10:CA26),0)))</f>
        <v>0</v>
      </c>
      <c r="CB27" s="45">
        <f t="shared" si="114"/>
        <v>0</v>
      </c>
      <c r="CC27" s="45">
        <f t="shared" si="115"/>
        <v>0</v>
      </c>
      <c r="CD27" s="45">
        <f t="shared" si="43"/>
        <v>0</v>
      </c>
      <c r="CE27" s="45">
        <f t="shared" si="116"/>
        <v>0</v>
      </c>
      <c r="CF27" s="45">
        <f>IF(AND(CD27&lt;&gt;0,SUM(CD$9:CD26)=0),ROUND(CC$1*CC$3,0),0)</f>
        <v>0</v>
      </c>
      <c r="CG27" s="18"/>
      <c r="CH27" s="38">
        <f>IF(SUM(CP$9:CP26)&gt;0.9,MAX(CH$9:CH26)+1,0)</f>
        <v>0</v>
      </c>
      <c r="CI27" s="44">
        <f t="shared" si="44"/>
        <v>0</v>
      </c>
      <c r="CJ27" s="40">
        <f t="shared" si="45"/>
        <v>45077</v>
      </c>
      <c r="CK27" s="43">
        <f t="shared" si="117"/>
        <v>0</v>
      </c>
      <c r="CL27" s="43">
        <f t="shared" si="118"/>
        <v>0</v>
      </c>
      <c r="CM27" s="45">
        <f>IF(AND(CH27=CO$6,CQ26-CO$1/(CO$7-CO$6+1)&gt;=0),ROUND(CO$1/(CO$7-CO$6+1),0),IF(AND(SUM(CM$10:CM26)&gt;0,CQ26-CM26&gt;=0),CM26,IF(AND(SUM(CM$10:CM26)&gt;0),CO$1-SUM(CM$10:CM26),0)))</f>
        <v>0</v>
      </c>
      <c r="CN27" s="45">
        <f t="shared" si="119"/>
        <v>0</v>
      </c>
      <c r="CO27" s="45">
        <f t="shared" si="120"/>
        <v>0</v>
      </c>
      <c r="CP27" s="45">
        <f t="shared" si="47"/>
        <v>0</v>
      </c>
      <c r="CQ27" s="45">
        <f t="shared" si="121"/>
        <v>0</v>
      </c>
      <c r="CR27" s="45">
        <f>IF(AND(CP27&lt;&gt;0,SUM(CP$9:CP26)=0),ROUND(CO$1*CO$3,0),0)</f>
        <v>0</v>
      </c>
      <c r="CS27" s="18"/>
      <c r="CT27" s="38">
        <f>IF(SUM(DB$9:DB26)&gt;0.9,MAX(CT$9:CT26)+1,0)</f>
        <v>0</v>
      </c>
      <c r="CU27" s="44">
        <f t="shared" si="48"/>
        <v>0</v>
      </c>
      <c r="CV27" s="40">
        <f t="shared" si="49"/>
        <v>45077</v>
      </c>
      <c r="CW27" s="43">
        <f t="shared" si="122"/>
        <v>0</v>
      </c>
      <c r="CX27" s="43">
        <f t="shared" si="123"/>
        <v>0</v>
      </c>
      <c r="CY27" s="45">
        <f>IF(AND(CT27=DA$6,DC26-DA$1/(DA$7-DA$6+1)&gt;=0),ROUND(DA$1/(DA$7-DA$6+1),0),IF(AND(SUM(CY$10:CY26)&gt;0,DC26-CY26&gt;=0),CY26,IF(AND(SUM(CY$10:CY26)&gt;0),DA$1-SUM(CY$10:CY26),0)))</f>
        <v>0</v>
      </c>
      <c r="CZ27" s="45">
        <f t="shared" si="124"/>
        <v>0</v>
      </c>
      <c r="DA27" s="45">
        <f t="shared" si="125"/>
        <v>0</v>
      </c>
      <c r="DB27" s="45">
        <f t="shared" si="51"/>
        <v>0</v>
      </c>
      <c r="DC27" s="45">
        <f t="shared" si="126"/>
        <v>0</v>
      </c>
      <c r="DD27" s="45">
        <f>IF(AND(DB27&lt;&gt;0,SUM(DB$9:DB26)=0),ROUND(DA$1*DA$3,0),0)</f>
        <v>0</v>
      </c>
      <c r="DE27" s="18"/>
      <c r="DF27" s="38">
        <f>IF(SUM(DN$9:DN26)&gt;0.9,MAX(DF$9:DF26)+1,0)</f>
        <v>0</v>
      </c>
      <c r="DG27" s="44">
        <f t="shared" si="52"/>
        <v>0</v>
      </c>
      <c r="DH27" s="40">
        <f t="shared" si="53"/>
        <v>45077</v>
      </c>
      <c r="DI27" s="43">
        <f t="shared" si="127"/>
        <v>0</v>
      </c>
      <c r="DJ27" s="43">
        <f t="shared" si="128"/>
        <v>0</v>
      </c>
      <c r="DK27" s="45">
        <f>IF(AND(DF27=DM$6,DO26-DM$1/(DM$7-DM$6+1)&gt;=0),ROUND(DM$1/(DM$7-DM$6+1),0),IF(AND(SUM(DK$10:DK26)&gt;0,DO26-DK26&gt;=0),DK26,IF(AND(SUM(DK$10:DK26)&gt;0),DM$1-SUM(DK$10:DK26),0)))</f>
        <v>0</v>
      </c>
      <c r="DL27" s="45">
        <f t="shared" si="129"/>
        <v>0</v>
      </c>
      <c r="DM27" s="45">
        <f t="shared" si="130"/>
        <v>0</v>
      </c>
      <c r="DN27" s="45">
        <f t="shared" si="55"/>
        <v>0</v>
      </c>
      <c r="DO27" s="45">
        <f t="shared" si="131"/>
        <v>0</v>
      </c>
      <c r="DP27" s="45">
        <f>IF(AND(DN27&lt;&gt;0,SUM(DN$9:DN26)=0),ROUND(DM$1*DM$3,0),0)</f>
        <v>0</v>
      </c>
      <c r="DQ27" s="18"/>
      <c r="DR27" s="38">
        <f>IF(SUM(DZ$9:DZ26)&gt;0.9,MAX(DR$9:DR26)+1,0)</f>
        <v>0</v>
      </c>
      <c r="DS27" s="44">
        <f t="shared" si="56"/>
        <v>0</v>
      </c>
      <c r="DT27" s="40">
        <f t="shared" si="57"/>
        <v>45077</v>
      </c>
      <c r="DU27" s="43">
        <f t="shared" si="132"/>
        <v>0</v>
      </c>
      <c r="DV27" s="43">
        <f t="shared" si="133"/>
        <v>0</v>
      </c>
      <c r="DW27" s="45">
        <f>IF(AND(DR27=DY$6,EA26-DY$1/(DY$7-DY$6+1)&gt;=0),ROUND(DY$1/(DY$7-DY$6+1),0),IF(AND(SUM(DW$10:DW26)&gt;0,EA26-DW26&gt;=0),DW26,IF(AND(SUM(DW$10:DW26)&gt;0),DY$1-SUM(DW$10:DW26),0)))</f>
        <v>0</v>
      </c>
      <c r="DX27" s="45">
        <f t="shared" si="134"/>
        <v>0</v>
      </c>
      <c r="DY27" s="45">
        <f t="shared" si="135"/>
        <v>0</v>
      </c>
      <c r="DZ27" s="45">
        <f t="shared" si="59"/>
        <v>0</v>
      </c>
      <c r="EA27" s="45">
        <f t="shared" si="136"/>
        <v>0</v>
      </c>
      <c r="EB27" s="45">
        <f>IF(AND(DZ27&lt;&gt;0,SUM(DZ$9:DZ26)=0),ROUND(DY$1*DY$3,0),0)</f>
        <v>0</v>
      </c>
      <c r="EC27" s="18"/>
      <c r="ED27" s="38">
        <f>IF(SUM(EL$9:EL26)&gt;0.9,MAX(ED$9:ED26)+1,0)</f>
        <v>0</v>
      </c>
      <c r="EE27" s="44">
        <f t="shared" si="60"/>
        <v>0</v>
      </c>
      <c r="EF27" s="40">
        <f t="shared" si="61"/>
        <v>45077</v>
      </c>
      <c r="EG27" s="43">
        <f t="shared" si="137"/>
        <v>0</v>
      </c>
      <c r="EH27" s="43">
        <f t="shared" si="138"/>
        <v>0</v>
      </c>
      <c r="EI27" s="45">
        <f>IF(AND(ED27=EK$6,EM26-EK$1/(EK$7-EK$6+1)&gt;=0),ROUND(EK$1/(EK$7-EK$6+1),0),IF(AND(SUM(EI$10:EI26)&gt;0,EM26-EI26&gt;=0),EI26,IF(AND(SUM(EI$10:EI26)&gt;0),EK$1-SUM(EI$10:EI26),0)))</f>
        <v>0</v>
      </c>
      <c r="EJ27" s="45">
        <f t="shared" si="139"/>
        <v>0</v>
      </c>
      <c r="EK27" s="45">
        <f t="shared" si="140"/>
        <v>0</v>
      </c>
      <c r="EL27" s="45">
        <f t="shared" si="63"/>
        <v>0</v>
      </c>
      <c r="EM27" s="45">
        <f t="shared" si="141"/>
        <v>0</v>
      </c>
      <c r="EN27" s="45">
        <f>IF(AND(EL27&lt;&gt;0,SUM(EL$9:EL26)=0),ROUND(EK$1*EK$3,0),0)</f>
        <v>0</v>
      </c>
      <c r="EO27" s="60"/>
      <c r="EP27" s="46">
        <f t="shared" si="158"/>
        <v>17</v>
      </c>
      <c r="EQ27" s="47">
        <f t="shared" si="142"/>
        <v>45077</v>
      </c>
      <c r="ER27" s="48">
        <f t="shared" si="69"/>
        <v>0</v>
      </c>
      <c r="ES27" s="48">
        <f t="shared" si="143"/>
        <v>0</v>
      </c>
      <c r="ET27" s="48">
        <f t="shared" si="144"/>
        <v>0</v>
      </c>
      <c r="EU27" s="48">
        <f t="shared" si="145"/>
        <v>0</v>
      </c>
      <c r="EV27" s="48">
        <f t="shared" si="146"/>
        <v>0</v>
      </c>
      <c r="EW27" s="48">
        <f t="shared" si="147"/>
        <v>0</v>
      </c>
      <c r="EX27" s="48">
        <f t="shared" si="148"/>
        <v>0</v>
      </c>
      <c r="EY27" s="48">
        <f t="shared" si="149"/>
        <v>0</v>
      </c>
      <c r="EZ27" s="48">
        <f t="shared" si="150"/>
        <v>0</v>
      </c>
      <c r="FA27" s="48">
        <f t="shared" si="151"/>
        <v>0</v>
      </c>
      <c r="FB27" s="48">
        <f t="shared" si="152"/>
        <v>0</v>
      </c>
      <c r="FC27" s="48">
        <f t="shared" si="153"/>
        <v>0</v>
      </c>
      <c r="FD27" s="48">
        <f t="shared" si="64"/>
        <v>0</v>
      </c>
      <c r="FE27" s="49">
        <f t="shared" si="65"/>
        <v>0</v>
      </c>
      <c r="FF27" s="49">
        <f t="shared" si="70"/>
        <v>0</v>
      </c>
      <c r="FG27" s="49">
        <f t="shared" si="71"/>
        <v>0</v>
      </c>
      <c r="FH27" s="49">
        <f t="shared" si="72"/>
        <v>0</v>
      </c>
      <c r="FI27" s="49">
        <f t="shared" si="73"/>
        <v>0</v>
      </c>
      <c r="FJ27" s="49">
        <f t="shared" si="74"/>
        <v>0</v>
      </c>
      <c r="FK27" s="49">
        <f t="shared" si="75"/>
        <v>0</v>
      </c>
      <c r="FL27" s="49">
        <f t="shared" si="76"/>
        <v>0</v>
      </c>
      <c r="FM27" s="49">
        <f t="shared" si="77"/>
        <v>0</v>
      </c>
      <c r="FN27" s="49">
        <f t="shared" si="154"/>
        <v>0</v>
      </c>
      <c r="FO27" s="49">
        <f t="shared" si="155"/>
        <v>0</v>
      </c>
      <c r="FP27" s="49">
        <f t="shared" si="156"/>
        <v>0</v>
      </c>
      <c r="FQ27" s="49">
        <f t="shared" si="157"/>
        <v>0</v>
      </c>
      <c r="FR27" s="49">
        <f t="shared" si="78"/>
        <v>0</v>
      </c>
      <c r="FS27" s="49">
        <f>IF(SUM(FF27:FF$298)=0,FF$299*FS$8/12,0)</f>
        <v>0</v>
      </c>
      <c r="FT27" s="49">
        <f>IF(SUM(FG27:FG$298)=0,FG$299*FT$8/12,0)</f>
        <v>0</v>
      </c>
      <c r="FU27" s="49">
        <f>IF(SUM(FH27:FH$298)=0,FH$299*FU$8/12,0)</f>
        <v>0</v>
      </c>
      <c r="FV27" s="49">
        <f>IF(SUM(FI27:FI$298)=0,FI$299*FV$8/12,0)</f>
        <v>0</v>
      </c>
      <c r="FW27" s="49">
        <f>IF(SUM(FJ27:FJ$298)=0,FJ$299*FW$8/12,0)</f>
        <v>0</v>
      </c>
      <c r="FX27" s="49">
        <f>IF(SUM(FK27:FK$298)=0,FK$299*FX$8/12,0)</f>
        <v>0</v>
      </c>
      <c r="FY27" s="49">
        <f>IF(SUM(FL27:FL$298)=0,FL$299*FY$8/12,0)</f>
        <v>0</v>
      </c>
      <c r="FZ27" s="49">
        <f>IF(SUM(FM27:FM$298)=0,FM$299*FZ$8/12,0)</f>
        <v>0</v>
      </c>
      <c r="GA27" s="49">
        <f>IF(SUM(FN27:FN$298)=0,FN$299*GA$8/12,0)</f>
        <v>0</v>
      </c>
      <c r="GB27" s="49">
        <f>IF(SUM(FO27:FO$298)=0,FO$299*GB$8/12,0)</f>
        <v>0</v>
      </c>
      <c r="GC27" s="49">
        <f>IF(SUM(FP27:FP$298)=0,FP$299*GC$8/12,0)</f>
        <v>0</v>
      </c>
      <c r="GD27" s="49">
        <f>IF(SUM(FQ27:FQ$298)=0,FQ$299*GD$8/12,0)</f>
        <v>0</v>
      </c>
      <c r="GE27" s="49">
        <f t="shared" si="79"/>
        <v>0</v>
      </c>
      <c r="GF27" s="49">
        <f t="shared" si="66"/>
        <v>0</v>
      </c>
      <c r="GG27" s="49">
        <f t="shared" si="80"/>
        <v>0</v>
      </c>
      <c r="GH27" s="49">
        <f t="shared" si="67"/>
        <v>0</v>
      </c>
      <c r="GI27" s="49">
        <f t="shared" si="81"/>
        <v>0</v>
      </c>
      <c r="GJ27" s="49">
        <f t="shared" si="68"/>
        <v>0</v>
      </c>
      <c r="GK27" s="60"/>
      <c r="GL27" s="51" t="str">
        <f t="shared" si="171"/>
        <v>transze wypłaty</v>
      </c>
      <c r="GM27" s="52"/>
      <c r="GN27" s="53">
        <f>SUM(GN14:GY14)</f>
        <v>0</v>
      </c>
      <c r="GO27" s="53">
        <f>SUM(GZ14:HK14)</f>
        <v>500000</v>
      </c>
      <c r="GP27" s="53">
        <f>SUM(HL14:HW14)</f>
        <v>0</v>
      </c>
      <c r="GQ27" s="53">
        <f>SUM(HX14:II14)</f>
        <v>0</v>
      </c>
      <c r="GR27" s="53">
        <f>SUM(IJ14:IU14)</f>
        <v>0</v>
      </c>
      <c r="GS27" s="53">
        <f>SUM(IV14:JG14)</f>
        <v>0</v>
      </c>
      <c r="GT27" s="53">
        <f>SUM(JH14:JS14)</f>
        <v>0</v>
      </c>
      <c r="GU27" s="53">
        <f>SUM(JT14:KE14)</f>
        <v>0</v>
      </c>
      <c r="GV27" s="53">
        <f>SUM(KF14:KQ14)</f>
        <v>0</v>
      </c>
      <c r="GW27" s="53">
        <f>SUM(KR14:LC14)</f>
        <v>0</v>
      </c>
      <c r="GX27" s="53">
        <f>SUM(LD14:LO14)</f>
        <v>0</v>
      </c>
      <c r="GY27" s="53">
        <f>SUM(LP14:MA14)</f>
        <v>0</v>
      </c>
      <c r="GZ27" s="53">
        <f>SUM(MB14:MM14)</f>
        <v>0</v>
      </c>
      <c r="HA27" s="53">
        <f>SUM(MN14:MY14)</f>
        <v>0</v>
      </c>
      <c r="HB27" s="53">
        <f>SUM(MZ14:NK14)</f>
        <v>0</v>
      </c>
      <c r="HC27" s="53">
        <f>SUM(NL14:NW14)</f>
        <v>0</v>
      </c>
      <c r="HD27" s="53">
        <f>SUM(NX14:OI14)</f>
        <v>0</v>
      </c>
      <c r="HE27" s="53"/>
      <c r="HF27" s="53"/>
      <c r="HG27" s="53"/>
      <c r="HH27" s="53"/>
      <c r="HI27" s="53"/>
      <c r="HJ27" s="53"/>
      <c r="HK27" s="53"/>
    </row>
    <row r="28" spans="1:483">
      <c r="A28" s="57"/>
      <c r="B28" s="38">
        <f>IF(SUM(J$9:J27)&gt;0.9,MAX(B$9:B27)+1,0)</f>
        <v>0</v>
      </c>
      <c r="C28" s="44">
        <f t="shared" si="17"/>
        <v>0</v>
      </c>
      <c r="D28" s="40">
        <v>45107</v>
      </c>
      <c r="E28" s="43">
        <f t="shared" si="82"/>
        <v>0</v>
      </c>
      <c r="F28" s="43">
        <f t="shared" si="83"/>
        <v>0</v>
      </c>
      <c r="G28" s="45">
        <f>IF(AND(B28=I$6,K27-I$1/(I$7-I$6+1)&gt;=0),ROUND(I$1/(I$7-I$6+1),0),IF(AND(SUM(G$10:G27)&gt;0,K27-G27&gt;=0),G27,IF(AND(SUM(G$10:G27)&gt;0),I$1-SUM(G$10:G27),0)))</f>
        <v>0</v>
      </c>
      <c r="H28" s="45">
        <f t="shared" si="84"/>
        <v>0</v>
      </c>
      <c r="I28" s="45">
        <f t="shared" si="85"/>
        <v>0</v>
      </c>
      <c r="J28" s="45">
        <f t="shared" si="19"/>
        <v>0</v>
      </c>
      <c r="K28" s="45">
        <f t="shared" si="86"/>
        <v>0</v>
      </c>
      <c r="L28" s="45">
        <f>IF(AND(J28&lt;&gt;0,SUM(J$9:J27)=0),ROUND(I$1*I$3,0),0)</f>
        <v>0</v>
      </c>
      <c r="M28" s="18"/>
      <c r="N28" s="38">
        <f>IF(SUM(V$9:V27)&gt;0.9,MAX(N$9:N27)+1,0)</f>
        <v>0</v>
      </c>
      <c r="O28" s="44">
        <f t="shared" si="20"/>
        <v>0</v>
      </c>
      <c r="P28" s="40">
        <f t="shared" si="21"/>
        <v>45107</v>
      </c>
      <c r="Q28" s="43">
        <f t="shared" si="87"/>
        <v>0</v>
      </c>
      <c r="R28" s="43">
        <f t="shared" si="88"/>
        <v>0</v>
      </c>
      <c r="S28" s="45">
        <f>IF(AND(N28=U$6,W27-U$1/(U$7-U$6+1)&gt;=0),ROUND(U$1/(U$7-U$6+1),0),IF(AND(SUM(S$10:S27)&gt;0,W27-S27&gt;=0),S27,IF(AND(SUM(S$10:S27)&gt;0),U$1-SUM(S$10:S27),0)))</f>
        <v>0</v>
      </c>
      <c r="T28" s="45">
        <f t="shared" si="89"/>
        <v>0</v>
      </c>
      <c r="U28" s="45">
        <f t="shared" si="90"/>
        <v>0</v>
      </c>
      <c r="V28" s="45">
        <f t="shared" si="23"/>
        <v>0</v>
      </c>
      <c r="W28" s="45">
        <f t="shared" si="91"/>
        <v>0</v>
      </c>
      <c r="X28" s="45">
        <f>IF(AND(V28&lt;&gt;0,SUM(V$9:V27)=0),ROUND(U$1*U$3,0),0)</f>
        <v>0</v>
      </c>
      <c r="Y28" s="18"/>
      <c r="Z28" s="38">
        <f>IF(SUM(AH$9:AH27)&gt;0.9,MAX(Z$9:Z27)+1,0)</f>
        <v>0</v>
      </c>
      <c r="AA28" s="44">
        <f t="shared" si="24"/>
        <v>0</v>
      </c>
      <c r="AB28" s="40">
        <f t="shared" si="25"/>
        <v>45107</v>
      </c>
      <c r="AC28" s="43">
        <f t="shared" si="92"/>
        <v>0</v>
      </c>
      <c r="AD28" s="43">
        <f t="shared" si="93"/>
        <v>0</v>
      </c>
      <c r="AE28" s="45">
        <f>IF(AND(Z28=AG$6,AI27-AG$1/(AG$7-AG$6+1)&gt;=0),ROUND(AG$1/(AG$7-AG$6+1),0),IF(AND(SUM(AE$10:AE27)&gt;0,AI27-AE27&gt;=0),AE27,IF(AND(SUM(AE$10:AE27)&gt;0),AG$1-SUM(AE$10:AE27),0)))</f>
        <v>0</v>
      </c>
      <c r="AF28" s="45">
        <f t="shared" si="94"/>
        <v>0</v>
      </c>
      <c r="AG28" s="45">
        <f t="shared" si="95"/>
        <v>0</v>
      </c>
      <c r="AH28" s="45">
        <f t="shared" si="27"/>
        <v>0</v>
      </c>
      <c r="AI28" s="45">
        <f t="shared" si="96"/>
        <v>0</v>
      </c>
      <c r="AJ28" s="45">
        <f>IF(AND(AH28&lt;&gt;0,SUM(AH$9:AH27)=0),ROUND(AG$1*AG$3,0),0)</f>
        <v>0</v>
      </c>
      <c r="AK28" s="18"/>
      <c r="AL28" s="38">
        <f>IF(SUM(AT$9:AT27)&gt;0.9,MAX(AL$9:AL27)+1,0)</f>
        <v>0</v>
      </c>
      <c r="AM28" s="44">
        <f t="shared" si="28"/>
        <v>0</v>
      </c>
      <c r="AN28" s="40">
        <f t="shared" si="29"/>
        <v>45107</v>
      </c>
      <c r="AO28" s="43">
        <f t="shared" si="97"/>
        <v>0</v>
      </c>
      <c r="AP28" s="43">
        <f t="shared" si="98"/>
        <v>0</v>
      </c>
      <c r="AQ28" s="45">
        <f>IF(AND(AL28=AS$6,AU27-AS$1/(AS$7-AS$6+1)&gt;=0),ROUND(AS$1/(AS$7-AS$6+1),0),IF(AND(SUM(AQ$10:AQ27)&gt;0,AU27-AQ27&gt;=0),AQ27,IF(AND(SUM(AQ$10:AQ27)&gt;0),AS$1-SUM(AQ$10:AQ27),0)))</f>
        <v>0</v>
      </c>
      <c r="AR28" s="45">
        <f t="shared" si="99"/>
        <v>0</v>
      </c>
      <c r="AS28" s="45">
        <f t="shared" si="100"/>
        <v>0</v>
      </c>
      <c r="AT28" s="45">
        <f t="shared" si="31"/>
        <v>0</v>
      </c>
      <c r="AU28" s="45">
        <f t="shared" si="101"/>
        <v>0</v>
      </c>
      <c r="AV28" s="45">
        <f>IF(AND(AT28&lt;&gt;0,SUM(AT$9:AT27)=0),ROUND(AS$1*AS$3,0),0)</f>
        <v>0</v>
      </c>
      <c r="AW28" s="18"/>
      <c r="AX28" s="38">
        <f>IF(SUM(BF$9:BF27)&gt;0.9,MAX(AX$9:AX27)+1,0)</f>
        <v>0</v>
      </c>
      <c r="AY28" s="44">
        <f t="shared" si="32"/>
        <v>0</v>
      </c>
      <c r="AZ28" s="40">
        <f t="shared" si="33"/>
        <v>45107</v>
      </c>
      <c r="BA28" s="43">
        <f t="shared" si="102"/>
        <v>0</v>
      </c>
      <c r="BB28" s="43">
        <f t="shared" si="103"/>
        <v>0</v>
      </c>
      <c r="BC28" s="45">
        <f>IF(AND(AX28=BE$6,BG27-BE$1/(BE$7-BE$6+1)&gt;=0),ROUND(BE$1/(BE$7-BE$6+1),0),IF(AND(SUM(BC$10:BC27)&gt;0,BG27-BC27&gt;=0),BC27,IF(AND(SUM(BC$10:BC27)&gt;0),BE$1-SUM(BC$10:BC27),0)))</f>
        <v>0</v>
      </c>
      <c r="BD28" s="45">
        <f t="shared" si="104"/>
        <v>0</v>
      </c>
      <c r="BE28" s="45">
        <f t="shared" si="105"/>
        <v>0</v>
      </c>
      <c r="BF28" s="45">
        <f t="shared" si="35"/>
        <v>0</v>
      </c>
      <c r="BG28" s="45">
        <f t="shared" si="106"/>
        <v>0</v>
      </c>
      <c r="BH28" s="45">
        <f>IF(AND(BF28&lt;&gt;0,SUM(BF$9:BF27)=0),ROUND(BE$1*BE$3,0),0)</f>
        <v>0</v>
      </c>
      <c r="BI28" s="18"/>
      <c r="BJ28" s="38">
        <f>IF(SUM(BR$9:BR27)&gt;0.9,MAX(BJ$9:BJ27)+1,0)</f>
        <v>0</v>
      </c>
      <c r="BK28" s="44">
        <f t="shared" si="36"/>
        <v>0</v>
      </c>
      <c r="BL28" s="40">
        <f t="shared" si="37"/>
        <v>45107</v>
      </c>
      <c r="BM28" s="43">
        <f t="shared" si="107"/>
        <v>0</v>
      </c>
      <c r="BN28" s="43">
        <f t="shared" si="108"/>
        <v>0</v>
      </c>
      <c r="BO28" s="45">
        <f>IF(AND(BJ28=BQ$6,BS27-BQ$1/(BQ$7-BQ$6+1)&gt;=0),ROUND(BQ$1/(BQ$7-BQ$6+1),0),IF(AND(SUM(BO$10:BO27)&gt;0,BS27-BO27&gt;=0),BO27,IF(AND(SUM(BO$10:BO27)&gt;0),BQ$1-SUM(BO$10:BO27),0)))</f>
        <v>0</v>
      </c>
      <c r="BP28" s="45">
        <f t="shared" si="109"/>
        <v>0</v>
      </c>
      <c r="BQ28" s="45">
        <f t="shared" si="110"/>
        <v>0</v>
      </c>
      <c r="BR28" s="45">
        <f t="shared" si="39"/>
        <v>0</v>
      </c>
      <c r="BS28" s="45">
        <f t="shared" si="111"/>
        <v>0</v>
      </c>
      <c r="BT28" s="45">
        <f>IF(AND(BR28&lt;&gt;0,SUM(BR$9:BR27)=0),ROUND(BQ$1*BQ$3,0),0)</f>
        <v>0</v>
      </c>
      <c r="BU28" s="18"/>
      <c r="BV28" s="38">
        <f>IF(SUM(CD$9:CD27)&gt;0.9,MAX(BV$9:BV27)+1,0)</f>
        <v>0</v>
      </c>
      <c r="BW28" s="44">
        <f t="shared" si="40"/>
        <v>0</v>
      </c>
      <c r="BX28" s="40">
        <f t="shared" si="41"/>
        <v>45107</v>
      </c>
      <c r="BY28" s="43">
        <f t="shared" si="112"/>
        <v>0</v>
      </c>
      <c r="BZ28" s="43">
        <f t="shared" si="113"/>
        <v>0</v>
      </c>
      <c r="CA28" s="45">
        <f>IF(AND(BV28=CC$6,CE27-CC$1/(CC$7-CC$6+1)&gt;=0),ROUND(CC$1/(CC$7-CC$6+1),0),IF(AND(SUM(CA$10:CA27)&gt;0,CE27-CA27&gt;=0),CA27,IF(AND(SUM(CA$10:CA27)&gt;0),CC$1-SUM(CA$10:CA27),0)))</f>
        <v>0</v>
      </c>
      <c r="CB28" s="45">
        <f t="shared" si="114"/>
        <v>0</v>
      </c>
      <c r="CC28" s="45">
        <f t="shared" si="115"/>
        <v>0</v>
      </c>
      <c r="CD28" s="45">
        <f t="shared" si="43"/>
        <v>0</v>
      </c>
      <c r="CE28" s="45">
        <f t="shared" si="116"/>
        <v>0</v>
      </c>
      <c r="CF28" s="45">
        <f>IF(AND(CD28&lt;&gt;0,SUM(CD$9:CD27)=0),ROUND(CC$1*CC$3,0),0)</f>
        <v>0</v>
      </c>
      <c r="CG28" s="18"/>
      <c r="CH28" s="38">
        <f>IF(SUM(CP$9:CP27)&gt;0.9,MAX(CH$9:CH27)+1,0)</f>
        <v>0</v>
      </c>
      <c r="CI28" s="44">
        <f t="shared" si="44"/>
        <v>0</v>
      </c>
      <c r="CJ28" s="40">
        <f t="shared" si="45"/>
        <v>45107</v>
      </c>
      <c r="CK28" s="43">
        <f t="shared" si="117"/>
        <v>0</v>
      </c>
      <c r="CL28" s="43">
        <f t="shared" si="118"/>
        <v>0</v>
      </c>
      <c r="CM28" s="45">
        <f>IF(AND(CH28=CO$6,CQ27-CO$1/(CO$7-CO$6+1)&gt;=0),ROUND(CO$1/(CO$7-CO$6+1),0),IF(AND(SUM(CM$10:CM27)&gt;0,CQ27-CM27&gt;=0),CM27,IF(AND(SUM(CM$10:CM27)&gt;0),CO$1-SUM(CM$10:CM27),0)))</f>
        <v>0</v>
      </c>
      <c r="CN28" s="45">
        <f t="shared" si="119"/>
        <v>0</v>
      </c>
      <c r="CO28" s="45">
        <f t="shared" si="120"/>
        <v>0</v>
      </c>
      <c r="CP28" s="45">
        <f t="shared" si="47"/>
        <v>0</v>
      </c>
      <c r="CQ28" s="45">
        <f t="shared" si="121"/>
        <v>0</v>
      </c>
      <c r="CR28" s="45">
        <f>IF(AND(CP28&lt;&gt;0,SUM(CP$9:CP27)=0),ROUND(CO$1*CO$3,0),0)</f>
        <v>0</v>
      </c>
      <c r="CS28" s="18"/>
      <c r="CT28" s="38">
        <f>IF(SUM(DB$9:DB27)&gt;0.9,MAX(CT$9:CT27)+1,0)</f>
        <v>0</v>
      </c>
      <c r="CU28" s="44">
        <f t="shared" si="48"/>
        <v>0</v>
      </c>
      <c r="CV28" s="40">
        <f t="shared" si="49"/>
        <v>45107</v>
      </c>
      <c r="CW28" s="43">
        <f t="shared" si="122"/>
        <v>0</v>
      </c>
      <c r="CX28" s="43">
        <f t="shared" si="123"/>
        <v>0</v>
      </c>
      <c r="CY28" s="45">
        <f>IF(AND(CT28=DA$6,DC27-DA$1/(DA$7-DA$6+1)&gt;=0),ROUND(DA$1/(DA$7-DA$6+1),0),IF(AND(SUM(CY$10:CY27)&gt;0,DC27-CY27&gt;=0),CY27,IF(AND(SUM(CY$10:CY27)&gt;0),DA$1-SUM(CY$10:CY27),0)))</f>
        <v>0</v>
      </c>
      <c r="CZ28" s="45">
        <f t="shared" si="124"/>
        <v>0</v>
      </c>
      <c r="DA28" s="45">
        <f t="shared" si="125"/>
        <v>0</v>
      </c>
      <c r="DB28" s="45">
        <f t="shared" si="51"/>
        <v>0</v>
      </c>
      <c r="DC28" s="45">
        <f t="shared" si="126"/>
        <v>0</v>
      </c>
      <c r="DD28" s="45">
        <f>IF(AND(DB28&lt;&gt;0,SUM(DB$9:DB27)=0),ROUND(DA$1*DA$3,0),0)</f>
        <v>0</v>
      </c>
      <c r="DE28" s="18"/>
      <c r="DF28" s="38">
        <f>IF(SUM(DN$9:DN27)&gt;0.9,MAX(DF$9:DF27)+1,0)</f>
        <v>0</v>
      </c>
      <c r="DG28" s="44">
        <f t="shared" si="52"/>
        <v>0</v>
      </c>
      <c r="DH28" s="40">
        <f t="shared" si="53"/>
        <v>45107</v>
      </c>
      <c r="DI28" s="43">
        <f t="shared" si="127"/>
        <v>0</v>
      </c>
      <c r="DJ28" s="43">
        <f t="shared" si="128"/>
        <v>0</v>
      </c>
      <c r="DK28" s="45">
        <f>IF(AND(DF28=DM$6,DO27-DM$1/(DM$7-DM$6+1)&gt;=0),ROUND(DM$1/(DM$7-DM$6+1),0),IF(AND(SUM(DK$10:DK27)&gt;0,DO27-DK27&gt;=0),DK27,IF(AND(SUM(DK$10:DK27)&gt;0),DM$1-SUM(DK$10:DK27),0)))</f>
        <v>0</v>
      </c>
      <c r="DL28" s="45">
        <f t="shared" si="129"/>
        <v>0</v>
      </c>
      <c r="DM28" s="45">
        <f t="shared" si="130"/>
        <v>0</v>
      </c>
      <c r="DN28" s="45">
        <f t="shared" si="55"/>
        <v>0</v>
      </c>
      <c r="DO28" s="45">
        <f t="shared" si="131"/>
        <v>0</v>
      </c>
      <c r="DP28" s="45">
        <f>IF(AND(DN28&lt;&gt;0,SUM(DN$9:DN27)=0),ROUND(DM$1*DM$3,0),0)</f>
        <v>0</v>
      </c>
      <c r="DQ28" s="18"/>
      <c r="DR28" s="38">
        <f>IF(SUM(DZ$9:DZ27)&gt;0.9,MAX(DR$9:DR27)+1,0)</f>
        <v>0</v>
      </c>
      <c r="DS28" s="44">
        <f t="shared" si="56"/>
        <v>0</v>
      </c>
      <c r="DT28" s="40">
        <f t="shared" si="57"/>
        <v>45107</v>
      </c>
      <c r="DU28" s="43">
        <f t="shared" si="132"/>
        <v>0</v>
      </c>
      <c r="DV28" s="43">
        <f t="shared" si="133"/>
        <v>0</v>
      </c>
      <c r="DW28" s="45">
        <f>IF(AND(DR28=DY$6,EA27-DY$1/(DY$7-DY$6+1)&gt;=0),ROUND(DY$1/(DY$7-DY$6+1),0),IF(AND(SUM(DW$10:DW27)&gt;0,EA27-DW27&gt;=0),DW27,IF(AND(SUM(DW$10:DW27)&gt;0),DY$1-SUM(DW$10:DW27),0)))</f>
        <v>0</v>
      </c>
      <c r="DX28" s="45">
        <f t="shared" si="134"/>
        <v>0</v>
      </c>
      <c r="DY28" s="45">
        <f t="shared" si="135"/>
        <v>0</v>
      </c>
      <c r="DZ28" s="45">
        <f t="shared" si="59"/>
        <v>0</v>
      </c>
      <c r="EA28" s="45">
        <f t="shared" si="136"/>
        <v>0</v>
      </c>
      <c r="EB28" s="45">
        <f>IF(AND(DZ28&lt;&gt;0,SUM(DZ$9:DZ27)=0),ROUND(DY$1*DY$3,0),0)</f>
        <v>0</v>
      </c>
      <c r="EC28" s="18"/>
      <c r="ED28" s="38">
        <f>IF(SUM(EL$9:EL27)&gt;0.9,MAX(ED$9:ED27)+1,0)</f>
        <v>0</v>
      </c>
      <c r="EE28" s="44">
        <f t="shared" si="60"/>
        <v>0</v>
      </c>
      <c r="EF28" s="40">
        <f t="shared" si="61"/>
        <v>45107</v>
      </c>
      <c r="EG28" s="43">
        <f t="shared" si="137"/>
        <v>0</v>
      </c>
      <c r="EH28" s="43">
        <f t="shared" si="138"/>
        <v>0</v>
      </c>
      <c r="EI28" s="45">
        <f>IF(AND(ED28=EK$6,EM27-EK$1/(EK$7-EK$6+1)&gt;=0),ROUND(EK$1/(EK$7-EK$6+1),0),IF(AND(SUM(EI$10:EI27)&gt;0,EM27-EI27&gt;=0),EI27,IF(AND(SUM(EI$10:EI27)&gt;0),EK$1-SUM(EI$10:EI27),0)))</f>
        <v>0</v>
      </c>
      <c r="EJ28" s="45">
        <f t="shared" si="139"/>
        <v>0</v>
      </c>
      <c r="EK28" s="45">
        <f t="shared" si="140"/>
        <v>0</v>
      </c>
      <c r="EL28" s="45">
        <f t="shared" si="63"/>
        <v>0</v>
      </c>
      <c r="EM28" s="45">
        <f t="shared" si="141"/>
        <v>0</v>
      </c>
      <c r="EN28" s="45">
        <f>IF(AND(EL28&lt;&gt;0,SUM(EL$9:EL27)=0),ROUND(EK$1*EK$3,0),0)</f>
        <v>0</v>
      </c>
      <c r="EO28" s="21"/>
      <c r="EP28" s="46">
        <f t="shared" si="158"/>
        <v>18</v>
      </c>
      <c r="EQ28" s="47">
        <f t="shared" si="142"/>
        <v>45107</v>
      </c>
      <c r="ER28" s="48">
        <f t="shared" si="69"/>
        <v>0</v>
      </c>
      <c r="ES28" s="48">
        <f t="shared" si="143"/>
        <v>0</v>
      </c>
      <c r="ET28" s="48">
        <f t="shared" si="144"/>
        <v>0</v>
      </c>
      <c r="EU28" s="48">
        <f t="shared" si="145"/>
        <v>0</v>
      </c>
      <c r="EV28" s="48">
        <f t="shared" si="146"/>
        <v>0</v>
      </c>
      <c r="EW28" s="48">
        <f t="shared" si="147"/>
        <v>0</v>
      </c>
      <c r="EX28" s="48">
        <f t="shared" si="148"/>
        <v>0</v>
      </c>
      <c r="EY28" s="48">
        <f t="shared" si="149"/>
        <v>0</v>
      </c>
      <c r="EZ28" s="48">
        <f t="shared" si="150"/>
        <v>0</v>
      </c>
      <c r="FA28" s="48">
        <f t="shared" si="151"/>
        <v>0</v>
      </c>
      <c r="FB28" s="48">
        <f t="shared" si="152"/>
        <v>0</v>
      </c>
      <c r="FC28" s="48">
        <f t="shared" si="153"/>
        <v>0</v>
      </c>
      <c r="FD28" s="48">
        <f t="shared" si="64"/>
        <v>0</v>
      </c>
      <c r="FE28" s="49">
        <f t="shared" si="65"/>
        <v>0</v>
      </c>
      <c r="FF28" s="49">
        <f t="shared" si="70"/>
        <v>0</v>
      </c>
      <c r="FG28" s="49">
        <f t="shared" si="71"/>
        <v>0</v>
      </c>
      <c r="FH28" s="49">
        <f t="shared" si="72"/>
        <v>0</v>
      </c>
      <c r="FI28" s="49">
        <f t="shared" si="73"/>
        <v>0</v>
      </c>
      <c r="FJ28" s="49">
        <f t="shared" si="74"/>
        <v>0</v>
      </c>
      <c r="FK28" s="49">
        <f t="shared" si="75"/>
        <v>0</v>
      </c>
      <c r="FL28" s="49">
        <f t="shared" si="76"/>
        <v>0</v>
      </c>
      <c r="FM28" s="49">
        <f t="shared" si="77"/>
        <v>0</v>
      </c>
      <c r="FN28" s="49">
        <f t="shared" si="154"/>
        <v>0</v>
      </c>
      <c r="FO28" s="49">
        <f t="shared" si="155"/>
        <v>0</v>
      </c>
      <c r="FP28" s="49">
        <f t="shared" si="156"/>
        <v>0</v>
      </c>
      <c r="FQ28" s="49">
        <f t="shared" si="157"/>
        <v>0</v>
      </c>
      <c r="FR28" s="49">
        <f t="shared" si="78"/>
        <v>0</v>
      </c>
      <c r="FS28" s="49">
        <f>IF(SUM(FF28:FF$298)=0,FF$299*FS$8/12,0)</f>
        <v>0</v>
      </c>
      <c r="FT28" s="49">
        <f>IF(SUM(FG28:FG$298)=0,FG$299*FT$8/12,0)</f>
        <v>0</v>
      </c>
      <c r="FU28" s="49">
        <f>IF(SUM(FH28:FH$298)=0,FH$299*FU$8/12,0)</f>
        <v>0</v>
      </c>
      <c r="FV28" s="49">
        <f>IF(SUM(FI28:FI$298)=0,FI$299*FV$8/12,0)</f>
        <v>0</v>
      </c>
      <c r="FW28" s="49">
        <f>IF(SUM(FJ28:FJ$298)=0,FJ$299*FW$8/12,0)</f>
        <v>0</v>
      </c>
      <c r="FX28" s="49">
        <f>IF(SUM(FK28:FK$298)=0,FK$299*FX$8/12,0)</f>
        <v>0</v>
      </c>
      <c r="FY28" s="49">
        <f>IF(SUM(FL28:FL$298)=0,FL$299*FY$8/12,0)</f>
        <v>0</v>
      </c>
      <c r="FZ28" s="49">
        <f>IF(SUM(FM28:FM$298)=0,FM$299*FZ$8/12,0)</f>
        <v>0</v>
      </c>
      <c r="GA28" s="49">
        <f>IF(SUM(FN28:FN$298)=0,FN$299*GA$8/12,0)</f>
        <v>0</v>
      </c>
      <c r="GB28" s="49">
        <f>IF(SUM(FO28:FO$298)=0,FO$299*GB$8/12,0)</f>
        <v>0</v>
      </c>
      <c r="GC28" s="49">
        <f>IF(SUM(FP28:FP$298)=0,FP$299*GC$8/12,0)</f>
        <v>0</v>
      </c>
      <c r="GD28" s="49">
        <f>IF(SUM(FQ28:FQ$298)=0,FQ$299*GD$8/12,0)</f>
        <v>0</v>
      </c>
      <c r="GE28" s="49">
        <f t="shared" si="79"/>
        <v>0</v>
      </c>
      <c r="GF28" s="49">
        <f t="shared" si="66"/>
        <v>0</v>
      </c>
      <c r="GG28" s="49">
        <f t="shared" si="80"/>
        <v>0</v>
      </c>
      <c r="GH28" s="49">
        <f t="shared" si="67"/>
        <v>0</v>
      </c>
      <c r="GI28" s="49">
        <f t="shared" si="81"/>
        <v>0</v>
      </c>
      <c r="GJ28" s="49">
        <f t="shared" si="68"/>
        <v>0</v>
      </c>
      <c r="GK28" s="21"/>
      <c r="GL28" s="51" t="str">
        <f t="shared" si="171"/>
        <v>saldo</v>
      </c>
      <c r="GM28" s="52"/>
      <c r="GN28" s="53">
        <f>GY15</f>
        <v>0</v>
      </c>
      <c r="GO28" s="53">
        <f>HK15</f>
        <v>500000</v>
      </c>
      <c r="GP28" s="53">
        <f>HW15</f>
        <v>360464</v>
      </c>
      <c r="GQ28" s="53">
        <f>II15</f>
        <v>220928</v>
      </c>
      <c r="GR28" s="53">
        <f>IU15</f>
        <v>81392</v>
      </c>
      <c r="GS28" s="53">
        <f>JG15</f>
        <v>0</v>
      </c>
      <c r="GT28" s="53">
        <f>JS15</f>
        <v>0</v>
      </c>
      <c r="GU28" s="53">
        <f>KE15</f>
        <v>0</v>
      </c>
      <c r="GV28" s="53">
        <f>KQ15</f>
        <v>0</v>
      </c>
      <c r="GW28" s="53">
        <f>LC15</f>
        <v>0</v>
      </c>
      <c r="GX28" s="53">
        <f>LO15</f>
        <v>0</v>
      </c>
      <c r="GY28" s="53">
        <f>MA15</f>
        <v>0</v>
      </c>
      <c r="GZ28" s="53">
        <f>MM15</f>
        <v>0</v>
      </c>
      <c r="HA28" s="53">
        <f>MY15</f>
        <v>0</v>
      </c>
      <c r="HB28" s="53">
        <f>NK15</f>
        <v>0</v>
      </c>
      <c r="HC28" s="53">
        <f>NW15</f>
        <v>0</v>
      </c>
      <c r="HD28" s="53">
        <f>OI15</f>
        <v>0</v>
      </c>
      <c r="HE28" s="53"/>
      <c r="HF28" s="53"/>
      <c r="HG28" s="53"/>
      <c r="HH28" s="53"/>
      <c r="HI28" s="53"/>
      <c r="HJ28" s="53"/>
      <c r="HK28" s="53"/>
    </row>
    <row r="29" spans="1:483">
      <c r="A29" s="57"/>
      <c r="B29" s="38">
        <f>IF(SUM(J$9:J28)&gt;0.9,MAX(B$9:B28)+1,0)</f>
        <v>0</v>
      </c>
      <c r="C29" s="44">
        <f t="shared" si="17"/>
        <v>31</v>
      </c>
      <c r="D29" s="40">
        <v>45138</v>
      </c>
      <c r="E29" s="43">
        <f t="shared" si="82"/>
        <v>45138</v>
      </c>
      <c r="F29" s="43">
        <f t="shared" si="83"/>
        <v>0</v>
      </c>
      <c r="G29" s="45">
        <f>IF(AND(B29=I$6,K28-I$1/(I$7-I$6+1)&gt;=0),ROUND(I$1/(I$7-I$6+1),0),IF(AND(SUM(G$10:G28)&gt;0,K28-G28&gt;=0),G28,IF(AND(SUM(G$10:G28)&gt;0),I$1-SUM(G$10:G28),0)))</f>
        <v>0</v>
      </c>
      <c r="H29" s="45">
        <f t="shared" si="84"/>
        <v>0</v>
      </c>
      <c r="I29" s="45">
        <f t="shared" si="85"/>
        <v>0</v>
      </c>
      <c r="J29" s="45">
        <f t="shared" si="19"/>
        <v>500000</v>
      </c>
      <c r="K29" s="45">
        <f t="shared" si="86"/>
        <v>500000</v>
      </c>
      <c r="L29" s="45">
        <f>IF(AND(J29&lt;&gt;0,SUM(J$9:J28)=0),ROUND(I$1*I$3,0),0)</f>
        <v>0</v>
      </c>
      <c r="M29" s="18"/>
      <c r="N29" s="38">
        <f>IF(SUM(V$9:V28)&gt;0.9,MAX(N$9:N28)+1,0)</f>
        <v>0</v>
      </c>
      <c r="O29" s="44">
        <f t="shared" si="20"/>
        <v>0</v>
      </c>
      <c r="P29" s="40">
        <f t="shared" si="21"/>
        <v>45138</v>
      </c>
      <c r="Q29" s="43">
        <f t="shared" si="87"/>
        <v>0</v>
      </c>
      <c r="R29" s="43">
        <f t="shared" si="88"/>
        <v>0</v>
      </c>
      <c r="S29" s="45">
        <f>IF(AND(N29=U$6,W28-U$1/(U$7-U$6+1)&gt;=0),ROUND(U$1/(U$7-U$6+1),0),IF(AND(SUM(S$10:S28)&gt;0,W28-S28&gt;=0),S28,IF(AND(SUM(S$10:S28)&gt;0),U$1-SUM(S$10:S28),0)))</f>
        <v>0</v>
      </c>
      <c r="T29" s="45">
        <f t="shared" si="89"/>
        <v>0</v>
      </c>
      <c r="U29" s="45">
        <f t="shared" si="90"/>
        <v>0</v>
      </c>
      <c r="V29" s="45">
        <f t="shared" si="23"/>
        <v>0</v>
      </c>
      <c r="W29" s="45">
        <f t="shared" si="91"/>
        <v>0</v>
      </c>
      <c r="X29" s="45">
        <f>IF(AND(V29&lt;&gt;0,SUM(V$9:V28)=0),ROUND(U$1*U$3,0),0)</f>
        <v>0</v>
      </c>
      <c r="Y29" s="18"/>
      <c r="Z29" s="38">
        <f>IF(SUM(AH$9:AH28)&gt;0.9,MAX(Z$9:Z28)+1,0)</f>
        <v>0</v>
      </c>
      <c r="AA29" s="44">
        <f t="shared" si="24"/>
        <v>0</v>
      </c>
      <c r="AB29" s="40">
        <f t="shared" si="25"/>
        <v>45138</v>
      </c>
      <c r="AC29" s="43">
        <f t="shared" si="92"/>
        <v>0</v>
      </c>
      <c r="AD29" s="43">
        <f t="shared" si="93"/>
        <v>0</v>
      </c>
      <c r="AE29" s="45">
        <f>IF(AND(Z29=AG$6,AI28-AG$1/(AG$7-AG$6+1)&gt;=0),ROUND(AG$1/(AG$7-AG$6+1),0),IF(AND(SUM(AE$10:AE28)&gt;0,AI28-AE28&gt;=0),AE28,IF(AND(SUM(AE$10:AE28)&gt;0),AG$1-SUM(AE$10:AE28),0)))</f>
        <v>0</v>
      </c>
      <c r="AF29" s="45">
        <f t="shared" si="94"/>
        <v>0</v>
      </c>
      <c r="AG29" s="45">
        <f t="shared" si="95"/>
        <v>0</v>
      </c>
      <c r="AH29" s="45">
        <f t="shared" si="27"/>
        <v>0</v>
      </c>
      <c r="AI29" s="45">
        <f t="shared" si="96"/>
        <v>0</v>
      </c>
      <c r="AJ29" s="45">
        <f>IF(AND(AH29&lt;&gt;0,SUM(AH$9:AH28)=0),ROUND(AG$1*AG$3,0),0)</f>
        <v>0</v>
      </c>
      <c r="AK29" s="18"/>
      <c r="AL29" s="38">
        <f>IF(SUM(AT$9:AT28)&gt;0.9,MAX(AL$9:AL28)+1,0)</f>
        <v>0</v>
      </c>
      <c r="AM29" s="44">
        <f t="shared" si="28"/>
        <v>0</v>
      </c>
      <c r="AN29" s="40">
        <f t="shared" si="29"/>
        <v>45138</v>
      </c>
      <c r="AO29" s="43">
        <f t="shared" si="97"/>
        <v>0</v>
      </c>
      <c r="AP29" s="43">
        <f t="shared" si="98"/>
        <v>0</v>
      </c>
      <c r="AQ29" s="45">
        <f>IF(AND(AL29=AS$6,AU28-AS$1/(AS$7-AS$6+1)&gt;=0),ROUND(AS$1/(AS$7-AS$6+1),0),IF(AND(SUM(AQ$10:AQ28)&gt;0,AU28-AQ28&gt;=0),AQ28,IF(AND(SUM(AQ$10:AQ28)&gt;0),AS$1-SUM(AQ$10:AQ28),0)))</f>
        <v>0</v>
      </c>
      <c r="AR29" s="45">
        <f t="shared" si="99"/>
        <v>0</v>
      </c>
      <c r="AS29" s="45">
        <f t="shared" si="100"/>
        <v>0</v>
      </c>
      <c r="AT29" s="45">
        <f t="shared" si="31"/>
        <v>0</v>
      </c>
      <c r="AU29" s="45">
        <f t="shared" si="101"/>
        <v>0</v>
      </c>
      <c r="AV29" s="45">
        <f>IF(AND(AT29&lt;&gt;0,SUM(AT$9:AT28)=0),ROUND(AS$1*AS$3,0),0)</f>
        <v>0</v>
      </c>
      <c r="AW29" s="18"/>
      <c r="AX29" s="38">
        <f>IF(SUM(BF$9:BF28)&gt;0.9,MAX(AX$9:AX28)+1,0)</f>
        <v>0</v>
      </c>
      <c r="AY29" s="44">
        <f t="shared" si="32"/>
        <v>0</v>
      </c>
      <c r="AZ29" s="40">
        <f t="shared" si="33"/>
        <v>45138</v>
      </c>
      <c r="BA29" s="43">
        <f t="shared" si="102"/>
        <v>0</v>
      </c>
      <c r="BB29" s="43">
        <f t="shared" si="103"/>
        <v>0</v>
      </c>
      <c r="BC29" s="45">
        <f>IF(AND(AX29=BE$6,BG28-BE$1/(BE$7-BE$6+1)&gt;=0),ROUND(BE$1/(BE$7-BE$6+1),0),IF(AND(SUM(BC$10:BC28)&gt;0,BG28-BC28&gt;=0),BC28,IF(AND(SUM(BC$10:BC28)&gt;0),BE$1-SUM(BC$10:BC28),0)))</f>
        <v>0</v>
      </c>
      <c r="BD29" s="45">
        <f t="shared" si="104"/>
        <v>0</v>
      </c>
      <c r="BE29" s="45">
        <f t="shared" si="105"/>
        <v>0</v>
      </c>
      <c r="BF29" s="45">
        <f t="shared" si="35"/>
        <v>0</v>
      </c>
      <c r="BG29" s="45">
        <f t="shared" si="106"/>
        <v>0</v>
      </c>
      <c r="BH29" s="45">
        <f>IF(AND(BF29&lt;&gt;0,SUM(BF$9:BF28)=0),ROUND(BE$1*BE$3,0),0)</f>
        <v>0</v>
      </c>
      <c r="BI29" s="18"/>
      <c r="BJ29" s="38">
        <f>IF(SUM(BR$9:BR28)&gt;0.9,MAX(BJ$9:BJ28)+1,0)</f>
        <v>0</v>
      </c>
      <c r="BK29" s="44">
        <f t="shared" si="36"/>
        <v>0</v>
      </c>
      <c r="BL29" s="40">
        <f t="shared" si="37"/>
        <v>45138</v>
      </c>
      <c r="BM29" s="43">
        <f t="shared" si="107"/>
        <v>0</v>
      </c>
      <c r="BN29" s="43">
        <f t="shared" si="108"/>
        <v>0</v>
      </c>
      <c r="BO29" s="45">
        <f>IF(AND(BJ29=BQ$6,BS28-BQ$1/(BQ$7-BQ$6+1)&gt;=0),ROUND(BQ$1/(BQ$7-BQ$6+1),0),IF(AND(SUM(BO$10:BO28)&gt;0,BS28-BO28&gt;=0),BO28,IF(AND(SUM(BO$10:BO28)&gt;0),BQ$1-SUM(BO$10:BO28),0)))</f>
        <v>0</v>
      </c>
      <c r="BP29" s="45">
        <f t="shared" si="109"/>
        <v>0</v>
      </c>
      <c r="BQ29" s="45">
        <f t="shared" si="110"/>
        <v>0</v>
      </c>
      <c r="BR29" s="45">
        <f t="shared" si="39"/>
        <v>0</v>
      </c>
      <c r="BS29" s="45">
        <f t="shared" si="111"/>
        <v>0</v>
      </c>
      <c r="BT29" s="45">
        <f>IF(AND(BR29&lt;&gt;0,SUM(BR$9:BR28)=0),ROUND(BQ$1*BQ$3,0),0)</f>
        <v>0</v>
      </c>
      <c r="BU29" s="18"/>
      <c r="BV29" s="38">
        <f>IF(SUM(CD$9:CD28)&gt;0.9,MAX(BV$9:BV28)+1,0)</f>
        <v>0</v>
      </c>
      <c r="BW29" s="44">
        <f t="shared" si="40"/>
        <v>0</v>
      </c>
      <c r="BX29" s="40">
        <f t="shared" si="41"/>
        <v>45138</v>
      </c>
      <c r="BY29" s="43">
        <f t="shared" si="112"/>
        <v>0</v>
      </c>
      <c r="BZ29" s="43">
        <f t="shared" si="113"/>
        <v>0</v>
      </c>
      <c r="CA29" s="45">
        <f>IF(AND(BV29=CC$6,CE28-CC$1/(CC$7-CC$6+1)&gt;=0),ROUND(CC$1/(CC$7-CC$6+1),0),IF(AND(SUM(CA$10:CA28)&gt;0,CE28-CA28&gt;=0),CA28,IF(AND(SUM(CA$10:CA28)&gt;0),CC$1-SUM(CA$10:CA28),0)))</f>
        <v>0</v>
      </c>
      <c r="CB29" s="45">
        <f t="shared" si="114"/>
        <v>0</v>
      </c>
      <c r="CC29" s="45">
        <f t="shared" si="115"/>
        <v>0</v>
      </c>
      <c r="CD29" s="45">
        <f t="shared" si="43"/>
        <v>0</v>
      </c>
      <c r="CE29" s="45">
        <f t="shared" si="116"/>
        <v>0</v>
      </c>
      <c r="CF29" s="45">
        <f>IF(AND(CD29&lt;&gt;0,SUM(CD$9:CD28)=0),ROUND(CC$1*CC$3,0),0)</f>
        <v>0</v>
      </c>
      <c r="CG29" s="18"/>
      <c r="CH29" s="38">
        <f>IF(SUM(CP$9:CP28)&gt;0.9,MAX(CH$9:CH28)+1,0)</f>
        <v>0</v>
      </c>
      <c r="CI29" s="44">
        <f t="shared" si="44"/>
        <v>0</v>
      </c>
      <c r="CJ29" s="40">
        <f t="shared" si="45"/>
        <v>45138</v>
      </c>
      <c r="CK29" s="43">
        <f t="shared" si="117"/>
        <v>0</v>
      </c>
      <c r="CL29" s="43">
        <f t="shared" si="118"/>
        <v>0</v>
      </c>
      <c r="CM29" s="45">
        <f>IF(AND(CH29=CO$6,CQ28-CO$1/(CO$7-CO$6+1)&gt;=0),ROUND(CO$1/(CO$7-CO$6+1),0),IF(AND(SUM(CM$10:CM28)&gt;0,CQ28-CM28&gt;=0),CM28,IF(AND(SUM(CM$10:CM28)&gt;0),CO$1-SUM(CM$10:CM28),0)))</f>
        <v>0</v>
      </c>
      <c r="CN29" s="45">
        <f t="shared" si="119"/>
        <v>0</v>
      </c>
      <c r="CO29" s="45">
        <f t="shared" si="120"/>
        <v>0</v>
      </c>
      <c r="CP29" s="45">
        <f t="shared" si="47"/>
        <v>0</v>
      </c>
      <c r="CQ29" s="45">
        <f t="shared" si="121"/>
        <v>0</v>
      </c>
      <c r="CR29" s="45">
        <f>IF(AND(CP29&lt;&gt;0,SUM(CP$9:CP28)=0),ROUND(CO$1*CO$3,0),0)</f>
        <v>0</v>
      </c>
      <c r="CS29" s="18"/>
      <c r="CT29" s="38">
        <f>IF(SUM(DB$9:DB28)&gt;0.9,MAX(CT$9:CT28)+1,0)</f>
        <v>0</v>
      </c>
      <c r="CU29" s="44">
        <f t="shared" si="48"/>
        <v>0</v>
      </c>
      <c r="CV29" s="40">
        <f t="shared" si="49"/>
        <v>45138</v>
      </c>
      <c r="CW29" s="43">
        <f t="shared" si="122"/>
        <v>0</v>
      </c>
      <c r="CX29" s="43">
        <f t="shared" si="123"/>
        <v>0</v>
      </c>
      <c r="CY29" s="45">
        <f>IF(AND(CT29=DA$6,DC28-DA$1/(DA$7-DA$6+1)&gt;=0),ROUND(DA$1/(DA$7-DA$6+1),0),IF(AND(SUM(CY$10:CY28)&gt;0,DC28-CY28&gt;=0),CY28,IF(AND(SUM(CY$10:CY28)&gt;0),DA$1-SUM(CY$10:CY28),0)))</f>
        <v>0</v>
      </c>
      <c r="CZ29" s="45">
        <f t="shared" si="124"/>
        <v>0</v>
      </c>
      <c r="DA29" s="45">
        <f t="shared" si="125"/>
        <v>0</v>
      </c>
      <c r="DB29" s="45">
        <f t="shared" si="51"/>
        <v>0</v>
      </c>
      <c r="DC29" s="45">
        <f t="shared" si="126"/>
        <v>0</v>
      </c>
      <c r="DD29" s="45">
        <f>IF(AND(DB29&lt;&gt;0,SUM(DB$9:DB28)=0),ROUND(DA$1*DA$3,0),0)</f>
        <v>0</v>
      </c>
      <c r="DE29" s="18"/>
      <c r="DF29" s="38">
        <f>IF(SUM(DN$9:DN28)&gt;0.9,MAX(DF$9:DF28)+1,0)</f>
        <v>0</v>
      </c>
      <c r="DG29" s="44">
        <f t="shared" si="52"/>
        <v>0</v>
      </c>
      <c r="DH29" s="40">
        <f t="shared" si="53"/>
        <v>45138</v>
      </c>
      <c r="DI29" s="43">
        <f t="shared" si="127"/>
        <v>0</v>
      </c>
      <c r="DJ29" s="43">
        <f t="shared" si="128"/>
        <v>0</v>
      </c>
      <c r="DK29" s="45">
        <f>IF(AND(DF29=DM$6,DO28-DM$1/(DM$7-DM$6+1)&gt;=0),ROUND(DM$1/(DM$7-DM$6+1),0),IF(AND(SUM(DK$10:DK28)&gt;0,DO28-DK28&gt;=0),DK28,IF(AND(SUM(DK$10:DK28)&gt;0),DM$1-SUM(DK$10:DK28),0)))</f>
        <v>0</v>
      </c>
      <c r="DL29" s="45">
        <f t="shared" si="129"/>
        <v>0</v>
      </c>
      <c r="DM29" s="45">
        <f t="shared" si="130"/>
        <v>0</v>
      </c>
      <c r="DN29" s="45">
        <f t="shared" si="55"/>
        <v>0</v>
      </c>
      <c r="DO29" s="45">
        <f t="shared" si="131"/>
        <v>0</v>
      </c>
      <c r="DP29" s="45">
        <f>IF(AND(DN29&lt;&gt;0,SUM(DN$9:DN28)=0),ROUND(DM$1*DM$3,0),0)</f>
        <v>0</v>
      </c>
      <c r="DQ29" s="18"/>
      <c r="DR29" s="38">
        <f>IF(SUM(DZ$9:DZ28)&gt;0.9,MAX(DR$9:DR28)+1,0)</f>
        <v>0</v>
      </c>
      <c r="DS29" s="44">
        <f t="shared" si="56"/>
        <v>0</v>
      </c>
      <c r="DT29" s="40">
        <f t="shared" si="57"/>
        <v>45138</v>
      </c>
      <c r="DU29" s="43">
        <f t="shared" si="132"/>
        <v>0</v>
      </c>
      <c r="DV29" s="43">
        <f t="shared" si="133"/>
        <v>0</v>
      </c>
      <c r="DW29" s="45">
        <f>IF(AND(DR29=DY$6,EA28-DY$1/(DY$7-DY$6+1)&gt;=0),ROUND(DY$1/(DY$7-DY$6+1),0),IF(AND(SUM(DW$10:DW28)&gt;0,EA28-DW28&gt;=0),DW28,IF(AND(SUM(DW$10:DW28)&gt;0),DY$1-SUM(DW$10:DW28),0)))</f>
        <v>0</v>
      </c>
      <c r="DX29" s="45">
        <f t="shared" si="134"/>
        <v>0</v>
      </c>
      <c r="DY29" s="45">
        <f t="shared" si="135"/>
        <v>0</v>
      </c>
      <c r="DZ29" s="45">
        <f t="shared" si="59"/>
        <v>0</v>
      </c>
      <c r="EA29" s="45">
        <f t="shared" si="136"/>
        <v>0</v>
      </c>
      <c r="EB29" s="45">
        <f>IF(AND(DZ29&lt;&gt;0,SUM(DZ$9:DZ28)=0),ROUND(DY$1*DY$3,0),0)</f>
        <v>0</v>
      </c>
      <c r="EC29" s="18"/>
      <c r="ED29" s="38">
        <f>IF(SUM(EL$9:EL28)&gt;0.9,MAX(ED$9:ED28)+1,0)</f>
        <v>0</v>
      </c>
      <c r="EE29" s="44">
        <f t="shared" si="60"/>
        <v>0</v>
      </c>
      <c r="EF29" s="40">
        <f t="shared" si="61"/>
        <v>45138</v>
      </c>
      <c r="EG29" s="43">
        <f t="shared" si="137"/>
        <v>0</v>
      </c>
      <c r="EH29" s="43">
        <f t="shared" si="138"/>
        <v>0</v>
      </c>
      <c r="EI29" s="45">
        <f>IF(AND(ED29=EK$6,EM28-EK$1/(EK$7-EK$6+1)&gt;=0),ROUND(EK$1/(EK$7-EK$6+1),0),IF(AND(SUM(EI$10:EI28)&gt;0,EM28-EI28&gt;=0),EI28,IF(AND(SUM(EI$10:EI28)&gt;0),EK$1-SUM(EI$10:EI28),0)))</f>
        <v>0</v>
      </c>
      <c r="EJ29" s="45">
        <f t="shared" si="139"/>
        <v>0</v>
      </c>
      <c r="EK29" s="45">
        <f t="shared" si="140"/>
        <v>0</v>
      </c>
      <c r="EL29" s="45">
        <f t="shared" si="63"/>
        <v>0</v>
      </c>
      <c r="EM29" s="45">
        <f t="shared" si="141"/>
        <v>0</v>
      </c>
      <c r="EN29" s="45">
        <f>IF(AND(EL29&lt;&gt;0,SUM(EL$9:EL28)=0),ROUND(EK$1*EK$3,0),0)</f>
        <v>0</v>
      </c>
      <c r="EO29" s="21"/>
      <c r="EP29" s="46">
        <f t="shared" si="158"/>
        <v>19</v>
      </c>
      <c r="EQ29" s="47">
        <f t="shared" si="142"/>
        <v>45138</v>
      </c>
      <c r="ER29" s="48">
        <f t="shared" si="69"/>
        <v>81396</v>
      </c>
      <c r="ES29" s="48">
        <f t="shared" si="143"/>
        <v>0</v>
      </c>
      <c r="ET29" s="48">
        <f t="shared" si="144"/>
        <v>0</v>
      </c>
      <c r="EU29" s="48">
        <f t="shared" si="145"/>
        <v>0</v>
      </c>
      <c r="EV29" s="48">
        <f t="shared" si="146"/>
        <v>0</v>
      </c>
      <c r="EW29" s="48">
        <f t="shared" si="147"/>
        <v>0</v>
      </c>
      <c r="EX29" s="48">
        <f t="shared" si="148"/>
        <v>0</v>
      </c>
      <c r="EY29" s="48">
        <f t="shared" si="149"/>
        <v>0</v>
      </c>
      <c r="EZ29" s="48">
        <f t="shared" si="150"/>
        <v>0</v>
      </c>
      <c r="FA29" s="48">
        <f t="shared" si="151"/>
        <v>0</v>
      </c>
      <c r="FB29" s="48">
        <f t="shared" si="152"/>
        <v>0</v>
      </c>
      <c r="FC29" s="48">
        <f t="shared" si="153"/>
        <v>0</v>
      </c>
      <c r="FD29" s="48">
        <f t="shared" si="64"/>
        <v>0</v>
      </c>
      <c r="FE29" s="49">
        <f t="shared" si="65"/>
        <v>0</v>
      </c>
      <c r="FF29" s="49">
        <f t="shared" si="70"/>
        <v>0</v>
      </c>
      <c r="FG29" s="49">
        <f t="shared" si="71"/>
        <v>0</v>
      </c>
      <c r="FH29" s="49">
        <f t="shared" si="72"/>
        <v>0</v>
      </c>
      <c r="FI29" s="49">
        <f t="shared" si="73"/>
        <v>0</v>
      </c>
      <c r="FJ29" s="49">
        <f t="shared" si="74"/>
        <v>0</v>
      </c>
      <c r="FK29" s="49">
        <f t="shared" si="75"/>
        <v>0</v>
      </c>
      <c r="FL29" s="49">
        <f t="shared" si="76"/>
        <v>0</v>
      </c>
      <c r="FM29" s="49">
        <f t="shared" si="77"/>
        <v>0</v>
      </c>
      <c r="FN29" s="49">
        <f t="shared" si="154"/>
        <v>0</v>
      </c>
      <c r="FO29" s="49">
        <f t="shared" si="155"/>
        <v>0</v>
      </c>
      <c r="FP29" s="49">
        <f t="shared" si="156"/>
        <v>0</v>
      </c>
      <c r="FQ29" s="49">
        <f t="shared" si="157"/>
        <v>0</v>
      </c>
      <c r="FR29" s="49">
        <f t="shared" si="78"/>
        <v>0</v>
      </c>
      <c r="FS29" s="49">
        <f>IF(SUM(FF29:FF$298)=0,FF$299*FS$8/12,0)</f>
        <v>0</v>
      </c>
      <c r="FT29" s="49">
        <f>IF(SUM(FG29:FG$298)=0,FG$299*FT$8/12,0)</f>
        <v>0</v>
      </c>
      <c r="FU29" s="49">
        <f>IF(SUM(FH29:FH$298)=0,FH$299*FU$8/12,0)</f>
        <v>0</v>
      </c>
      <c r="FV29" s="49">
        <f>IF(SUM(FI29:FI$298)=0,FI$299*FV$8/12,0)</f>
        <v>0</v>
      </c>
      <c r="FW29" s="49">
        <f>IF(SUM(FJ29:FJ$298)=0,FJ$299*FW$8/12,0)</f>
        <v>0</v>
      </c>
      <c r="FX29" s="49">
        <f>IF(SUM(FK29:FK$298)=0,FK$299*FX$8/12,0)</f>
        <v>0</v>
      </c>
      <c r="FY29" s="49">
        <f>IF(SUM(FL29:FL$298)=0,FL$299*FY$8/12,0)</f>
        <v>0</v>
      </c>
      <c r="FZ29" s="49">
        <f>IF(SUM(FM29:FM$298)=0,FM$299*FZ$8/12,0)</f>
        <v>0</v>
      </c>
      <c r="GA29" s="49">
        <f>IF(SUM(FN29:FN$298)=0,FN$299*GA$8/12,0)</f>
        <v>0</v>
      </c>
      <c r="GB29" s="49">
        <f>IF(SUM(FO29:FO$298)=0,FO$299*GB$8/12,0)</f>
        <v>0</v>
      </c>
      <c r="GC29" s="49">
        <f>IF(SUM(FP29:FP$298)=0,FP$299*GC$8/12,0)</f>
        <v>0</v>
      </c>
      <c r="GD29" s="49">
        <f>IF(SUM(FQ29:FQ$298)=0,FQ$299*GD$8/12,0)</f>
        <v>0</v>
      </c>
      <c r="GE29" s="49">
        <f t="shared" si="79"/>
        <v>0</v>
      </c>
      <c r="GF29" s="49">
        <f t="shared" si="66"/>
        <v>0</v>
      </c>
      <c r="GG29" s="49">
        <f t="shared" si="80"/>
        <v>0</v>
      </c>
      <c r="GH29" s="49">
        <f t="shared" si="67"/>
        <v>500000</v>
      </c>
      <c r="GI29" s="49">
        <f t="shared" si="81"/>
        <v>500000</v>
      </c>
      <c r="GJ29" s="49">
        <f t="shared" si="68"/>
        <v>0</v>
      </c>
      <c r="GK29" s="21"/>
      <c r="GL29" s="51" t="str">
        <f t="shared" si="171"/>
        <v>prowizja</v>
      </c>
      <c r="GM29" s="53"/>
      <c r="GN29" s="53">
        <f>SUM(GN16:GY16)</f>
        <v>0</v>
      </c>
      <c r="GO29" s="53">
        <f>SUM(GZ16:HK16)</f>
        <v>0</v>
      </c>
      <c r="GP29" s="53">
        <f>SUM(HL16:HW16)</f>
        <v>0</v>
      </c>
      <c r="GQ29" s="53">
        <f>SUM(HX16:II16)</f>
        <v>0</v>
      </c>
      <c r="GR29" s="53">
        <f>SUM(IJ16:IU16)</f>
        <v>0</v>
      </c>
      <c r="GS29" s="53">
        <f>SUM(IV16:JG16)</f>
        <v>0</v>
      </c>
      <c r="GT29" s="53">
        <f>SUM(JH16:JS16)</f>
        <v>0</v>
      </c>
      <c r="GU29" s="53">
        <f>SUM(JT16:KE16)</f>
        <v>0</v>
      </c>
      <c r="GV29" s="53">
        <f>SUM(KF16:KQ16)</f>
        <v>0</v>
      </c>
      <c r="GW29" s="53">
        <f>SUM(KR16:LC16)</f>
        <v>0</v>
      </c>
      <c r="GX29" s="53">
        <f>SUM(LD16:LO16)</f>
        <v>0</v>
      </c>
      <c r="GY29" s="53">
        <f>SUM(LP16:MA16)</f>
        <v>0</v>
      </c>
      <c r="GZ29" s="53">
        <f>SUM(MB16:MM16)</f>
        <v>0</v>
      </c>
      <c r="HA29" s="53">
        <f>SUM(MN16:MY16)</f>
        <v>0</v>
      </c>
      <c r="HB29" s="53">
        <f>SUM(MZ16:NK16)</f>
        <v>0</v>
      </c>
      <c r="HC29" s="53">
        <f>SUM(NL16:NW16)</f>
        <v>0</v>
      </c>
      <c r="HD29" s="53">
        <f>SUM(NX16:OI16)</f>
        <v>0</v>
      </c>
      <c r="HE29" s="53"/>
      <c r="HF29" s="53"/>
      <c r="HG29" s="53"/>
      <c r="HH29" s="53"/>
      <c r="HI29" s="53"/>
      <c r="HJ29" s="53"/>
      <c r="HK29" s="53"/>
    </row>
    <row r="30" spans="1:483">
      <c r="A30" s="57"/>
      <c r="B30" s="38">
        <f>IF(SUM(J$9:J29)&gt;0.9,MAX(B$9:B29)+1,0)</f>
        <v>1</v>
      </c>
      <c r="C30" s="44">
        <f t="shared" si="17"/>
        <v>31</v>
      </c>
      <c r="D30" s="40">
        <v>45169</v>
      </c>
      <c r="E30" s="43">
        <f t="shared" si="82"/>
        <v>0</v>
      </c>
      <c r="F30" s="43">
        <f t="shared" si="83"/>
        <v>0</v>
      </c>
      <c r="G30" s="45">
        <f>IF(AND(B30=I$6,K29-I$1/(I$7-I$6+1)&gt;=0),ROUND(I$1/(I$7-I$6+1),0),IF(AND(SUM(G$10:G29)&gt;0,K29-G29&gt;=0),G29,IF(AND(SUM(G$10:G29)&gt;0),I$1-SUM(G$10:G29),0)))</f>
        <v>0</v>
      </c>
      <c r="H30" s="45">
        <f t="shared" si="84"/>
        <v>0</v>
      </c>
      <c r="I30" s="45">
        <f t="shared" si="85"/>
        <v>0</v>
      </c>
      <c r="J30" s="45">
        <f t="shared" si="19"/>
        <v>0</v>
      </c>
      <c r="K30" s="45">
        <f t="shared" si="86"/>
        <v>500000</v>
      </c>
      <c r="L30" s="45">
        <f>IF(AND(J30&lt;&gt;0,SUM(J$9:J29)=0),ROUND(I$1*I$3,0),0)</f>
        <v>0</v>
      </c>
      <c r="M30" s="18"/>
      <c r="N30" s="38">
        <f>IF(SUM(V$9:V29)&gt;0.9,MAX(N$9:N29)+1,0)</f>
        <v>0</v>
      </c>
      <c r="O30" s="44">
        <f t="shared" si="20"/>
        <v>0</v>
      </c>
      <c r="P30" s="40">
        <f t="shared" si="21"/>
        <v>45169</v>
      </c>
      <c r="Q30" s="43">
        <f t="shared" si="87"/>
        <v>0</v>
      </c>
      <c r="R30" s="43">
        <f t="shared" si="88"/>
        <v>0</v>
      </c>
      <c r="S30" s="45">
        <f>IF(AND(N30=U$6,W29-U$1/(U$7-U$6+1)&gt;=0),ROUND(U$1/(U$7-U$6+1),0),IF(AND(SUM(S$10:S29)&gt;0,W29-S29&gt;=0),S29,IF(AND(SUM(S$10:S29)&gt;0),U$1-SUM(S$10:S29),0)))</f>
        <v>0</v>
      </c>
      <c r="T30" s="45">
        <f t="shared" si="89"/>
        <v>0</v>
      </c>
      <c r="U30" s="45">
        <f t="shared" si="90"/>
        <v>0</v>
      </c>
      <c r="V30" s="45">
        <f t="shared" si="23"/>
        <v>0</v>
      </c>
      <c r="W30" s="45">
        <f t="shared" si="91"/>
        <v>0</v>
      </c>
      <c r="X30" s="45">
        <f>IF(AND(V30&lt;&gt;0,SUM(V$9:V29)=0),ROUND(U$1*U$3,0),0)</f>
        <v>0</v>
      </c>
      <c r="Y30" s="18"/>
      <c r="Z30" s="38">
        <f>IF(SUM(AH$9:AH29)&gt;0.9,MAX(Z$9:Z29)+1,0)</f>
        <v>0</v>
      </c>
      <c r="AA30" s="44">
        <f t="shared" si="24"/>
        <v>0</v>
      </c>
      <c r="AB30" s="40">
        <f t="shared" si="25"/>
        <v>45169</v>
      </c>
      <c r="AC30" s="43">
        <f t="shared" si="92"/>
        <v>0</v>
      </c>
      <c r="AD30" s="43">
        <f t="shared" si="93"/>
        <v>0</v>
      </c>
      <c r="AE30" s="45">
        <f>IF(AND(Z30=AG$6,AI29-AG$1/(AG$7-AG$6+1)&gt;=0),ROUND(AG$1/(AG$7-AG$6+1),0),IF(AND(SUM(AE$10:AE29)&gt;0,AI29-AE29&gt;=0),AE29,IF(AND(SUM(AE$10:AE29)&gt;0),AG$1-SUM(AE$10:AE29),0)))</f>
        <v>0</v>
      </c>
      <c r="AF30" s="45">
        <f t="shared" si="94"/>
        <v>0</v>
      </c>
      <c r="AG30" s="45">
        <f t="shared" si="95"/>
        <v>0</v>
      </c>
      <c r="AH30" s="45">
        <f t="shared" si="27"/>
        <v>0</v>
      </c>
      <c r="AI30" s="45">
        <f t="shared" si="96"/>
        <v>0</v>
      </c>
      <c r="AJ30" s="45">
        <f>IF(AND(AH30&lt;&gt;0,SUM(AH$9:AH29)=0),ROUND(AG$1*AG$3,0),0)</f>
        <v>0</v>
      </c>
      <c r="AK30" s="18"/>
      <c r="AL30" s="38">
        <f>IF(SUM(AT$9:AT29)&gt;0.9,MAX(AL$9:AL29)+1,0)</f>
        <v>0</v>
      </c>
      <c r="AM30" s="44">
        <f t="shared" si="28"/>
        <v>0</v>
      </c>
      <c r="AN30" s="40">
        <f t="shared" si="29"/>
        <v>45169</v>
      </c>
      <c r="AO30" s="43">
        <f t="shared" si="97"/>
        <v>0</v>
      </c>
      <c r="AP30" s="43">
        <f t="shared" si="98"/>
        <v>0</v>
      </c>
      <c r="AQ30" s="45">
        <f>IF(AND(AL30=AS$6,AU29-AS$1/(AS$7-AS$6+1)&gt;=0),ROUND(AS$1/(AS$7-AS$6+1),0),IF(AND(SUM(AQ$10:AQ29)&gt;0,AU29-AQ29&gt;=0),AQ29,IF(AND(SUM(AQ$10:AQ29)&gt;0),AS$1-SUM(AQ$10:AQ29),0)))</f>
        <v>0</v>
      </c>
      <c r="AR30" s="45">
        <f t="shared" si="99"/>
        <v>0</v>
      </c>
      <c r="AS30" s="45">
        <f t="shared" si="100"/>
        <v>0</v>
      </c>
      <c r="AT30" s="45">
        <f t="shared" si="31"/>
        <v>0</v>
      </c>
      <c r="AU30" s="45">
        <f t="shared" si="101"/>
        <v>0</v>
      </c>
      <c r="AV30" s="45">
        <f>IF(AND(AT30&lt;&gt;0,SUM(AT$9:AT29)=0),ROUND(AS$1*AS$3,0),0)</f>
        <v>0</v>
      </c>
      <c r="AW30" s="18"/>
      <c r="AX30" s="38">
        <f>IF(SUM(BF$9:BF29)&gt;0.9,MAX(AX$9:AX29)+1,0)</f>
        <v>0</v>
      </c>
      <c r="AY30" s="44">
        <f t="shared" si="32"/>
        <v>0</v>
      </c>
      <c r="AZ30" s="40">
        <f t="shared" si="33"/>
        <v>45169</v>
      </c>
      <c r="BA30" s="43">
        <f t="shared" si="102"/>
        <v>0</v>
      </c>
      <c r="BB30" s="43">
        <f t="shared" si="103"/>
        <v>0</v>
      </c>
      <c r="BC30" s="45">
        <f>IF(AND(AX30=BE$6,BG29-BE$1/(BE$7-BE$6+1)&gt;=0),ROUND(BE$1/(BE$7-BE$6+1),0),IF(AND(SUM(BC$10:BC29)&gt;0,BG29-BC29&gt;=0),BC29,IF(AND(SUM(BC$10:BC29)&gt;0),BE$1-SUM(BC$10:BC29),0)))</f>
        <v>0</v>
      </c>
      <c r="BD30" s="45">
        <f t="shared" si="104"/>
        <v>0</v>
      </c>
      <c r="BE30" s="45">
        <f t="shared" si="105"/>
        <v>0</v>
      </c>
      <c r="BF30" s="45">
        <f t="shared" si="35"/>
        <v>0</v>
      </c>
      <c r="BG30" s="45">
        <f t="shared" si="106"/>
        <v>0</v>
      </c>
      <c r="BH30" s="45">
        <f>IF(AND(BF30&lt;&gt;0,SUM(BF$9:BF29)=0),ROUND(BE$1*BE$3,0),0)</f>
        <v>0</v>
      </c>
      <c r="BI30" s="18"/>
      <c r="BJ30" s="38">
        <f>IF(SUM(BR$9:BR29)&gt;0.9,MAX(BJ$9:BJ29)+1,0)</f>
        <v>0</v>
      </c>
      <c r="BK30" s="44">
        <f t="shared" si="36"/>
        <v>0</v>
      </c>
      <c r="BL30" s="40">
        <f t="shared" si="37"/>
        <v>45169</v>
      </c>
      <c r="BM30" s="43">
        <f t="shared" si="107"/>
        <v>0</v>
      </c>
      <c r="BN30" s="43">
        <f t="shared" si="108"/>
        <v>0</v>
      </c>
      <c r="BO30" s="45">
        <f>IF(AND(BJ30=BQ$6,BS29-BQ$1/(BQ$7-BQ$6+1)&gt;=0),ROUND(BQ$1/(BQ$7-BQ$6+1),0),IF(AND(SUM(BO$10:BO29)&gt;0,BS29-BO29&gt;=0),BO29,IF(AND(SUM(BO$10:BO29)&gt;0),BQ$1-SUM(BO$10:BO29),0)))</f>
        <v>0</v>
      </c>
      <c r="BP30" s="45">
        <f t="shared" si="109"/>
        <v>0</v>
      </c>
      <c r="BQ30" s="45">
        <f t="shared" si="110"/>
        <v>0</v>
      </c>
      <c r="BR30" s="45">
        <f t="shared" si="39"/>
        <v>0</v>
      </c>
      <c r="BS30" s="45">
        <f t="shared" si="111"/>
        <v>0</v>
      </c>
      <c r="BT30" s="45">
        <f>IF(AND(BR30&lt;&gt;0,SUM(BR$9:BR29)=0),ROUND(BQ$1*BQ$3,0),0)</f>
        <v>0</v>
      </c>
      <c r="BU30" s="18"/>
      <c r="BV30" s="38">
        <f>IF(SUM(CD$9:CD29)&gt;0.9,MAX(BV$9:BV29)+1,0)</f>
        <v>0</v>
      </c>
      <c r="BW30" s="44">
        <f t="shared" si="40"/>
        <v>0</v>
      </c>
      <c r="BX30" s="40">
        <f t="shared" si="41"/>
        <v>45169</v>
      </c>
      <c r="BY30" s="43">
        <f t="shared" si="112"/>
        <v>0</v>
      </c>
      <c r="BZ30" s="43">
        <f t="shared" si="113"/>
        <v>0</v>
      </c>
      <c r="CA30" s="45">
        <f>IF(AND(BV30=CC$6,CE29-CC$1/(CC$7-CC$6+1)&gt;=0),ROUND(CC$1/(CC$7-CC$6+1),0),IF(AND(SUM(CA$10:CA29)&gt;0,CE29-CA29&gt;=0),CA29,IF(AND(SUM(CA$10:CA29)&gt;0),CC$1-SUM(CA$10:CA29),0)))</f>
        <v>0</v>
      </c>
      <c r="CB30" s="45">
        <f t="shared" si="114"/>
        <v>0</v>
      </c>
      <c r="CC30" s="45">
        <f t="shared" si="115"/>
        <v>0</v>
      </c>
      <c r="CD30" s="45">
        <f t="shared" si="43"/>
        <v>0</v>
      </c>
      <c r="CE30" s="45">
        <f t="shared" si="116"/>
        <v>0</v>
      </c>
      <c r="CF30" s="45">
        <f>IF(AND(CD30&lt;&gt;0,SUM(CD$9:CD29)=0),ROUND(CC$1*CC$3,0),0)</f>
        <v>0</v>
      </c>
      <c r="CG30" s="18"/>
      <c r="CH30" s="38">
        <f>IF(SUM(CP$9:CP29)&gt;0.9,MAX(CH$9:CH29)+1,0)</f>
        <v>0</v>
      </c>
      <c r="CI30" s="44">
        <f t="shared" si="44"/>
        <v>0</v>
      </c>
      <c r="CJ30" s="40">
        <f t="shared" si="45"/>
        <v>45169</v>
      </c>
      <c r="CK30" s="43">
        <f t="shared" si="117"/>
        <v>0</v>
      </c>
      <c r="CL30" s="43">
        <f t="shared" si="118"/>
        <v>0</v>
      </c>
      <c r="CM30" s="45">
        <f>IF(AND(CH30=CO$6,CQ29-CO$1/(CO$7-CO$6+1)&gt;=0),ROUND(CO$1/(CO$7-CO$6+1),0),IF(AND(SUM(CM$10:CM29)&gt;0,CQ29-CM29&gt;=0),CM29,IF(AND(SUM(CM$10:CM29)&gt;0),CO$1-SUM(CM$10:CM29),0)))</f>
        <v>0</v>
      </c>
      <c r="CN30" s="45">
        <f t="shared" si="119"/>
        <v>0</v>
      </c>
      <c r="CO30" s="45">
        <f t="shared" si="120"/>
        <v>0</v>
      </c>
      <c r="CP30" s="45">
        <f t="shared" si="47"/>
        <v>0</v>
      </c>
      <c r="CQ30" s="45">
        <f t="shared" si="121"/>
        <v>0</v>
      </c>
      <c r="CR30" s="45">
        <f>IF(AND(CP30&lt;&gt;0,SUM(CP$9:CP29)=0),ROUND(CO$1*CO$3,0),0)</f>
        <v>0</v>
      </c>
      <c r="CS30" s="18"/>
      <c r="CT30" s="38">
        <f>IF(SUM(DB$9:DB29)&gt;0.9,MAX(CT$9:CT29)+1,0)</f>
        <v>0</v>
      </c>
      <c r="CU30" s="44">
        <f t="shared" si="48"/>
        <v>0</v>
      </c>
      <c r="CV30" s="40">
        <f t="shared" si="49"/>
        <v>45169</v>
      </c>
      <c r="CW30" s="43">
        <f t="shared" si="122"/>
        <v>0</v>
      </c>
      <c r="CX30" s="43">
        <f t="shared" si="123"/>
        <v>0</v>
      </c>
      <c r="CY30" s="45">
        <f>IF(AND(CT30=DA$6,DC29-DA$1/(DA$7-DA$6+1)&gt;=0),ROUND(DA$1/(DA$7-DA$6+1),0),IF(AND(SUM(CY$10:CY29)&gt;0,DC29-CY29&gt;=0),CY29,IF(AND(SUM(CY$10:CY29)&gt;0),DA$1-SUM(CY$10:CY29),0)))</f>
        <v>0</v>
      </c>
      <c r="CZ30" s="45">
        <f t="shared" si="124"/>
        <v>0</v>
      </c>
      <c r="DA30" s="45">
        <f t="shared" si="125"/>
        <v>0</v>
      </c>
      <c r="DB30" s="45">
        <f t="shared" si="51"/>
        <v>0</v>
      </c>
      <c r="DC30" s="45">
        <f t="shared" si="126"/>
        <v>0</v>
      </c>
      <c r="DD30" s="45">
        <f>IF(AND(DB30&lt;&gt;0,SUM(DB$9:DB29)=0),ROUND(DA$1*DA$3,0),0)</f>
        <v>0</v>
      </c>
      <c r="DE30" s="18"/>
      <c r="DF30" s="38">
        <f>IF(SUM(DN$9:DN29)&gt;0.9,MAX(DF$9:DF29)+1,0)</f>
        <v>0</v>
      </c>
      <c r="DG30" s="44">
        <f t="shared" si="52"/>
        <v>0</v>
      </c>
      <c r="DH30" s="40">
        <f t="shared" si="53"/>
        <v>45169</v>
      </c>
      <c r="DI30" s="43">
        <f t="shared" si="127"/>
        <v>0</v>
      </c>
      <c r="DJ30" s="43">
        <f t="shared" si="128"/>
        <v>0</v>
      </c>
      <c r="DK30" s="45">
        <f>IF(AND(DF30=DM$6,DO29-DM$1/(DM$7-DM$6+1)&gt;=0),ROUND(DM$1/(DM$7-DM$6+1),0),IF(AND(SUM(DK$10:DK29)&gt;0,DO29-DK29&gt;=0),DK29,IF(AND(SUM(DK$10:DK29)&gt;0),DM$1-SUM(DK$10:DK29),0)))</f>
        <v>0</v>
      </c>
      <c r="DL30" s="45">
        <f t="shared" si="129"/>
        <v>0</v>
      </c>
      <c r="DM30" s="45">
        <f t="shared" si="130"/>
        <v>0</v>
      </c>
      <c r="DN30" s="45">
        <f t="shared" si="55"/>
        <v>0</v>
      </c>
      <c r="DO30" s="45">
        <f t="shared" si="131"/>
        <v>0</v>
      </c>
      <c r="DP30" s="45">
        <f>IF(AND(DN30&lt;&gt;0,SUM(DN$9:DN29)=0),ROUND(DM$1*DM$3,0),0)</f>
        <v>0</v>
      </c>
      <c r="DQ30" s="18"/>
      <c r="DR30" s="38">
        <f>IF(SUM(DZ$9:DZ29)&gt;0.9,MAX(DR$9:DR29)+1,0)</f>
        <v>0</v>
      </c>
      <c r="DS30" s="44">
        <f t="shared" si="56"/>
        <v>0</v>
      </c>
      <c r="DT30" s="40">
        <f t="shared" si="57"/>
        <v>45169</v>
      </c>
      <c r="DU30" s="43">
        <f t="shared" si="132"/>
        <v>0</v>
      </c>
      <c r="DV30" s="43">
        <f t="shared" si="133"/>
        <v>0</v>
      </c>
      <c r="DW30" s="45">
        <f>IF(AND(DR30=DY$6,EA29-DY$1/(DY$7-DY$6+1)&gt;=0),ROUND(DY$1/(DY$7-DY$6+1),0),IF(AND(SUM(DW$10:DW29)&gt;0,EA29-DW29&gt;=0),DW29,IF(AND(SUM(DW$10:DW29)&gt;0),DY$1-SUM(DW$10:DW29),0)))</f>
        <v>0</v>
      </c>
      <c r="DX30" s="45">
        <f t="shared" si="134"/>
        <v>0</v>
      </c>
      <c r="DY30" s="45">
        <f t="shared" si="135"/>
        <v>0</v>
      </c>
      <c r="DZ30" s="45">
        <f t="shared" si="59"/>
        <v>0</v>
      </c>
      <c r="EA30" s="45">
        <f t="shared" si="136"/>
        <v>0</v>
      </c>
      <c r="EB30" s="45">
        <f>IF(AND(DZ30&lt;&gt;0,SUM(DZ$9:DZ29)=0),ROUND(DY$1*DY$3,0),0)</f>
        <v>0</v>
      </c>
      <c r="EC30" s="18"/>
      <c r="ED30" s="38">
        <f>IF(SUM(EL$9:EL29)&gt;0.9,MAX(ED$9:ED29)+1,0)</f>
        <v>0</v>
      </c>
      <c r="EE30" s="44">
        <f t="shared" si="60"/>
        <v>0</v>
      </c>
      <c r="EF30" s="40">
        <f t="shared" si="61"/>
        <v>45169</v>
      </c>
      <c r="EG30" s="43">
        <f t="shared" si="137"/>
        <v>0</v>
      </c>
      <c r="EH30" s="43">
        <f t="shared" si="138"/>
        <v>0</v>
      </c>
      <c r="EI30" s="45">
        <f>IF(AND(ED30=EK$6,EM29-EK$1/(EK$7-EK$6+1)&gt;=0),ROUND(EK$1/(EK$7-EK$6+1),0),IF(AND(SUM(EI$10:EI29)&gt;0,EM29-EI29&gt;=0),EI29,IF(AND(SUM(EI$10:EI29)&gt;0),EK$1-SUM(EI$10:EI29),0)))</f>
        <v>0</v>
      </c>
      <c r="EJ30" s="45">
        <f t="shared" si="139"/>
        <v>0</v>
      </c>
      <c r="EK30" s="45">
        <f t="shared" si="140"/>
        <v>0</v>
      </c>
      <c r="EL30" s="45">
        <f t="shared" si="63"/>
        <v>0</v>
      </c>
      <c r="EM30" s="45">
        <f t="shared" si="141"/>
        <v>0</v>
      </c>
      <c r="EN30" s="45">
        <f>IF(AND(EL30&lt;&gt;0,SUM(EL$9:EL29)=0),ROUND(EK$1*EK$3,0),0)</f>
        <v>0</v>
      </c>
      <c r="EO30" s="21"/>
      <c r="EP30" s="46">
        <f t="shared" si="158"/>
        <v>20</v>
      </c>
      <c r="EQ30" s="47">
        <f t="shared" si="142"/>
        <v>45169</v>
      </c>
      <c r="ER30" s="48">
        <f t="shared" si="69"/>
        <v>93024</v>
      </c>
      <c r="ES30" s="48">
        <f t="shared" si="143"/>
        <v>0</v>
      </c>
      <c r="ET30" s="48">
        <f t="shared" si="144"/>
        <v>0</v>
      </c>
      <c r="EU30" s="48">
        <f t="shared" si="145"/>
        <v>0</v>
      </c>
      <c r="EV30" s="48">
        <f t="shared" si="146"/>
        <v>0</v>
      </c>
      <c r="EW30" s="48">
        <f t="shared" si="147"/>
        <v>0</v>
      </c>
      <c r="EX30" s="48">
        <f t="shared" si="148"/>
        <v>0</v>
      </c>
      <c r="EY30" s="48">
        <f t="shared" si="149"/>
        <v>0</v>
      </c>
      <c r="EZ30" s="48">
        <f t="shared" si="150"/>
        <v>0</v>
      </c>
      <c r="FA30" s="48">
        <f t="shared" si="151"/>
        <v>0</v>
      </c>
      <c r="FB30" s="48">
        <f t="shared" si="152"/>
        <v>0</v>
      </c>
      <c r="FC30" s="48">
        <f t="shared" si="153"/>
        <v>0</v>
      </c>
      <c r="FD30" s="48">
        <f t="shared" si="64"/>
        <v>0</v>
      </c>
      <c r="FE30" s="49">
        <f t="shared" si="65"/>
        <v>0</v>
      </c>
      <c r="FF30" s="49">
        <f t="shared" si="70"/>
        <v>0</v>
      </c>
      <c r="FG30" s="49">
        <f t="shared" si="71"/>
        <v>0</v>
      </c>
      <c r="FH30" s="49">
        <f t="shared" si="72"/>
        <v>0</v>
      </c>
      <c r="FI30" s="49">
        <f t="shared" si="73"/>
        <v>0</v>
      </c>
      <c r="FJ30" s="49">
        <f t="shared" si="74"/>
        <v>0</v>
      </c>
      <c r="FK30" s="49">
        <f t="shared" si="75"/>
        <v>0</v>
      </c>
      <c r="FL30" s="49">
        <f t="shared" si="76"/>
        <v>0</v>
      </c>
      <c r="FM30" s="49">
        <f t="shared" si="77"/>
        <v>0</v>
      </c>
      <c r="FN30" s="49">
        <f t="shared" si="154"/>
        <v>0</v>
      </c>
      <c r="FO30" s="49">
        <f t="shared" si="155"/>
        <v>0</v>
      </c>
      <c r="FP30" s="49">
        <f t="shared" si="156"/>
        <v>0</v>
      </c>
      <c r="FQ30" s="49">
        <f t="shared" si="157"/>
        <v>0</v>
      </c>
      <c r="FR30" s="49">
        <f t="shared" si="78"/>
        <v>0</v>
      </c>
      <c r="FS30" s="49">
        <f>IF(SUM(FF30:FF$298)=0,FF$299*FS$8/12,0)</f>
        <v>0</v>
      </c>
      <c r="FT30" s="49">
        <f>IF(SUM(FG30:FG$298)=0,FG$299*FT$8/12,0)</f>
        <v>0</v>
      </c>
      <c r="FU30" s="49">
        <f>IF(SUM(FH30:FH$298)=0,FH$299*FU$8/12,0)</f>
        <v>0</v>
      </c>
      <c r="FV30" s="49">
        <f>IF(SUM(FI30:FI$298)=0,FI$299*FV$8/12,0)</f>
        <v>0</v>
      </c>
      <c r="FW30" s="49">
        <f>IF(SUM(FJ30:FJ$298)=0,FJ$299*FW$8/12,0)</f>
        <v>0</v>
      </c>
      <c r="FX30" s="49">
        <f>IF(SUM(FK30:FK$298)=0,FK$299*FX$8/12,0)</f>
        <v>0</v>
      </c>
      <c r="FY30" s="49">
        <f>IF(SUM(FL30:FL$298)=0,FL$299*FY$8/12,0)</f>
        <v>0</v>
      </c>
      <c r="FZ30" s="49">
        <f>IF(SUM(FM30:FM$298)=0,FM$299*FZ$8/12,0)</f>
        <v>0</v>
      </c>
      <c r="GA30" s="49">
        <f>IF(SUM(FN30:FN$298)=0,FN$299*GA$8/12,0)</f>
        <v>0</v>
      </c>
      <c r="GB30" s="49">
        <f>IF(SUM(FO30:FO$298)=0,FO$299*GB$8/12,0)</f>
        <v>0</v>
      </c>
      <c r="GC30" s="49">
        <f>IF(SUM(FP30:FP$298)=0,FP$299*GC$8/12,0)</f>
        <v>0</v>
      </c>
      <c r="GD30" s="49">
        <f>IF(SUM(FQ30:FQ$298)=0,FQ$299*GD$8/12,0)</f>
        <v>0</v>
      </c>
      <c r="GE30" s="49">
        <f t="shared" si="79"/>
        <v>0</v>
      </c>
      <c r="GF30" s="49">
        <f t="shared" si="66"/>
        <v>0</v>
      </c>
      <c r="GG30" s="49">
        <f t="shared" si="80"/>
        <v>0</v>
      </c>
      <c r="GH30" s="49">
        <f t="shared" si="67"/>
        <v>0</v>
      </c>
      <c r="GI30" s="49">
        <f t="shared" si="81"/>
        <v>500000</v>
      </c>
      <c r="GJ30" s="49">
        <f t="shared" si="68"/>
        <v>0</v>
      </c>
      <c r="GK30" s="21"/>
      <c r="GL30" s="51" t="str">
        <f t="shared" si="171"/>
        <v>DŁUGOTERMIN</v>
      </c>
      <c r="GM30" s="53"/>
      <c r="GN30" s="53">
        <f>GY17</f>
        <v>0</v>
      </c>
      <c r="GO30" s="53">
        <f>HK17</f>
        <v>360464</v>
      </c>
      <c r="GP30" s="53">
        <f>HW17</f>
        <v>220928</v>
      </c>
      <c r="GQ30" s="53">
        <f>II17</f>
        <v>81392</v>
      </c>
      <c r="GR30" s="53">
        <f>IU17</f>
        <v>0</v>
      </c>
      <c r="GS30" s="53">
        <f>JG17</f>
        <v>0</v>
      </c>
      <c r="GT30" s="53">
        <f>JS17</f>
        <v>0</v>
      </c>
      <c r="GU30" s="53">
        <f>KE17</f>
        <v>0</v>
      </c>
      <c r="GV30" s="53">
        <f>KQ17</f>
        <v>0</v>
      </c>
      <c r="GW30" s="53">
        <f>LC17</f>
        <v>0</v>
      </c>
      <c r="GX30" s="53">
        <f>LO17</f>
        <v>0</v>
      </c>
      <c r="GY30" s="53">
        <f>MA17</f>
        <v>0</v>
      </c>
      <c r="GZ30" s="53">
        <f>MM17</f>
        <v>0</v>
      </c>
      <c r="HA30" s="53">
        <f>MY17</f>
        <v>0</v>
      </c>
      <c r="HB30" s="53">
        <f>NK17</f>
        <v>0</v>
      </c>
      <c r="HC30" s="53">
        <f>NW17</f>
        <v>0</v>
      </c>
      <c r="HD30" s="53">
        <f>OI17</f>
        <v>0</v>
      </c>
      <c r="HE30" s="53"/>
      <c r="HF30" s="53"/>
      <c r="HG30" s="53"/>
      <c r="HH30" s="53"/>
      <c r="HI30" s="53"/>
      <c r="HJ30" s="53"/>
      <c r="HK30" s="53"/>
    </row>
    <row r="31" spans="1:483">
      <c r="A31" s="57"/>
      <c r="B31" s="38">
        <f>IF(SUM(J$9:J30)&gt;0.9,MAX(B$9:B30)+1,0)</f>
        <v>2</v>
      </c>
      <c r="C31" s="44">
        <f t="shared" si="17"/>
        <v>30</v>
      </c>
      <c r="D31" s="40">
        <v>45199</v>
      </c>
      <c r="E31" s="43">
        <f t="shared" si="82"/>
        <v>0</v>
      </c>
      <c r="F31" s="43">
        <f t="shared" si="83"/>
        <v>0</v>
      </c>
      <c r="G31" s="45">
        <f>IF(AND(B31=I$6,K30-I$1/(I$7-I$6+1)&gt;=0),ROUND(I$1/(I$7-I$6+1),0),IF(AND(SUM(G$10:G30)&gt;0,K30-G30&gt;=0),G30,IF(AND(SUM(G$10:G30)&gt;0),I$1-SUM(G$10:G30),0)))</f>
        <v>0</v>
      </c>
      <c r="H31" s="45">
        <f t="shared" si="84"/>
        <v>0</v>
      </c>
      <c r="I31" s="45">
        <f t="shared" si="85"/>
        <v>0</v>
      </c>
      <c r="J31" s="45">
        <f t="shared" si="19"/>
        <v>0</v>
      </c>
      <c r="K31" s="45">
        <f t="shared" si="86"/>
        <v>500000</v>
      </c>
      <c r="L31" s="45">
        <f>IF(AND(J31&lt;&gt;0,SUM(J$9:J30)=0),ROUND(I$1*I$3,0),0)</f>
        <v>0</v>
      </c>
      <c r="M31" s="18"/>
      <c r="N31" s="38">
        <f>IF(SUM(V$9:V30)&gt;0.9,MAX(N$9:N30)+1,0)</f>
        <v>0</v>
      </c>
      <c r="O31" s="44">
        <f t="shared" si="20"/>
        <v>0</v>
      </c>
      <c r="P31" s="40">
        <f t="shared" si="21"/>
        <v>45199</v>
      </c>
      <c r="Q31" s="43">
        <f t="shared" si="87"/>
        <v>0</v>
      </c>
      <c r="R31" s="43">
        <f t="shared" si="88"/>
        <v>0</v>
      </c>
      <c r="S31" s="45">
        <f>IF(AND(N31=U$6,W30-U$1/(U$7-U$6+1)&gt;=0),ROUND(U$1/(U$7-U$6+1),0),IF(AND(SUM(S$10:S30)&gt;0,W30-S30&gt;=0),S30,IF(AND(SUM(S$10:S30)&gt;0),U$1-SUM(S$10:S30),0)))</f>
        <v>0</v>
      </c>
      <c r="T31" s="45">
        <f t="shared" si="89"/>
        <v>0</v>
      </c>
      <c r="U31" s="45">
        <f t="shared" si="90"/>
        <v>0</v>
      </c>
      <c r="V31" s="45">
        <f t="shared" si="23"/>
        <v>0</v>
      </c>
      <c r="W31" s="45">
        <f t="shared" si="91"/>
        <v>0</v>
      </c>
      <c r="X31" s="45">
        <f>IF(AND(V31&lt;&gt;0,SUM(V$9:V30)=0),ROUND(U$1*U$3,0),0)</f>
        <v>0</v>
      </c>
      <c r="Y31" s="18"/>
      <c r="Z31" s="38">
        <f>IF(SUM(AH$9:AH30)&gt;0.9,MAX(Z$9:Z30)+1,0)</f>
        <v>0</v>
      </c>
      <c r="AA31" s="44">
        <f t="shared" si="24"/>
        <v>0</v>
      </c>
      <c r="AB31" s="40">
        <f t="shared" si="25"/>
        <v>45199</v>
      </c>
      <c r="AC31" s="43">
        <f t="shared" si="92"/>
        <v>0</v>
      </c>
      <c r="AD31" s="43">
        <f t="shared" si="93"/>
        <v>0</v>
      </c>
      <c r="AE31" s="45">
        <f>IF(AND(Z31=AG$6,AI30-AG$1/(AG$7-AG$6+1)&gt;=0),ROUND(AG$1/(AG$7-AG$6+1),0),IF(AND(SUM(AE$10:AE30)&gt;0,AI30-AE30&gt;=0),AE30,IF(AND(SUM(AE$10:AE30)&gt;0),AG$1-SUM(AE$10:AE30),0)))</f>
        <v>0</v>
      </c>
      <c r="AF31" s="45">
        <f t="shared" si="94"/>
        <v>0</v>
      </c>
      <c r="AG31" s="45">
        <f t="shared" si="95"/>
        <v>0</v>
      </c>
      <c r="AH31" s="45">
        <f t="shared" si="27"/>
        <v>0</v>
      </c>
      <c r="AI31" s="45">
        <f t="shared" si="96"/>
        <v>0</v>
      </c>
      <c r="AJ31" s="45">
        <f>IF(AND(AH31&lt;&gt;0,SUM(AH$9:AH30)=0),ROUND(AG$1*AG$3,0),0)</f>
        <v>0</v>
      </c>
      <c r="AK31" s="18"/>
      <c r="AL31" s="38">
        <f>IF(SUM(AT$9:AT30)&gt;0.9,MAX(AL$9:AL30)+1,0)</f>
        <v>0</v>
      </c>
      <c r="AM31" s="44">
        <f t="shared" si="28"/>
        <v>0</v>
      </c>
      <c r="AN31" s="40">
        <f t="shared" si="29"/>
        <v>45199</v>
      </c>
      <c r="AO31" s="43">
        <f t="shared" si="97"/>
        <v>0</v>
      </c>
      <c r="AP31" s="43">
        <f t="shared" si="98"/>
        <v>0</v>
      </c>
      <c r="AQ31" s="45">
        <f>IF(AND(AL31=AS$6,AU30-AS$1/(AS$7-AS$6+1)&gt;=0),ROUND(AS$1/(AS$7-AS$6+1),0),IF(AND(SUM(AQ$10:AQ30)&gt;0,AU30-AQ30&gt;=0),AQ30,IF(AND(SUM(AQ$10:AQ30)&gt;0),AS$1-SUM(AQ$10:AQ30),0)))</f>
        <v>0</v>
      </c>
      <c r="AR31" s="45">
        <f t="shared" si="99"/>
        <v>0</v>
      </c>
      <c r="AS31" s="45">
        <f t="shared" si="100"/>
        <v>0</v>
      </c>
      <c r="AT31" s="45">
        <f t="shared" si="31"/>
        <v>0</v>
      </c>
      <c r="AU31" s="45">
        <f t="shared" si="101"/>
        <v>0</v>
      </c>
      <c r="AV31" s="45">
        <f>IF(AND(AT31&lt;&gt;0,SUM(AT$9:AT30)=0),ROUND(AS$1*AS$3,0),0)</f>
        <v>0</v>
      </c>
      <c r="AW31" s="18"/>
      <c r="AX31" s="38">
        <f>IF(SUM(BF$9:BF30)&gt;0.9,MAX(AX$9:AX30)+1,0)</f>
        <v>0</v>
      </c>
      <c r="AY31" s="44">
        <f t="shared" si="32"/>
        <v>0</v>
      </c>
      <c r="AZ31" s="40">
        <f t="shared" si="33"/>
        <v>45199</v>
      </c>
      <c r="BA31" s="43">
        <f t="shared" si="102"/>
        <v>0</v>
      </c>
      <c r="BB31" s="43">
        <f t="shared" si="103"/>
        <v>0</v>
      </c>
      <c r="BC31" s="45">
        <f>IF(AND(AX31=BE$6,BG30-BE$1/(BE$7-BE$6+1)&gt;=0),ROUND(BE$1/(BE$7-BE$6+1),0),IF(AND(SUM(BC$10:BC30)&gt;0,BG30-BC30&gt;=0),BC30,IF(AND(SUM(BC$10:BC30)&gt;0),BE$1-SUM(BC$10:BC30),0)))</f>
        <v>0</v>
      </c>
      <c r="BD31" s="45">
        <f t="shared" si="104"/>
        <v>0</v>
      </c>
      <c r="BE31" s="45">
        <f t="shared" si="105"/>
        <v>0</v>
      </c>
      <c r="BF31" s="45">
        <f t="shared" si="35"/>
        <v>0</v>
      </c>
      <c r="BG31" s="45">
        <f t="shared" si="106"/>
        <v>0</v>
      </c>
      <c r="BH31" s="45">
        <f>IF(AND(BF31&lt;&gt;0,SUM(BF$9:BF30)=0),ROUND(BE$1*BE$3,0),0)</f>
        <v>0</v>
      </c>
      <c r="BI31" s="18"/>
      <c r="BJ31" s="38">
        <f>IF(SUM(BR$9:BR30)&gt;0.9,MAX(BJ$9:BJ30)+1,0)</f>
        <v>0</v>
      </c>
      <c r="BK31" s="44">
        <f t="shared" si="36"/>
        <v>0</v>
      </c>
      <c r="BL31" s="40">
        <f t="shared" si="37"/>
        <v>45199</v>
      </c>
      <c r="BM31" s="43">
        <f t="shared" si="107"/>
        <v>0</v>
      </c>
      <c r="BN31" s="43">
        <f t="shared" si="108"/>
        <v>0</v>
      </c>
      <c r="BO31" s="45">
        <f>IF(AND(BJ31=BQ$6,BS30-BQ$1/(BQ$7-BQ$6+1)&gt;=0),ROUND(BQ$1/(BQ$7-BQ$6+1),0),IF(AND(SUM(BO$10:BO30)&gt;0,BS30-BO30&gt;=0),BO30,IF(AND(SUM(BO$10:BO30)&gt;0),BQ$1-SUM(BO$10:BO30),0)))</f>
        <v>0</v>
      </c>
      <c r="BP31" s="45">
        <f t="shared" si="109"/>
        <v>0</v>
      </c>
      <c r="BQ31" s="45">
        <f t="shared" si="110"/>
        <v>0</v>
      </c>
      <c r="BR31" s="45">
        <f t="shared" si="39"/>
        <v>0</v>
      </c>
      <c r="BS31" s="45">
        <f t="shared" si="111"/>
        <v>0</v>
      </c>
      <c r="BT31" s="45">
        <f>IF(AND(BR31&lt;&gt;0,SUM(BR$9:BR30)=0),ROUND(BQ$1*BQ$3,0),0)</f>
        <v>0</v>
      </c>
      <c r="BU31" s="18"/>
      <c r="BV31" s="38">
        <f>IF(SUM(CD$9:CD30)&gt;0.9,MAX(BV$9:BV30)+1,0)</f>
        <v>0</v>
      </c>
      <c r="BW31" s="44">
        <f t="shared" si="40"/>
        <v>0</v>
      </c>
      <c r="BX31" s="40">
        <f t="shared" si="41"/>
        <v>45199</v>
      </c>
      <c r="BY31" s="43">
        <f t="shared" si="112"/>
        <v>0</v>
      </c>
      <c r="BZ31" s="43">
        <f t="shared" si="113"/>
        <v>0</v>
      </c>
      <c r="CA31" s="45">
        <f>IF(AND(BV31=CC$6,CE30-CC$1/(CC$7-CC$6+1)&gt;=0),ROUND(CC$1/(CC$7-CC$6+1),0),IF(AND(SUM(CA$10:CA30)&gt;0,CE30-CA30&gt;=0),CA30,IF(AND(SUM(CA$10:CA30)&gt;0),CC$1-SUM(CA$10:CA30),0)))</f>
        <v>0</v>
      </c>
      <c r="CB31" s="45">
        <f t="shared" si="114"/>
        <v>0</v>
      </c>
      <c r="CC31" s="45">
        <f t="shared" si="115"/>
        <v>0</v>
      </c>
      <c r="CD31" s="45">
        <f t="shared" si="43"/>
        <v>0</v>
      </c>
      <c r="CE31" s="45">
        <f t="shared" si="116"/>
        <v>0</v>
      </c>
      <c r="CF31" s="45">
        <f>IF(AND(CD31&lt;&gt;0,SUM(CD$9:CD30)=0),ROUND(CC$1*CC$3,0),0)</f>
        <v>0</v>
      </c>
      <c r="CG31" s="18"/>
      <c r="CH31" s="38">
        <f>IF(SUM(CP$9:CP30)&gt;0.9,MAX(CH$9:CH30)+1,0)</f>
        <v>0</v>
      </c>
      <c r="CI31" s="44">
        <f t="shared" si="44"/>
        <v>0</v>
      </c>
      <c r="CJ31" s="40">
        <f t="shared" si="45"/>
        <v>45199</v>
      </c>
      <c r="CK31" s="43">
        <f t="shared" si="117"/>
        <v>0</v>
      </c>
      <c r="CL31" s="43">
        <f t="shared" si="118"/>
        <v>0</v>
      </c>
      <c r="CM31" s="45">
        <f>IF(AND(CH31=CO$6,CQ30-CO$1/(CO$7-CO$6+1)&gt;=0),ROUND(CO$1/(CO$7-CO$6+1),0),IF(AND(SUM(CM$10:CM30)&gt;0,CQ30-CM30&gt;=0),CM30,IF(AND(SUM(CM$10:CM30)&gt;0),CO$1-SUM(CM$10:CM30),0)))</f>
        <v>0</v>
      </c>
      <c r="CN31" s="45">
        <f t="shared" si="119"/>
        <v>0</v>
      </c>
      <c r="CO31" s="45">
        <f t="shared" si="120"/>
        <v>0</v>
      </c>
      <c r="CP31" s="45">
        <f t="shared" si="47"/>
        <v>0</v>
      </c>
      <c r="CQ31" s="45">
        <f t="shared" si="121"/>
        <v>0</v>
      </c>
      <c r="CR31" s="45">
        <f>IF(AND(CP31&lt;&gt;0,SUM(CP$9:CP30)=0),ROUND(CO$1*CO$3,0),0)</f>
        <v>0</v>
      </c>
      <c r="CS31" s="18"/>
      <c r="CT31" s="38">
        <f>IF(SUM(DB$9:DB30)&gt;0.9,MAX(CT$9:CT30)+1,0)</f>
        <v>0</v>
      </c>
      <c r="CU31" s="44">
        <f t="shared" si="48"/>
        <v>0</v>
      </c>
      <c r="CV31" s="40">
        <f t="shared" si="49"/>
        <v>45199</v>
      </c>
      <c r="CW31" s="43">
        <f t="shared" si="122"/>
        <v>0</v>
      </c>
      <c r="CX31" s="43">
        <f t="shared" si="123"/>
        <v>0</v>
      </c>
      <c r="CY31" s="45">
        <f>IF(AND(CT31=DA$6,DC30-DA$1/(DA$7-DA$6+1)&gt;=0),ROUND(DA$1/(DA$7-DA$6+1),0),IF(AND(SUM(CY$10:CY30)&gt;0,DC30-CY30&gt;=0),CY30,IF(AND(SUM(CY$10:CY30)&gt;0),DA$1-SUM(CY$10:CY30),0)))</f>
        <v>0</v>
      </c>
      <c r="CZ31" s="45">
        <f t="shared" si="124"/>
        <v>0</v>
      </c>
      <c r="DA31" s="45">
        <f t="shared" si="125"/>
        <v>0</v>
      </c>
      <c r="DB31" s="45">
        <f t="shared" si="51"/>
        <v>0</v>
      </c>
      <c r="DC31" s="45">
        <f t="shared" si="126"/>
        <v>0</v>
      </c>
      <c r="DD31" s="45">
        <f>IF(AND(DB31&lt;&gt;0,SUM(DB$9:DB30)=0),ROUND(DA$1*DA$3,0),0)</f>
        <v>0</v>
      </c>
      <c r="DE31" s="18"/>
      <c r="DF31" s="38">
        <f>IF(SUM(DN$9:DN30)&gt;0.9,MAX(DF$9:DF30)+1,0)</f>
        <v>0</v>
      </c>
      <c r="DG31" s="44">
        <f t="shared" si="52"/>
        <v>0</v>
      </c>
      <c r="DH31" s="40">
        <f t="shared" si="53"/>
        <v>45199</v>
      </c>
      <c r="DI31" s="43">
        <f t="shared" si="127"/>
        <v>0</v>
      </c>
      <c r="DJ31" s="43">
        <f t="shared" si="128"/>
        <v>0</v>
      </c>
      <c r="DK31" s="45">
        <f>IF(AND(DF31=DM$6,DO30-DM$1/(DM$7-DM$6+1)&gt;=0),ROUND(DM$1/(DM$7-DM$6+1),0),IF(AND(SUM(DK$10:DK30)&gt;0,DO30-DK30&gt;=0),DK30,IF(AND(SUM(DK$10:DK30)&gt;0),DM$1-SUM(DK$10:DK30),0)))</f>
        <v>0</v>
      </c>
      <c r="DL31" s="45">
        <f t="shared" si="129"/>
        <v>0</v>
      </c>
      <c r="DM31" s="45">
        <f t="shared" si="130"/>
        <v>0</v>
      </c>
      <c r="DN31" s="45">
        <f t="shared" si="55"/>
        <v>0</v>
      </c>
      <c r="DO31" s="45">
        <f t="shared" si="131"/>
        <v>0</v>
      </c>
      <c r="DP31" s="45">
        <f>IF(AND(DN31&lt;&gt;0,SUM(DN$9:DN30)=0),ROUND(DM$1*DM$3,0),0)</f>
        <v>0</v>
      </c>
      <c r="DQ31" s="18"/>
      <c r="DR31" s="38">
        <f>IF(SUM(DZ$9:DZ30)&gt;0.9,MAX(DR$9:DR30)+1,0)</f>
        <v>0</v>
      </c>
      <c r="DS31" s="44">
        <f t="shared" si="56"/>
        <v>0</v>
      </c>
      <c r="DT31" s="40">
        <f t="shared" si="57"/>
        <v>45199</v>
      </c>
      <c r="DU31" s="43">
        <f t="shared" si="132"/>
        <v>0</v>
      </c>
      <c r="DV31" s="43">
        <f t="shared" si="133"/>
        <v>0</v>
      </c>
      <c r="DW31" s="45">
        <f>IF(AND(DR31=DY$6,EA30-DY$1/(DY$7-DY$6+1)&gt;=0),ROUND(DY$1/(DY$7-DY$6+1),0),IF(AND(SUM(DW$10:DW30)&gt;0,EA30-DW30&gt;=0),DW30,IF(AND(SUM(DW$10:DW30)&gt;0),DY$1-SUM(DW$10:DW30),0)))</f>
        <v>0</v>
      </c>
      <c r="DX31" s="45">
        <f t="shared" si="134"/>
        <v>0</v>
      </c>
      <c r="DY31" s="45">
        <f t="shared" si="135"/>
        <v>0</v>
      </c>
      <c r="DZ31" s="45">
        <f t="shared" si="59"/>
        <v>0</v>
      </c>
      <c r="EA31" s="45">
        <f t="shared" si="136"/>
        <v>0</v>
      </c>
      <c r="EB31" s="45">
        <f>IF(AND(DZ31&lt;&gt;0,SUM(DZ$9:DZ30)=0),ROUND(DY$1*DY$3,0),0)</f>
        <v>0</v>
      </c>
      <c r="EC31" s="18"/>
      <c r="ED31" s="38">
        <f>IF(SUM(EL$9:EL30)&gt;0.9,MAX(ED$9:ED30)+1,0)</f>
        <v>0</v>
      </c>
      <c r="EE31" s="44">
        <f t="shared" si="60"/>
        <v>0</v>
      </c>
      <c r="EF31" s="40">
        <f t="shared" si="61"/>
        <v>45199</v>
      </c>
      <c r="EG31" s="43">
        <f t="shared" si="137"/>
        <v>0</v>
      </c>
      <c r="EH31" s="43">
        <f t="shared" si="138"/>
        <v>0</v>
      </c>
      <c r="EI31" s="45">
        <f>IF(AND(ED31=EK$6,EM30-EK$1/(EK$7-EK$6+1)&gt;=0),ROUND(EK$1/(EK$7-EK$6+1),0),IF(AND(SUM(EI$10:EI30)&gt;0,EM30-EI30&gt;=0),EI30,IF(AND(SUM(EI$10:EI30)&gt;0),EK$1-SUM(EI$10:EI30),0)))</f>
        <v>0</v>
      </c>
      <c r="EJ31" s="45">
        <f t="shared" si="139"/>
        <v>0</v>
      </c>
      <c r="EK31" s="45">
        <f t="shared" si="140"/>
        <v>0</v>
      </c>
      <c r="EL31" s="45">
        <f t="shared" si="63"/>
        <v>0</v>
      </c>
      <c r="EM31" s="45">
        <f t="shared" si="141"/>
        <v>0</v>
      </c>
      <c r="EN31" s="45">
        <f>IF(AND(EL31&lt;&gt;0,SUM(EL$9:EL30)=0),ROUND(EK$1*EK$3,0),0)</f>
        <v>0</v>
      </c>
      <c r="EO31" s="21"/>
      <c r="EP31" s="46">
        <f t="shared" si="158"/>
        <v>21</v>
      </c>
      <c r="EQ31" s="47">
        <f t="shared" si="142"/>
        <v>45199</v>
      </c>
      <c r="ER31" s="48">
        <f t="shared" si="69"/>
        <v>104652</v>
      </c>
      <c r="ES31" s="48">
        <f t="shared" si="143"/>
        <v>0</v>
      </c>
      <c r="ET31" s="48">
        <f t="shared" si="144"/>
        <v>0</v>
      </c>
      <c r="EU31" s="48">
        <f t="shared" si="145"/>
        <v>0</v>
      </c>
      <c r="EV31" s="48">
        <f t="shared" si="146"/>
        <v>0</v>
      </c>
      <c r="EW31" s="48">
        <f t="shared" si="147"/>
        <v>0</v>
      </c>
      <c r="EX31" s="48">
        <f t="shared" si="148"/>
        <v>0</v>
      </c>
      <c r="EY31" s="48">
        <f t="shared" si="149"/>
        <v>0</v>
      </c>
      <c r="EZ31" s="48">
        <f t="shared" si="150"/>
        <v>0</v>
      </c>
      <c r="FA31" s="48">
        <f t="shared" si="151"/>
        <v>0</v>
      </c>
      <c r="FB31" s="48">
        <f t="shared" si="152"/>
        <v>0</v>
      </c>
      <c r="FC31" s="48">
        <f t="shared" si="153"/>
        <v>0</v>
      </c>
      <c r="FD31" s="48">
        <f t="shared" si="64"/>
        <v>0</v>
      </c>
      <c r="FE31" s="49">
        <f t="shared" si="65"/>
        <v>0</v>
      </c>
      <c r="FF31" s="49">
        <f t="shared" si="70"/>
        <v>0</v>
      </c>
      <c r="FG31" s="49">
        <f t="shared" si="71"/>
        <v>0</v>
      </c>
      <c r="FH31" s="49">
        <f t="shared" si="72"/>
        <v>0</v>
      </c>
      <c r="FI31" s="49">
        <f t="shared" si="73"/>
        <v>0</v>
      </c>
      <c r="FJ31" s="49">
        <f t="shared" si="74"/>
        <v>0</v>
      </c>
      <c r="FK31" s="49">
        <f t="shared" si="75"/>
        <v>0</v>
      </c>
      <c r="FL31" s="49">
        <f t="shared" si="76"/>
        <v>0</v>
      </c>
      <c r="FM31" s="49">
        <f t="shared" si="77"/>
        <v>0</v>
      </c>
      <c r="FN31" s="49">
        <f t="shared" si="154"/>
        <v>0</v>
      </c>
      <c r="FO31" s="49">
        <f t="shared" si="155"/>
        <v>0</v>
      </c>
      <c r="FP31" s="49">
        <f t="shared" si="156"/>
        <v>0</v>
      </c>
      <c r="FQ31" s="49">
        <f t="shared" si="157"/>
        <v>0</v>
      </c>
      <c r="FR31" s="49">
        <f t="shared" si="78"/>
        <v>0</v>
      </c>
      <c r="FS31" s="49">
        <f>IF(SUM(FF31:FF$298)=0,FF$299*FS$8/12,0)</f>
        <v>0</v>
      </c>
      <c r="FT31" s="49">
        <f>IF(SUM(FG31:FG$298)=0,FG$299*FT$8/12,0)</f>
        <v>0</v>
      </c>
      <c r="FU31" s="49">
        <f>IF(SUM(FH31:FH$298)=0,FH$299*FU$8/12,0)</f>
        <v>0</v>
      </c>
      <c r="FV31" s="49">
        <f>IF(SUM(FI31:FI$298)=0,FI$299*FV$8/12,0)</f>
        <v>0</v>
      </c>
      <c r="FW31" s="49">
        <f>IF(SUM(FJ31:FJ$298)=0,FJ$299*FW$8/12,0)</f>
        <v>0</v>
      </c>
      <c r="FX31" s="49">
        <f>IF(SUM(FK31:FK$298)=0,FK$299*FX$8/12,0)</f>
        <v>0</v>
      </c>
      <c r="FY31" s="49">
        <f>IF(SUM(FL31:FL$298)=0,FL$299*FY$8/12,0)</f>
        <v>0</v>
      </c>
      <c r="FZ31" s="49">
        <f>IF(SUM(FM31:FM$298)=0,FM$299*FZ$8/12,0)</f>
        <v>0</v>
      </c>
      <c r="GA31" s="49">
        <f>IF(SUM(FN31:FN$298)=0,FN$299*GA$8/12,0)</f>
        <v>0</v>
      </c>
      <c r="GB31" s="49">
        <f>IF(SUM(FO31:FO$298)=0,FO$299*GB$8/12,0)</f>
        <v>0</v>
      </c>
      <c r="GC31" s="49">
        <f>IF(SUM(FP31:FP$298)=0,FP$299*GC$8/12,0)</f>
        <v>0</v>
      </c>
      <c r="GD31" s="49">
        <f>IF(SUM(FQ31:FQ$298)=0,FQ$299*GD$8/12,0)</f>
        <v>0</v>
      </c>
      <c r="GE31" s="49">
        <f t="shared" si="79"/>
        <v>0</v>
      </c>
      <c r="GF31" s="49">
        <f t="shared" si="66"/>
        <v>0</v>
      </c>
      <c r="GG31" s="49">
        <f t="shared" si="80"/>
        <v>0</v>
      </c>
      <c r="GH31" s="49">
        <f t="shared" si="67"/>
        <v>0</v>
      </c>
      <c r="GI31" s="49">
        <f t="shared" si="81"/>
        <v>500000</v>
      </c>
      <c r="GJ31" s="49">
        <f t="shared" si="68"/>
        <v>0</v>
      </c>
      <c r="GK31" s="21"/>
      <c r="GL31" s="51" t="str">
        <f t="shared" si="171"/>
        <v>KRÓTKOTERMIN</v>
      </c>
      <c r="GM31" s="53"/>
      <c r="GN31" s="53">
        <f t="shared" ref="GN31" si="172">GY18</f>
        <v>0</v>
      </c>
      <c r="GO31" s="53">
        <f>HK18</f>
        <v>139536</v>
      </c>
      <c r="GP31" s="53">
        <f>HW18</f>
        <v>139536</v>
      </c>
      <c r="GQ31" s="53">
        <f>II18</f>
        <v>139536</v>
      </c>
      <c r="GR31" s="53">
        <f>IU18</f>
        <v>81392</v>
      </c>
      <c r="GS31" s="53">
        <f>JG18</f>
        <v>0</v>
      </c>
      <c r="GT31" s="53">
        <f>JS18</f>
        <v>0</v>
      </c>
      <c r="GU31" s="53">
        <f>KE18</f>
        <v>0</v>
      </c>
      <c r="GV31" s="53">
        <f>KQ18</f>
        <v>0</v>
      </c>
      <c r="GW31" s="53">
        <f>LC18</f>
        <v>0</v>
      </c>
      <c r="GX31" s="53">
        <f>LO18</f>
        <v>0</v>
      </c>
      <c r="GY31" s="53">
        <f>MA18</f>
        <v>0</v>
      </c>
      <c r="GZ31" s="53">
        <f>MM18</f>
        <v>0</v>
      </c>
      <c r="HA31" s="53">
        <f>MY18</f>
        <v>0</v>
      </c>
      <c r="HB31" s="53">
        <f>NK18</f>
        <v>0</v>
      </c>
      <c r="HC31" s="53">
        <f>NW18</f>
        <v>0</v>
      </c>
      <c r="HD31" s="53">
        <f>OI18</f>
        <v>0</v>
      </c>
      <c r="HE31" s="53"/>
      <c r="HF31" s="53"/>
      <c r="HG31" s="53"/>
      <c r="HH31" s="53"/>
      <c r="HI31" s="53"/>
      <c r="HJ31" s="53"/>
      <c r="HK31" s="53"/>
    </row>
    <row r="32" spans="1:483">
      <c r="A32" s="57"/>
      <c r="B32" s="38">
        <f>IF(SUM(J$9:J31)&gt;0.9,MAX(B$9:B31)+1,0)</f>
        <v>3</v>
      </c>
      <c r="C32" s="44">
        <f t="shared" si="17"/>
        <v>31</v>
      </c>
      <c r="D32" s="40">
        <v>45230</v>
      </c>
      <c r="E32" s="43">
        <f t="shared" si="82"/>
        <v>0</v>
      </c>
      <c r="F32" s="43">
        <f t="shared" si="83"/>
        <v>0</v>
      </c>
      <c r="G32" s="45">
        <f>IF(AND(B32=I$6,K31-I$1/(I$7-I$6+1)&gt;=0),ROUND(I$1/(I$7-I$6+1),0),IF(AND(SUM(G$10:G31)&gt;0,K31-G31&gt;=0),G31,IF(AND(SUM(G$10:G31)&gt;0),I$1-SUM(G$10:G31),0)))</f>
        <v>0</v>
      </c>
      <c r="H32" s="45">
        <f t="shared" si="84"/>
        <v>0</v>
      </c>
      <c r="I32" s="45">
        <f t="shared" si="85"/>
        <v>0</v>
      </c>
      <c r="J32" s="45">
        <f t="shared" si="19"/>
        <v>0</v>
      </c>
      <c r="K32" s="45">
        <f t="shared" si="86"/>
        <v>500000</v>
      </c>
      <c r="L32" s="45">
        <f>IF(AND(J32&lt;&gt;0,SUM(J$9:J31)=0),ROUND(I$1*I$3,0),0)</f>
        <v>0</v>
      </c>
      <c r="M32" s="18"/>
      <c r="N32" s="38">
        <f>IF(SUM(V$9:V31)&gt;0.9,MAX(N$9:N31)+1,0)</f>
        <v>0</v>
      </c>
      <c r="O32" s="44">
        <f t="shared" si="20"/>
        <v>0</v>
      </c>
      <c r="P32" s="40">
        <f t="shared" si="21"/>
        <v>45230</v>
      </c>
      <c r="Q32" s="43">
        <f t="shared" si="87"/>
        <v>0</v>
      </c>
      <c r="R32" s="43">
        <f t="shared" si="88"/>
        <v>0</v>
      </c>
      <c r="S32" s="45">
        <f>IF(AND(N32=U$6,W31-U$1/(U$7-U$6+1)&gt;=0),ROUND(U$1/(U$7-U$6+1),0),IF(AND(SUM(S$10:S31)&gt;0,W31-S31&gt;=0),S31,IF(AND(SUM(S$10:S31)&gt;0),U$1-SUM(S$10:S31),0)))</f>
        <v>0</v>
      </c>
      <c r="T32" s="45">
        <f t="shared" si="89"/>
        <v>0</v>
      </c>
      <c r="U32" s="45">
        <f t="shared" si="90"/>
        <v>0</v>
      </c>
      <c r="V32" s="45">
        <f t="shared" si="23"/>
        <v>0</v>
      </c>
      <c r="W32" s="45">
        <f t="shared" si="91"/>
        <v>0</v>
      </c>
      <c r="X32" s="45">
        <f>IF(AND(V32&lt;&gt;0,SUM(V$9:V31)=0),ROUND(U$1*U$3,0),0)</f>
        <v>0</v>
      </c>
      <c r="Y32" s="18"/>
      <c r="Z32" s="38">
        <f>IF(SUM(AH$9:AH31)&gt;0.9,MAX(Z$9:Z31)+1,0)</f>
        <v>0</v>
      </c>
      <c r="AA32" s="44">
        <f t="shared" si="24"/>
        <v>0</v>
      </c>
      <c r="AB32" s="40">
        <f t="shared" si="25"/>
        <v>45230</v>
      </c>
      <c r="AC32" s="43">
        <f t="shared" si="92"/>
        <v>0</v>
      </c>
      <c r="AD32" s="43">
        <f t="shared" si="93"/>
        <v>0</v>
      </c>
      <c r="AE32" s="45">
        <f>IF(AND(Z32=AG$6,AI31-AG$1/(AG$7-AG$6+1)&gt;=0),ROUND(AG$1/(AG$7-AG$6+1),0),IF(AND(SUM(AE$10:AE31)&gt;0,AI31-AE31&gt;=0),AE31,IF(AND(SUM(AE$10:AE31)&gt;0),AG$1-SUM(AE$10:AE31),0)))</f>
        <v>0</v>
      </c>
      <c r="AF32" s="45">
        <f t="shared" si="94"/>
        <v>0</v>
      </c>
      <c r="AG32" s="45">
        <f t="shared" si="95"/>
        <v>0</v>
      </c>
      <c r="AH32" s="45">
        <f t="shared" si="27"/>
        <v>0</v>
      </c>
      <c r="AI32" s="45">
        <f t="shared" si="96"/>
        <v>0</v>
      </c>
      <c r="AJ32" s="45">
        <f>IF(AND(AH32&lt;&gt;0,SUM(AH$9:AH31)=0),ROUND(AG$1*AG$3,0),0)</f>
        <v>0</v>
      </c>
      <c r="AK32" s="18"/>
      <c r="AL32" s="38">
        <f>IF(SUM(AT$9:AT31)&gt;0.9,MAX(AL$9:AL31)+1,0)</f>
        <v>0</v>
      </c>
      <c r="AM32" s="44">
        <f t="shared" si="28"/>
        <v>0</v>
      </c>
      <c r="AN32" s="40">
        <f t="shared" si="29"/>
        <v>45230</v>
      </c>
      <c r="AO32" s="43">
        <f t="shared" si="97"/>
        <v>0</v>
      </c>
      <c r="AP32" s="43">
        <f t="shared" si="98"/>
        <v>0</v>
      </c>
      <c r="AQ32" s="45">
        <f>IF(AND(AL32=AS$6,AU31-AS$1/(AS$7-AS$6+1)&gt;=0),ROUND(AS$1/(AS$7-AS$6+1),0),IF(AND(SUM(AQ$10:AQ31)&gt;0,AU31-AQ31&gt;=0),AQ31,IF(AND(SUM(AQ$10:AQ31)&gt;0),AS$1-SUM(AQ$10:AQ31),0)))</f>
        <v>0</v>
      </c>
      <c r="AR32" s="45">
        <f t="shared" si="99"/>
        <v>0</v>
      </c>
      <c r="AS32" s="45">
        <f t="shared" si="100"/>
        <v>0</v>
      </c>
      <c r="AT32" s="45">
        <f t="shared" si="31"/>
        <v>0</v>
      </c>
      <c r="AU32" s="45">
        <f t="shared" si="101"/>
        <v>0</v>
      </c>
      <c r="AV32" s="45">
        <f>IF(AND(AT32&lt;&gt;0,SUM(AT$9:AT31)=0),ROUND(AS$1*AS$3,0),0)</f>
        <v>0</v>
      </c>
      <c r="AW32" s="18"/>
      <c r="AX32" s="38">
        <f>IF(SUM(BF$9:BF31)&gt;0.9,MAX(AX$9:AX31)+1,0)</f>
        <v>0</v>
      </c>
      <c r="AY32" s="44">
        <f t="shared" si="32"/>
        <v>0</v>
      </c>
      <c r="AZ32" s="40">
        <f t="shared" si="33"/>
        <v>45230</v>
      </c>
      <c r="BA32" s="43">
        <f t="shared" si="102"/>
        <v>0</v>
      </c>
      <c r="BB32" s="43">
        <f t="shared" si="103"/>
        <v>0</v>
      </c>
      <c r="BC32" s="45">
        <f>IF(AND(AX32=BE$6,BG31-BE$1/(BE$7-BE$6+1)&gt;=0),ROUND(BE$1/(BE$7-BE$6+1),0),IF(AND(SUM(BC$10:BC31)&gt;0,BG31-BC31&gt;=0),BC31,IF(AND(SUM(BC$10:BC31)&gt;0),BE$1-SUM(BC$10:BC31),0)))</f>
        <v>0</v>
      </c>
      <c r="BD32" s="45">
        <f t="shared" si="104"/>
        <v>0</v>
      </c>
      <c r="BE32" s="45">
        <f t="shared" si="105"/>
        <v>0</v>
      </c>
      <c r="BF32" s="45">
        <f t="shared" si="35"/>
        <v>0</v>
      </c>
      <c r="BG32" s="45">
        <f t="shared" si="106"/>
        <v>0</v>
      </c>
      <c r="BH32" s="45">
        <f>IF(AND(BF32&lt;&gt;0,SUM(BF$9:BF31)=0),ROUND(BE$1*BE$3,0),0)</f>
        <v>0</v>
      </c>
      <c r="BI32" s="18"/>
      <c r="BJ32" s="38">
        <f>IF(SUM(BR$9:BR31)&gt;0.9,MAX(BJ$9:BJ31)+1,0)</f>
        <v>0</v>
      </c>
      <c r="BK32" s="44">
        <f t="shared" si="36"/>
        <v>0</v>
      </c>
      <c r="BL32" s="40">
        <f t="shared" si="37"/>
        <v>45230</v>
      </c>
      <c r="BM32" s="43">
        <f t="shared" si="107"/>
        <v>0</v>
      </c>
      <c r="BN32" s="43">
        <f t="shared" si="108"/>
        <v>0</v>
      </c>
      <c r="BO32" s="45">
        <f>IF(AND(BJ32=BQ$6,BS31-BQ$1/(BQ$7-BQ$6+1)&gt;=0),ROUND(BQ$1/(BQ$7-BQ$6+1),0),IF(AND(SUM(BO$10:BO31)&gt;0,BS31-BO31&gt;=0),BO31,IF(AND(SUM(BO$10:BO31)&gt;0),BQ$1-SUM(BO$10:BO31),0)))</f>
        <v>0</v>
      </c>
      <c r="BP32" s="45">
        <f t="shared" si="109"/>
        <v>0</v>
      </c>
      <c r="BQ32" s="45">
        <f t="shared" si="110"/>
        <v>0</v>
      </c>
      <c r="BR32" s="45">
        <f t="shared" si="39"/>
        <v>0</v>
      </c>
      <c r="BS32" s="45">
        <f t="shared" si="111"/>
        <v>0</v>
      </c>
      <c r="BT32" s="45">
        <f>IF(AND(BR32&lt;&gt;0,SUM(BR$9:BR31)=0),ROUND(BQ$1*BQ$3,0),0)</f>
        <v>0</v>
      </c>
      <c r="BU32" s="18"/>
      <c r="BV32" s="38">
        <f>IF(SUM(CD$9:CD31)&gt;0.9,MAX(BV$9:BV31)+1,0)</f>
        <v>0</v>
      </c>
      <c r="BW32" s="44">
        <f t="shared" si="40"/>
        <v>0</v>
      </c>
      <c r="BX32" s="40">
        <f t="shared" si="41"/>
        <v>45230</v>
      </c>
      <c r="BY32" s="43">
        <f t="shared" si="112"/>
        <v>0</v>
      </c>
      <c r="BZ32" s="43">
        <f t="shared" si="113"/>
        <v>0</v>
      </c>
      <c r="CA32" s="45">
        <f>IF(AND(BV32=CC$6,CE31-CC$1/(CC$7-CC$6+1)&gt;=0),ROUND(CC$1/(CC$7-CC$6+1),0),IF(AND(SUM(CA$10:CA31)&gt;0,CE31-CA31&gt;=0),CA31,IF(AND(SUM(CA$10:CA31)&gt;0),CC$1-SUM(CA$10:CA31),0)))</f>
        <v>0</v>
      </c>
      <c r="CB32" s="45">
        <f t="shared" si="114"/>
        <v>0</v>
      </c>
      <c r="CC32" s="45">
        <f t="shared" si="115"/>
        <v>0</v>
      </c>
      <c r="CD32" s="45">
        <f t="shared" si="43"/>
        <v>0</v>
      </c>
      <c r="CE32" s="45">
        <f t="shared" si="116"/>
        <v>0</v>
      </c>
      <c r="CF32" s="45">
        <f>IF(AND(CD32&lt;&gt;0,SUM(CD$9:CD31)=0),ROUND(CC$1*CC$3,0),0)</f>
        <v>0</v>
      </c>
      <c r="CG32" s="18"/>
      <c r="CH32" s="38">
        <f>IF(SUM(CP$9:CP31)&gt;0.9,MAX(CH$9:CH31)+1,0)</f>
        <v>0</v>
      </c>
      <c r="CI32" s="44">
        <f t="shared" si="44"/>
        <v>0</v>
      </c>
      <c r="CJ32" s="40">
        <f t="shared" si="45"/>
        <v>45230</v>
      </c>
      <c r="CK32" s="43">
        <f t="shared" si="117"/>
        <v>0</v>
      </c>
      <c r="CL32" s="43">
        <f t="shared" si="118"/>
        <v>0</v>
      </c>
      <c r="CM32" s="45">
        <f>IF(AND(CH32=CO$6,CQ31-CO$1/(CO$7-CO$6+1)&gt;=0),ROUND(CO$1/(CO$7-CO$6+1),0),IF(AND(SUM(CM$10:CM31)&gt;0,CQ31-CM31&gt;=0),CM31,IF(AND(SUM(CM$10:CM31)&gt;0),CO$1-SUM(CM$10:CM31),0)))</f>
        <v>0</v>
      </c>
      <c r="CN32" s="45">
        <f t="shared" si="119"/>
        <v>0</v>
      </c>
      <c r="CO32" s="45">
        <f t="shared" si="120"/>
        <v>0</v>
      </c>
      <c r="CP32" s="45">
        <f t="shared" si="47"/>
        <v>0</v>
      </c>
      <c r="CQ32" s="45">
        <f t="shared" si="121"/>
        <v>0</v>
      </c>
      <c r="CR32" s="45">
        <f>IF(AND(CP32&lt;&gt;0,SUM(CP$9:CP31)=0),ROUND(CO$1*CO$3,0),0)</f>
        <v>0</v>
      </c>
      <c r="CS32" s="18"/>
      <c r="CT32" s="38">
        <f>IF(SUM(DB$9:DB31)&gt;0.9,MAX(CT$9:CT31)+1,0)</f>
        <v>0</v>
      </c>
      <c r="CU32" s="44">
        <f t="shared" si="48"/>
        <v>0</v>
      </c>
      <c r="CV32" s="40">
        <f t="shared" si="49"/>
        <v>45230</v>
      </c>
      <c r="CW32" s="43">
        <f t="shared" si="122"/>
        <v>0</v>
      </c>
      <c r="CX32" s="43">
        <f t="shared" si="123"/>
        <v>0</v>
      </c>
      <c r="CY32" s="45">
        <f>IF(AND(CT32=DA$6,DC31-DA$1/(DA$7-DA$6+1)&gt;=0),ROUND(DA$1/(DA$7-DA$6+1),0),IF(AND(SUM(CY$10:CY31)&gt;0,DC31-CY31&gt;=0),CY31,IF(AND(SUM(CY$10:CY31)&gt;0),DA$1-SUM(CY$10:CY31),0)))</f>
        <v>0</v>
      </c>
      <c r="CZ32" s="45">
        <f t="shared" si="124"/>
        <v>0</v>
      </c>
      <c r="DA32" s="45">
        <f t="shared" si="125"/>
        <v>0</v>
      </c>
      <c r="DB32" s="45">
        <f t="shared" si="51"/>
        <v>0</v>
      </c>
      <c r="DC32" s="45">
        <f t="shared" si="126"/>
        <v>0</v>
      </c>
      <c r="DD32" s="45">
        <f>IF(AND(DB32&lt;&gt;0,SUM(DB$9:DB31)=0),ROUND(DA$1*DA$3,0),0)</f>
        <v>0</v>
      </c>
      <c r="DE32" s="18"/>
      <c r="DF32" s="38">
        <f>IF(SUM(DN$9:DN31)&gt;0.9,MAX(DF$9:DF31)+1,0)</f>
        <v>0</v>
      </c>
      <c r="DG32" s="44">
        <f t="shared" si="52"/>
        <v>0</v>
      </c>
      <c r="DH32" s="40">
        <f t="shared" si="53"/>
        <v>45230</v>
      </c>
      <c r="DI32" s="43">
        <f t="shared" si="127"/>
        <v>0</v>
      </c>
      <c r="DJ32" s="43">
        <f t="shared" si="128"/>
        <v>0</v>
      </c>
      <c r="DK32" s="45">
        <f>IF(AND(DF32=DM$6,DO31-DM$1/(DM$7-DM$6+1)&gt;=0),ROUND(DM$1/(DM$7-DM$6+1),0),IF(AND(SUM(DK$10:DK31)&gt;0,DO31-DK31&gt;=0),DK31,IF(AND(SUM(DK$10:DK31)&gt;0),DM$1-SUM(DK$10:DK31),0)))</f>
        <v>0</v>
      </c>
      <c r="DL32" s="45">
        <f t="shared" si="129"/>
        <v>0</v>
      </c>
      <c r="DM32" s="45">
        <f t="shared" si="130"/>
        <v>0</v>
      </c>
      <c r="DN32" s="45">
        <f t="shared" si="55"/>
        <v>0</v>
      </c>
      <c r="DO32" s="45">
        <f t="shared" si="131"/>
        <v>0</v>
      </c>
      <c r="DP32" s="45">
        <f>IF(AND(DN32&lt;&gt;0,SUM(DN$9:DN31)=0),ROUND(DM$1*DM$3,0),0)</f>
        <v>0</v>
      </c>
      <c r="DQ32" s="18"/>
      <c r="DR32" s="38">
        <f>IF(SUM(DZ$9:DZ31)&gt;0.9,MAX(DR$9:DR31)+1,0)</f>
        <v>0</v>
      </c>
      <c r="DS32" s="44">
        <f t="shared" si="56"/>
        <v>0</v>
      </c>
      <c r="DT32" s="40">
        <f t="shared" si="57"/>
        <v>45230</v>
      </c>
      <c r="DU32" s="43">
        <f t="shared" si="132"/>
        <v>0</v>
      </c>
      <c r="DV32" s="43">
        <f t="shared" si="133"/>
        <v>0</v>
      </c>
      <c r="DW32" s="45">
        <f>IF(AND(DR32=DY$6,EA31-DY$1/(DY$7-DY$6+1)&gt;=0),ROUND(DY$1/(DY$7-DY$6+1),0),IF(AND(SUM(DW$10:DW31)&gt;0,EA31-DW31&gt;=0),DW31,IF(AND(SUM(DW$10:DW31)&gt;0),DY$1-SUM(DW$10:DW31),0)))</f>
        <v>0</v>
      </c>
      <c r="DX32" s="45">
        <f t="shared" si="134"/>
        <v>0</v>
      </c>
      <c r="DY32" s="45">
        <f t="shared" si="135"/>
        <v>0</v>
      </c>
      <c r="DZ32" s="45">
        <f t="shared" si="59"/>
        <v>0</v>
      </c>
      <c r="EA32" s="45">
        <f t="shared" si="136"/>
        <v>0</v>
      </c>
      <c r="EB32" s="45">
        <f>IF(AND(DZ32&lt;&gt;0,SUM(DZ$9:DZ31)=0),ROUND(DY$1*DY$3,0),0)</f>
        <v>0</v>
      </c>
      <c r="EC32" s="18"/>
      <c r="ED32" s="38">
        <f>IF(SUM(EL$9:EL31)&gt;0.9,MAX(ED$9:ED31)+1,0)</f>
        <v>0</v>
      </c>
      <c r="EE32" s="44">
        <f t="shared" si="60"/>
        <v>0</v>
      </c>
      <c r="EF32" s="40">
        <f t="shared" si="61"/>
        <v>45230</v>
      </c>
      <c r="EG32" s="43">
        <f t="shared" si="137"/>
        <v>0</v>
      </c>
      <c r="EH32" s="43">
        <f t="shared" si="138"/>
        <v>0</v>
      </c>
      <c r="EI32" s="45">
        <f>IF(AND(ED32=EK$6,EM31-EK$1/(EK$7-EK$6+1)&gt;=0),ROUND(EK$1/(EK$7-EK$6+1),0),IF(AND(SUM(EI$10:EI31)&gt;0,EM31-EI31&gt;=0),EI31,IF(AND(SUM(EI$10:EI31)&gt;0),EK$1-SUM(EI$10:EI31),0)))</f>
        <v>0</v>
      </c>
      <c r="EJ32" s="45">
        <f t="shared" si="139"/>
        <v>0</v>
      </c>
      <c r="EK32" s="45">
        <f t="shared" si="140"/>
        <v>0</v>
      </c>
      <c r="EL32" s="45">
        <f t="shared" si="63"/>
        <v>0</v>
      </c>
      <c r="EM32" s="45">
        <f t="shared" si="141"/>
        <v>0</v>
      </c>
      <c r="EN32" s="45">
        <f>IF(AND(EL32&lt;&gt;0,SUM(EL$9:EL31)=0),ROUND(EK$1*EK$3,0),0)</f>
        <v>0</v>
      </c>
      <c r="EO32" s="21"/>
      <c r="EP32" s="46">
        <f t="shared" si="158"/>
        <v>22</v>
      </c>
      <c r="EQ32" s="47">
        <f t="shared" si="142"/>
        <v>45230</v>
      </c>
      <c r="ER32" s="48">
        <f t="shared" si="69"/>
        <v>116280</v>
      </c>
      <c r="ES32" s="48">
        <f t="shared" si="143"/>
        <v>0</v>
      </c>
      <c r="ET32" s="48">
        <f t="shared" si="144"/>
        <v>0</v>
      </c>
      <c r="EU32" s="48">
        <f t="shared" si="145"/>
        <v>0</v>
      </c>
      <c r="EV32" s="48">
        <f t="shared" si="146"/>
        <v>0</v>
      </c>
      <c r="EW32" s="48">
        <f t="shared" si="147"/>
        <v>0</v>
      </c>
      <c r="EX32" s="48">
        <f t="shared" si="148"/>
        <v>0</v>
      </c>
      <c r="EY32" s="48">
        <f t="shared" si="149"/>
        <v>0</v>
      </c>
      <c r="EZ32" s="48">
        <f t="shared" si="150"/>
        <v>0</v>
      </c>
      <c r="FA32" s="48">
        <f t="shared" si="151"/>
        <v>0</v>
      </c>
      <c r="FB32" s="48">
        <f t="shared" si="152"/>
        <v>0</v>
      </c>
      <c r="FC32" s="48">
        <f t="shared" si="153"/>
        <v>0</v>
      </c>
      <c r="FD32" s="48">
        <f t="shared" si="64"/>
        <v>0</v>
      </c>
      <c r="FE32" s="49">
        <f t="shared" si="65"/>
        <v>0</v>
      </c>
      <c r="FF32" s="49">
        <f t="shared" si="70"/>
        <v>0</v>
      </c>
      <c r="FG32" s="49">
        <f t="shared" si="71"/>
        <v>0</v>
      </c>
      <c r="FH32" s="49">
        <f t="shared" si="72"/>
        <v>0</v>
      </c>
      <c r="FI32" s="49">
        <f t="shared" si="73"/>
        <v>0</v>
      </c>
      <c r="FJ32" s="49">
        <f t="shared" si="74"/>
        <v>0</v>
      </c>
      <c r="FK32" s="49">
        <f t="shared" si="75"/>
        <v>0</v>
      </c>
      <c r="FL32" s="49">
        <f t="shared" si="76"/>
        <v>0</v>
      </c>
      <c r="FM32" s="49">
        <f t="shared" si="77"/>
        <v>0</v>
      </c>
      <c r="FN32" s="49">
        <f t="shared" si="154"/>
        <v>0</v>
      </c>
      <c r="FO32" s="49">
        <f t="shared" si="155"/>
        <v>0</v>
      </c>
      <c r="FP32" s="49">
        <f t="shared" si="156"/>
        <v>0</v>
      </c>
      <c r="FQ32" s="49">
        <f t="shared" si="157"/>
        <v>0</v>
      </c>
      <c r="FR32" s="49">
        <f t="shared" si="78"/>
        <v>0</v>
      </c>
      <c r="FS32" s="49">
        <f>IF(SUM(FF32:FF$298)=0,FF$299*FS$8/12,0)</f>
        <v>0</v>
      </c>
      <c r="FT32" s="49">
        <f>IF(SUM(FG32:FG$298)=0,FG$299*FT$8/12,0)</f>
        <v>0</v>
      </c>
      <c r="FU32" s="49">
        <f>IF(SUM(FH32:FH$298)=0,FH$299*FU$8/12,0)</f>
        <v>0</v>
      </c>
      <c r="FV32" s="49">
        <f>IF(SUM(FI32:FI$298)=0,FI$299*FV$8/12,0)</f>
        <v>0</v>
      </c>
      <c r="FW32" s="49">
        <f>IF(SUM(FJ32:FJ$298)=0,FJ$299*FW$8/12,0)</f>
        <v>0</v>
      </c>
      <c r="FX32" s="49">
        <f>IF(SUM(FK32:FK$298)=0,FK$299*FX$8/12,0)</f>
        <v>0</v>
      </c>
      <c r="FY32" s="49">
        <f>IF(SUM(FL32:FL$298)=0,FL$299*FY$8/12,0)</f>
        <v>0</v>
      </c>
      <c r="FZ32" s="49">
        <f>IF(SUM(FM32:FM$298)=0,FM$299*FZ$8/12,0)</f>
        <v>0</v>
      </c>
      <c r="GA32" s="49">
        <f>IF(SUM(FN32:FN$298)=0,FN$299*GA$8/12,0)</f>
        <v>0</v>
      </c>
      <c r="GB32" s="49">
        <f>IF(SUM(FO32:FO$298)=0,FO$299*GB$8/12,0)</f>
        <v>0</v>
      </c>
      <c r="GC32" s="49">
        <f>IF(SUM(FP32:FP$298)=0,FP$299*GC$8/12,0)</f>
        <v>0</v>
      </c>
      <c r="GD32" s="49">
        <f>IF(SUM(FQ32:FQ$298)=0,FQ$299*GD$8/12,0)</f>
        <v>0</v>
      </c>
      <c r="GE32" s="49">
        <f t="shared" si="79"/>
        <v>0</v>
      </c>
      <c r="GF32" s="49">
        <f t="shared" si="66"/>
        <v>0</v>
      </c>
      <c r="GG32" s="49">
        <f t="shared" si="80"/>
        <v>0</v>
      </c>
      <c r="GH32" s="49">
        <f t="shared" si="67"/>
        <v>0</v>
      </c>
      <c r="GI32" s="49">
        <f t="shared" si="81"/>
        <v>500000</v>
      </c>
      <c r="GJ32" s="49">
        <f t="shared" si="68"/>
        <v>0</v>
      </c>
      <c r="GK32" s="21"/>
      <c r="GL32" s="51" t="str">
        <f t="shared" si="171"/>
        <v>AKTYWACJA</v>
      </c>
      <c r="GM32" s="52"/>
      <c r="GN32" s="53">
        <f>SUM(GN19:GY19)</f>
        <v>0</v>
      </c>
      <c r="GO32" s="53">
        <f>SUM(GZ19:HK19)</f>
        <v>0</v>
      </c>
      <c r="GP32" s="53">
        <f>SUM(HL19:HW19)</f>
        <v>0</v>
      </c>
      <c r="GQ32" s="53">
        <f>SUM(HX19:II19)</f>
        <v>0</v>
      </c>
      <c r="GR32" s="53">
        <f>SUM(IJ19:IU19)</f>
        <v>0</v>
      </c>
      <c r="GS32" s="53">
        <f>SUM(IV19:JG19)</f>
        <v>0</v>
      </c>
      <c r="GT32" s="53">
        <f>SUM(JH19:JS19)</f>
        <v>0</v>
      </c>
      <c r="GU32" s="53">
        <f>SUM(JT19:KE19)</f>
        <v>0</v>
      </c>
      <c r="GV32" s="53">
        <f>SUM(KF19:KQ19)</f>
        <v>0</v>
      </c>
      <c r="GW32" s="53">
        <f>SUM(KR19:LC19)</f>
        <v>0</v>
      </c>
      <c r="GX32" s="53">
        <f>SUM(LD19:LO19)</f>
        <v>0</v>
      </c>
      <c r="GY32" s="53">
        <f>SUM(LP19:MA19)</f>
        <v>0</v>
      </c>
      <c r="GZ32" s="53">
        <f>SUM(MB19:MM19)</f>
        <v>0</v>
      </c>
      <c r="HA32" s="53">
        <f>SUM(MN19:MY19)</f>
        <v>0</v>
      </c>
      <c r="HB32" s="53">
        <f>SUM(MZ19:NK19)</f>
        <v>0</v>
      </c>
      <c r="HC32" s="53">
        <f>SUM(NL19:NW19)</f>
        <v>0</v>
      </c>
      <c r="HD32" s="53">
        <f>SUM(NX19:OI19)</f>
        <v>0</v>
      </c>
      <c r="HE32" s="53"/>
      <c r="HF32" s="53"/>
      <c r="HG32" s="53"/>
      <c r="HH32" s="53"/>
      <c r="HI32" s="53"/>
      <c r="HJ32" s="53"/>
      <c r="HK32" s="53"/>
    </row>
    <row r="33" spans="1:299">
      <c r="A33" s="57"/>
      <c r="B33" s="38">
        <f>IF(SUM(J$9:J32)&gt;0.9,MAX(B$9:B32)+1,0)</f>
        <v>4</v>
      </c>
      <c r="C33" s="44">
        <f t="shared" si="17"/>
        <v>30</v>
      </c>
      <c r="D33" s="40">
        <v>45260</v>
      </c>
      <c r="E33" s="43">
        <f t="shared" si="82"/>
        <v>0</v>
      </c>
      <c r="F33" s="43">
        <f t="shared" si="83"/>
        <v>0</v>
      </c>
      <c r="G33" s="45">
        <f>IF(AND(B33=I$6,K32-I$1/(I$7-I$6+1)&gt;=0),ROUND(I$1/(I$7-I$6+1),0),IF(AND(SUM(G$10:G32)&gt;0,K32-G32&gt;=0),G32,IF(AND(SUM(G$10:G32)&gt;0),I$1-SUM(G$10:G32),0)))</f>
        <v>0</v>
      </c>
      <c r="H33" s="45">
        <f t="shared" si="84"/>
        <v>0</v>
      </c>
      <c r="I33" s="45">
        <f t="shared" si="85"/>
        <v>0</v>
      </c>
      <c r="J33" s="45">
        <f t="shared" si="19"/>
        <v>0</v>
      </c>
      <c r="K33" s="45">
        <f t="shared" si="86"/>
        <v>500000</v>
      </c>
      <c r="L33" s="45">
        <f>IF(AND(J33&lt;&gt;0,SUM(J$9:J32)=0),ROUND(I$1*I$3,0),0)</f>
        <v>0</v>
      </c>
      <c r="M33" s="18"/>
      <c r="N33" s="38">
        <f>IF(SUM(V$9:V32)&gt;0.9,MAX(N$9:N32)+1,0)</f>
        <v>0</v>
      </c>
      <c r="O33" s="44">
        <f t="shared" si="20"/>
        <v>0</v>
      </c>
      <c r="P33" s="40">
        <f t="shared" si="21"/>
        <v>45260</v>
      </c>
      <c r="Q33" s="43">
        <f t="shared" si="87"/>
        <v>0</v>
      </c>
      <c r="R33" s="43">
        <f t="shared" si="88"/>
        <v>0</v>
      </c>
      <c r="S33" s="45">
        <f>IF(AND(N33=U$6,W32-U$1/(U$7-U$6+1)&gt;=0),ROUND(U$1/(U$7-U$6+1),0),IF(AND(SUM(S$10:S32)&gt;0,W32-S32&gt;=0),S32,IF(AND(SUM(S$10:S32)&gt;0),U$1-SUM(S$10:S32),0)))</f>
        <v>0</v>
      </c>
      <c r="T33" s="45">
        <f t="shared" si="89"/>
        <v>0</v>
      </c>
      <c r="U33" s="45">
        <f t="shared" si="90"/>
        <v>0</v>
      </c>
      <c r="V33" s="45">
        <f t="shared" si="23"/>
        <v>0</v>
      </c>
      <c r="W33" s="45">
        <f t="shared" si="91"/>
        <v>0</v>
      </c>
      <c r="X33" s="45">
        <f>IF(AND(V33&lt;&gt;0,SUM(V$9:V32)=0),ROUND(U$1*U$3,0),0)</f>
        <v>0</v>
      </c>
      <c r="Y33" s="18"/>
      <c r="Z33" s="38">
        <f>IF(SUM(AH$9:AH32)&gt;0.9,MAX(Z$9:Z32)+1,0)</f>
        <v>0</v>
      </c>
      <c r="AA33" s="44">
        <f t="shared" si="24"/>
        <v>0</v>
      </c>
      <c r="AB33" s="40">
        <f t="shared" si="25"/>
        <v>45260</v>
      </c>
      <c r="AC33" s="43">
        <f t="shared" si="92"/>
        <v>0</v>
      </c>
      <c r="AD33" s="43">
        <f t="shared" si="93"/>
        <v>0</v>
      </c>
      <c r="AE33" s="45">
        <f>IF(AND(Z33=AG$6,AI32-AG$1/(AG$7-AG$6+1)&gt;=0),ROUND(AG$1/(AG$7-AG$6+1),0),IF(AND(SUM(AE$10:AE32)&gt;0,AI32-AE32&gt;=0),AE32,IF(AND(SUM(AE$10:AE32)&gt;0),AG$1-SUM(AE$10:AE32),0)))</f>
        <v>0</v>
      </c>
      <c r="AF33" s="45">
        <f t="shared" si="94"/>
        <v>0</v>
      </c>
      <c r="AG33" s="45">
        <f t="shared" si="95"/>
        <v>0</v>
      </c>
      <c r="AH33" s="45">
        <f t="shared" si="27"/>
        <v>0</v>
      </c>
      <c r="AI33" s="45">
        <f t="shared" si="96"/>
        <v>0</v>
      </c>
      <c r="AJ33" s="45">
        <f>IF(AND(AH33&lt;&gt;0,SUM(AH$9:AH32)=0),ROUND(AG$1*AG$3,0),0)</f>
        <v>0</v>
      </c>
      <c r="AK33" s="18"/>
      <c r="AL33" s="38">
        <f>IF(SUM(AT$9:AT32)&gt;0.9,MAX(AL$9:AL32)+1,0)</f>
        <v>0</v>
      </c>
      <c r="AM33" s="44">
        <f t="shared" si="28"/>
        <v>0</v>
      </c>
      <c r="AN33" s="40">
        <f t="shared" si="29"/>
        <v>45260</v>
      </c>
      <c r="AO33" s="43">
        <f t="shared" si="97"/>
        <v>0</v>
      </c>
      <c r="AP33" s="43">
        <f t="shared" si="98"/>
        <v>0</v>
      </c>
      <c r="AQ33" s="45">
        <f>IF(AND(AL33=AS$6,AU32-AS$1/(AS$7-AS$6+1)&gt;=0),ROUND(AS$1/(AS$7-AS$6+1),0),IF(AND(SUM(AQ$10:AQ32)&gt;0,AU32-AQ32&gt;=0),AQ32,IF(AND(SUM(AQ$10:AQ32)&gt;0),AS$1-SUM(AQ$10:AQ32),0)))</f>
        <v>0</v>
      </c>
      <c r="AR33" s="45">
        <f t="shared" si="99"/>
        <v>0</v>
      </c>
      <c r="AS33" s="45">
        <f t="shared" si="100"/>
        <v>0</v>
      </c>
      <c r="AT33" s="45">
        <f t="shared" si="31"/>
        <v>0</v>
      </c>
      <c r="AU33" s="45">
        <f t="shared" si="101"/>
        <v>0</v>
      </c>
      <c r="AV33" s="45">
        <f>IF(AND(AT33&lt;&gt;0,SUM(AT$9:AT32)=0),ROUND(AS$1*AS$3,0),0)</f>
        <v>0</v>
      </c>
      <c r="AW33" s="18"/>
      <c r="AX33" s="38">
        <f>IF(SUM(BF$9:BF32)&gt;0.9,MAX(AX$9:AX32)+1,0)</f>
        <v>0</v>
      </c>
      <c r="AY33" s="44">
        <f t="shared" si="32"/>
        <v>0</v>
      </c>
      <c r="AZ33" s="40">
        <f t="shared" si="33"/>
        <v>45260</v>
      </c>
      <c r="BA33" s="43">
        <f t="shared" si="102"/>
        <v>0</v>
      </c>
      <c r="BB33" s="43">
        <f t="shared" si="103"/>
        <v>0</v>
      </c>
      <c r="BC33" s="45">
        <f>IF(AND(AX33=BE$6,BG32-BE$1/(BE$7-BE$6+1)&gt;=0),ROUND(BE$1/(BE$7-BE$6+1),0),IF(AND(SUM(BC$10:BC32)&gt;0,BG32-BC32&gt;=0),BC32,IF(AND(SUM(BC$10:BC32)&gt;0),BE$1-SUM(BC$10:BC32),0)))</f>
        <v>0</v>
      </c>
      <c r="BD33" s="45">
        <f t="shared" si="104"/>
        <v>0</v>
      </c>
      <c r="BE33" s="45">
        <f t="shared" si="105"/>
        <v>0</v>
      </c>
      <c r="BF33" s="45">
        <f t="shared" si="35"/>
        <v>0</v>
      </c>
      <c r="BG33" s="45">
        <f t="shared" si="106"/>
        <v>0</v>
      </c>
      <c r="BH33" s="45">
        <f>IF(AND(BF33&lt;&gt;0,SUM(BF$9:BF32)=0),ROUND(BE$1*BE$3,0),0)</f>
        <v>0</v>
      </c>
      <c r="BI33" s="18"/>
      <c r="BJ33" s="38">
        <f>IF(SUM(BR$9:BR32)&gt;0.9,MAX(BJ$9:BJ32)+1,0)</f>
        <v>0</v>
      </c>
      <c r="BK33" s="44">
        <f t="shared" si="36"/>
        <v>0</v>
      </c>
      <c r="BL33" s="40">
        <f t="shared" si="37"/>
        <v>45260</v>
      </c>
      <c r="BM33" s="43">
        <f t="shared" si="107"/>
        <v>0</v>
      </c>
      <c r="BN33" s="43">
        <f t="shared" si="108"/>
        <v>0</v>
      </c>
      <c r="BO33" s="45">
        <f>IF(AND(BJ33=BQ$6,BS32-BQ$1/(BQ$7-BQ$6+1)&gt;=0),ROUND(BQ$1/(BQ$7-BQ$6+1),0),IF(AND(SUM(BO$10:BO32)&gt;0,BS32-BO32&gt;=0),BO32,IF(AND(SUM(BO$10:BO32)&gt;0),BQ$1-SUM(BO$10:BO32),0)))</f>
        <v>0</v>
      </c>
      <c r="BP33" s="45">
        <f t="shared" si="109"/>
        <v>0</v>
      </c>
      <c r="BQ33" s="45">
        <f t="shared" si="110"/>
        <v>0</v>
      </c>
      <c r="BR33" s="45">
        <f t="shared" si="39"/>
        <v>0</v>
      </c>
      <c r="BS33" s="45">
        <f t="shared" si="111"/>
        <v>0</v>
      </c>
      <c r="BT33" s="45">
        <f>IF(AND(BR33&lt;&gt;0,SUM(BR$9:BR32)=0),ROUND(BQ$1*BQ$3,0),0)</f>
        <v>0</v>
      </c>
      <c r="BU33" s="18"/>
      <c r="BV33" s="38">
        <f>IF(SUM(CD$9:CD32)&gt;0.9,MAX(BV$9:BV32)+1,0)</f>
        <v>0</v>
      </c>
      <c r="BW33" s="44">
        <f t="shared" si="40"/>
        <v>0</v>
      </c>
      <c r="BX33" s="40">
        <f t="shared" si="41"/>
        <v>45260</v>
      </c>
      <c r="BY33" s="43">
        <f t="shared" si="112"/>
        <v>0</v>
      </c>
      <c r="BZ33" s="43">
        <f t="shared" si="113"/>
        <v>0</v>
      </c>
      <c r="CA33" s="45">
        <f>IF(AND(BV33=CC$6,CE32-CC$1/(CC$7-CC$6+1)&gt;=0),ROUND(CC$1/(CC$7-CC$6+1),0),IF(AND(SUM(CA$10:CA32)&gt;0,CE32-CA32&gt;=0),CA32,IF(AND(SUM(CA$10:CA32)&gt;0),CC$1-SUM(CA$10:CA32),0)))</f>
        <v>0</v>
      </c>
      <c r="CB33" s="45">
        <f t="shared" si="114"/>
        <v>0</v>
      </c>
      <c r="CC33" s="45">
        <f t="shared" si="115"/>
        <v>0</v>
      </c>
      <c r="CD33" s="45">
        <f t="shared" si="43"/>
        <v>0</v>
      </c>
      <c r="CE33" s="45">
        <f t="shared" si="116"/>
        <v>0</v>
      </c>
      <c r="CF33" s="45">
        <f>IF(AND(CD33&lt;&gt;0,SUM(CD$9:CD32)=0),ROUND(CC$1*CC$3,0),0)</f>
        <v>0</v>
      </c>
      <c r="CG33" s="18"/>
      <c r="CH33" s="38">
        <f>IF(SUM(CP$9:CP32)&gt;0.9,MAX(CH$9:CH32)+1,0)</f>
        <v>0</v>
      </c>
      <c r="CI33" s="44">
        <f t="shared" si="44"/>
        <v>0</v>
      </c>
      <c r="CJ33" s="40">
        <f t="shared" si="45"/>
        <v>45260</v>
      </c>
      <c r="CK33" s="43">
        <f t="shared" si="117"/>
        <v>0</v>
      </c>
      <c r="CL33" s="43">
        <f t="shared" si="118"/>
        <v>0</v>
      </c>
      <c r="CM33" s="45">
        <f>IF(AND(CH33=CO$6,CQ32-CO$1/(CO$7-CO$6+1)&gt;=0),ROUND(CO$1/(CO$7-CO$6+1),0),IF(AND(SUM(CM$10:CM32)&gt;0,CQ32-CM32&gt;=0),CM32,IF(AND(SUM(CM$10:CM32)&gt;0),CO$1-SUM(CM$10:CM32),0)))</f>
        <v>0</v>
      </c>
      <c r="CN33" s="45">
        <f t="shared" si="119"/>
        <v>0</v>
      </c>
      <c r="CO33" s="45">
        <f t="shared" si="120"/>
        <v>0</v>
      </c>
      <c r="CP33" s="45">
        <f t="shared" si="47"/>
        <v>0</v>
      </c>
      <c r="CQ33" s="45">
        <f t="shared" si="121"/>
        <v>0</v>
      </c>
      <c r="CR33" s="45">
        <f>IF(AND(CP33&lt;&gt;0,SUM(CP$9:CP32)=0),ROUND(CO$1*CO$3,0),0)</f>
        <v>0</v>
      </c>
      <c r="CS33" s="18"/>
      <c r="CT33" s="38">
        <f>IF(SUM(DB$9:DB32)&gt;0.9,MAX(CT$9:CT32)+1,0)</f>
        <v>0</v>
      </c>
      <c r="CU33" s="44">
        <f t="shared" si="48"/>
        <v>0</v>
      </c>
      <c r="CV33" s="40">
        <f t="shared" si="49"/>
        <v>45260</v>
      </c>
      <c r="CW33" s="43">
        <f t="shared" si="122"/>
        <v>0</v>
      </c>
      <c r="CX33" s="43">
        <f t="shared" si="123"/>
        <v>0</v>
      </c>
      <c r="CY33" s="45">
        <f>IF(AND(CT33=DA$6,DC32-DA$1/(DA$7-DA$6+1)&gt;=0),ROUND(DA$1/(DA$7-DA$6+1),0),IF(AND(SUM(CY$10:CY32)&gt;0,DC32-CY32&gt;=0),CY32,IF(AND(SUM(CY$10:CY32)&gt;0),DA$1-SUM(CY$10:CY32),0)))</f>
        <v>0</v>
      </c>
      <c r="CZ33" s="45">
        <f t="shared" si="124"/>
        <v>0</v>
      </c>
      <c r="DA33" s="45">
        <f t="shared" si="125"/>
        <v>0</v>
      </c>
      <c r="DB33" s="45">
        <f t="shared" si="51"/>
        <v>0</v>
      </c>
      <c r="DC33" s="45">
        <f t="shared" si="126"/>
        <v>0</v>
      </c>
      <c r="DD33" s="45">
        <f>IF(AND(DB33&lt;&gt;0,SUM(DB$9:DB32)=0),ROUND(DA$1*DA$3,0),0)</f>
        <v>0</v>
      </c>
      <c r="DE33" s="18"/>
      <c r="DF33" s="38">
        <f>IF(SUM(DN$9:DN32)&gt;0.9,MAX(DF$9:DF32)+1,0)</f>
        <v>0</v>
      </c>
      <c r="DG33" s="44">
        <f t="shared" si="52"/>
        <v>0</v>
      </c>
      <c r="DH33" s="40">
        <f t="shared" si="53"/>
        <v>45260</v>
      </c>
      <c r="DI33" s="43">
        <f t="shared" si="127"/>
        <v>0</v>
      </c>
      <c r="DJ33" s="43">
        <f t="shared" si="128"/>
        <v>0</v>
      </c>
      <c r="DK33" s="45">
        <f>IF(AND(DF33=DM$6,DO32-DM$1/(DM$7-DM$6+1)&gt;=0),ROUND(DM$1/(DM$7-DM$6+1),0),IF(AND(SUM(DK$10:DK32)&gt;0,DO32-DK32&gt;=0),DK32,IF(AND(SUM(DK$10:DK32)&gt;0),DM$1-SUM(DK$10:DK32),0)))</f>
        <v>0</v>
      </c>
      <c r="DL33" s="45">
        <f t="shared" si="129"/>
        <v>0</v>
      </c>
      <c r="DM33" s="45">
        <f t="shared" si="130"/>
        <v>0</v>
      </c>
      <c r="DN33" s="45">
        <f t="shared" si="55"/>
        <v>0</v>
      </c>
      <c r="DO33" s="45">
        <f t="shared" si="131"/>
        <v>0</v>
      </c>
      <c r="DP33" s="45">
        <f>IF(AND(DN33&lt;&gt;0,SUM(DN$9:DN32)=0),ROUND(DM$1*DM$3,0),0)</f>
        <v>0</v>
      </c>
      <c r="DQ33" s="18"/>
      <c r="DR33" s="38">
        <f>IF(SUM(DZ$9:DZ32)&gt;0.9,MAX(DR$9:DR32)+1,0)</f>
        <v>0</v>
      </c>
      <c r="DS33" s="44">
        <f t="shared" si="56"/>
        <v>0</v>
      </c>
      <c r="DT33" s="40">
        <f t="shared" si="57"/>
        <v>45260</v>
      </c>
      <c r="DU33" s="43">
        <f t="shared" si="132"/>
        <v>0</v>
      </c>
      <c r="DV33" s="43">
        <f t="shared" si="133"/>
        <v>0</v>
      </c>
      <c r="DW33" s="45">
        <f>IF(AND(DR33=DY$6,EA32-DY$1/(DY$7-DY$6+1)&gt;=0),ROUND(DY$1/(DY$7-DY$6+1),0),IF(AND(SUM(DW$10:DW32)&gt;0,EA32-DW32&gt;=0),DW32,IF(AND(SUM(DW$10:DW32)&gt;0),DY$1-SUM(DW$10:DW32),0)))</f>
        <v>0</v>
      </c>
      <c r="DX33" s="45">
        <f t="shared" si="134"/>
        <v>0</v>
      </c>
      <c r="DY33" s="45">
        <f t="shared" si="135"/>
        <v>0</v>
      </c>
      <c r="DZ33" s="45">
        <f t="shared" si="59"/>
        <v>0</v>
      </c>
      <c r="EA33" s="45">
        <f t="shared" si="136"/>
        <v>0</v>
      </c>
      <c r="EB33" s="45">
        <f>IF(AND(DZ33&lt;&gt;0,SUM(DZ$9:DZ32)=0),ROUND(DY$1*DY$3,0),0)</f>
        <v>0</v>
      </c>
      <c r="EC33" s="18"/>
      <c r="ED33" s="38">
        <f>IF(SUM(EL$9:EL32)&gt;0.9,MAX(ED$9:ED32)+1,0)</f>
        <v>0</v>
      </c>
      <c r="EE33" s="44">
        <f t="shared" si="60"/>
        <v>0</v>
      </c>
      <c r="EF33" s="40">
        <f t="shared" si="61"/>
        <v>45260</v>
      </c>
      <c r="EG33" s="43">
        <f t="shared" si="137"/>
        <v>0</v>
      </c>
      <c r="EH33" s="43">
        <f t="shared" si="138"/>
        <v>0</v>
      </c>
      <c r="EI33" s="45">
        <f>IF(AND(ED33=EK$6,EM32-EK$1/(EK$7-EK$6+1)&gt;=0),ROUND(EK$1/(EK$7-EK$6+1),0),IF(AND(SUM(EI$10:EI32)&gt;0,EM32-EI32&gt;=0),EI32,IF(AND(SUM(EI$10:EI32)&gt;0),EK$1-SUM(EI$10:EI32),0)))</f>
        <v>0</v>
      </c>
      <c r="EJ33" s="45">
        <f t="shared" si="139"/>
        <v>0</v>
      </c>
      <c r="EK33" s="45">
        <f t="shared" si="140"/>
        <v>0</v>
      </c>
      <c r="EL33" s="45">
        <f t="shared" si="63"/>
        <v>0</v>
      </c>
      <c r="EM33" s="45">
        <f t="shared" si="141"/>
        <v>0</v>
      </c>
      <c r="EN33" s="45">
        <f>IF(AND(EL33&lt;&gt;0,SUM(EL$9:EL32)=0),ROUND(EK$1*EK$3,0),0)</f>
        <v>0</v>
      </c>
      <c r="EO33" s="21"/>
      <c r="EP33" s="46">
        <f t="shared" si="158"/>
        <v>23</v>
      </c>
      <c r="EQ33" s="47">
        <f t="shared" si="142"/>
        <v>45260</v>
      </c>
      <c r="ER33" s="48">
        <f t="shared" si="69"/>
        <v>127908</v>
      </c>
      <c r="ES33" s="48">
        <f t="shared" si="143"/>
        <v>0</v>
      </c>
      <c r="ET33" s="48">
        <f t="shared" si="144"/>
        <v>0</v>
      </c>
      <c r="EU33" s="48">
        <f t="shared" si="145"/>
        <v>0</v>
      </c>
      <c r="EV33" s="48">
        <f t="shared" si="146"/>
        <v>0</v>
      </c>
      <c r="EW33" s="48">
        <f t="shared" si="147"/>
        <v>0</v>
      </c>
      <c r="EX33" s="48">
        <f t="shared" si="148"/>
        <v>0</v>
      </c>
      <c r="EY33" s="48">
        <f t="shared" si="149"/>
        <v>0</v>
      </c>
      <c r="EZ33" s="48">
        <f t="shared" si="150"/>
        <v>0</v>
      </c>
      <c r="FA33" s="48">
        <f t="shared" si="151"/>
        <v>0</v>
      </c>
      <c r="FB33" s="48">
        <f t="shared" si="152"/>
        <v>0</v>
      </c>
      <c r="FC33" s="48">
        <f t="shared" si="153"/>
        <v>0</v>
      </c>
      <c r="FD33" s="48">
        <f t="shared" si="64"/>
        <v>0</v>
      </c>
      <c r="FE33" s="49">
        <f t="shared" si="65"/>
        <v>0</v>
      </c>
      <c r="FF33" s="49">
        <f t="shared" si="70"/>
        <v>0</v>
      </c>
      <c r="FG33" s="49">
        <f t="shared" si="71"/>
        <v>0</v>
      </c>
      <c r="FH33" s="49">
        <f t="shared" si="72"/>
        <v>0</v>
      </c>
      <c r="FI33" s="49">
        <f t="shared" si="73"/>
        <v>0</v>
      </c>
      <c r="FJ33" s="49">
        <f t="shared" si="74"/>
        <v>0</v>
      </c>
      <c r="FK33" s="49">
        <f t="shared" si="75"/>
        <v>0</v>
      </c>
      <c r="FL33" s="49">
        <f t="shared" si="76"/>
        <v>0</v>
      </c>
      <c r="FM33" s="49">
        <f t="shared" si="77"/>
        <v>0</v>
      </c>
      <c r="FN33" s="49">
        <f t="shared" si="154"/>
        <v>0</v>
      </c>
      <c r="FO33" s="49">
        <f t="shared" si="155"/>
        <v>0</v>
      </c>
      <c r="FP33" s="49">
        <f t="shared" si="156"/>
        <v>0</v>
      </c>
      <c r="FQ33" s="49">
        <f t="shared" si="157"/>
        <v>0</v>
      </c>
      <c r="FR33" s="49">
        <f t="shared" si="78"/>
        <v>0</v>
      </c>
      <c r="FS33" s="49">
        <f>IF(SUM(FF33:FF$298)=0,FF$299*FS$8/12,0)</f>
        <v>0</v>
      </c>
      <c r="FT33" s="49">
        <f>IF(SUM(FG33:FG$298)=0,FG$299*FT$8/12,0)</f>
        <v>0</v>
      </c>
      <c r="FU33" s="49">
        <f>IF(SUM(FH33:FH$298)=0,FH$299*FU$8/12,0)</f>
        <v>0</v>
      </c>
      <c r="FV33" s="49">
        <f>IF(SUM(FI33:FI$298)=0,FI$299*FV$8/12,0)</f>
        <v>0</v>
      </c>
      <c r="FW33" s="49">
        <f>IF(SUM(FJ33:FJ$298)=0,FJ$299*FW$8/12,0)</f>
        <v>0</v>
      </c>
      <c r="FX33" s="49">
        <f>IF(SUM(FK33:FK$298)=0,FK$299*FX$8/12,0)</f>
        <v>0</v>
      </c>
      <c r="FY33" s="49">
        <f>IF(SUM(FL33:FL$298)=0,FL$299*FY$8/12,0)</f>
        <v>0</v>
      </c>
      <c r="FZ33" s="49">
        <f>IF(SUM(FM33:FM$298)=0,FM$299*FZ$8/12,0)</f>
        <v>0</v>
      </c>
      <c r="GA33" s="49">
        <f>IF(SUM(FN33:FN$298)=0,FN$299*GA$8/12,0)</f>
        <v>0</v>
      </c>
      <c r="GB33" s="49">
        <f>IF(SUM(FO33:FO$298)=0,FO$299*GB$8/12,0)</f>
        <v>0</v>
      </c>
      <c r="GC33" s="49">
        <f>IF(SUM(FP33:FP$298)=0,FP$299*GC$8/12,0)</f>
        <v>0</v>
      </c>
      <c r="GD33" s="49">
        <f>IF(SUM(FQ33:FQ$298)=0,FQ$299*GD$8/12,0)</f>
        <v>0</v>
      </c>
      <c r="GE33" s="49">
        <f t="shared" si="79"/>
        <v>0</v>
      </c>
      <c r="GF33" s="49">
        <f t="shared" si="66"/>
        <v>0</v>
      </c>
      <c r="GG33" s="49">
        <f t="shared" si="80"/>
        <v>0</v>
      </c>
      <c r="GH33" s="49">
        <f t="shared" si="67"/>
        <v>0</v>
      </c>
      <c r="GI33" s="49">
        <f t="shared" si="81"/>
        <v>500000</v>
      </c>
      <c r="GJ33" s="49">
        <f t="shared" si="68"/>
        <v>0</v>
      </c>
      <c r="GK33" s="21"/>
      <c r="GL33" s="51" t="str">
        <f t="shared" si="171"/>
        <v>ROZLICZENIE</v>
      </c>
      <c r="GM33" s="52"/>
      <c r="GN33" s="53">
        <f>SUM(GN20:GY20)</f>
        <v>0</v>
      </c>
      <c r="GO33" s="53">
        <f>SUM(GZ20:HK20)</f>
        <v>0</v>
      </c>
      <c r="GP33" s="53">
        <f>SUM(HL20:HW20)</f>
        <v>0</v>
      </c>
      <c r="GQ33" s="53">
        <f>SUM(HX20:II20)</f>
        <v>0</v>
      </c>
      <c r="GR33" s="53">
        <f>SUM(IJ20:IU20)</f>
        <v>0</v>
      </c>
      <c r="GS33" s="53">
        <f>SUM(IV20:JG20)</f>
        <v>0</v>
      </c>
      <c r="GT33" s="53">
        <f>SUM(JH20:JS20)</f>
        <v>0</v>
      </c>
      <c r="GU33" s="53">
        <f>SUM(JT20:KE20)</f>
        <v>0</v>
      </c>
      <c r="GV33" s="53">
        <f>SUM(KF20:KQ20)</f>
        <v>0</v>
      </c>
      <c r="GW33" s="53">
        <f>SUM(KR20:LC20)</f>
        <v>0</v>
      </c>
      <c r="GX33" s="53">
        <f>SUM(LD20:LO20)</f>
        <v>0</v>
      </c>
      <c r="GY33" s="53">
        <f>SUM(LP20:MA20)</f>
        <v>0</v>
      </c>
      <c r="GZ33" s="53">
        <f>SUM(MB20:MM20)</f>
        <v>0</v>
      </c>
      <c r="HA33" s="53">
        <f>SUM(MN20:MY20)</f>
        <v>0</v>
      </c>
      <c r="HB33" s="53">
        <f>SUM(MZ20:NK20)</f>
        <v>0</v>
      </c>
      <c r="HC33" s="53">
        <f>SUM(NL20:NW20)</f>
        <v>0</v>
      </c>
      <c r="HD33" s="53">
        <f>SUM(NX20:OI20)</f>
        <v>0</v>
      </c>
      <c r="HE33" s="53"/>
      <c r="HF33" s="53"/>
      <c r="HG33" s="53"/>
      <c r="HH33" s="53"/>
      <c r="HI33" s="53"/>
      <c r="HJ33" s="53"/>
      <c r="HK33" s="53"/>
    </row>
    <row r="34" spans="1:299">
      <c r="A34" s="57"/>
      <c r="B34" s="38">
        <f>IF(SUM(J$9:J33)&gt;0.9,MAX(B$9:B33)+1,0)</f>
        <v>5</v>
      </c>
      <c r="C34" s="44">
        <f t="shared" si="17"/>
        <v>31</v>
      </c>
      <c r="D34" s="40">
        <v>45291</v>
      </c>
      <c r="E34" s="43">
        <f t="shared" si="82"/>
        <v>0</v>
      </c>
      <c r="F34" s="43">
        <f t="shared" si="83"/>
        <v>0</v>
      </c>
      <c r="G34" s="45">
        <f>IF(AND(B34=I$6,K33-I$1/(I$7-I$6+1)&gt;=0),ROUND(I$1/(I$7-I$6+1),0),IF(AND(SUM(G$10:G33)&gt;0,K33-G33&gt;=0),G33,IF(AND(SUM(G$10:G33)&gt;0),I$1-SUM(G$10:G33),0)))</f>
        <v>0</v>
      </c>
      <c r="H34" s="45">
        <f t="shared" si="84"/>
        <v>0</v>
      </c>
      <c r="I34" s="45">
        <f t="shared" si="85"/>
        <v>0</v>
      </c>
      <c r="J34" s="45">
        <f t="shared" si="19"/>
        <v>0</v>
      </c>
      <c r="K34" s="45">
        <f t="shared" si="86"/>
        <v>500000</v>
      </c>
      <c r="L34" s="45">
        <f>IF(AND(J34&lt;&gt;0,SUM(J$9:J33)=0),ROUND(I$1*I$3,0),0)</f>
        <v>0</v>
      </c>
      <c r="M34" s="18"/>
      <c r="N34" s="38">
        <f>IF(SUM(V$9:V33)&gt;0.9,MAX(N$9:N33)+1,0)</f>
        <v>0</v>
      </c>
      <c r="O34" s="44">
        <f t="shared" si="20"/>
        <v>0</v>
      </c>
      <c r="P34" s="40">
        <f t="shared" si="21"/>
        <v>45291</v>
      </c>
      <c r="Q34" s="43">
        <f t="shared" si="87"/>
        <v>0</v>
      </c>
      <c r="R34" s="43">
        <f t="shared" si="88"/>
        <v>0</v>
      </c>
      <c r="S34" s="45">
        <f>IF(AND(N34=U$6,W33-U$1/(U$7-U$6+1)&gt;=0),ROUND(U$1/(U$7-U$6+1),0),IF(AND(SUM(S$10:S33)&gt;0,W33-S33&gt;=0),S33,IF(AND(SUM(S$10:S33)&gt;0),U$1-SUM(S$10:S33),0)))</f>
        <v>0</v>
      </c>
      <c r="T34" s="45">
        <f t="shared" si="89"/>
        <v>0</v>
      </c>
      <c r="U34" s="45">
        <f t="shared" si="90"/>
        <v>0</v>
      </c>
      <c r="V34" s="45">
        <f t="shared" si="23"/>
        <v>0</v>
      </c>
      <c r="W34" s="45">
        <f t="shared" si="91"/>
        <v>0</v>
      </c>
      <c r="X34" s="45">
        <f>IF(AND(V34&lt;&gt;0,SUM(V$9:V33)=0),ROUND(U$1*U$3,0),0)</f>
        <v>0</v>
      </c>
      <c r="Y34" s="18"/>
      <c r="Z34" s="38">
        <f>IF(SUM(AH$9:AH33)&gt;0.9,MAX(Z$9:Z33)+1,0)</f>
        <v>0</v>
      </c>
      <c r="AA34" s="44">
        <f t="shared" si="24"/>
        <v>0</v>
      </c>
      <c r="AB34" s="40">
        <f t="shared" si="25"/>
        <v>45291</v>
      </c>
      <c r="AC34" s="43">
        <f t="shared" si="92"/>
        <v>0</v>
      </c>
      <c r="AD34" s="43">
        <f t="shared" si="93"/>
        <v>0</v>
      </c>
      <c r="AE34" s="45">
        <f>IF(AND(Z34=AG$6,AI33-AG$1/(AG$7-AG$6+1)&gt;=0),ROUND(AG$1/(AG$7-AG$6+1),0),IF(AND(SUM(AE$10:AE33)&gt;0,AI33-AE33&gt;=0),AE33,IF(AND(SUM(AE$10:AE33)&gt;0),AG$1-SUM(AE$10:AE33),0)))</f>
        <v>0</v>
      </c>
      <c r="AF34" s="45">
        <f t="shared" si="94"/>
        <v>0</v>
      </c>
      <c r="AG34" s="45">
        <f t="shared" si="95"/>
        <v>0</v>
      </c>
      <c r="AH34" s="45">
        <f t="shared" si="27"/>
        <v>0</v>
      </c>
      <c r="AI34" s="45">
        <f t="shared" si="96"/>
        <v>0</v>
      </c>
      <c r="AJ34" s="45">
        <f>IF(AND(AH34&lt;&gt;0,SUM(AH$9:AH33)=0),ROUND(AG$1*AG$3,0),0)</f>
        <v>0</v>
      </c>
      <c r="AK34" s="18"/>
      <c r="AL34" s="38">
        <f>IF(SUM(AT$9:AT33)&gt;0.9,MAX(AL$9:AL33)+1,0)</f>
        <v>0</v>
      </c>
      <c r="AM34" s="44">
        <f t="shared" si="28"/>
        <v>0</v>
      </c>
      <c r="AN34" s="40">
        <f t="shared" si="29"/>
        <v>45291</v>
      </c>
      <c r="AO34" s="43">
        <f t="shared" si="97"/>
        <v>0</v>
      </c>
      <c r="AP34" s="43">
        <f t="shared" si="98"/>
        <v>0</v>
      </c>
      <c r="AQ34" s="45">
        <f>IF(AND(AL34=AS$6,AU33-AS$1/(AS$7-AS$6+1)&gt;=0),ROUND(AS$1/(AS$7-AS$6+1),0),IF(AND(SUM(AQ$10:AQ33)&gt;0,AU33-AQ33&gt;=0),AQ33,IF(AND(SUM(AQ$10:AQ33)&gt;0),AS$1-SUM(AQ$10:AQ33),0)))</f>
        <v>0</v>
      </c>
      <c r="AR34" s="45">
        <f t="shared" si="99"/>
        <v>0</v>
      </c>
      <c r="AS34" s="45">
        <f t="shared" si="100"/>
        <v>0</v>
      </c>
      <c r="AT34" s="45">
        <f t="shared" si="31"/>
        <v>0</v>
      </c>
      <c r="AU34" s="45">
        <f t="shared" si="101"/>
        <v>0</v>
      </c>
      <c r="AV34" s="45">
        <f>IF(AND(AT34&lt;&gt;0,SUM(AT$9:AT33)=0),ROUND(AS$1*AS$3,0),0)</f>
        <v>0</v>
      </c>
      <c r="AW34" s="18"/>
      <c r="AX34" s="38">
        <f>IF(SUM(BF$9:BF33)&gt;0.9,MAX(AX$9:AX33)+1,0)</f>
        <v>0</v>
      </c>
      <c r="AY34" s="44">
        <f t="shared" si="32"/>
        <v>0</v>
      </c>
      <c r="AZ34" s="40">
        <f t="shared" si="33"/>
        <v>45291</v>
      </c>
      <c r="BA34" s="43">
        <f t="shared" si="102"/>
        <v>0</v>
      </c>
      <c r="BB34" s="43">
        <f t="shared" si="103"/>
        <v>0</v>
      </c>
      <c r="BC34" s="45">
        <f>IF(AND(AX34=BE$6,BG33-BE$1/(BE$7-BE$6+1)&gt;=0),ROUND(BE$1/(BE$7-BE$6+1),0),IF(AND(SUM(BC$10:BC33)&gt;0,BG33-BC33&gt;=0),BC33,IF(AND(SUM(BC$10:BC33)&gt;0),BE$1-SUM(BC$10:BC33),0)))</f>
        <v>0</v>
      </c>
      <c r="BD34" s="45">
        <f t="shared" si="104"/>
        <v>0</v>
      </c>
      <c r="BE34" s="45">
        <f t="shared" si="105"/>
        <v>0</v>
      </c>
      <c r="BF34" s="45">
        <f t="shared" si="35"/>
        <v>0</v>
      </c>
      <c r="BG34" s="45">
        <f t="shared" si="106"/>
        <v>0</v>
      </c>
      <c r="BH34" s="45">
        <f>IF(AND(BF34&lt;&gt;0,SUM(BF$9:BF33)=0),ROUND(BE$1*BE$3,0),0)</f>
        <v>0</v>
      </c>
      <c r="BI34" s="18"/>
      <c r="BJ34" s="38">
        <f>IF(SUM(BR$9:BR33)&gt;0.9,MAX(BJ$9:BJ33)+1,0)</f>
        <v>0</v>
      </c>
      <c r="BK34" s="44">
        <f t="shared" si="36"/>
        <v>0</v>
      </c>
      <c r="BL34" s="40">
        <f t="shared" si="37"/>
        <v>45291</v>
      </c>
      <c r="BM34" s="43">
        <f t="shared" si="107"/>
        <v>0</v>
      </c>
      <c r="BN34" s="43">
        <f t="shared" si="108"/>
        <v>0</v>
      </c>
      <c r="BO34" s="45">
        <f>IF(AND(BJ34=BQ$6,BS33-BQ$1/(BQ$7-BQ$6+1)&gt;=0),ROUND(BQ$1/(BQ$7-BQ$6+1),0),IF(AND(SUM(BO$10:BO33)&gt;0,BS33-BO33&gt;=0),BO33,IF(AND(SUM(BO$10:BO33)&gt;0),BQ$1-SUM(BO$10:BO33),0)))</f>
        <v>0</v>
      </c>
      <c r="BP34" s="45">
        <f t="shared" si="109"/>
        <v>0</v>
      </c>
      <c r="BQ34" s="45">
        <f t="shared" si="110"/>
        <v>0</v>
      </c>
      <c r="BR34" s="45">
        <f t="shared" si="39"/>
        <v>0</v>
      </c>
      <c r="BS34" s="45">
        <f t="shared" si="111"/>
        <v>0</v>
      </c>
      <c r="BT34" s="45">
        <f>IF(AND(BR34&lt;&gt;0,SUM(BR$9:BR33)=0),ROUND(BQ$1*BQ$3,0),0)</f>
        <v>0</v>
      </c>
      <c r="BU34" s="18"/>
      <c r="BV34" s="38">
        <f>IF(SUM(CD$9:CD33)&gt;0.9,MAX(BV$9:BV33)+1,0)</f>
        <v>0</v>
      </c>
      <c r="BW34" s="44">
        <f t="shared" si="40"/>
        <v>0</v>
      </c>
      <c r="BX34" s="40">
        <f t="shared" si="41"/>
        <v>45291</v>
      </c>
      <c r="BY34" s="43">
        <f t="shared" si="112"/>
        <v>0</v>
      </c>
      <c r="BZ34" s="43">
        <f t="shared" si="113"/>
        <v>0</v>
      </c>
      <c r="CA34" s="45">
        <f>IF(AND(BV34=CC$6,CE33-CC$1/(CC$7-CC$6+1)&gt;=0),ROUND(CC$1/(CC$7-CC$6+1),0),IF(AND(SUM(CA$10:CA33)&gt;0,CE33-CA33&gt;=0),CA33,IF(AND(SUM(CA$10:CA33)&gt;0),CC$1-SUM(CA$10:CA33),0)))</f>
        <v>0</v>
      </c>
      <c r="CB34" s="45">
        <f t="shared" si="114"/>
        <v>0</v>
      </c>
      <c r="CC34" s="45">
        <f t="shared" si="115"/>
        <v>0</v>
      </c>
      <c r="CD34" s="45">
        <f t="shared" si="43"/>
        <v>0</v>
      </c>
      <c r="CE34" s="45">
        <f t="shared" si="116"/>
        <v>0</v>
      </c>
      <c r="CF34" s="45">
        <f>IF(AND(CD34&lt;&gt;0,SUM(CD$9:CD33)=0),ROUND(CC$1*CC$3,0),0)</f>
        <v>0</v>
      </c>
      <c r="CG34" s="18"/>
      <c r="CH34" s="38">
        <f>IF(SUM(CP$9:CP33)&gt;0.9,MAX(CH$9:CH33)+1,0)</f>
        <v>0</v>
      </c>
      <c r="CI34" s="44">
        <f t="shared" si="44"/>
        <v>0</v>
      </c>
      <c r="CJ34" s="40">
        <f t="shared" si="45"/>
        <v>45291</v>
      </c>
      <c r="CK34" s="43">
        <f t="shared" si="117"/>
        <v>0</v>
      </c>
      <c r="CL34" s="43">
        <f t="shared" si="118"/>
        <v>0</v>
      </c>
      <c r="CM34" s="45">
        <f>IF(AND(CH34=CO$6,CQ33-CO$1/(CO$7-CO$6+1)&gt;=0),ROUND(CO$1/(CO$7-CO$6+1),0),IF(AND(SUM(CM$10:CM33)&gt;0,CQ33-CM33&gt;=0),CM33,IF(AND(SUM(CM$10:CM33)&gt;0),CO$1-SUM(CM$10:CM33),0)))</f>
        <v>0</v>
      </c>
      <c r="CN34" s="45">
        <f t="shared" si="119"/>
        <v>0</v>
      </c>
      <c r="CO34" s="45">
        <f t="shared" si="120"/>
        <v>0</v>
      </c>
      <c r="CP34" s="45">
        <f t="shared" si="47"/>
        <v>0</v>
      </c>
      <c r="CQ34" s="45">
        <f t="shared" si="121"/>
        <v>0</v>
      </c>
      <c r="CR34" s="45">
        <f>IF(AND(CP34&lt;&gt;0,SUM(CP$9:CP33)=0),ROUND(CO$1*CO$3,0),0)</f>
        <v>0</v>
      </c>
      <c r="CS34" s="18"/>
      <c r="CT34" s="38">
        <f>IF(SUM(DB$9:DB33)&gt;0.9,MAX(CT$9:CT33)+1,0)</f>
        <v>0</v>
      </c>
      <c r="CU34" s="44">
        <f t="shared" si="48"/>
        <v>0</v>
      </c>
      <c r="CV34" s="40">
        <f t="shared" si="49"/>
        <v>45291</v>
      </c>
      <c r="CW34" s="43">
        <f t="shared" si="122"/>
        <v>0</v>
      </c>
      <c r="CX34" s="43">
        <f t="shared" si="123"/>
        <v>0</v>
      </c>
      <c r="CY34" s="45">
        <f>IF(AND(CT34=DA$6,DC33-DA$1/(DA$7-DA$6+1)&gt;=0),ROUND(DA$1/(DA$7-DA$6+1),0),IF(AND(SUM(CY$10:CY33)&gt;0,DC33-CY33&gt;=0),CY33,IF(AND(SUM(CY$10:CY33)&gt;0),DA$1-SUM(CY$10:CY33),0)))</f>
        <v>0</v>
      </c>
      <c r="CZ34" s="45">
        <f t="shared" si="124"/>
        <v>0</v>
      </c>
      <c r="DA34" s="45">
        <f t="shared" si="125"/>
        <v>0</v>
      </c>
      <c r="DB34" s="45">
        <f t="shared" si="51"/>
        <v>0</v>
      </c>
      <c r="DC34" s="45">
        <f t="shared" si="126"/>
        <v>0</v>
      </c>
      <c r="DD34" s="45">
        <f>IF(AND(DB34&lt;&gt;0,SUM(DB$9:DB33)=0),ROUND(DA$1*DA$3,0),0)</f>
        <v>0</v>
      </c>
      <c r="DE34" s="18"/>
      <c r="DF34" s="38">
        <f>IF(SUM(DN$9:DN33)&gt;0.9,MAX(DF$9:DF33)+1,0)</f>
        <v>0</v>
      </c>
      <c r="DG34" s="44">
        <f t="shared" si="52"/>
        <v>0</v>
      </c>
      <c r="DH34" s="40">
        <f t="shared" si="53"/>
        <v>45291</v>
      </c>
      <c r="DI34" s="43">
        <f t="shared" si="127"/>
        <v>0</v>
      </c>
      <c r="DJ34" s="43">
        <f t="shared" si="128"/>
        <v>0</v>
      </c>
      <c r="DK34" s="45">
        <f>IF(AND(DF34=DM$6,DO33-DM$1/(DM$7-DM$6+1)&gt;=0),ROUND(DM$1/(DM$7-DM$6+1),0),IF(AND(SUM(DK$10:DK33)&gt;0,DO33-DK33&gt;=0),DK33,IF(AND(SUM(DK$10:DK33)&gt;0),DM$1-SUM(DK$10:DK33),0)))</f>
        <v>0</v>
      </c>
      <c r="DL34" s="45">
        <f t="shared" si="129"/>
        <v>0</v>
      </c>
      <c r="DM34" s="45">
        <f t="shared" si="130"/>
        <v>0</v>
      </c>
      <c r="DN34" s="45">
        <f t="shared" si="55"/>
        <v>0</v>
      </c>
      <c r="DO34" s="45">
        <f t="shared" si="131"/>
        <v>0</v>
      </c>
      <c r="DP34" s="45">
        <f>IF(AND(DN34&lt;&gt;0,SUM(DN$9:DN33)=0),ROUND(DM$1*DM$3,0),0)</f>
        <v>0</v>
      </c>
      <c r="DQ34" s="18"/>
      <c r="DR34" s="38">
        <f>IF(SUM(DZ$9:DZ33)&gt;0.9,MAX(DR$9:DR33)+1,0)</f>
        <v>0</v>
      </c>
      <c r="DS34" s="44">
        <f t="shared" si="56"/>
        <v>0</v>
      </c>
      <c r="DT34" s="40">
        <f t="shared" si="57"/>
        <v>45291</v>
      </c>
      <c r="DU34" s="43">
        <f t="shared" si="132"/>
        <v>0</v>
      </c>
      <c r="DV34" s="43">
        <f t="shared" si="133"/>
        <v>0</v>
      </c>
      <c r="DW34" s="45">
        <f>IF(AND(DR34=DY$6,EA33-DY$1/(DY$7-DY$6+1)&gt;=0),ROUND(DY$1/(DY$7-DY$6+1),0),IF(AND(SUM(DW$10:DW33)&gt;0,EA33-DW33&gt;=0),DW33,IF(AND(SUM(DW$10:DW33)&gt;0),DY$1-SUM(DW$10:DW33),0)))</f>
        <v>0</v>
      </c>
      <c r="DX34" s="45">
        <f t="shared" si="134"/>
        <v>0</v>
      </c>
      <c r="DY34" s="45">
        <f t="shared" si="135"/>
        <v>0</v>
      </c>
      <c r="DZ34" s="45">
        <f t="shared" si="59"/>
        <v>0</v>
      </c>
      <c r="EA34" s="45">
        <f t="shared" si="136"/>
        <v>0</v>
      </c>
      <c r="EB34" s="45">
        <f>IF(AND(DZ34&lt;&gt;0,SUM(DZ$9:DZ33)=0),ROUND(DY$1*DY$3,0),0)</f>
        <v>0</v>
      </c>
      <c r="EC34" s="18"/>
      <c r="ED34" s="38">
        <f>IF(SUM(EL$9:EL33)&gt;0.9,MAX(ED$9:ED33)+1,0)</f>
        <v>0</v>
      </c>
      <c r="EE34" s="44">
        <f t="shared" si="60"/>
        <v>0</v>
      </c>
      <c r="EF34" s="40">
        <f t="shared" si="61"/>
        <v>45291</v>
      </c>
      <c r="EG34" s="43">
        <f t="shared" si="137"/>
        <v>0</v>
      </c>
      <c r="EH34" s="43">
        <f t="shared" si="138"/>
        <v>0</v>
      </c>
      <c r="EI34" s="45">
        <f>IF(AND(ED34=EK$6,EM33-EK$1/(EK$7-EK$6+1)&gt;=0),ROUND(EK$1/(EK$7-EK$6+1),0),IF(AND(SUM(EI$10:EI33)&gt;0,EM33-EI33&gt;=0),EI33,IF(AND(SUM(EI$10:EI33)&gt;0),EK$1-SUM(EI$10:EI33),0)))</f>
        <v>0</v>
      </c>
      <c r="EJ34" s="45">
        <f t="shared" si="139"/>
        <v>0</v>
      </c>
      <c r="EK34" s="45">
        <f t="shared" si="140"/>
        <v>0</v>
      </c>
      <c r="EL34" s="45">
        <f t="shared" si="63"/>
        <v>0</v>
      </c>
      <c r="EM34" s="45">
        <f t="shared" si="141"/>
        <v>0</v>
      </c>
      <c r="EN34" s="45">
        <f>IF(AND(EL34&lt;&gt;0,SUM(EL$9:EL33)=0),ROUND(EK$1*EK$3,0),0)</f>
        <v>0</v>
      </c>
      <c r="EO34" s="21"/>
      <c r="EP34" s="46">
        <f t="shared" si="158"/>
        <v>24</v>
      </c>
      <c r="EQ34" s="47">
        <f t="shared" si="142"/>
        <v>45291</v>
      </c>
      <c r="ER34" s="48">
        <f t="shared" si="69"/>
        <v>139536</v>
      </c>
      <c r="ES34" s="48">
        <f t="shared" si="143"/>
        <v>0</v>
      </c>
      <c r="ET34" s="48">
        <f t="shared" si="144"/>
        <v>0</v>
      </c>
      <c r="EU34" s="48">
        <f t="shared" si="145"/>
        <v>0</v>
      </c>
      <c r="EV34" s="48">
        <f t="shared" si="146"/>
        <v>0</v>
      </c>
      <c r="EW34" s="48">
        <f t="shared" si="147"/>
        <v>0</v>
      </c>
      <c r="EX34" s="48">
        <f t="shared" si="148"/>
        <v>0</v>
      </c>
      <c r="EY34" s="48">
        <f t="shared" si="149"/>
        <v>0</v>
      </c>
      <c r="EZ34" s="48">
        <f t="shared" si="150"/>
        <v>0</v>
      </c>
      <c r="FA34" s="48">
        <f t="shared" si="151"/>
        <v>0</v>
      </c>
      <c r="FB34" s="48">
        <f t="shared" si="152"/>
        <v>0</v>
      </c>
      <c r="FC34" s="48">
        <f t="shared" si="153"/>
        <v>0</v>
      </c>
      <c r="FD34" s="48">
        <f t="shared" ref="FD34:FD73" si="173">SUM(ER34:FC34)</f>
        <v>139536</v>
      </c>
      <c r="FE34" s="49">
        <f t="shared" si="65"/>
        <v>0</v>
      </c>
      <c r="FF34" s="49">
        <f t="shared" si="70"/>
        <v>0</v>
      </c>
      <c r="FG34" s="49">
        <f t="shared" si="71"/>
        <v>0</v>
      </c>
      <c r="FH34" s="49">
        <f t="shared" si="72"/>
        <v>0</v>
      </c>
      <c r="FI34" s="49">
        <f t="shared" si="73"/>
        <v>0</v>
      </c>
      <c r="FJ34" s="49">
        <f t="shared" si="74"/>
        <v>0</v>
      </c>
      <c r="FK34" s="49">
        <f t="shared" si="75"/>
        <v>0</v>
      </c>
      <c r="FL34" s="49">
        <f t="shared" si="76"/>
        <v>0</v>
      </c>
      <c r="FM34" s="49">
        <f t="shared" si="77"/>
        <v>0</v>
      </c>
      <c r="FN34" s="49">
        <f t="shared" si="154"/>
        <v>0</v>
      </c>
      <c r="FO34" s="49">
        <f t="shared" si="155"/>
        <v>0</v>
      </c>
      <c r="FP34" s="49">
        <f t="shared" si="156"/>
        <v>0</v>
      </c>
      <c r="FQ34" s="49">
        <f t="shared" si="157"/>
        <v>0</v>
      </c>
      <c r="FR34" s="49">
        <f t="shared" si="78"/>
        <v>0</v>
      </c>
      <c r="FS34" s="49">
        <f>IF(SUM(FF34:FF$298)=0,FF$299*FS$8/12,0)</f>
        <v>0</v>
      </c>
      <c r="FT34" s="49">
        <f>IF(SUM(FG34:FG$298)=0,FG$299*FT$8/12,0)</f>
        <v>0</v>
      </c>
      <c r="FU34" s="49">
        <f>IF(SUM(FH34:FH$298)=0,FH$299*FU$8/12,0)</f>
        <v>0</v>
      </c>
      <c r="FV34" s="49">
        <f>IF(SUM(FI34:FI$298)=0,FI$299*FV$8/12,0)</f>
        <v>0</v>
      </c>
      <c r="FW34" s="49">
        <f>IF(SUM(FJ34:FJ$298)=0,FJ$299*FW$8/12,0)</f>
        <v>0</v>
      </c>
      <c r="FX34" s="49">
        <f>IF(SUM(FK34:FK$298)=0,FK$299*FX$8/12,0)</f>
        <v>0</v>
      </c>
      <c r="FY34" s="49">
        <f>IF(SUM(FL34:FL$298)=0,FL$299*FY$8/12,0)</f>
        <v>0</v>
      </c>
      <c r="FZ34" s="49">
        <f>IF(SUM(FM34:FM$298)=0,FM$299*FZ$8/12,0)</f>
        <v>0</v>
      </c>
      <c r="GA34" s="49">
        <f>IF(SUM(FN34:FN$298)=0,FN$299*GA$8/12,0)</f>
        <v>0</v>
      </c>
      <c r="GB34" s="49">
        <f>IF(SUM(FO34:FO$298)=0,FO$299*GB$8/12,0)</f>
        <v>0</v>
      </c>
      <c r="GC34" s="49">
        <f>IF(SUM(FP34:FP$298)=0,FP$299*GC$8/12,0)</f>
        <v>0</v>
      </c>
      <c r="GD34" s="49">
        <f>IF(SUM(FQ34:FQ$298)=0,FQ$299*GD$8/12,0)</f>
        <v>0</v>
      </c>
      <c r="GE34" s="49">
        <f t="shared" si="79"/>
        <v>0</v>
      </c>
      <c r="GF34" s="49">
        <f t="shared" si="66"/>
        <v>0</v>
      </c>
      <c r="GG34" s="49">
        <f t="shared" si="80"/>
        <v>0</v>
      </c>
      <c r="GH34" s="49">
        <f t="shared" si="67"/>
        <v>0</v>
      </c>
      <c r="GI34" s="49">
        <f t="shared" si="81"/>
        <v>500000</v>
      </c>
      <c r="GJ34" s="49">
        <f t="shared" si="68"/>
        <v>0</v>
      </c>
      <c r="GK34" s="21"/>
    </row>
    <row r="35" spans="1:299">
      <c r="A35" s="57"/>
      <c r="B35" s="38">
        <f>IF(SUM(J$9:J34)&gt;0.9,MAX(B$9:B34)+1,0)</f>
        <v>6</v>
      </c>
      <c r="C35" s="44">
        <f t="shared" si="17"/>
        <v>31</v>
      </c>
      <c r="D35" s="40">
        <v>45322</v>
      </c>
      <c r="E35" s="43">
        <f t="shared" si="82"/>
        <v>0</v>
      </c>
      <c r="F35" s="43">
        <f t="shared" si="83"/>
        <v>0</v>
      </c>
      <c r="G35" s="45">
        <f>IF(AND(B35=I$6,K34-I$1/(I$7-I$6+1)&gt;=0),ROUND(I$1/(I$7-I$6+1),0),IF(AND(SUM(G$10:G34)&gt;0,K34-G34&gt;=0),G34,IF(AND(SUM(G$10:G34)&gt;0),I$1-SUM(G$10:G34),0)))</f>
        <v>11628</v>
      </c>
      <c r="H35" s="45">
        <f t="shared" si="84"/>
        <v>0</v>
      </c>
      <c r="I35" s="45">
        <f t="shared" si="85"/>
        <v>11628</v>
      </c>
      <c r="J35" s="45">
        <f t="shared" si="19"/>
        <v>0</v>
      </c>
      <c r="K35" s="45">
        <f t="shared" si="86"/>
        <v>488372</v>
      </c>
      <c r="L35" s="45">
        <f>IF(AND(J35&lt;&gt;0,SUM(J$9:J34)=0),ROUND(I$1*I$3,0),0)</f>
        <v>0</v>
      </c>
      <c r="M35" s="18"/>
      <c r="N35" s="38">
        <f>IF(SUM(V$9:V34)&gt;0.9,MAX(N$9:N34)+1,0)</f>
        <v>0</v>
      </c>
      <c r="O35" s="44">
        <f t="shared" si="20"/>
        <v>0</v>
      </c>
      <c r="P35" s="40">
        <f t="shared" si="21"/>
        <v>45322</v>
      </c>
      <c r="Q35" s="43">
        <f t="shared" si="87"/>
        <v>0</v>
      </c>
      <c r="R35" s="43">
        <f t="shared" si="88"/>
        <v>0</v>
      </c>
      <c r="S35" s="45">
        <f>IF(AND(N35=U$6,W34-U$1/(U$7-U$6+1)&gt;=0),ROUND(U$1/(U$7-U$6+1),0),IF(AND(SUM(S$10:S34)&gt;0,W34-S34&gt;=0),S34,IF(AND(SUM(S$10:S34)&gt;0),U$1-SUM(S$10:S34),0)))</f>
        <v>0</v>
      </c>
      <c r="T35" s="45">
        <f t="shared" si="89"/>
        <v>0</v>
      </c>
      <c r="U35" s="45">
        <f t="shared" si="90"/>
        <v>0</v>
      </c>
      <c r="V35" s="45">
        <f t="shared" si="23"/>
        <v>0</v>
      </c>
      <c r="W35" s="45">
        <f t="shared" si="91"/>
        <v>0</v>
      </c>
      <c r="X35" s="45">
        <f>IF(AND(V35&lt;&gt;0,SUM(V$9:V34)=0),ROUND(U$1*U$3,0),0)</f>
        <v>0</v>
      </c>
      <c r="Y35" s="18"/>
      <c r="Z35" s="38">
        <f>IF(SUM(AH$9:AH34)&gt;0.9,MAX(Z$9:Z34)+1,0)</f>
        <v>0</v>
      </c>
      <c r="AA35" s="44">
        <f t="shared" si="24"/>
        <v>0</v>
      </c>
      <c r="AB35" s="40">
        <f t="shared" si="25"/>
        <v>45322</v>
      </c>
      <c r="AC35" s="43">
        <f t="shared" si="92"/>
        <v>0</v>
      </c>
      <c r="AD35" s="43">
        <f t="shared" si="93"/>
        <v>0</v>
      </c>
      <c r="AE35" s="45">
        <f>IF(AND(Z35=AG$6,AI34-AG$1/(AG$7-AG$6+1)&gt;=0),ROUND(AG$1/(AG$7-AG$6+1),0),IF(AND(SUM(AE$10:AE34)&gt;0,AI34-AE34&gt;=0),AE34,IF(AND(SUM(AE$10:AE34)&gt;0),AG$1-SUM(AE$10:AE34),0)))</f>
        <v>0</v>
      </c>
      <c r="AF35" s="45">
        <f t="shared" si="94"/>
        <v>0</v>
      </c>
      <c r="AG35" s="45">
        <f t="shared" si="95"/>
        <v>0</v>
      </c>
      <c r="AH35" s="45">
        <f t="shared" si="27"/>
        <v>0</v>
      </c>
      <c r="AI35" s="45">
        <f t="shared" si="96"/>
        <v>0</v>
      </c>
      <c r="AJ35" s="45">
        <f>IF(AND(AH35&lt;&gt;0,SUM(AH$9:AH34)=0),ROUND(AG$1*AG$3,0),0)</f>
        <v>0</v>
      </c>
      <c r="AK35" s="18"/>
      <c r="AL35" s="38">
        <f>IF(SUM(AT$9:AT34)&gt;0.9,MAX(AL$9:AL34)+1,0)</f>
        <v>0</v>
      </c>
      <c r="AM35" s="44">
        <f t="shared" si="28"/>
        <v>0</v>
      </c>
      <c r="AN35" s="40">
        <f t="shared" si="29"/>
        <v>45322</v>
      </c>
      <c r="AO35" s="43">
        <f t="shared" si="97"/>
        <v>0</v>
      </c>
      <c r="AP35" s="43">
        <f t="shared" si="98"/>
        <v>0</v>
      </c>
      <c r="AQ35" s="45">
        <f>IF(AND(AL35=AS$6,AU34-AS$1/(AS$7-AS$6+1)&gt;=0),ROUND(AS$1/(AS$7-AS$6+1),0),IF(AND(SUM(AQ$10:AQ34)&gt;0,AU34-AQ34&gt;=0),AQ34,IF(AND(SUM(AQ$10:AQ34)&gt;0),AS$1-SUM(AQ$10:AQ34),0)))</f>
        <v>0</v>
      </c>
      <c r="AR35" s="45">
        <f t="shared" si="99"/>
        <v>0</v>
      </c>
      <c r="AS35" s="45">
        <f t="shared" si="100"/>
        <v>0</v>
      </c>
      <c r="AT35" s="45">
        <f t="shared" si="31"/>
        <v>0</v>
      </c>
      <c r="AU35" s="45">
        <f t="shared" si="101"/>
        <v>0</v>
      </c>
      <c r="AV35" s="45">
        <f>IF(AND(AT35&lt;&gt;0,SUM(AT$9:AT34)=0),ROUND(AS$1*AS$3,0),0)</f>
        <v>0</v>
      </c>
      <c r="AW35" s="18"/>
      <c r="AX35" s="38">
        <f>IF(SUM(BF$9:BF34)&gt;0.9,MAX(AX$9:AX34)+1,0)</f>
        <v>0</v>
      </c>
      <c r="AY35" s="44">
        <f t="shared" si="32"/>
        <v>0</v>
      </c>
      <c r="AZ35" s="40">
        <f t="shared" si="33"/>
        <v>45322</v>
      </c>
      <c r="BA35" s="43">
        <f t="shared" si="102"/>
        <v>0</v>
      </c>
      <c r="BB35" s="43">
        <f t="shared" si="103"/>
        <v>0</v>
      </c>
      <c r="BC35" s="45">
        <f>IF(AND(AX35=BE$6,BG34-BE$1/(BE$7-BE$6+1)&gt;=0),ROUND(BE$1/(BE$7-BE$6+1),0),IF(AND(SUM(BC$10:BC34)&gt;0,BG34-BC34&gt;=0),BC34,IF(AND(SUM(BC$10:BC34)&gt;0),BE$1-SUM(BC$10:BC34),0)))</f>
        <v>0</v>
      </c>
      <c r="BD35" s="45">
        <f t="shared" si="104"/>
        <v>0</v>
      </c>
      <c r="BE35" s="45">
        <f t="shared" si="105"/>
        <v>0</v>
      </c>
      <c r="BF35" s="45">
        <f t="shared" si="35"/>
        <v>0</v>
      </c>
      <c r="BG35" s="45">
        <f t="shared" si="106"/>
        <v>0</v>
      </c>
      <c r="BH35" s="45">
        <f>IF(AND(BF35&lt;&gt;0,SUM(BF$9:BF34)=0),ROUND(BE$1*BE$3,0),0)</f>
        <v>0</v>
      </c>
      <c r="BI35" s="18"/>
      <c r="BJ35" s="38">
        <f>IF(SUM(BR$9:BR34)&gt;0.9,MAX(BJ$9:BJ34)+1,0)</f>
        <v>0</v>
      </c>
      <c r="BK35" s="44">
        <f t="shared" si="36"/>
        <v>0</v>
      </c>
      <c r="BL35" s="40">
        <f t="shared" si="37"/>
        <v>45322</v>
      </c>
      <c r="BM35" s="43">
        <f t="shared" si="107"/>
        <v>0</v>
      </c>
      <c r="BN35" s="43">
        <f t="shared" si="108"/>
        <v>0</v>
      </c>
      <c r="BO35" s="45">
        <f>IF(AND(BJ35=BQ$6,BS34-BQ$1/(BQ$7-BQ$6+1)&gt;=0),ROUND(BQ$1/(BQ$7-BQ$6+1),0),IF(AND(SUM(BO$10:BO34)&gt;0,BS34-BO34&gt;=0),BO34,IF(AND(SUM(BO$10:BO34)&gt;0),BQ$1-SUM(BO$10:BO34),0)))</f>
        <v>0</v>
      </c>
      <c r="BP35" s="45">
        <f t="shared" si="109"/>
        <v>0</v>
      </c>
      <c r="BQ35" s="45">
        <f t="shared" si="110"/>
        <v>0</v>
      </c>
      <c r="BR35" s="45">
        <f t="shared" si="39"/>
        <v>0</v>
      </c>
      <c r="BS35" s="45">
        <f t="shared" si="111"/>
        <v>0</v>
      </c>
      <c r="BT35" s="45">
        <f>IF(AND(BR35&lt;&gt;0,SUM(BR$9:BR34)=0),ROUND(BQ$1*BQ$3,0),0)</f>
        <v>0</v>
      </c>
      <c r="BU35" s="18"/>
      <c r="BV35" s="38">
        <f>IF(SUM(CD$9:CD34)&gt;0.9,MAX(BV$9:BV34)+1,0)</f>
        <v>0</v>
      </c>
      <c r="BW35" s="44">
        <f t="shared" si="40"/>
        <v>0</v>
      </c>
      <c r="BX35" s="40">
        <f t="shared" si="41"/>
        <v>45322</v>
      </c>
      <c r="BY35" s="43">
        <f t="shared" si="112"/>
        <v>0</v>
      </c>
      <c r="BZ35" s="43">
        <f t="shared" si="113"/>
        <v>0</v>
      </c>
      <c r="CA35" s="45">
        <f>IF(AND(BV35=CC$6,CE34-CC$1/(CC$7-CC$6+1)&gt;=0),ROUND(CC$1/(CC$7-CC$6+1),0),IF(AND(SUM(CA$10:CA34)&gt;0,CE34-CA34&gt;=0),CA34,IF(AND(SUM(CA$10:CA34)&gt;0),CC$1-SUM(CA$10:CA34),0)))</f>
        <v>0</v>
      </c>
      <c r="CB35" s="45">
        <f t="shared" si="114"/>
        <v>0</v>
      </c>
      <c r="CC35" s="45">
        <f t="shared" si="115"/>
        <v>0</v>
      </c>
      <c r="CD35" s="45">
        <f t="shared" si="43"/>
        <v>0</v>
      </c>
      <c r="CE35" s="45">
        <f t="shared" si="116"/>
        <v>0</v>
      </c>
      <c r="CF35" s="45">
        <f>IF(AND(CD35&lt;&gt;0,SUM(CD$9:CD34)=0),ROUND(CC$1*CC$3,0),0)</f>
        <v>0</v>
      </c>
      <c r="CG35" s="18"/>
      <c r="CH35" s="38">
        <f>IF(SUM(CP$9:CP34)&gt;0.9,MAX(CH$9:CH34)+1,0)</f>
        <v>0</v>
      </c>
      <c r="CI35" s="44">
        <f t="shared" si="44"/>
        <v>0</v>
      </c>
      <c r="CJ35" s="40">
        <f t="shared" si="45"/>
        <v>45322</v>
      </c>
      <c r="CK35" s="43">
        <f t="shared" si="117"/>
        <v>0</v>
      </c>
      <c r="CL35" s="43">
        <f t="shared" si="118"/>
        <v>0</v>
      </c>
      <c r="CM35" s="45">
        <f>IF(AND(CH35=CO$6,CQ34-CO$1/(CO$7-CO$6+1)&gt;=0),ROUND(CO$1/(CO$7-CO$6+1),0),IF(AND(SUM(CM$10:CM34)&gt;0,CQ34-CM34&gt;=0),CM34,IF(AND(SUM(CM$10:CM34)&gt;0),CO$1-SUM(CM$10:CM34),0)))</f>
        <v>0</v>
      </c>
      <c r="CN35" s="45">
        <f t="shared" si="119"/>
        <v>0</v>
      </c>
      <c r="CO35" s="45">
        <f t="shared" si="120"/>
        <v>0</v>
      </c>
      <c r="CP35" s="45">
        <f t="shared" si="47"/>
        <v>0</v>
      </c>
      <c r="CQ35" s="45">
        <f t="shared" si="121"/>
        <v>0</v>
      </c>
      <c r="CR35" s="45">
        <f>IF(AND(CP35&lt;&gt;0,SUM(CP$9:CP34)=0),ROUND(CO$1*CO$3,0),0)</f>
        <v>0</v>
      </c>
      <c r="CS35" s="18"/>
      <c r="CT35" s="38">
        <f>IF(SUM(DB$9:DB34)&gt;0.9,MAX(CT$9:CT34)+1,0)</f>
        <v>0</v>
      </c>
      <c r="CU35" s="44">
        <f t="shared" si="48"/>
        <v>0</v>
      </c>
      <c r="CV35" s="40">
        <f t="shared" si="49"/>
        <v>45322</v>
      </c>
      <c r="CW35" s="43">
        <f t="shared" si="122"/>
        <v>0</v>
      </c>
      <c r="CX35" s="43">
        <f t="shared" si="123"/>
        <v>0</v>
      </c>
      <c r="CY35" s="45">
        <f>IF(AND(CT35=DA$6,DC34-DA$1/(DA$7-DA$6+1)&gt;=0),ROUND(DA$1/(DA$7-DA$6+1),0),IF(AND(SUM(CY$10:CY34)&gt;0,DC34-CY34&gt;=0),CY34,IF(AND(SUM(CY$10:CY34)&gt;0),DA$1-SUM(CY$10:CY34),0)))</f>
        <v>0</v>
      </c>
      <c r="CZ35" s="45">
        <f t="shared" si="124"/>
        <v>0</v>
      </c>
      <c r="DA35" s="45">
        <f t="shared" si="125"/>
        <v>0</v>
      </c>
      <c r="DB35" s="45">
        <f t="shared" si="51"/>
        <v>0</v>
      </c>
      <c r="DC35" s="45">
        <f t="shared" si="126"/>
        <v>0</v>
      </c>
      <c r="DD35" s="45">
        <f>IF(AND(DB35&lt;&gt;0,SUM(DB$9:DB34)=0),ROUND(DA$1*DA$3,0),0)</f>
        <v>0</v>
      </c>
      <c r="DE35" s="18"/>
      <c r="DF35" s="38">
        <f>IF(SUM(DN$9:DN34)&gt;0.9,MAX(DF$9:DF34)+1,0)</f>
        <v>0</v>
      </c>
      <c r="DG35" s="44">
        <f t="shared" si="52"/>
        <v>0</v>
      </c>
      <c r="DH35" s="40">
        <f t="shared" si="53"/>
        <v>45322</v>
      </c>
      <c r="DI35" s="43">
        <f t="shared" si="127"/>
        <v>0</v>
      </c>
      <c r="DJ35" s="43">
        <f t="shared" si="128"/>
        <v>0</v>
      </c>
      <c r="DK35" s="45">
        <f>IF(AND(DF35=DM$6,DO34-DM$1/(DM$7-DM$6+1)&gt;=0),ROUND(DM$1/(DM$7-DM$6+1),0),IF(AND(SUM(DK$10:DK34)&gt;0,DO34-DK34&gt;=0),DK34,IF(AND(SUM(DK$10:DK34)&gt;0),DM$1-SUM(DK$10:DK34),0)))</f>
        <v>0</v>
      </c>
      <c r="DL35" s="45">
        <f t="shared" si="129"/>
        <v>0</v>
      </c>
      <c r="DM35" s="45">
        <f t="shared" si="130"/>
        <v>0</v>
      </c>
      <c r="DN35" s="45">
        <f t="shared" si="55"/>
        <v>0</v>
      </c>
      <c r="DO35" s="45">
        <f t="shared" si="131"/>
        <v>0</v>
      </c>
      <c r="DP35" s="45">
        <f>IF(AND(DN35&lt;&gt;0,SUM(DN$9:DN34)=0),ROUND(DM$1*DM$3,0),0)</f>
        <v>0</v>
      </c>
      <c r="DQ35" s="18"/>
      <c r="DR35" s="38">
        <f>IF(SUM(DZ$9:DZ34)&gt;0.9,MAX(DR$9:DR34)+1,0)</f>
        <v>0</v>
      </c>
      <c r="DS35" s="44">
        <f t="shared" si="56"/>
        <v>0</v>
      </c>
      <c r="DT35" s="40">
        <f t="shared" si="57"/>
        <v>45322</v>
      </c>
      <c r="DU35" s="43">
        <f t="shared" si="132"/>
        <v>0</v>
      </c>
      <c r="DV35" s="43">
        <f t="shared" si="133"/>
        <v>0</v>
      </c>
      <c r="DW35" s="45">
        <f>IF(AND(DR35=DY$6,EA34-DY$1/(DY$7-DY$6+1)&gt;=0),ROUND(DY$1/(DY$7-DY$6+1),0),IF(AND(SUM(DW$10:DW34)&gt;0,EA34-DW34&gt;=0),DW34,IF(AND(SUM(DW$10:DW34)&gt;0),DY$1-SUM(DW$10:DW34),0)))</f>
        <v>0</v>
      </c>
      <c r="DX35" s="45">
        <f t="shared" si="134"/>
        <v>0</v>
      </c>
      <c r="DY35" s="45">
        <f t="shared" si="135"/>
        <v>0</v>
      </c>
      <c r="DZ35" s="45">
        <f t="shared" si="59"/>
        <v>0</v>
      </c>
      <c r="EA35" s="45">
        <f t="shared" si="136"/>
        <v>0</v>
      </c>
      <c r="EB35" s="45">
        <f>IF(AND(DZ35&lt;&gt;0,SUM(DZ$9:DZ34)=0),ROUND(DY$1*DY$3,0),0)</f>
        <v>0</v>
      </c>
      <c r="EC35" s="18"/>
      <c r="ED35" s="38">
        <f>IF(SUM(EL$9:EL34)&gt;0.9,MAX(ED$9:ED34)+1,0)</f>
        <v>0</v>
      </c>
      <c r="EE35" s="44">
        <f t="shared" si="60"/>
        <v>0</v>
      </c>
      <c r="EF35" s="40">
        <f t="shared" si="61"/>
        <v>45322</v>
      </c>
      <c r="EG35" s="43">
        <f t="shared" si="137"/>
        <v>0</v>
      </c>
      <c r="EH35" s="43">
        <f t="shared" si="138"/>
        <v>0</v>
      </c>
      <c r="EI35" s="45">
        <f>IF(AND(ED35=EK$6,EM34-EK$1/(EK$7-EK$6+1)&gt;=0),ROUND(EK$1/(EK$7-EK$6+1),0),IF(AND(SUM(EI$10:EI34)&gt;0,EM34-EI34&gt;=0),EI34,IF(AND(SUM(EI$10:EI34)&gt;0),EK$1-SUM(EI$10:EI34),0)))</f>
        <v>0</v>
      </c>
      <c r="EJ35" s="45">
        <f t="shared" si="139"/>
        <v>0</v>
      </c>
      <c r="EK35" s="45">
        <f t="shared" si="140"/>
        <v>0</v>
      </c>
      <c r="EL35" s="45">
        <f t="shared" si="63"/>
        <v>0</v>
      </c>
      <c r="EM35" s="45">
        <f t="shared" si="141"/>
        <v>0</v>
      </c>
      <c r="EN35" s="45">
        <f>IF(AND(EL35&lt;&gt;0,SUM(EL$9:EL34)=0),ROUND(EK$1*EK$3,0),0)</f>
        <v>0</v>
      </c>
      <c r="EO35" s="21"/>
      <c r="EP35" s="46">
        <f t="shared" si="158"/>
        <v>25</v>
      </c>
      <c r="EQ35" s="47">
        <f t="shared" si="142"/>
        <v>45322</v>
      </c>
      <c r="ER35" s="48">
        <f t="shared" si="69"/>
        <v>139536</v>
      </c>
      <c r="ES35" s="48">
        <f t="shared" si="143"/>
        <v>0</v>
      </c>
      <c r="ET35" s="48">
        <f t="shared" si="144"/>
        <v>0</v>
      </c>
      <c r="EU35" s="48">
        <f t="shared" si="145"/>
        <v>0</v>
      </c>
      <c r="EV35" s="48">
        <f t="shared" si="146"/>
        <v>0</v>
      </c>
      <c r="EW35" s="48">
        <f t="shared" si="147"/>
        <v>0</v>
      </c>
      <c r="EX35" s="48">
        <f t="shared" si="148"/>
        <v>0</v>
      </c>
      <c r="EY35" s="48">
        <f t="shared" si="149"/>
        <v>0</v>
      </c>
      <c r="EZ35" s="48">
        <f t="shared" si="150"/>
        <v>0</v>
      </c>
      <c r="FA35" s="48">
        <f t="shared" si="151"/>
        <v>0</v>
      </c>
      <c r="FB35" s="48">
        <f t="shared" si="152"/>
        <v>0</v>
      </c>
      <c r="FC35" s="48">
        <f t="shared" si="153"/>
        <v>0</v>
      </c>
      <c r="FD35" s="48">
        <f t="shared" si="173"/>
        <v>139536</v>
      </c>
      <c r="FE35" s="49">
        <f t="shared" si="65"/>
        <v>11628</v>
      </c>
      <c r="FF35" s="49">
        <f t="shared" si="70"/>
        <v>0</v>
      </c>
      <c r="FG35" s="49">
        <f t="shared" si="71"/>
        <v>0</v>
      </c>
      <c r="FH35" s="49">
        <f t="shared" si="72"/>
        <v>0</v>
      </c>
      <c r="FI35" s="49">
        <f t="shared" si="73"/>
        <v>0</v>
      </c>
      <c r="FJ35" s="49">
        <f t="shared" si="74"/>
        <v>0</v>
      </c>
      <c r="FK35" s="49">
        <f t="shared" si="75"/>
        <v>0</v>
      </c>
      <c r="FL35" s="49">
        <f t="shared" si="76"/>
        <v>0</v>
      </c>
      <c r="FM35" s="49">
        <f t="shared" si="77"/>
        <v>0</v>
      </c>
      <c r="FN35" s="49">
        <f t="shared" si="154"/>
        <v>0</v>
      </c>
      <c r="FO35" s="49">
        <f t="shared" si="155"/>
        <v>0</v>
      </c>
      <c r="FP35" s="49">
        <f t="shared" si="156"/>
        <v>0</v>
      </c>
      <c r="FQ35" s="49">
        <f t="shared" si="157"/>
        <v>0</v>
      </c>
      <c r="FR35" s="49">
        <f t="shared" si="78"/>
        <v>0</v>
      </c>
      <c r="FS35" s="49">
        <f>IF(SUM(FF35:FF$298)=0,FF$299*FS$8/12,0)</f>
        <v>0</v>
      </c>
      <c r="FT35" s="49">
        <f>IF(SUM(FG35:FG$298)=0,FG$299*FT$8/12,0)</f>
        <v>0</v>
      </c>
      <c r="FU35" s="49">
        <f>IF(SUM(FH35:FH$298)=0,FH$299*FU$8/12,0)</f>
        <v>0</v>
      </c>
      <c r="FV35" s="49">
        <f>IF(SUM(FI35:FI$298)=0,FI$299*FV$8/12,0)</f>
        <v>0</v>
      </c>
      <c r="FW35" s="49">
        <f>IF(SUM(FJ35:FJ$298)=0,FJ$299*FW$8/12,0)</f>
        <v>0</v>
      </c>
      <c r="FX35" s="49">
        <f>IF(SUM(FK35:FK$298)=0,FK$299*FX$8/12,0)</f>
        <v>0</v>
      </c>
      <c r="FY35" s="49">
        <f>IF(SUM(FL35:FL$298)=0,FL$299*FY$8/12,0)</f>
        <v>0</v>
      </c>
      <c r="FZ35" s="49">
        <f>IF(SUM(FM35:FM$298)=0,FM$299*FZ$8/12,0)</f>
        <v>0</v>
      </c>
      <c r="GA35" s="49">
        <f>IF(SUM(FN35:FN$298)=0,FN$299*GA$8/12,0)</f>
        <v>0</v>
      </c>
      <c r="GB35" s="49">
        <f>IF(SUM(FO35:FO$298)=0,FO$299*GB$8/12,0)</f>
        <v>0</v>
      </c>
      <c r="GC35" s="49">
        <f>IF(SUM(FP35:FP$298)=0,FP$299*GC$8/12,0)</f>
        <v>0</v>
      </c>
      <c r="GD35" s="49">
        <f>IF(SUM(FQ35:FQ$298)=0,FQ$299*GD$8/12,0)</f>
        <v>0</v>
      </c>
      <c r="GE35" s="49">
        <f t="shared" si="79"/>
        <v>0</v>
      </c>
      <c r="GF35" s="49">
        <f t="shared" si="66"/>
        <v>0</v>
      </c>
      <c r="GG35" s="49">
        <f t="shared" si="80"/>
        <v>11628</v>
      </c>
      <c r="GH35" s="49">
        <f t="shared" si="67"/>
        <v>0</v>
      </c>
      <c r="GI35" s="49">
        <f t="shared" si="81"/>
        <v>488372</v>
      </c>
      <c r="GJ35" s="49">
        <f t="shared" si="68"/>
        <v>0</v>
      </c>
      <c r="GK35" s="21"/>
    </row>
    <row r="36" spans="1:299">
      <c r="A36" s="57"/>
      <c r="B36" s="38">
        <f>IF(SUM(J$9:J35)&gt;0.9,MAX(B$9:B35)+1,0)</f>
        <v>7</v>
      </c>
      <c r="C36" s="44">
        <f t="shared" si="17"/>
        <v>29</v>
      </c>
      <c r="D36" s="40">
        <v>45351</v>
      </c>
      <c r="E36" s="43">
        <f t="shared" si="82"/>
        <v>0</v>
      </c>
      <c r="F36" s="43">
        <f t="shared" si="83"/>
        <v>0</v>
      </c>
      <c r="G36" s="45">
        <f>IF(AND(B36=I$6,K35-I$1/(I$7-I$6+1)&gt;=0),ROUND(I$1/(I$7-I$6+1),0),IF(AND(SUM(G$10:G35)&gt;0,K35-G35&gt;=0),G35,IF(AND(SUM(G$10:G35)&gt;0),I$1-SUM(G$10:G35),0)))</f>
        <v>11628</v>
      </c>
      <c r="H36" s="45">
        <f t="shared" si="84"/>
        <v>0</v>
      </c>
      <c r="I36" s="45">
        <f t="shared" si="85"/>
        <v>11628</v>
      </c>
      <c r="J36" s="45">
        <f t="shared" si="19"/>
        <v>0</v>
      </c>
      <c r="K36" s="45">
        <f t="shared" si="86"/>
        <v>476744</v>
      </c>
      <c r="L36" s="45">
        <f>IF(AND(J36&lt;&gt;0,SUM(J$9:J35)=0),ROUND(I$1*I$3,0),0)</f>
        <v>0</v>
      </c>
      <c r="M36" s="18"/>
      <c r="N36" s="38">
        <f>IF(SUM(V$9:V35)&gt;0.9,MAX(N$9:N35)+1,0)</f>
        <v>0</v>
      </c>
      <c r="O36" s="44">
        <f t="shared" si="20"/>
        <v>0</v>
      </c>
      <c r="P36" s="40">
        <f t="shared" si="21"/>
        <v>45351</v>
      </c>
      <c r="Q36" s="43">
        <f t="shared" si="87"/>
        <v>0</v>
      </c>
      <c r="R36" s="43">
        <f t="shared" si="88"/>
        <v>0</v>
      </c>
      <c r="S36" s="45">
        <f>IF(AND(N36=U$6,W35-U$1/(U$7-U$6+1)&gt;=0),ROUND(U$1/(U$7-U$6+1),0),IF(AND(SUM(S$10:S35)&gt;0,W35-S35&gt;=0),S35,IF(AND(SUM(S$10:S35)&gt;0),U$1-SUM(S$10:S35),0)))</f>
        <v>0</v>
      </c>
      <c r="T36" s="45">
        <f t="shared" si="89"/>
        <v>0</v>
      </c>
      <c r="U36" s="45">
        <f t="shared" si="90"/>
        <v>0</v>
      </c>
      <c r="V36" s="45">
        <f t="shared" si="23"/>
        <v>0</v>
      </c>
      <c r="W36" s="45">
        <f t="shared" si="91"/>
        <v>0</v>
      </c>
      <c r="X36" s="45">
        <f>IF(AND(V36&lt;&gt;0,SUM(V$9:V35)=0),ROUND(U$1*U$3,0),0)</f>
        <v>0</v>
      </c>
      <c r="Y36" s="18"/>
      <c r="Z36" s="38">
        <f>IF(SUM(AH$9:AH35)&gt;0.9,MAX(Z$9:Z35)+1,0)</f>
        <v>0</v>
      </c>
      <c r="AA36" s="44">
        <f t="shared" si="24"/>
        <v>0</v>
      </c>
      <c r="AB36" s="40">
        <f t="shared" si="25"/>
        <v>45351</v>
      </c>
      <c r="AC36" s="43">
        <f t="shared" si="92"/>
        <v>0</v>
      </c>
      <c r="AD36" s="43">
        <f t="shared" si="93"/>
        <v>0</v>
      </c>
      <c r="AE36" s="45">
        <f>IF(AND(Z36=AG$6,AI35-AG$1/(AG$7-AG$6+1)&gt;=0),ROUND(AG$1/(AG$7-AG$6+1),0),IF(AND(SUM(AE$10:AE35)&gt;0,AI35-AE35&gt;=0),AE35,IF(AND(SUM(AE$10:AE35)&gt;0),AG$1-SUM(AE$10:AE35),0)))</f>
        <v>0</v>
      </c>
      <c r="AF36" s="45">
        <f t="shared" si="94"/>
        <v>0</v>
      </c>
      <c r="AG36" s="45">
        <f t="shared" si="95"/>
        <v>0</v>
      </c>
      <c r="AH36" s="45">
        <f t="shared" si="27"/>
        <v>0</v>
      </c>
      <c r="AI36" s="45">
        <f t="shared" si="96"/>
        <v>0</v>
      </c>
      <c r="AJ36" s="45">
        <f>IF(AND(AH36&lt;&gt;0,SUM(AH$9:AH35)=0),ROUND(AG$1*AG$3,0),0)</f>
        <v>0</v>
      </c>
      <c r="AK36" s="18"/>
      <c r="AL36" s="38">
        <f>IF(SUM(AT$9:AT35)&gt;0.9,MAX(AL$9:AL35)+1,0)</f>
        <v>0</v>
      </c>
      <c r="AM36" s="44">
        <f t="shared" si="28"/>
        <v>0</v>
      </c>
      <c r="AN36" s="40">
        <f t="shared" si="29"/>
        <v>45351</v>
      </c>
      <c r="AO36" s="43">
        <f t="shared" si="97"/>
        <v>0</v>
      </c>
      <c r="AP36" s="43">
        <f t="shared" si="98"/>
        <v>0</v>
      </c>
      <c r="AQ36" s="45">
        <f>IF(AND(AL36=AS$6,AU35-AS$1/(AS$7-AS$6+1)&gt;=0),ROUND(AS$1/(AS$7-AS$6+1),0),IF(AND(SUM(AQ$10:AQ35)&gt;0,AU35-AQ35&gt;=0),AQ35,IF(AND(SUM(AQ$10:AQ35)&gt;0),AS$1-SUM(AQ$10:AQ35),0)))</f>
        <v>0</v>
      </c>
      <c r="AR36" s="45">
        <f t="shared" si="99"/>
        <v>0</v>
      </c>
      <c r="AS36" s="45">
        <f t="shared" si="100"/>
        <v>0</v>
      </c>
      <c r="AT36" s="45">
        <f t="shared" si="31"/>
        <v>0</v>
      </c>
      <c r="AU36" s="45">
        <f t="shared" si="101"/>
        <v>0</v>
      </c>
      <c r="AV36" s="45">
        <f>IF(AND(AT36&lt;&gt;0,SUM(AT$9:AT35)=0),ROUND(AS$1*AS$3,0),0)</f>
        <v>0</v>
      </c>
      <c r="AW36" s="18"/>
      <c r="AX36" s="38">
        <f>IF(SUM(BF$9:BF35)&gt;0.9,MAX(AX$9:AX35)+1,0)</f>
        <v>0</v>
      </c>
      <c r="AY36" s="44">
        <f t="shared" si="32"/>
        <v>0</v>
      </c>
      <c r="AZ36" s="40">
        <f t="shared" si="33"/>
        <v>45351</v>
      </c>
      <c r="BA36" s="43">
        <f t="shared" si="102"/>
        <v>0</v>
      </c>
      <c r="BB36" s="43">
        <f t="shared" si="103"/>
        <v>0</v>
      </c>
      <c r="BC36" s="45">
        <f>IF(AND(AX36=BE$6,BG35-BE$1/(BE$7-BE$6+1)&gt;=0),ROUND(BE$1/(BE$7-BE$6+1),0),IF(AND(SUM(BC$10:BC35)&gt;0,BG35-BC35&gt;=0),BC35,IF(AND(SUM(BC$10:BC35)&gt;0),BE$1-SUM(BC$10:BC35),0)))</f>
        <v>0</v>
      </c>
      <c r="BD36" s="45">
        <f t="shared" si="104"/>
        <v>0</v>
      </c>
      <c r="BE36" s="45">
        <f t="shared" si="105"/>
        <v>0</v>
      </c>
      <c r="BF36" s="45">
        <f t="shared" si="35"/>
        <v>0</v>
      </c>
      <c r="BG36" s="45">
        <f t="shared" si="106"/>
        <v>0</v>
      </c>
      <c r="BH36" s="45">
        <f>IF(AND(BF36&lt;&gt;0,SUM(BF$9:BF35)=0),ROUND(BE$1*BE$3,0),0)</f>
        <v>0</v>
      </c>
      <c r="BI36" s="18"/>
      <c r="BJ36" s="38">
        <f>IF(SUM(BR$9:BR35)&gt;0.9,MAX(BJ$9:BJ35)+1,0)</f>
        <v>0</v>
      </c>
      <c r="BK36" s="44">
        <f t="shared" si="36"/>
        <v>0</v>
      </c>
      <c r="BL36" s="40">
        <f t="shared" si="37"/>
        <v>45351</v>
      </c>
      <c r="BM36" s="43">
        <f t="shared" si="107"/>
        <v>0</v>
      </c>
      <c r="BN36" s="43">
        <f t="shared" si="108"/>
        <v>0</v>
      </c>
      <c r="BO36" s="45">
        <f>IF(AND(BJ36=BQ$6,BS35-BQ$1/(BQ$7-BQ$6+1)&gt;=0),ROUND(BQ$1/(BQ$7-BQ$6+1),0),IF(AND(SUM(BO$10:BO35)&gt;0,BS35-BO35&gt;=0),BO35,IF(AND(SUM(BO$10:BO35)&gt;0),BQ$1-SUM(BO$10:BO35),0)))</f>
        <v>0</v>
      </c>
      <c r="BP36" s="45">
        <f t="shared" si="109"/>
        <v>0</v>
      </c>
      <c r="BQ36" s="45">
        <f t="shared" si="110"/>
        <v>0</v>
      </c>
      <c r="BR36" s="45">
        <f t="shared" si="39"/>
        <v>0</v>
      </c>
      <c r="BS36" s="45">
        <f t="shared" si="111"/>
        <v>0</v>
      </c>
      <c r="BT36" s="45">
        <f>IF(AND(BR36&lt;&gt;0,SUM(BR$9:BR35)=0),ROUND(BQ$1*BQ$3,0),0)</f>
        <v>0</v>
      </c>
      <c r="BU36" s="18"/>
      <c r="BV36" s="38">
        <f>IF(SUM(CD$9:CD35)&gt;0.9,MAX(BV$9:BV35)+1,0)</f>
        <v>0</v>
      </c>
      <c r="BW36" s="44">
        <f t="shared" si="40"/>
        <v>0</v>
      </c>
      <c r="BX36" s="40">
        <f t="shared" si="41"/>
        <v>45351</v>
      </c>
      <c r="BY36" s="43">
        <f t="shared" si="112"/>
        <v>0</v>
      </c>
      <c r="BZ36" s="43">
        <f t="shared" si="113"/>
        <v>0</v>
      </c>
      <c r="CA36" s="45">
        <f>IF(AND(BV36=CC$6,CE35-CC$1/(CC$7-CC$6+1)&gt;=0),ROUND(CC$1/(CC$7-CC$6+1),0),IF(AND(SUM(CA$10:CA35)&gt;0,CE35-CA35&gt;=0),CA35,IF(AND(SUM(CA$10:CA35)&gt;0),CC$1-SUM(CA$10:CA35),0)))</f>
        <v>0</v>
      </c>
      <c r="CB36" s="45">
        <f t="shared" si="114"/>
        <v>0</v>
      </c>
      <c r="CC36" s="45">
        <f t="shared" si="115"/>
        <v>0</v>
      </c>
      <c r="CD36" s="45">
        <f t="shared" si="43"/>
        <v>0</v>
      </c>
      <c r="CE36" s="45">
        <f t="shared" si="116"/>
        <v>0</v>
      </c>
      <c r="CF36" s="45">
        <f>IF(AND(CD36&lt;&gt;0,SUM(CD$9:CD35)=0),ROUND(CC$1*CC$3,0),0)</f>
        <v>0</v>
      </c>
      <c r="CG36" s="18"/>
      <c r="CH36" s="38">
        <f>IF(SUM(CP$9:CP35)&gt;0.9,MAX(CH$9:CH35)+1,0)</f>
        <v>0</v>
      </c>
      <c r="CI36" s="44">
        <f t="shared" si="44"/>
        <v>0</v>
      </c>
      <c r="CJ36" s="40">
        <f t="shared" si="45"/>
        <v>45351</v>
      </c>
      <c r="CK36" s="43">
        <f t="shared" si="117"/>
        <v>0</v>
      </c>
      <c r="CL36" s="43">
        <f t="shared" si="118"/>
        <v>0</v>
      </c>
      <c r="CM36" s="45">
        <f>IF(AND(CH36=CO$6,CQ35-CO$1/(CO$7-CO$6+1)&gt;=0),ROUND(CO$1/(CO$7-CO$6+1),0),IF(AND(SUM(CM$10:CM35)&gt;0,CQ35-CM35&gt;=0),CM35,IF(AND(SUM(CM$10:CM35)&gt;0),CO$1-SUM(CM$10:CM35),0)))</f>
        <v>0</v>
      </c>
      <c r="CN36" s="45">
        <f t="shared" si="119"/>
        <v>0</v>
      </c>
      <c r="CO36" s="45">
        <f t="shared" si="120"/>
        <v>0</v>
      </c>
      <c r="CP36" s="45">
        <f t="shared" si="47"/>
        <v>0</v>
      </c>
      <c r="CQ36" s="45">
        <f t="shared" si="121"/>
        <v>0</v>
      </c>
      <c r="CR36" s="45">
        <f>IF(AND(CP36&lt;&gt;0,SUM(CP$9:CP35)=0),ROUND(CO$1*CO$3,0),0)</f>
        <v>0</v>
      </c>
      <c r="CS36" s="18"/>
      <c r="CT36" s="38">
        <f>IF(SUM(DB$9:DB35)&gt;0.9,MAX(CT$9:CT35)+1,0)</f>
        <v>0</v>
      </c>
      <c r="CU36" s="44">
        <f t="shared" si="48"/>
        <v>0</v>
      </c>
      <c r="CV36" s="40">
        <f t="shared" si="49"/>
        <v>45351</v>
      </c>
      <c r="CW36" s="43">
        <f t="shared" si="122"/>
        <v>0</v>
      </c>
      <c r="CX36" s="43">
        <f t="shared" si="123"/>
        <v>0</v>
      </c>
      <c r="CY36" s="45">
        <f>IF(AND(CT36=DA$6,DC35-DA$1/(DA$7-DA$6+1)&gt;=0),ROUND(DA$1/(DA$7-DA$6+1),0),IF(AND(SUM(CY$10:CY35)&gt;0,DC35-CY35&gt;=0),CY35,IF(AND(SUM(CY$10:CY35)&gt;0),DA$1-SUM(CY$10:CY35),0)))</f>
        <v>0</v>
      </c>
      <c r="CZ36" s="45">
        <f t="shared" si="124"/>
        <v>0</v>
      </c>
      <c r="DA36" s="45">
        <f t="shared" si="125"/>
        <v>0</v>
      </c>
      <c r="DB36" s="45">
        <f t="shared" si="51"/>
        <v>0</v>
      </c>
      <c r="DC36" s="45">
        <f t="shared" si="126"/>
        <v>0</v>
      </c>
      <c r="DD36" s="45">
        <f>IF(AND(DB36&lt;&gt;0,SUM(DB$9:DB35)=0),ROUND(DA$1*DA$3,0),0)</f>
        <v>0</v>
      </c>
      <c r="DE36" s="18"/>
      <c r="DF36" s="38">
        <f>IF(SUM(DN$9:DN35)&gt;0.9,MAX(DF$9:DF35)+1,0)</f>
        <v>0</v>
      </c>
      <c r="DG36" s="44">
        <f t="shared" si="52"/>
        <v>0</v>
      </c>
      <c r="DH36" s="40">
        <f t="shared" si="53"/>
        <v>45351</v>
      </c>
      <c r="DI36" s="43">
        <f t="shared" si="127"/>
        <v>0</v>
      </c>
      <c r="DJ36" s="43">
        <f t="shared" si="128"/>
        <v>0</v>
      </c>
      <c r="DK36" s="45">
        <f>IF(AND(DF36=DM$6,DO35-DM$1/(DM$7-DM$6+1)&gt;=0),ROUND(DM$1/(DM$7-DM$6+1),0),IF(AND(SUM(DK$10:DK35)&gt;0,DO35-DK35&gt;=0),DK35,IF(AND(SUM(DK$10:DK35)&gt;0),DM$1-SUM(DK$10:DK35),0)))</f>
        <v>0</v>
      </c>
      <c r="DL36" s="45">
        <f t="shared" si="129"/>
        <v>0</v>
      </c>
      <c r="DM36" s="45">
        <f t="shared" si="130"/>
        <v>0</v>
      </c>
      <c r="DN36" s="45">
        <f t="shared" si="55"/>
        <v>0</v>
      </c>
      <c r="DO36" s="45">
        <f t="shared" si="131"/>
        <v>0</v>
      </c>
      <c r="DP36" s="45">
        <f>IF(AND(DN36&lt;&gt;0,SUM(DN$9:DN35)=0),ROUND(DM$1*DM$3,0),0)</f>
        <v>0</v>
      </c>
      <c r="DQ36" s="18"/>
      <c r="DR36" s="38">
        <f>IF(SUM(DZ$9:DZ35)&gt;0.9,MAX(DR$9:DR35)+1,0)</f>
        <v>0</v>
      </c>
      <c r="DS36" s="44">
        <f t="shared" si="56"/>
        <v>0</v>
      </c>
      <c r="DT36" s="40">
        <f t="shared" si="57"/>
        <v>45351</v>
      </c>
      <c r="DU36" s="43">
        <f t="shared" si="132"/>
        <v>0</v>
      </c>
      <c r="DV36" s="43">
        <f t="shared" si="133"/>
        <v>0</v>
      </c>
      <c r="DW36" s="45">
        <f>IF(AND(DR36=DY$6,EA35-DY$1/(DY$7-DY$6+1)&gt;=0),ROUND(DY$1/(DY$7-DY$6+1),0),IF(AND(SUM(DW$10:DW35)&gt;0,EA35-DW35&gt;=0),DW35,IF(AND(SUM(DW$10:DW35)&gt;0),DY$1-SUM(DW$10:DW35),0)))</f>
        <v>0</v>
      </c>
      <c r="DX36" s="45">
        <f t="shared" si="134"/>
        <v>0</v>
      </c>
      <c r="DY36" s="45">
        <f t="shared" si="135"/>
        <v>0</v>
      </c>
      <c r="DZ36" s="45">
        <f t="shared" si="59"/>
        <v>0</v>
      </c>
      <c r="EA36" s="45">
        <f t="shared" si="136"/>
        <v>0</v>
      </c>
      <c r="EB36" s="45">
        <f>IF(AND(DZ36&lt;&gt;0,SUM(DZ$9:DZ35)=0),ROUND(DY$1*DY$3,0),0)</f>
        <v>0</v>
      </c>
      <c r="EC36" s="18"/>
      <c r="ED36" s="38">
        <f>IF(SUM(EL$9:EL35)&gt;0.9,MAX(ED$9:ED35)+1,0)</f>
        <v>0</v>
      </c>
      <c r="EE36" s="44">
        <f t="shared" si="60"/>
        <v>0</v>
      </c>
      <c r="EF36" s="40">
        <f t="shared" si="61"/>
        <v>45351</v>
      </c>
      <c r="EG36" s="43">
        <f t="shared" si="137"/>
        <v>0</v>
      </c>
      <c r="EH36" s="43">
        <f t="shared" si="138"/>
        <v>0</v>
      </c>
      <c r="EI36" s="45">
        <f>IF(AND(ED36=EK$6,EM35-EK$1/(EK$7-EK$6+1)&gt;=0),ROUND(EK$1/(EK$7-EK$6+1),0),IF(AND(SUM(EI$10:EI35)&gt;0,EM35-EI35&gt;=0),EI35,IF(AND(SUM(EI$10:EI35)&gt;0),EK$1-SUM(EI$10:EI35),0)))</f>
        <v>0</v>
      </c>
      <c r="EJ36" s="45">
        <f t="shared" si="139"/>
        <v>0</v>
      </c>
      <c r="EK36" s="45">
        <f t="shared" si="140"/>
        <v>0</v>
      </c>
      <c r="EL36" s="45">
        <f t="shared" si="63"/>
        <v>0</v>
      </c>
      <c r="EM36" s="45">
        <f t="shared" si="141"/>
        <v>0</v>
      </c>
      <c r="EN36" s="45">
        <f>IF(AND(EL36&lt;&gt;0,SUM(EL$9:EL35)=0),ROUND(EK$1*EK$3,0),0)</f>
        <v>0</v>
      </c>
      <c r="EO36" s="23"/>
      <c r="EP36" s="46">
        <f t="shared" si="158"/>
        <v>26</v>
      </c>
      <c r="EQ36" s="47">
        <f t="shared" si="142"/>
        <v>45351</v>
      </c>
      <c r="ER36" s="48">
        <f t="shared" si="69"/>
        <v>139536</v>
      </c>
      <c r="ES36" s="48">
        <f t="shared" si="143"/>
        <v>0</v>
      </c>
      <c r="ET36" s="48">
        <f t="shared" si="144"/>
        <v>0</v>
      </c>
      <c r="EU36" s="48">
        <f t="shared" si="145"/>
        <v>0</v>
      </c>
      <c r="EV36" s="48">
        <f t="shared" si="146"/>
        <v>0</v>
      </c>
      <c r="EW36" s="48">
        <f t="shared" si="147"/>
        <v>0</v>
      </c>
      <c r="EX36" s="48">
        <f t="shared" si="148"/>
        <v>0</v>
      </c>
      <c r="EY36" s="48">
        <f t="shared" si="149"/>
        <v>0</v>
      </c>
      <c r="EZ36" s="48">
        <f t="shared" si="150"/>
        <v>0</v>
      </c>
      <c r="FA36" s="48">
        <f t="shared" si="151"/>
        <v>0</v>
      </c>
      <c r="FB36" s="48">
        <f t="shared" si="152"/>
        <v>0</v>
      </c>
      <c r="FC36" s="48">
        <f t="shared" si="153"/>
        <v>0</v>
      </c>
      <c r="FD36" s="48">
        <f t="shared" si="173"/>
        <v>139536</v>
      </c>
      <c r="FE36" s="49">
        <f t="shared" si="65"/>
        <v>11628</v>
      </c>
      <c r="FF36" s="49">
        <f t="shared" si="70"/>
        <v>0</v>
      </c>
      <c r="FG36" s="49">
        <f t="shared" si="71"/>
        <v>0</v>
      </c>
      <c r="FH36" s="49">
        <f t="shared" si="72"/>
        <v>0</v>
      </c>
      <c r="FI36" s="49">
        <f t="shared" si="73"/>
        <v>0</v>
      </c>
      <c r="FJ36" s="49">
        <f t="shared" si="74"/>
        <v>0</v>
      </c>
      <c r="FK36" s="49">
        <f t="shared" si="75"/>
        <v>0</v>
      </c>
      <c r="FL36" s="49">
        <f t="shared" si="76"/>
        <v>0</v>
      </c>
      <c r="FM36" s="49">
        <f t="shared" si="77"/>
        <v>0</v>
      </c>
      <c r="FN36" s="49">
        <f t="shared" si="154"/>
        <v>0</v>
      </c>
      <c r="FO36" s="49">
        <f t="shared" si="155"/>
        <v>0</v>
      </c>
      <c r="FP36" s="49">
        <f t="shared" si="156"/>
        <v>0</v>
      </c>
      <c r="FQ36" s="49">
        <f t="shared" si="157"/>
        <v>0</v>
      </c>
      <c r="FR36" s="49">
        <f t="shared" si="78"/>
        <v>0</v>
      </c>
      <c r="FS36" s="49">
        <f>IF(SUM(FF36:FF$298)=0,FF$299*FS$8/12,0)</f>
        <v>0</v>
      </c>
      <c r="FT36" s="49">
        <f>IF(SUM(FG36:FG$298)=0,FG$299*FT$8/12,0)</f>
        <v>0</v>
      </c>
      <c r="FU36" s="49">
        <f>IF(SUM(FH36:FH$298)=0,FH$299*FU$8/12,0)</f>
        <v>0</v>
      </c>
      <c r="FV36" s="49">
        <f>IF(SUM(FI36:FI$298)=0,FI$299*FV$8/12,0)</f>
        <v>0</v>
      </c>
      <c r="FW36" s="49">
        <f>IF(SUM(FJ36:FJ$298)=0,FJ$299*FW$8/12,0)</f>
        <v>0</v>
      </c>
      <c r="FX36" s="49">
        <f>IF(SUM(FK36:FK$298)=0,FK$299*FX$8/12,0)</f>
        <v>0</v>
      </c>
      <c r="FY36" s="49">
        <f>IF(SUM(FL36:FL$298)=0,FL$299*FY$8/12,0)</f>
        <v>0</v>
      </c>
      <c r="FZ36" s="49">
        <f>IF(SUM(FM36:FM$298)=0,FM$299*FZ$8/12,0)</f>
        <v>0</v>
      </c>
      <c r="GA36" s="49">
        <f>IF(SUM(FN36:FN$298)=0,FN$299*GA$8/12,0)</f>
        <v>0</v>
      </c>
      <c r="GB36" s="49">
        <f>IF(SUM(FO36:FO$298)=0,FO$299*GB$8/12,0)</f>
        <v>0</v>
      </c>
      <c r="GC36" s="49">
        <f>IF(SUM(FP36:FP$298)=0,FP$299*GC$8/12,0)</f>
        <v>0</v>
      </c>
      <c r="GD36" s="49">
        <f>IF(SUM(FQ36:FQ$298)=0,FQ$299*GD$8/12,0)</f>
        <v>0</v>
      </c>
      <c r="GE36" s="49">
        <f t="shared" si="79"/>
        <v>0</v>
      </c>
      <c r="GF36" s="49">
        <f t="shared" si="66"/>
        <v>0</v>
      </c>
      <c r="GG36" s="49">
        <f t="shared" si="80"/>
        <v>11628</v>
      </c>
      <c r="GH36" s="49">
        <f t="shared" si="67"/>
        <v>0</v>
      </c>
      <c r="GI36" s="49">
        <f t="shared" si="81"/>
        <v>476744</v>
      </c>
      <c r="GJ36" s="49">
        <f t="shared" si="68"/>
        <v>0</v>
      </c>
      <c r="GK36" s="23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</row>
    <row r="37" spans="1:299">
      <c r="A37" s="57"/>
      <c r="B37" s="38">
        <f>IF(SUM(J$9:J36)&gt;0.9,MAX(B$9:B36)+1,0)</f>
        <v>8</v>
      </c>
      <c r="C37" s="44">
        <f t="shared" si="17"/>
        <v>31</v>
      </c>
      <c r="D37" s="40">
        <v>45382</v>
      </c>
      <c r="E37" s="43">
        <f t="shared" si="82"/>
        <v>0</v>
      </c>
      <c r="F37" s="43">
        <f t="shared" si="83"/>
        <v>0</v>
      </c>
      <c r="G37" s="45">
        <f>IF(AND(B37=I$6,K36-I$1/(I$7-I$6+1)&gt;=0),ROUND(I$1/(I$7-I$6+1),0),IF(AND(SUM(G$10:G36)&gt;0,K36-G36&gt;=0),G36,IF(AND(SUM(G$10:G36)&gt;0),I$1-SUM(G$10:G36),0)))</f>
        <v>11628</v>
      </c>
      <c r="H37" s="45">
        <f t="shared" si="84"/>
        <v>0</v>
      </c>
      <c r="I37" s="45">
        <f t="shared" si="85"/>
        <v>11628</v>
      </c>
      <c r="J37" s="45">
        <f t="shared" si="19"/>
        <v>0</v>
      </c>
      <c r="K37" s="45">
        <f t="shared" si="86"/>
        <v>465116</v>
      </c>
      <c r="L37" s="45">
        <f>IF(AND(J37&lt;&gt;0,SUM(J$9:J36)=0),ROUND(I$1*I$3,0),0)</f>
        <v>0</v>
      </c>
      <c r="M37" s="18"/>
      <c r="N37" s="38">
        <f>IF(SUM(V$9:V36)&gt;0.9,MAX(N$9:N36)+1,0)</f>
        <v>0</v>
      </c>
      <c r="O37" s="44">
        <f t="shared" si="20"/>
        <v>0</v>
      </c>
      <c r="P37" s="40">
        <f t="shared" si="21"/>
        <v>45382</v>
      </c>
      <c r="Q37" s="43">
        <f t="shared" si="87"/>
        <v>0</v>
      </c>
      <c r="R37" s="43">
        <f t="shared" si="88"/>
        <v>0</v>
      </c>
      <c r="S37" s="45">
        <f>IF(AND(N37=U$6,W36-U$1/(U$7-U$6+1)&gt;=0),ROUND(U$1/(U$7-U$6+1),0),IF(AND(SUM(S$10:S36)&gt;0,W36-S36&gt;=0),S36,IF(AND(SUM(S$10:S36)&gt;0),U$1-SUM(S$10:S36),0)))</f>
        <v>0</v>
      </c>
      <c r="T37" s="45">
        <f t="shared" si="89"/>
        <v>0</v>
      </c>
      <c r="U37" s="45">
        <f t="shared" si="90"/>
        <v>0</v>
      </c>
      <c r="V37" s="45">
        <f t="shared" si="23"/>
        <v>0</v>
      </c>
      <c r="W37" s="45">
        <f t="shared" si="91"/>
        <v>0</v>
      </c>
      <c r="X37" s="45">
        <f>IF(AND(V37&lt;&gt;0,SUM(V$9:V36)=0),ROUND(U$1*U$3,0),0)</f>
        <v>0</v>
      </c>
      <c r="Y37" s="18"/>
      <c r="Z37" s="38">
        <f>IF(SUM(AH$9:AH36)&gt;0.9,MAX(Z$9:Z36)+1,0)</f>
        <v>0</v>
      </c>
      <c r="AA37" s="44">
        <f t="shared" si="24"/>
        <v>0</v>
      </c>
      <c r="AB37" s="40">
        <f t="shared" si="25"/>
        <v>45382</v>
      </c>
      <c r="AC37" s="43">
        <f t="shared" si="92"/>
        <v>0</v>
      </c>
      <c r="AD37" s="43">
        <f t="shared" si="93"/>
        <v>0</v>
      </c>
      <c r="AE37" s="45">
        <f>IF(AND(Z37=AG$6,AI36-AG$1/(AG$7-AG$6+1)&gt;=0),ROUND(AG$1/(AG$7-AG$6+1),0),IF(AND(SUM(AE$10:AE36)&gt;0,AI36-AE36&gt;=0),AE36,IF(AND(SUM(AE$10:AE36)&gt;0),AG$1-SUM(AE$10:AE36),0)))</f>
        <v>0</v>
      </c>
      <c r="AF37" s="45">
        <f t="shared" si="94"/>
        <v>0</v>
      </c>
      <c r="AG37" s="45">
        <f t="shared" si="95"/>
        <v>0</v>
      </c>
      <c r="AH37" s="45">
        <f t="shared" si="27"/>
        <v>0</v>
      </c>
      <c r="AI37" s="45">
        <f t="shared" si="96"/>
        <v>0</v>
      </c>
      <c r="AJ37" s="45">
        <f>IF(AND(AH37&lt;&gt;0,SUM(AH$9:AH36)=0),ROUND(AG$1*AG$3,0),0)</f>
        <v>0</v>
      </c>
      <c r="AK37" s="18"/>
      <c r="AL37" s="38">
        <f>IF(SUM(AT$9:AT36)&gt;0.9,MAX(AL$9:AL36)+1,0)</f>
        <v>0</v>
      </c>
      <c r="AM37" s="44">
        <f t="shared" si="28"/>
        <v>0</v>
      </c>
      <c r="AN37" s="40">
        <f t="shared" si="29"/>
        <v>45382</v>
      </c>
      <c r="AO37" s="43">
        <f t="shared" si="97"/>
        <v>0</v>
      </c>
      <c r="AP37" s="43">
        <f t="shared" si="98"/>
        <v>0</v>
      </c>
      <c r="AQ37" s="45">
        <f>IF(AND(AL37=AS$6,AU36-AS$1/(AS$7-AS$6+1)&gt;=0),ROUND(AS$1/(AS$7-AS$6+1),0),IF(AND(SUM(AQ$10:AQ36)&gt;0,AU36-AQ36&gt;=0),AQ36,IF(AND(SUM(AQ$10:AQ36)&gt;0),AS$1-SUM(AQ$10:AQ36),0)))</f>
        <v>0</v>
      </c>
      <c r="AR37" s="45">
        <f t="shared" si="99"/>
        <v>0</v>
      </c>
      <c r="AS37" s="45">
        <f t="shared" si="100"/>
        <v>0</v>
      </c>
      <c r="AT37" s="45">
        <f t="shared" si="31"/>
        <v>0</v>
      </c>
      <c r="AU37" s="45">
        <f t="shared" si="101"/>
        <v>0</v>
      </c>
      <c r="AV37" s="45">
        <f>IF(AND(AT37&lt;&gt;0,SUM(AT$9:AT36)=0),ROUND(AS$1*AS$3,0),0)</f>
        <v>0</v>
      </c>
      <c r="AW37" s="18"/>
      <c r="AX37" s="38">
        <f>IF(SUM(BF$9:BF36)&gt;0.9,MAX(AX$9:AX36)+1,0)</f>
        <v>0</v>
      </c>
      <c r="AY37" s="44">
        <f t="shared" si="32"/>
        <v>0</v>
      </c>
      <c r="AZ37" s="40">
        <f t="shared" si="33"/>
        <v>45382</v>
      </c>
      <c r="BA37" s="43">
        <f t="shared" si="102"/>
        <v>0</v>
      </c>
      <c r="BB37" s="43">
        <f t="shared" si="103"/>
        <v>0</v>
      </c>
      <c r="BC37" s="45">
        <f>IF(AND(AX37=BE$6,BG36-BE$1/(BE$7-BE$6+1)&gt;=0),ROUND(BE$1/(BE$7-BE$6+1),0),IF(AND(SUM(BC$10:BC36)&gt;0,BG36-BC36&gt;=0),BC36,IF(AND(SUM(BC$10:BC36)&gt;0),BE$1-SUM(BC$10:BC36),0)))</f>
        <v>0</v>
      </c>
      <c r="BD37" s="45">
        <f t="shared" si="104"/>
        <v>0</v>
      </c>
      <c r="BE37" s="45">
        <f t="shared" si="105"/>
        <v>0</v>
      </c>
      <c r="BF37" s="45">
        <f t="shared" si="35"/>
        <v>0</v>
      </c>
      <c r="BG37" s="45">
        <f t="shared" si="106"/>
        <v>0</v>
      </c>
      <c r="BH37" s="45">
        <f>IF(AND(BF37&lt;&gt;0,SUM(BF$9:BF36)=0),ROUND(BE$1*BE$3,0),0)</f>
        <v>0</v>
      </c>
      <c r="BI37" s="18"/>
      <c r="BJ37" s="38">
        <f>IF(SUM(BR$9:BR36)&gt;0.9,MAX(BJ$9:BJ36)+1,0)</f>
        <v>0</v>
      </c>
      <c r="BK37" s="44">
        <f t="shared" si="36"/>
        <v>0</v>
      </c>
      <c r="BL37" s="40">
        <f t="shared" si="37"/>
        <v>45382</v>
      </c>
      <c r="BM37" s="43">
        <f t="shared" si="107"/>
        <v>0</v>
      </c>
      <c r="BN37" s="43">
        <f t="shared" si="108"/>
        <v>0</v>
      </c>
      <c r="BO37" s="45">
        <f>IF(AND(BJ37=BQ$6,BS36-BQ$1/(BQ$7-BQ$6+1)&gt;=0),ROUND(BQ$1/(BQ$7-BQ$6+1),0),IF(AND(SUM(BO$10:BO36)&gt;0,BS36-BO36&gt;=0),BO36,IF(AND(SUM(BO$10:BO36)&gt;0),BQ$1-SUM(BO$10:BO36),0)))</f>
        <v>0</v>
      </c>
      <c r="BP37" s="45">
        <f t="shared" si="109"/>
        <v>0</v>
      </c>
      <c r="BQ37" s="45">
        <f t="shared" si="110"/>
        <v>0</v>
      </c>
      <c r="BR37" s="45">
        <f t="shared" si="39"/>
        <v>0</v>
      </c>
      <c r="BS37" s="45">
        <f t="shared" si="111"/>
        <v>0</v>
      </c>
      <c r="BT37" s="45">
        <f>IF(AND(BR37&lt;&gt;0,SUM(BR$9:BR36)=0),ROUND(BQ$1*BQ$3,0),0)</f>
        <v>0</v>
      </c>
      <c r="BU37" s="18"/>
      <c r="BV37" s="38">
        <f>IF(SUM(CD$9:CD36)&gt;0.9,MAX(BV$9:BV36)+1,0)</f>
        <v>0</v>
      </c>
      <c r="BW37" s="44">
        <f t="shared" si="40"/>
        <v>0</v>
      </c>
      <c r="BX37" s="40">
        <f t="shared" si="41"/>
        <v>45382</v>
      </c>
      <c r="BY37" s="43">
        <f t="shared" si="112"/>
        <v>0</v>
      </c>
      <c r="BZ37" s="43">
        <f t="shared" si="113"/>
        <v>0</v>
      </c>
      <c r="CA37" s="45">
        <f>IF(AND(BV37=CC$6,CE36-CC$1/(CC$7-CC$6+1)&gt;=0),ROUND(CC$1/(CC$7-CC$6+1),0),IF(AND(SUM(CA$10:CA36)&gt;0,CE36-CA36&gt;=0),CA36,IF(AND(SUM(CA$10:CA36)&gt;0),CC$1-SUM(CA$10:CA36),0)))</f>
        <v>0</v>
      </c>
      <c r="CB37" s="45">
        <f t="shared" si="114"/>
        <v>0</v>
      </c>
      <c r="CC37" s="45">
        <f t="shared" si="115"/>
        <v>0</v>
      </c>
      <c r="CD37" s="45">
        <f t="shared" si="43"/>
        <v>0</v>
      </c>
      <c r="CE37" s="45">
        <f t="shared" si="116"/>
        <v>0</v>
      </c>
      <c r="CF37" s="45">
        <f>IF(AND(CD37&lt;&gt;0,SUM(CD$9:CD36)=0),ROUND(CC$1*CC$3,0),0)</f>
        <v>0</v>
      </c>
      <c r="CG37" s="18"/>
      <c r="CH37" s="38">
        <f>IF(SUM(CP$9:CP36)&gt;0.9,MAX(CH$9:CH36)+1,0)</f>
        <v>0</v>
      </c>
      <c r="CI37" s="44">
        <f t="shared" si="44"/>
        <v>0</v>
      </c>
      <c r="CJ37" s="40">
        <f t="shared" si="45"/>
        <v>45382</v>
      </c>
      <c r="CK37" s="43">
        <f t="shared" si="117"/>
        <v>0</v>
      </c>
      <c r="CL37" s="43">
        <f t="shared" si="118"/>
        <v>0</v>
      </c>
      <c r="CM37" s="45">
        <f>IF(AND(CH37=CO$6,CQ36-CO$1/(CO$7-CO$6+1)&gt;=0),ROUND(CO$1/(CO$7-CO$6+1),0),IF(AND(SUM(CM$10:CM36)&gt;0,CQ36-CM36&gt;=0),CM36,IF(AND(SUM(CM$10:CM36)&gt;0),CO$1-SUM(CM$10:CM36),0)))</f>
        <v>0</v>
      </c>
      <c r="CN37" s="45">
        <f t="shared" si="119"/>
        <v>0</v>
      </c>
      <c r="CO37" s="45">
        <f t="shared" si="120"/>
        <v>0</v>
      </c>
      <c r="CP37" s="45">
        <f t="shared" si="47"/>
        <v>0</v>
      </c>
      <c r="CQ37" s="45">
        <f t="shared" si="121"/>
        <v>0</v>
      </c>
      <c r="CR37" s="45">
        <f>IF(AND(CP37&lt;&gt;0,SUM(CP$9:CP36)=0),ROUND(CO$1*CO$3,0),0)</f>
        <v>0</v>
      </c>
      <c r="CS37" s="18"/>
      <c r="CT37" s="38">
        <f>IF(SUM(DB$9:DB36)&gt;0.9,MAX(CT$9:CT36)+1,0)</f>
        <v>0</v>
      </c>
      <c r="CU37" s="44">
        <f t="shared" si="48"/>
        <v>0</v>
      </c>
      <c r="CV37" s="40">
        <f t="shared" si="49"/>
        <v>45382</v>
      </c>
      <c r="CW37" s="43">
        <f t="shared" si="122"/>
        <v>0</v>
      </c>
      <c r="CX37" s="43">
        <f t="shared" si="123"/>
        <v>0</v>
      </c>
      <c r="CY37" s="45">
        <f>IF(AND(CT37=DA$6,DC36-DA$1/(DA$7-DA$6+1)&gt;=0),ROUND(DA$1/(DA$7-DA$6+1),0),IF(AND(SUM(CY$10:CY36)&gt;0,DC36-CY36&gt;=0),CY36,IF(AND(SUM(CY$10:CY36)&gt;0),DA$1-SUM(CY$10:CY36),0)))</f>
        <v>0</v>
      </c>
      <c r="CZ37" s="45">
        <f t="shared" si="124"/>
        <v>0</v>
      </c>
      <c r="DA37" s="45">
        <f t="shared" si="125"/>
        <v>0</v>
      </c>
      <c r="DB37" s="45">
        <f t="shared" si="51"/>
        <v>0</v>
      </c>
      <c r="DC37" s="45">
        <f t="shared" si="126"/>
        <v>0</v>
      </c>
      <c r="DD37" s="45">
        <f>IF(AND(DB37&lt;&gt;0,SUM(DB$9:DB36)=0),ROUND(DA$1*DA$3,0),0)</f>
        <v>0</v>
      </c>
      <c r="DE37" s="18"/>
      <c r="DF37" s="38">
        <f>IF(SUM(DN$9:DN36)&gt;0.9,MAX(DF$9:DF36)+1,0)</f>
        <v>0</v>
      </c>
      <c r="DG37" s="44">
        <f t="shared" si="52"/>
        <v>0</v>
      </c>
      <c r="DH37" s="40">
        <f t="shared" si="53"/>
        <v>45382</v>
      </c>
      <c r="DI37" s="43">
        <f t="shared" si="127"/>
        <v>0</v>
      </c>
      <c r="DJ37" s="43">
        <f t="shared" si="128"/>
        <v>0</v>
      </c>
      <c r="DK37" s="45">
        <f>IF(AND(DF37=DM$6,DO36-DM$1/(DM$7-DM$6+1)&gt;=0),ROUND(DM$1/(DM$7-DM$6+1),0),IF(AND(SUM(DK$10:DK36)&gt;0,DO36-DK36&gt;=0),DK36,IF(AND(SUM(DK$10:DK36)&gt;0),DM$1-SUM(DK$10:DK36),0)))</f>
        <v>0</v>
      </c>
      <c r="DL37" s="45">
        <f t="shared" si="129"/>
        <v>0</v>
      </c>
      <c r="DM37" s="45">
        <f t="shared" si="130"/>
        <v>0</v>
      </c>
      <c r="DN37" s="45">
        <f t="shared" si="55"/>
        <v>0</v>
      </c>
      <c r="DO37" s="45">
        <f t="shared" si="131"/>
        <v>0</v>
      </c>
      <c r="DP37" s="45">
        <f>IF(AND(DN37&lt;&gt;0,SUM(DN$9:DN36)=0),ROUND(DM$1*DM$3,0),0)</f>
        <v>0</v>
      </c>
      <c r="DQ37" s="18"/>
      <c r="DR37" s="38">
        <f>IF(SUM(DZ$9:DZ36)&gt;0.9,MAX(DR$9:DR36)+1,0)</f>
        <v>0</v>
      </c>
      <c r="DS37" s="44">
        <f t="shared" si="56"/>
        <v>0</v>
      </c>
      <c r="DT37" s="40">
        <f t="shared" si="57"/>
        <v>45382</v>
      </c>
      <c r="DU37" s="43">
        <f t="shared" si="132"/>
        <v>0</v>
      </c>
      <c r="DV37" s="43">
        <f t="shared" si="133"/>
        <v>0</v>
      </c>
      <c r="DW37" s="45">
        <f>IF(AND(DR37=DY$6,EA36-DY$1/(DY$7-DY$6+1)&gt;=0),ROUND(DY$1/(DY$7-DY$6+1),0),IF(AND(SUM(DW$10:DW36)&gt;0,EA36-DW36&gt;=0),DW36,IF(AND(SUM(DW$10:DW36)&gt;0),DY$1-SUM(DW$10:DW36),0)))</f>
        <v>0</v>
      </c>
      <c r="DX37" s="45">
        <f t="shared" si="134"/>
        <v>0</v>
      </c>
      <c r="DY37" s="45">
        <f t="shared" si="135"/>
        <v>0</v>
      </c>
      <c r="DZ37" s="45">
        <f t="shared" si="59"/>
        <v>0</v>
      </c>
      <c r="EA37" s="45">
        <f t="shared" si="136"/>
        <v>0</v>
      </c>
      <c r="EB37" s="45">
        <f>IF(AND(DZ37&lt;&gt;0,SUM(DZ$9:DZ36)=0),ROUND(DY$1*DY$3,0),0)</f>
        <v>0</v>
      </c>
      <c r="EC37" s="18"/>
      <c r="ED37" s="38">
        <f>IF(SUM(EL$9:EL36)&gt;0.9,MAX(ED$9:ED36)+1,0)</f>
        <v>0</v>
      </c>
      <c r="EE37" s="44">
        <f t="shared" si="60"/>
        <v>0</v>
      </c>
      <c r="EF37" s="40">
        <f t="shared" si="61"/>
        <v>45382</v>
      </c>
      <c r="EG37" s="43">
        <f t="shared" si="137"/>
        <v>0</v>
      </c>
      <c r="EH37" s="43">
        <f t="shared" si="138"/>
        <v>0</v>
      </c>
      <c r="EI37" s="45">
        <f>IF(AND(ED37=EK$6,EM36-EK$1/(EK$7-EK$6+1)&gt;=0),ROUND(EK$1/(EK$7-EK$6+1),0),IF(AND(SUM(EI$10:EI36)&gt;0,EM36-EI36&gt;=0),EI36,IF(AND(SUM(EI$10:EI36)&gt;0),EK$1-SUM(EI$10:EI36),0)))</f>
        <v>0</v>
      </c>
      <c r="EJ37" s="45">
        <f t="shared" si="139"/>
        <v>0</v>
      </c>
      <c r="EK37" s="45">
        <f t="shared" si="140"/>
        <v>0</v>
      </c>
      <c r="EL37" s="45">
        <f t="shared" si="63"/>
        <v>0</v>
      </c>
      <c r="EM37" s="45">
        <f t="shared" si="141"/>
        <v>0</v>
      </c>
      <c r="EN37" s="45">
        <f>IF(AND(EL37&lt;&gt;0,SUM(EL$9:EL36)=0),ROUND(EK$1*EK$3,0),0)</f>
        <v>0</v>
      </c>
      <c r="EO37" s="21"/>
      <c r="EP37" s="46">
        <f t="shared" si="158"/>
        <v>27</v>
      </c>
      <c r="EQ37" s="47">
        <f t="shared" si="142"/>
        <v>45382</v>
      </c>
      <c r="ER37" s="48">
        <f t="shared" si="69"/>
        <v>139536</v>
      </c>
      <c r="ES37" s="48">
        <f t="shared" si="143"/>
        <v>0</v>
      </c>
      <c r="ET37" s="48">
        <f t="shared" si="144"/>
        <v>0</v>
      </c>
      <c r="EU37" s="48">
        <f t="shared" si="145"/>
        <v>0</v>
      </c>
      <c r="EV37" s="48">
        <f t="shared" si="146"/>
        <v>0</v>
      </c>
      <c r="EW37" s="48">
        <f t="shared" si="147"/>
        <v>0</v>
      </c>
      <c r="EX37" s="48">
        <f t="shared" si="148"/>
        <v>0</v>
      </c>
      <c r="EY37" s="48">
        <f t="shared" si="149"/>
        <v>0</v>
      </c>
      <c r="EZ37" s="48">
        <f t="shared" si="150"/>
        <v>0</v>
      </c>
      <c r="FA37" s="48">
        <f t="shared" si="151"/>
        <v>0</v>
      </c>
      <c r="FB37" s="48">
        <f t="shared" si="152"/>
        <v>0</v>
      </c>
      <c r="FC37" s="48">
        <f t="shared" si="153"/>
        <v>0</v>
      </c>
      <c r="FD37" s="48">
        <f t="shared" si="173"/>
        <v>139536</v>
      </c>
      <c r="FE37" s="49">
        <f t="shared" si="65"/>
        <v>11628</v>
      </c>
      <c r="FF37" s="49">
        <f t="shared" si="70"/>
        <v>0</v>
      </c>
      <c r="FG37" s="49">
        <f t="shared" si="71"/>
        <v>0</v>
      </c>
      <c r="FH37" s="49">
        <f t="shared" si="72"/>
        <v>0</v>
      </c>
      <c r="FI37" s="49">
        <f t="shared" si="73"/>
        <v>0</v>
      </c>
      <c r="FJ37" s="49">
        <f t="shared" si="74"/>
        <v>0</v>
      </c>
      <c r="FK37" s="49">
        <f t="shared" si="75"/>
        <v>0</v>
      </c>
      <c r="FL37" s="49">
        <f t="shared" si="76"/>
        <v>0</v>
      </c>
      <c r="FM37" s="49">
        <f t="shared" si="77"/>
        <v>0</v>
      </c>
      <c r="FN37" s="49">
        <f t="shared" si="154"/>
        <v>0</v>
      </c>
      <c r="FO37" s="49">
        <f t="shared" si="155"/>
        <v>0</v>
      </c>
      <c r="FP37" s="49">
        <f t="shared" si="156"/>
        <v>0</v>
      </c>
      <c r="FQ37" s="49">
        <f t="shared" si="157"/>
        <v>0</v>
      </c>
      <c r="FR37" s="49">
        <f t="shared" si="78"/>
        <v>0</v>
      </c>
      <c r="FS37" s="49">
        <f>IF(SUM(FF37:FF$298)=0,FF$299*FS$8/12,0)</f>
        <v>0</v>
      </c>
      <c r="FT37" s="49">
        <f>IF(SUM(FG37:FG$298)=0,FG$299*FT$8/12,0)</f>
        <v>0</v>
      </c>
      <c r="FU37" s="49">
        <f>IF(SUM(FH37:FH$298)=0,FH$299*FU$8/12,0)</f>
        <v>0</v>
      </c>
      <c r="FV37" s="49">
        <f>IF(SUM(FI37:FI$298)=0,FI$299*FV$8/12,0)</f>
        <v>0</v>
      </c>
      <c r="FW37" s="49">
        <f>IF(SUM(FJ37:FJ$298)=0,FJ$299*FW$8/12,0)</f>
        <v>0</v>
      </c>
      <c r="FX37" s="49">
        <f>IF(SUM(FK37:FK$298)=0,FK$299*FX$8/12,0)</f>
        <v>0</v>
      </c>
      <c r="FY37" s="49">
        <f>IF(SUM(FL37:FL$298)=0,FL$299*FY$8/12,0)</f>
        <v>0</v>
      </c>
      <c r="FZ37" s="49">
        <f>IF(SUM(FM37:FM$298)=0,FM$299*FZ$8/12,0)</f>
        <v>0</v>
      </c>
      <c r="GA37" s="49">
        <f>IF(SUM(FN37:FN$298)=0,FN$299*GA$8/12,0)</f>
        <v>0</v>
      </c>
      <c r="GB37" s="49">
        <f>IF(SUM(FO37:FO$298)=0,FO$299*GB$8/12,0)</f>
        <v>0</v>
      </c>
      <c r="GC37" s="49">
        <f>IF(SUM(FP37:FP$298)=0,FP$299*GC$8/12,0)</f>
        <v>0</v>
      </c>
      <c r="GD37" s="49">
        <f>IF(SUM(FQ37:FQ$298)=0,FQ$299*GD$8/12,0)</f>
        <v>0</v>
      </c>
      <c r="GE37" s="49">
        <f t="shared" si="79"/>
        <v>0</v>
      </c>
      <c r="GF37" s="49">
        <f t="shared" si="66"/>
        <v>0</v>
      </c>
      <c r="GG37" s="49">
        <f t="shared" si="80"/>
        <v>11628</v>
      </c>
      <c r="GH37" s="49">
        <f t="shared" si="67"/>
        <v>0</v>
      </c>
      <c r="GI37" s="49">
        <f t="shared" si="81"/>
        <v>465116</v>
      </c>
      <c r="GJ37" s="49">
        <f t="shared" si="68"/>
        <v>0</v>
      </c>
      <c r="GK37" s="21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</row>
    <row r="38" spans="1:299">
      <c r="A38" s="57"/>
      <c r="B38" s="38">
        <f>IF(SUM(J$9:J37)&gt;0.9,MAX(B$9:B37)+1,0)</f>
        <v>9</v>
      </c>
      <c r="C38" s="44">
        <f t="shared" si="17"/>
        <v>30</v>
      </c>
      <c r="D38" s="40">
        <v>45412</v>
      </c>
      <c r="E38" s="43">
        <f t="shared" si="82"/>
        <v>0</v>
      </c>
      <c r="F38" s="43">
        <f t="shared" si="83"/>
        <v>0</v>
      </c>
      <c r="G38" s="45">
        <f>IF(AND(B38=I$6,K37-I$1/(I$7-I$6+1)&gt;=0),ROUND(I$1/(I$7-I$6+1),0),IF(AND(SUM(G$10:G37)&gt;0,K37-G37&gt;=0),G37,IF(AND(SUM(G$10:G37)&gt;0),I$1-SUM(G$10:G37),0)))</f>
        <v>11628</v>
      </c>
      <c r="H38" s="45">
        <f t="shared" si="84"/>
        <v>0</v>
      </c>
      <c r="I38" s="45">
        <f t="shared" si="85"/>
        <v>11628</v>
      </c>
      <c r="J38" s="45">
        <f t="shared" si="19"/>
        <v>0</v>
      </c>
      <c r="K38" s="45">
        <f t="shared" si="86"/>
        <v>453488</v>
      </c>
      <c r="L38" s="45">
        <f>IF(AND(J38&lt;&gt;0,SUM(J$9:J37)=0),ROUND(I$1*I$3,0),0)</f>
        <v>0</v>
      </c>
      <c r="M38" s="18"/>
      <c r="N38" s="38">
        <f>IF(SUM(V$9:V37)&gt;0.9,MAX(N$9:N37)+1,0)</f>
        <v>0</v>
      </c>
      <c r="O38" s="44">
        <f t="shared" si="20"/>
        <v>0</v>
      </c>
      <c r="P38" s="40">
        <f t="shared" si="21"/>
        <v>45412</v>
      </c>
      <c r="Q38" s="43">
        <f t="shared" si="87"/>
        <v>0</v>
      </c>
      <c r="R38" s="43">
        <f t="shared" si="88"/>
        <v>0</v>
      </c>
      <c r="S38" s="45">
        <f>IF(AND(N38=U$6,W37-U$1/(U$7-U$6+1)&gt;=0),ROUND(U$1/(U$7-U$6+1),0),IF(AND(SUM(S$10:S37)&gt;0,W37-S37&gt;=0),S37,IF(AND(SUM(S$10:S37)&gt;0),U$1-SUM(S$10:S37),0)))</f>
        <v>0</v>
      </c>
      <c r="T38" s="45">
        <f t="shared" si="89"/>
        <v>0</v>
      </c>
      <c r="U38" s="45">
        <f t="shared" si="90"/>
        <v>0</v>
      </c>
      <c r="V38" s="45">
        <f t="shared" si="23"/>
        <v>0</v>
      </c>
      <c r="W38" s="45">
        <f t="shared" si="91"/>
        <v>0</v>
      </c>
      <c r="X38" s="45">
        <f>IF(AND(V38&lt;&gt;0,SUM(V$9:V37)=0),ROUND(U$1*U$3,0),0)</f>
        <v>0</v>
      </c>
      <c r="Y38" s="18"/>
      <c r="Z38" s="38">
        <f>IF(SUM(AH$9:AH37)&gt;0.9,MAX(Z$9:Z37)+1,0)</f>
        <v>0</v>
      </c>
      <c r="AA38" s="44">
        <f t="shared" si="24"/>
        <v>0</v>
      </c>
      <c r="AB38" s="40">
        <f t="shared" si="25"/>
        <v>45412</v>
      </c>
      <c r="AC38" s="43">
        <f t="shared" si="92"/>
        <v>0</v>
      </c>
      <c r="AD38" s="43">
        <f t="shared" si="93"/>
        <v>0</v>
      </c>
      <c r="AE38" s="45">
        <f>IF(AND(Z38=AG$6,AI37-AG$1/(AG$7-AG$6+1)&gt;=0),ROUND(AG$1/(AG$7-AG$6+1),0),IF(AND(SUM(AE$10:AE37)&gt;0,AI37-AE37&gt;=0),AE37,IF(AND(SUM(AE$10:AE37)&gt;0),AG$1-SUM(AE$10:AE37),0)))</f>
        <v>0</v>
      </c>
      <c r="AF38" s="45">
        <f t="shared" si="94"/>
        <v>0</v>
      </c>
      <c r="AG38" s="45">
        <f t="shared" si="95"/>
        <v>0</v>
      </c>
      <c r="AH38" s="45">
        <f t="shared" si="27"/>
        <v>0</v>
      </c>
      <c r="AI38" s="45">
        <f t="shared" si="96"/>
        <v>0</v>
      </c>
      <c r="AJ38" s="45">
        <f>IF(AND(AH38&lt;&gt;0,SUM(AH$9:AH37)=0),ROUND(AG$1*AG$3,0),0)</f>
        <v>0</v>
      </c>
      <c r="AK38" s="18"/>
      <c r="AL38" s="38">
        <f>IF(SUM(AT$9:AT37)&gt;0.9,MAX(AL$9:AL37)+1,0)</f>
        <v>0</v>
      </c>
      <c r="AM38" s="44">
        <f t="shared" si="28"/>
        <v>0</v>
      </c>
      <c r="AN38" s="40">
        <f t="shared" si="29"/>
        <v>45412</v>
      </c>
      <c r="AO38" s="43">
        <f t="shared" si="97"/>
        <v>0</v>
      </c>
      <c r="AP38" s="43">
        <f t="shared" si="98"/>
        <v>0</v>
      </c>
      <c r="AQ38" s="45">
        <f>IF(AND(AL38=AS$6,AU37-AS$1/(AS$7-AS$6+1)&gt;=0),ROUND(AS$1/(AS$7-AS$6+1),0),IF(AND(SUM(AQ$10:AQ37)&gt;0,AU37-AQ37&gt;=0),AQ37,IF(AND(SUM(AQ$10:AQ37)&gt;0),AS$1-SUM(AQ$10:AQ37),0)))</f>
        <v>0</v>
      </c>
      <c r="AR38" s="45">
        <f t="shared" si="99"/>
        <v>0</v>
      </c>
      <c r="AS38" s="45">
        <f t="shared" si="100"/>
        <v>0</v>
      </c>
      <c r="AT38" s="45">
        <f t="shared" si="31"/>
        <v>0</v>
      </c>
      <c r="AU38" s="45">
        <f t="shared" si="101"/>
        <v>0</v>
      </c>
      <c r="AV38" s="45">
        <f>IF(AND(AT38&lt;&gt;0,SUM(AT$9:AT37)=0),ROUND(AS$1*AS$3,0),0)</f>
        <v>0</v>
      </c>
      <c r="AW38" s="18"/>
      <c r="AX38" s="38">
        <f>IF(SUM(BF$9:BF37)&gt;0.9,MAX(AX$9:AX37)+1,0)</f>
        <v>0</v>
      </c>
      <c r="AY38" s="44">
        <f t="shared" si="32"/>
        <v>0</v>
      </c>
      <c r="AZ38" s="40">
        <f t="shared" si="33"/>
        <v>45412</v>
      </c>
      <c r="BA38" s="43">
        <f t="shared" si="102"/>
        <v>0</v>
      </c>
      <c r="BB38" s="43">
        <f t="shared" si="103"/>
        <v>0</v>
      </c>
      <c r="BC38" s="45">
        <f>IF(AND(AX38=BE$6,BG37-BE$1/(BE$7-BE$6+1)&gt;=0),ROUND(BE$1/(BE$7-BE$6+1),0),IF(AND(SUM(BC$10:BC37)&gt;0,BG37-BC37&gt;=0),BC37,IF(AND(SUM(BC$10:BC37)&gt;0),BE$1-SUM(BC$10:BC37),0)))</f>
        <v>0</v>
      </c>
      <c r="BD38" s="45">
        <f t="shared" si="104"/>
        <v>0</v>
      </c>
      <c r="BE38" s="45">
        <f t="shared" si="105"/>
        <v>0</v>
      </c>
      <c r="BF38" s="45">
        <f t="shared" si="35"/>
        <v>0</v>
      </c>
      <c r="BG38" s="45">
        <f t="shared" si="106"/>
        <v>0</v>
      </c>
      <c r="BH38" s="45">
        <f>IF(AND(BF38&lt;&gt;0,SUM(BF$9:BF37)=0),ROUND(BE$1*BE$3,0),0)</f>
        <v>0</v>
      </c>
      <c r="BI38" s="18"/>
      <c r="BJ38" s="38">
        <f>IF(SUM(BR$9:BR37)&gt;0.9,MAX(BJ$9:BJ37)+1,0)</f>
        <v>0</v>
      </c>
      <c r="BK38" s="44">
        <f t="shared" si="36"/>
        <v>0</v>
      </c>
      <c r="BL38" s="40">
        <f t="shared" si="37"/>
        <v>45412</v>
      </c>
      <c r="BM38" s="43">
        <f t="shared" si="107"/>
        <v>0</v>
      </c>
      <c r="BN38" s="43">
        <f t="shared" si="108"/>
        <v>0</v>
      </c>
      <c r="BO38" s="45">
        <f>IF(AND(BJ38=BQ$6,BS37-BQ$1/(BQ$7-BQ$6+1)&gt;=0),ROUND(BQ$1/(BQ$7-BQ$6+1),0),IF(AND(SUM(BO$10:BO37)&gt;0,BS37-BO37&gt;=0),BO37,IF(AND(SUM(BO$10:BO37)&gt;0),BQ$1-SUM(BO$10:BO37),0)))</f>
        <v>0</v>
      </c>
      <c r="BP38" s="45">
        <f t="shared" si="109"/>
        <v>0</v>
      </c>
      <c r="BQ38" s="45">
        <f t="shared" si="110"/>
        <v>0</v>
      </c>
      <c r="BR38" s="45">
        <f t="shared" si="39"/>
        <v>0</v>
      </c>
      <c r="BS38" s="45">
        <f t="shared" si="111"/>
        <v>0</v>
      </c>
      <c r="BT38" s="45">
        <f>IF(AND(BR38&lt;&gt;0,SUM(BR$9:BR37)=0),ROUND(BQ$1*BQ$3,0),0)</f>
        <v>0</v>
      </c>
      <c r="BU38" s="18"/>
      <c r="BV38" s="38">
        <f>IF(SUM(CD$9:CD37)&gt;0.9,MAX(BV$9:BV37)+1,0)</f>
        <v>0</v>
      </c>
      <c r="BW38" s="44">
        <f t="shared" si="40"/>
        <v>0</v>
      </c>
      <c r="BX38" s="40">
        <f t="shared" si="41"/>
        <v>45412</v>
      </c>
      <c r="BY38" s="43">
        <f t="shared" si="112"/>
        <v>0</v>
      </c>
      <c r="BZ38" s="43">
        <f t="shared" si="113"/>
        <v>0</v>
      </c>
      <c r="CA38" s="45">
        <f>IF(AND(BV38=CC$6,CE37-CC$1/(CC$7-CC$6+1)&gt;=0),ROUND(CC$1/(CC$7-CC$6+1),0),IF(AND(SUM(CA$10:CA37)&gt;0,CE37-CA37&gt;=0),CA37,IF(AND(SUM(CA$10:CA37)&gt;0),CC$1-SUM(CA$10:CA37),0)))</f>
        <v>0</v>
      </c>
      <c r="CB38" s="45">
        <f t="shared" si="114"/>
        <v>0</v>
      </c>
      <c r="CC38" s="45">
        <f t="shared" si="115"/>
        <v>0</v>
      </c>
      <c r="CD38" s="45">
        <f t="shared" si="43"/>
        <v>0</v>
      </c>
      <c r="CE38" s="45">
        <f t="shared" si="116"/>
        <v>0</v>
      </c>
      <c r="CF38" s="45">
        <f>IF(AND(CD38&lt;&gt;0,SUM(CD$9:CD37)=0),ROUND(CC$1*CC$3,0),0)</f>
        <v>0</v>
      </c>
      <c r="CG38" s="18"/>
      <c r="CH38" s="38">
        <f>IF(SUM(CP$9:CP37)&gt;0.9,MAX(CH$9:CH37)+1,0)</f>
        <v>0</v>
      </c>
      <c r="CI38" s="44">
        <f t="shared" si="44"/>
        <v>0</v>
      </c>
      <c r="CJ38" s="40">
        <f t="shared" si="45"/>
        <v>45412</v>
      </c>
      <c r="CK38" s="43">
        <f t="shared" si="117"/>
        <v>0</v>
      </c>
      <c r="CL38" s="43">
        <f t="shared" si="118"/>
        <v>0</v>
      </c>
      <c r="CM38" s="45">
        <f>IF(AND(CH38=CO$6,CQ37-CO$1/(CO$7-CO$6+1)&gt;=0),ROUND(CO$1/(CO$7-CO$6+1),0),IF(AND(SUM(CM$10:CM37)&gt;0,CQ37-CM37&gt;=0),CM37,IF(AND(SUM(CM$10:CM37)&gt;0),CO$1-SUM(CM$10:CM37),0)))</f>
        <v>0</v>
      </c>
      <c r="CN38" s="45">
        <f t="shared" si="119"/>
        <v>0</v>
      </c>
      <c r="CO38" s="45">
        <f t="shared" si="120"/>
        <v>0</v>
      </c>
      <c r="CP38" s="45">
        <f t="shared" si="47"/>
        <v>0</v>
      </c>
      <c r="CQ38" s="45">
        <f t="shared" si="121"/>
        <v>0</v>
      </c>
      <c r="CR38" s="45">
        <f>IF(AND(CP38&lt;&gt;0,SUM(CP$9:CP37)=0),ROUND(CO$1*CO$3,0),0)</f>
        <v>0</v>
      </c>
      <c r="CS38" s="18"/>
      <c r="CT38" s="38">
        <f>IF(SUM(DB$9:DB37)&gt;0.9,MAX(CT$9:CT37)+1,0)</f>
        <v>0</v>
      </c>
      <c r="CU38" s="44">
        <f t="shared" si="48"/>
        <v>0</v>
      </c>
      <c r="CV38" s="40">
        <f t="shared" si="49"/>
        <v>45412</v>
      </c>
      <c r="CW38" s="43">
        <f t="shared" si="122"/>
        <v>0</v>
      </c>
      <c r="CX38" s="43">
        <f t="shared" si="123"/>
        <v>0</v>
      </c>
      <c r="CY38" s="45">
        <f>IF(AND(CT38=DA$6,DC37-DA$1/(DA$7-DA$6+1)&gt;=0),ROUND(DA$1/(DA$7-DA$6+1),0),IF(AND(SUM(CY$10:CY37)&gt;0,DC37-CY37&gt;=0),CY37,IF(AND(SUM(CY$10:CY37)&gt;0),DA$1-SUM(CY$10:CY37),0)))</f>
        <v>0</v>
      </c>
      <c r="CZ38" s="45">
        <f t="shared" si="124"/>
        <v>0</v>
      </c>
      <c r="DA38" s="45">
        <f t="shared" si="125"/>
        <v>0</v>
      </c>
      <c r="DB38" s="45">
        <f t="shared" si="51"/>
        <v>0</v>
      </c>
      <c r="DC38" s="45">
        <f t="shared" si="126"/>
        <v>0</v>
      </c>
      <c r="DD38" s="45">
        <f>IF(AND(DB38&lt;&gt;0,SUM(DB$9:DB37)=0),ROUND(DA$1*DA$3,0),0)</f>
        <v>0</v>
      </c>
      <c r="DE38" s="18"/>
      <c r="DF38" s="38">
        <f>IF(SUM(DN$9:DN37)&gt;0.9,MAX(DF$9:DF37)+1,0)</f>
        <v>0</v>
      </c>
      <c r="DG38" s="44">
        <f t="shared" si="52"/>
        <v>0</v>
      </c>
      <c r="DH38" s="40">
        <f t="shared" si="53"/>
        <v>45412</v>
      </c>
      <c r="DI38" s="43">
        <f t="shared" si="127"/>
        <v>0</v>
      </c>
      <c r="DJ38" s="43">
        <f t="shared" si="128"/>
        <v>0</v>
      </c>
      <c r="DK38" s="45">
        <f>IF(AND(DF38=DM$6,DO37-DM$1/(DM$7-DM$6+1)&gt;=0),ROUND(DM$1/(DM$7-DM$6+1),0),IF(AND(SUM(DK$10:DK37)&gt;0,DO37-DK37&gt;=0),DK37,IF(AND(SUM(DK$10:DK37)&gt;0),DM$1-SUM(DK$10:DK37),0)))</f>
        <v>0</v>
      </c>
      <c r="DL38" s="45">
        <f t="shared" si="129"/>
        <v>0</v>
      </c>
      <c r="DM38" s="45">
        <f t="shared" si="130"/>
        <v>0</v>
      </c>
      <c r="DN38" s="45">
        <f t="shared" si="55"/>
        <v>0</v>
      </c>
      <c r="DO38" s="45">
        <f t="shared" si="131"/>
        <v>0</v>
      </c>
      <c r="DP38" s="45">
        <f>IF(AND(DN38&lt;&gt;0,SUM(DN$9:DN37)=0),ROUND(DM$1*DM$3,0),0)</f>
        <v>0</v>
      </c>
      <c r="DQ38" s="18"/>
      <c r="DR38" s="38">
        <f>IF(SUM(DZ$9:DZ37)&gt;0.9,MAX(DR$9:DR37)+1,0)</f>
        <v>0</v>
      </c>
      <c r="DS38" s="44">
        <f t="shared" si="56"/>
        <v>0</v>
      </c>
      <c r="DT38" s="40">
        <f t="shared" si="57"/>
        <v>45412</v>
      </c>
      <c r="DU38" s="43">
        <f t="shared" si="132"/>
        <v>0</v>
      </c>
      <c r="DV38" s="43">
        <f t="shared" si="133"/>
        <v>0</v>
      </c>
      <c r="DW38" s="45">
        <f>IF(AND(DR38=DY$6,EA37-DY$1/(DY$7-DY$6+1)&gt;=0),ROUND(DY$1/(DY$7-DY$6+1),0),IF(AND(SUM(DW$10:DW37)&gt;0,EA37-DW37&gt;=0),DW37,IF(AND(SUM(DW$10:DW37)&gt;0),DY$1-SUM(DW$10:DW37),0)))</f>
        <v>0</v>
      </c>
      <c r="DX38" s="45">
        <f t="shared" si="134"/>
        <v>0</v>
      </c>
      <c r="DY38" s="45">
        <f t="shared" si="135"/>
        <v>0</v>
      </c>
      <c r="DZ38" s="45">
        <f t="shared" si="59"/>
        <v>0</v>
      </c>
      <c r="EA38" s="45">
        <f t="shared" si="136"/>
        <v>0</v>
      </c>
      <c r="EB38" s="45">
        <f>IF(AND(DZ38&lt;&gt;0,SUM(DZ$9:DZ37)=0),ROUND(DY$1*DY$3,0),0)</f>
        <v>0</v>
      </c>
      <c r="EC38" s="18"/>
      <c r="ED38" s="38">
        <f>IF(SUM(EL$9:EL37)&gt;0.9,MAX(ED$9:ED37)+1,0)</f>
        <v>0</v>
      </c>
      <c r="EE38" s="44">
        <f t="shared" si="60"/>
        <v>0</v>
      </c>
      <c r="EF38" s="40">
        <f t="shared" si="61"/>
        <v>45412</v>
      </c>
      <c r="EG38" s="43">
        <f t="shared" si="137"/>
        <v>0</v>
      </c>
      <c r="EH38" s="43">
        <f t="shared" si="138"/>
        <v>0</v>
      </c>
      <c r="EI38" s="45">
        <f>IF(AND(ED38=EK$6,EM37-EK$1/(EK$7-EK$6+1)&gt;=0),ROUND(EK$1/(EK$7-EK$6+1),0),IF(AND(SUM(EI$10:EI37)&gt;0,EM37-EI37&gt;=0),EI37,IF(AND(SUM(EI$10:EI37)&gt;0),EK$1-SUM(EI$10:EI37),0)))</f>
        <v>0</v>
      </c>
      <c r="EJ38" s="45">
        <f t="shared" si="139"/>
        <v>0</v>
      </c>
      <c r="EK38" s="45">
        <f t="shared" si="140"/>
        <v>0</v>
      </c>
      <c r="EL38" s="45">
        <f t="shared" si="63"/>
        <v>0</v>
      </c>
      <c r="EM38" s="45">
        <f t="shared" si="141"/>
        <v>0</v>
      </c>
      <c r="EN38" s="45">
        <f>IF(AND(EL38&lt;&gt;0,SUM(EL$9:EL37)=0),ROUND(EK$1*EK$3,0),0)</f>
        <v>0</v>
      </c>
      <c r="EO38" s="21"/>
      <c r="EP38" s="46">
        <f t="shared" si="158"/>
        <v>28</v>
      </c>
      <c r="EQ38" s="47">
        <f t="shared" si="142"/>
        <v>45412</v>
      </c>
      <c r="ER38" s="48">
        <f t="shared" si="69"/>
        <v>139536</v>
      </c>
      <c r="ES38" s="48">
        <f t="shared" si="143"/>
        <v>0</v>
      </c>
      <c r="ET38" s="48">
        <f t="shared" si="144"/>
        <v>0</v>
      </c>
      <c r="EU38" s="48">
        <f t="shared" si="145"/>
        <v>0</v>
      </c>
      <c r="EV38" s="48">
        <f t="shared" si="146"/>
        <v>0</v>
      </c>
      <c r="EW38" s="48">
        <f t="shared" si="147"/>
        <v>0</v>
      </c>
      <c r="EX38" s="48">
        <f t="shared" si="148"/>
        <v>0</v>
      </c>
      <c r="EY38" s="48">
        <f t="shared" si="149"/>
        <v>0</v>
      </c>
      <c r="EZ38" s="48">
        <f t="shared" si="150"/>
        <v>0</v>
      </c>
      <c r="FA38" s="48">
        <f t="shared" si="151"/>
        <v>0</v>
      </c>
      <c r="FB38" s="48">
        <f t="shared" si="152"/>
        <v>0</v>
      </c>
      <c r="FC38" s="48">
        <f t="shared" si="153"/>
        <v>0</v>
      </c>
      <c r="FD38" s="48">
        <f t="shared" si="173"/>
        <v>139536</v>
      </c>
      <c r="FE38" s="49">
        <f t="shared" si="65"/>
        <v>11628</v>
      </c>
      <c r="FF38" s="49">
        <f t="shared" si="70"/>
        <v>0</v>
      </c>
      <c r="FG38" s="49">
        <f t="shared" si="71"/>
        <v>0</v>
      </c>
      <c r="FH38" s="49">
        <f t="shared" si="72"/>
        <v>0</v>
      </c>
      <c r="FI38" s="49">
        <f t="shared" si="73"/>
        <v>0</v>
      </c>
      <c r="FJ38" s="49">
        <f t="shared" si="74"/>
        <v>0</v>
      </c>
      <c r="FK38" s="49">
        <f t="shared" si="75"/>
        <v>0</v>
      </c>
      <c r="FL38" s="49">
        <f t="shared" si="76"/>
        <v>0</v>
      </c>
      <c r="FM38" s="49">
        <f t="shared" si="77"/>
        <v>0</v>
      </c>
      <c r="FN38" s="49">
        <f t="shared" si="154"/>
        <v>0</v>
      </c>
      <c r="FO38" s="49">
        <f t="shared" si="155"/>
        <v>0</v>
      </c>
      <c r="FP38" s="49">
        <f t="shared" si="156"/>
        <v>0</v>
      </c>
      <c r="FQ38" s="49">
        <f t="shared" si="157"/>
        <v>0</v>
      </c>
      <c r="FR38" s="49">
        <f t="shared" si="78"/>
        <v>0</v>
      </c>
      <c r="FS38" s="49">
        <f>IF(SUM(FF38:FF$298)=0,FF$299*FS$8/12,0)</f>
        <v>0</v>
      </c>
      <c r="FT38" s="49">
        <f>IF(SUM(FG38:FG$298)=0,FG$299*FT$8/12,0)</f>
        <v>0</v>
      </c>
      <c r="FU38" s="49">
        <f>IF(SUM(FH38:FH$298)=0,FH$299*FU$8/12,0)</f>
        <v>0</v>
      </c>
      <c r="FV38" s="49">
        <f>IF(SUM(FI38:FI$298)=0,FI$299*FV$8/12,0)</f>
        <v>0</v>
      </c>
      <c r="FW38" s="49">
        <f>IF(SUM(FJ38:FJ$298)=0,FJ$299*FW$8/12,0)</f>
        <v>0</v>
      </c>
      <c r="FX38" s="49">
        <f>IF(SUM(FK38:FK$298)=0,FK$299*FX$8/12,0)</f>
        <v>0</v>
      </c>
      <c r="FY38" s="49">
        <f>IF(SUM(FL38:FL$298)=0,FL$299*FY$8/12,0)</f>
        <v>0</v>
      </c>
      <c r="FZ38" s="49">
        <f>IF(SUM(FM38:FM$298)=0,FM$299*FZ$8/12,0)</f>
        <v>0</v>
      </c>
      <c r="GA38" s="49">
        <f>IF(SUM(FN38:FN$298)=0,FN$299*GA$8/12,0)</f>
        <v>0</v>
      </c>
      <c r="GB38" s="49">
        <f>IF(SUM(FO38:FO$298)=0,FO$299*GB$8/12,0)</f>
        <v>0</v>
      </c>
      <c r="GC38" s="49">
        <f>IF(SUM(FP38:FP$298)=0,FP$299*GC$8/12,0)</f>
        <v>0</v>
      </c>
      <c r="GD38" s="49">
        <f>IF(SUM(FQ38:FQ$298)=0,FQ$299*GD$8/12,0)</f>
        <v>0</v>
      </c>
      <c r="GE38" s="49">
        <f t="shared" si="79"/>
        <v>0</v>
      </c>
      <c r="GF38" s="49">
        <f t="shared" si="66"/>
        <v>0</v>
      </c>
      <c r="GG38" s="49">
        <f t="shared" si="80"/>
        <v>11628</v>
      </c>
      <c r="GH38" s="49">
        <f t="shared" si="67"/>
        <v>0</v>
      </c>
      <c r="GI38" s="49">
        <f t="shared" si="81"/>
        <v>453488</v>
      </c>
      <c r="GJ38" s="49">
        <f t="shared" si="68"/>
        <v>0</v>
      </c>
      <c r="GK38" s="21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</row>
    <row r="39" spans="1:299">
      <c r="A39" s="57"/>
      <c r="B39" s="38">
        <f>IF(SUM(J$9:J38)&gt;0.9,MAX(B$9:B38)+1,0)</f>
        <v>10</v>
      </c>
      <c r="C39" s="44">
        <f t="shared" si="17"/>
        <v>31</v>
      </c>
      <c r="D39" s="40">
        <v>45443</v>
      </c>
      <c r="E39" s="43">
        <f t="shared" si="82"/>
        <v>0</v>
      </c>
      <c r="F39" s="43">
        <f t="shared" si="83"/>
        <v>0</v>
      </c>
      <c r="G39" s="45">
        <f>IF(AND(B39=I$6,K38-I$1/(I$7-I$6+1)&gt;=0),ROUND(I$1/(I$7-I$6+1),0),IF(AND(SUM(G$10:G38)&gt;0,K38-G38&gt;=0),G38,IF(AND(SUM(G$10:G38)&gt;0),I$1-SUM(G$10:G38),0)))</f>
        <v>11628</v>
      </c>
      <c r="H39" s="45">
        <f t="shared" si="84"/>
        <v>0</v>
      </c>
      <c r="I39" s="45">
        <f t="shared" si="85"/>
        <v>11628</v>
      </c>
      <c r="J39" s="45">
        <f t="shared" si="19"/>
        <v>0</v>
      </c>
      <c r="K39" s="45">
        <f t="shared" si="86"/>
        <v>441860</v>
      </c>
      <c r="L39" s="45">
        <f>IF(AND(J39&lt;&gt;0,SUM(J$9:J38)=0),ROUND(I$1*I$3,0),0)</f>
        <v>0</v>
      </c>
      <c r="M39" s="18"/>
      <c r="N39" s="38">
        <f>IF(SUM(V$9:V38)&gt;0.9,MAX(N$9:N38)+1,0)</f>
        <v>0</v>
      </c>
      <c r="O39" s="44">
        <f t="shared" si="20"/>
        <v>0</v>
      </c>
      <c r="P39" s="40">
        <f t="shared" si="21"/>
        <v>45443</v>
      </c>
      <c r="Q39" s="43">
        <f t="shared" si="87"/>
        <v>0</v>
      </c>
      <c r="R39" s="43">
        <f t="shared" si="88"/>
        <v>0</v>
      </c>
      <c r="S39" s="45">
        <f>IF(AND(N39=U$6,W38-U$1/(U$7-U$6+1)&gt;=0),ROUND(U$1/(U$7-U$6+1),0),IF(AND(SUM(S$10:S38)&gt;0,W38-S38&gt;=0),S38,IF(AND(SUM(S$10:S38)&gt;0),U$1-SUM(S$10:S38),0)))</f>
        <v>0</v>
      </c>
      <c r="T39" s="45">
        <f t="shared" si="89"/>
        <v>0</v>
      </c>
      <c r="U39" s="45">
        <f t="shared" si="90"/>
        <v>0</v>
      </c>
      <c r="V39" s="45">
        <f t="shared" si="23"/>
        <v>0</v>
      </c>
      <c r="W39" s="45">
        <f t="shared" si="91"/>
        <v>0</v>
      </c>
      <c r="X39" s="45">
        <f>IF(AND(V39&lt;&gt;0,SUM(V$9:V38)=0),ROUND(U$1*U$3,0),0)</f>
        <v>0</v>
      </c>
      <c r="Y39" s="18"/>
      <c r="Z39" s="38">
        <f>IF(SUM(AH$9:AH38)&gt;0.9,MAX(Z$9:Z38)+1,0)</f>
        <v>0</v>
      </c>
      <c r="AA39" s="44">
        <f t="shared" si="24"/>
        <v>0</v>
      </c>
      <c r="AB39" s="40">
        <f t="shared" si="25"/>
        <v>45443</v>
      </c>
      <c r="AC39" s="43">
        <f t="shared" si="92"/>
        <v>0</v>
      </c>
      <c r="AD39" s="43">
        <f t="shared" si="93"/>
        <v>0</v>
      </c>
      <c r="AE39" s="45">
        <f>IF(AND(Z39=AG$6,AI38-AG$1/(AG$7-AG$6+1)&gt;=0),ROUND(AG$1/(AG$7-AG$6+1),0),IF(AND(SUM(AE$10:AE38)&gt;0,AI38-AE38&gt;=0),AE38,IF(AND(SUM(AE$10:AE38)&gt;0),AG$1-SUM(AE$10:AE38),0)))</f>
        <v>0</v>
      </c>
      <c r="AF39" s="45">
        <f t="shared" si="94"/>
        <v>0</v>
      </c>
      <c r="AG39" s="45">
        <f t="shared" si="95"/>
        <v>0</v>
      </c>
      <c r="AH39" s="45">
        <f t="shared" si="27"/>
        <v>0</v>
      </c>
      <c r="AI39" s="45">
        <f t="shared" si="96"/>
        <v>0</v>
      </c>
      <c r="AJ39" s="45">
        <f>IF(AND(AH39&lt;&gt;0,SUM(AH$9:AH38)=0),ROUND(AG$1*AG$3,0),0)</f>
        <v>0</v>
      </c>
      <c r="AK39" s="18"/>
      <c r="AL39" s="38">
        <f>IF(SUM(AT$9:AT38)&gt;0.9,MAX(AL$9:AL38)+1,0)</f>
        <v>0</v>
      </c>
      <c r="AM39" s="44">
        <f t="shared" si="28"/>
        <v>0</v>
      </c>
      <c r="AN39" s="40">
        <f t="shared" si="29"/>
        <v>45443</v>
      </c>
      <c r="AO39" s="43">
        <f t="shared" si="97"/>
        <v>0</v>
      </c>
      <c r="AP39" s="43">
        <f t="shared" si="98"/>
        <v>0</v>
      </c>
      <c r="AQ39" s="45">
        <f>IF(AND(AL39=AS$6,AU38-AS$1/(AS$7-AS$6+1)&gt;=0),ROUND(AS$1/(AS$7-AS$6+1),0),IF(AND(SUM(AQ$10:AQ38)&gt;0,AU38-AQ38&gt;=0),AQ38,IF(AND(SUM(AQ$10:AQ38)&gt;0),AS$1-SUM(AQ$10:AQ38),0)))</f>
        <v>0</v>
      </c>
      <c r="AR39" s="45">
        <f t="shared" si="99"/>
        <v>0</v>
      </c>
      <c r="AS39" s="45">
        <f t="shared" si="100"/>
        <v>0</v>
      </c>
      <c r="AT39" s="45">
        <f t="shared" si="31"/>
        <v>0</v>
      </c>
      <c r="AU39" s="45">
        <f t="shared" si="101"/>
        <v>0</v>
      </c>
      <c r="AV39" s="45">
        <f>IF(AND(AT39&lt;&gt;0,SUM(AT$9:AT38)=0),ROUND(AS$1*AS$3,0),0)</f>
        <v>0</v>
      </c>
      <c r="AW39" s="18"/>
      <c r="AX39" s="38">
        <f>IF(SUM(BF$9:BF38)&gt;0.9,MAX(AX$9:AX38)+1,0)</f>
        <v>0</v>
      </c>
      <c r="AY39" s="44">
        <f t="shared" si="32"/>
        <v>0</v>
      </c>
      <c r="AZ39" s="40">
        <f t="shared" si="33"/>
        <v>45443</v>
      </c>
      <c r="BA39" s="43">
        <f t="shared" si="102"/>
        <v>0</v>
      </c>
      <c r="BB39" s="43">
        <f t="shared" si="103"/>
        <v>0</v>
      </c>
      <c r="BC39" s="45">
        <f>IF(AND(AX39=BE$6,BG38-BE$1/(BE$7-BE$6+1)&gt;=0),ROUND(BE$1/(BE$7-BE$6+1),0),IF(AND(SUM(BC$10:BC38)&gt;0,BG38-BC38&gt;=0),BC38,IF(AND(SUM(BC$10:BC38)&gt;0),BE$1-SUM(BC$10:BC38),0)))</f>
        <v>0</v>
      </c>
      <c r="BD39" s="45">
        <f t="shared" si="104"/>
        <v>0</v>
      </c>
      <c r="BE39" s="45">
        <f t="shared" si="105"/>
        <v>0</v>
      </c>
      <c r="BF39" s="45">
        <f t="shared" si="35"/>
        <v>0</v>
      </c>
      <c r="BG39" s="45">
        <f t="shared" si="106"/>
        <v>0</v>
      </c>
      <c r="BH39" s="45">
        <f>IF(AND(BF39&lt;&gt;0,SUM(BF$9:BF38)=0),ROUND(BE$1*BE$3,0),0)</f>
        <v>0</v>
      </c>
      <c r="BI39" s="18"/>
      <c r="BJ39" s="38">
        <f>IF(SUM(BR$9:BR38)&gt;0.9,MAX(BJ$9:BJ38)+1,0)</f>
        <v>0</v>
      </c>
      <c r="BK39" s="44">
        <f t="shared" si="36"/>
        <v>0</v>
      </c>
      <c r="BL39" s="40">
        <f t="shared" si="37"/>
        <v>45443</v>
      </c>
      <c r="BM39" s="43">
        <f t="shared" si="107"/>
        <v>0</v>
      </c>
      <c r="BN39" s="43">
        <f t="shared" si="108"/>
        <v>0</v>
      </c>
      <c r="BO39" s="45">
        <f>IF(AND(BJ39=BQ$6,BS38-BQ$1/(BQ$7-BQ$6+1)&gt;=0),ROUND(BQ$1/(BQ$7-BQ$6+1),0),IF(AND(SUM(BO$10:BO38)&gt;0,BS38-BO38&gt;=0),BO38,IF(AND(SUM(BO$10:BO38)&gt;0),BQ$1-SUM(BO$10:BO38),0)))</f>
        <v>0</v>
      </c>
      <c r="BP39" s="45">
        <f t="shared" si="109"/>
        <v>0</v>
      </c>
      <c r="BQ39" s="45">
        <f t="shared" si="110"/>
        <v>0</v>
      </c>
      <c r="BR39" s="45">
        <f t="shared" si="39"/>
        <v>0</v>
      </c>
      <c r="BS39" s="45">
        <f t="shared" si="111"/>
        <v>0</v>
      </c>
      <c r="BT39" s="45">
        <f>IF(AND(BR39&lt;&gt;0,SUM(BR$9:BR38)=0),ROUND(BQ$1*BQ$3,0),0)</f>
        <v>0</v>
      </c>
      <c r="BU39" s="18"/>
      <c r="BV39" s="38">
        <f>IF(SUM(CD$9:CD38)&gt;0.9,MAX(BV$9:BV38)+1,0)</f>
        <v>0</v>
      </c>
      <c r="BW39" s="44">
        <f t="shared" si="40"/>
        <v>0</v>
      </c>
      <c r="BX39" s="40">
        <f t="shared" si="41"/>
        <v>45443</v>
      </c>
      <c r="BY39" s="43">
        <f t="shared" si="112"/>
        <v>0</v>
      </c>
      <c r="BZ39" s="43">
        <f t="shared" si="113"/>
        <v>0</v>
      </c>
      <c r="CA39" s="45">
        <f>IF(AND(BV39=CC$6,CE38-CC$1/(CC$7-CC$6+1)&gt;=0),ROUND(CC$1/(CC$7-CC$6+1),0),IF(AND(SUM(CA$10:CA38)&gt;0,CE38-CA38&gt;=0),CA38,IF(AND(SUM(CA$10:CA38)&gt;0),CC$1-SUM(CA$10:CA38),0)))</f>
        <v>0</v>
      </c>
      <c r="CB39" s="45">
        <f t="shared" si="114"/>
        <v>0</v>
      </c>
      <c r="CC39" s="45">
        <f t="shared" si="115"/>
        <v>0</v>
      </c>
      <c r="CD39" s="45">
        <f t="shared" si="43"/>
        <v>0</v>
      </c>
      <c r="CE39" s="45">
        <f t="shared" si="116"/>
        <v>0</v>
      </c>
      <c r="CF39" s="45">
        <f>IF(AND(CD39&lt;&gt;0,SUM(CD$9:CD38)=0),ROUND(CC$1*CC$3,0),0)</f>
        <v>0</v>
      </c>
      <c r="CG39" s="18"/>
      <c r="CH39" s="38">
        <f>IF(SUM(CP$9:CP38)&gt;0.9,MAX(CH$9:CH38)+1,0)</f>
        <v>0</v>
      </c>
      <c r="CI39" s="44">
        <f t="shared" si="44"/>
        <v>0</v>
      </c>
      <c r="CJ39" s="40">
        <f t="shared" si="45"/>
        <v>45443</v>
      </c>
      <c r="CK39" s="43">
        <f t="shared" si="117"/>
        <v>0</v>
      </c>
      <c r="CL39" s="43">
        <f t="shared" si="118"/>
        <v>0</v>
      </c>
      <c r="CM39" s="45">
        <f>IF(AND(CH39=CO$6,CQ38-CO$1/(CO$7-CO$6+1)&gt;=0),ROUND(CO$1/(CO$7-CO$6+1),0),IF(AND(SUM(CM$10:CM38)&gt;0,CQ38-CM38&gt;=0),CM38,IF(AND(SUM(CM$10:CM38)&gt;0),CO$1-SUM(CM$10:CM38),0)))</f>
        <v>0</v>
      </c>
      <c r="CN39" s="45">
        <f t="shared" si="119"/>
        <v>0</v>
      </c>
      <c r="CO39" s="45">
        <f t="shared" si="120"/>
        <v>0</v>
      </c>
      <c r="CP39" s="45">
        <f t="shared" si="47"/>
        <v>0</v>
      </c>
      <c r="CQ39" s="45">
        <f t="shared" si="121"/>
        <v>0</v>
      </c>
      <c r="CR39" s="45">
        <f>IF(AND(CP39&lt;&gt;0,SUM(CP$9:CP38)=0),ROUND(CO$1*CO$3,0),0)</f>
        <v>0</v>
      </c>
      <c r="CS39" s="18"/>
      <c r="CT39" s="38">
        <f>IF(SUM(DB$9:DB38)&gt;0.9,MAX(CT$9:CT38)+1,0)</f>
        <v>0</v>
      </c>
      <c r="CU39" s="44">
        <f t="shared" si="48"/>
        <v>0</v>
      </c>
      <c r="CV39" s="40">
        <f t="shared" si="49"/>
        <v>45443</v>
      </c>
      <c r="CW39" s="43">
        <f t="shared" si="122"/>
        <v>0</v>
      </c>
      <c r="CX39" s="43">
        <f t="shared" si="123"/>
        <v>0</v>
      </c>
      <c r="CY39" s="45">
        <f>IF(AND(CT39=DA$6,DC38-DA$1/(DA$7-DA$6+1)&gt;=0),ROUND(DA$1/(DA$7-DA$6+1),0),IF(AND(SUM(CY$10:CY38)&gt;0,DC38-CY38&gt;=0),CY38,IF(AND(SUM(CY$10:CY38)&gt;0),DA$1-SUM(CY$10:CY38),0)))</f>
        <v>0</v>
      </c>
      <c r="CZ39" s="45">
        <f t="shared" si="124"/>
        <v>0</v>
      </c>
      <c r="DA39" s="45">
        <f t="shared" si="125"/>
        <v>0</v>
      </c>
      <c r="DB39" s="45">
        <f t="shared" si="51"/>
        <v>0</v>
      </c>
      <c r="DC39" s="45">
        <f t="shared" si="126"/>
        <v>0</v>
      </c>
      <c r="DD39" s="45">
        <f>IF(AND(DB39&lt;&gt;0,SUM(DB$9:DB38)=0),ROUND(DA$1*DA$3,0),0)</f>
        <v>0</v>
      </c>
      <c r="DE39" s="18"/>
      <c r="DF39" s="38">
        <f>IF(SUM(DN$9:DN38)&gt;0.9,MAX(DF$9:DF38)+1,0)</f>
        <v>0</v>
      </c>
      <c r="DG39" s="44">
        <f t="shared" si="52"/>
        <v>0</v>
      </c>
      <c r="DH39" s="40">
        <f t="shared" si="53"/>
        <v>45443</v>
      </c>
      <c r="DI39" s="43">
        <f t="shared" si="127"/>
        <v>0</v>
      </c>
      <c r="DJ39" s="43">
        <f t="shared" si="128"/>
        <v>0</v>
      </c>
      <c r="DK39" s="45">
        <f>IF(AND(DF39=DM$6,DO38-DM$1/(DM$7-DM$6+1)&gt;=0),ROUND(DM$1/(DM$7-DM$6+1),0),IF(AND(SUM(DK$10:DK38)&gt;0,DO38-DK38&gt;=0),DK38,IF(AND(SUM(DK$10:DK38)&gt;0),DM$1-SUM(DK$10:DK38),0)))</f>
        <v>0</v>
      </c>
      <c r="DL39" s="45">
        <f t="shared" si="129"/>
        <v>0</v>
      </c>
      <c r="DM39" s="45">
        <f t="shared" si="130"/>
        <v>0</v>
      </c>
      <c r="DN39" s="45">
        <f t="shared" si="55"/>
        <v>0</v>
      </c>
      <c r="DO39" s="45">
        <f t="shared" si="131"/>
        <v>0</v>
      </c>
      <c r="DP39" s="45">
        <f>IF(AND(DN39&lt;&gt;0,SUM(DN$9:DN38)=0),ROUND(DM$1*DM$3,0),0)</f>
        <v>0</v>
      </c>
      <c r="DQ39" s="18"/>
      <c r="DR39" s="38">
        <f>IF(SUM(DZ$9:DZ38)&gt;0.9,MAX(DR$9:DR38)+1,0)</f>
        <v>0</v>
      </c>
      <c r="DS39" s="44">
        <f t="shared" si="56"/>
        <v>0</v>
      </c>
      <c r="DT39" s="40">
        <f t="shared" si="57"/>
        <v>45443</v>
      </c>
      <c r="DU39" s="43">
        <f t="shared" si="132"/>
        <v>0</v>
      </c>
      <c r="DV39" s="43">
        <f t="shared" si="133"/>
        <v>0</v>
      </c>
      <c r="DW39" s="45">
        <f>IF(AND(DR39=DY$6,EA38-DY$1/(DY$7-DY$6+1)&gt;=0),ROUND(DY$1/(DY$7-DY$6+1),0),IF(AND(SUM(DW$10:DW38)&gt;0,EA38-DW38&gt;=0),DW38,IF(AND(SUM(DW$10:DW38)&gt;0),DY$1-SUM(DW$10:DW38),0)))</f>
        <v>0</v>
      </c>
      <c r="DX39" s="45">
        <f t="shared" si="134"/>
        <v>0</v>
      </c>
      <c r="DY39" s="45">
        <f t="shared" si="135"/>
        <v>0</v>
      </c>
      <c r="DZ39" s="45">
        <f t="shared" si="59"/>
        <v>0</v>
      </c>
      <c r="EA39" s="45">
        <f t="shared" si="136"/>
        <v>0</v>
      </c>
      <c r="EB39" s="45">
        <f>IF(AND(DZ39&lt;&gt;0,SUM(DZ$9:DZ38)=0),ROUND(DY$1*DY$3,0),0)</f>
        <v>0</v>
      </c>
      <c r="EC39" s="18"/>
      <c r="ED39" s="38">
        <f>IF(SUM(EL$9:EL38)&gt;0.9,MAX(ED$9:ED38)+1,0)</f>
        <v>0</v>
      </c>
      <c r="EE39" s="44">
        <f t="shared" si="60"/>
        <v>0</v>
      </c>
      <c r="EF39" s="40">
        <f t="shared" si="61"/>
        <v>45443</v>
      </c>
      <c r="EG39" s="43">
        <f t="shared" si="137"/>
        <v>0</v>
      </c>
      <c r="EH39" s="43">
        <f t="shared" si="138"/>
        <v>0</v>
      </c>
      <c r="EI39" s="45">
        <f>IF(AND(ED39=EK$6,EM38-EK$1/(EK$7-EK$6+1)&gt;=0),ROUND(EK$1/(EK$7-EK$6+1),0),IF(AND(SUM(EI$10:EI38)&gt;0,EM38-EI38&gt;=0),EI38,IF(AND(SUM(EI$10:EI38)&gt;0),EK$1-SUM(EI$10:EI38),0)))</f>
        <v>0</v>
      </c>
      <c r="EJ39" s="45">
        <f t="shared" si="139"/>
        <v>0</v>
      </c>
      <c r="EK39" s="45">
        <f t="shared" si="140"/>
        <v>0</v>
      </c>
      <c r="EL39" s="45">
        <f t="shared" si="63"/>
        <v>0</v>
      </c>
      <c r="EM39" s="45">
        <f t="shared" si="141"/>
        <v>0</v>
      </c>
      <c r="EN39" s="45">
        <f>IF(AND(EL39&lt;&gt;0,SUM(EL$9:EL38)=0),ROUND(EK$1*EK$3,0),0)</f>
        <v>0</v>
      </c>
      <c r="EO39" s="21"/>
      <c r="EP39" s="46">
        <f t="shared" si="158"/>
        <v>29</v>
      </c>
      <c r="EQ39" s="47">
        <f t="shared" si="142"/>
        <v>45443</v>
      </c>
      <c r="ER39" s="48">
        <f t="shared" si="69"/>
        <v>139536</v>
      </c>
      <c r="ES39" s="48">
        <f t="shared" si="143"/>
        <v>0</v>
      </c>
      <c r="ET39" s="48">
        <f t="shared" si="144"/>
        <v>0</v>
      </c>
      <c r="EU39" s="48">
        <f t="shared" si="145"/>
        <v>0</v>
      </c>
      <c r="EV39" s="48">
        <f t="shared" si="146"/>
        <v>0</v>
      </c>
      <c r="EW39" s="48">
        <f t="shared" si="147"/>
        <v>0</v>
      </c>
      <c r="EX39" s="48">
        <f t="shared" si="148"/>
        <v>0</v>
      </c>
      <c r="EY39" s="48">
        <f t="shared" si="149"/>
        <v>0</v>
      </c>
      <c r="EZ39" s="48">
        <f t="shared" si="150"/>
        <v>0</v>
      </c>
      <c r="FA39" s="48">
        <f t="shared" si="151"/>
        <v>0</v>
      </c>
      <c r="FB39" s="48">
        <f t="shared" si="152"/>
        <v>0</v>
      </c>
      <c r="FC39" s="48">
        <f t="shared" si="153"/>
        <v>0</v>
      </c>
      <c r="FD39" s="48">
        <f t="shared" si="173"/>
        <v>139536</v>
      </c>
      <c r="FE39" s="49">
        <f t="shared" si="65"/>
        <v>11628</v>
      </c>
      <c r="FF39" s="49">
        <f t="shared" si="70"/>
        <v>0</v>
      </c>
      <c r="FG39" s="49">
        <f t="shared" si="71"/>
        <v>0</v>
      </c>
      <c r="FH39" s="49">
        <f t="shared" si="72"/>
        <v>0</v>
      </c>
      <c r="FI39" s="49">
        <f t="shared" si="73"/>
        <v>0</v>
      </c>
      <c r="FJ39" s="49">
        <f t="shared" si="74"/>
        <v>0</v>
      </c>
      <c r="FK39" s="49">
        <f t="shared" si="75"/>
        <v>0</v>
      </c>
      <c r="FL39" s="49">
        <f t="shared" si="76"/>
        <v>0</v>
      </c>
      <c r="FM39" s="49">
        <f t="shared" si="77"/>
        <v>0</v>
      </c>
      <c r="FN39" s="49">
        <f t="shared" si="154"/>
        <v>0</v>
      </c>
      <c r="FO39" s="49">
        <f t="shared" si="155"/>
        <v>0</v>
      </c>
      <c r="FP39" s="49">
        <f t="shared" si="156"/>
        <v>0</v>
      </c>
      <c r="FQ39" s="49">
        <f t="shared" si="157"/>
        <v>0</v>
      </c>
      <c r="FR39" s="49">
        <f t="shared" si="78"/>
        <v>0</v>
      </c>
      <c r="FS39" s="49">
        <f>IF(SUM(FF39:FF$298)=0,FF$299*FS$8/12,0)</f>
        <v>0</v>
      </c>
      <c r="FT39" s="49">
        <f>IF(SUM(FG39:FG$298)=0,FG$299*FT$8/12,0)</f>
        <v>0</v>
      </c>
      <c r="FU39" s="49">
        <f>IF(SUM(FH39:FH$298)=0,FH$299*FU$8/12,0)</f>
        <v>0</v>
      </c>
      <c r="FV39" s="49">
        <f>IF(SUM(FI39:FI$298)=0,FI$299*FV$8/12,0)</f>
        <v>0</v>
      </c>
      <c r="FW39" s="49">
        <f>IF(SUM(FJ39:FJ$298)=0,FJ$299*FW$8/12,0)</f>
        <v>0</v>
      </c>
      <c r="FX39" s="49">
        <f>IF(SUM(FK39:FK$298)=0,FK$299*FX$8/12,0)</f>
        <v>0</v>
      </c>
      <c r="FY39" s="49">
        <f>IF(SUM(FL39:FL$298)=0,FL$299*FY$8/12,0)</f>
        <v>0</v>
      </c>
      <c r="FZ39" s="49">
        <f>IF(SUM(FM39:FM$298)=0,FM$299*FZ$8/12,0)</f>
        <v>0</v>
      </c>
      <c r="GA39" s="49">
        <f>IF(SUM(FN39:FN$298)=0,FN$299*GA$8/12,0)</f>
        <v>0</v>
      </c>
      <c r="GB39" s="49">
        <f>IF(SUM(FO39:FO$298)=0,FO$299*GB$8/12,0)</f>
        <v>0</v>
      </c>
      <c r="GC39" s="49">
        <f>IF(SUM(FP39:FP$298)=0,FP$299*GC$8/12,0)</f>
        <v>0</v>
      </c>
      <c r="GD39" s="49">
        <f>IF(SUM(FQ39:FQ$298)=0,FQ$299*GD$8/12,0)</f>
        <v>0</v>
      </c>
      <c r="GE39" s="49">
        <f t="shared" si="79"/>
        <v>0</v>
      </c>
      <c r="GF39" s="49">
        <f t="shared" si="66"/>
        <v>0</v>
      </c>
      <c r="GG39" s="49">
        <f t="shared" si="80"/>
        <v>11628</v>
      </c>
      <c r="GH39" s="49">
        <f t="shared" si="67"/>
        <v>0</v>
      </c>
      <c r="GI39" s="49">
        <f t="shared" si="81"/>
        <v>441860</v>
      </c>
      <c r="GJ39" s="49">
        <f t="shared" si="68"/>
        <v>0</v>
      </c>
      <c r="GK39" s="21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</row>
    <row r="40" spans="1:299">
      <c r="A40" s="57"/>
      <c r="B40" s="38">
        <f>IF(SUM(J$9:J39)&gt;0.9,MAX(B$9:B39)+1,0)</f>
        <v>11</v>
      </c>
      <c r="C40" s="44">
        <f t="shared" si="17"/>
        <v>30</v>
      </c>
      <c r="D40" s="40">
        <v>45473</v>
      </c>
      <c r="E40" s="43">
        <f t="shared" si="82"/>
        <v>0</v>
      </c>
      <c r="F40" s="43">
        <f t="shared" si="83"/>
        <v>0</v>
      </c>
      <c r="G40" s="45">
        <f>IF(AND(B40=I$6,K39-I$1/(I$7-I$6+1)&gt;=0),ROUND(I$1/(I$7-I$6+1),0),IF(AND(SUM(G$10:G39)&gt;0,K39-G39&gt;=0),G39,IF(AND(SUM(G$10:G39)&gt;0),I$1-SUM(G$10:G39),0)))</f>
        <v>11628</v>
      </c>
      <c r="H40" s="45">
        <f t="shared" si="84"/>
        <v>0</v>
      </c>
      <c r="I40" s="45">
        <f t="shared" si="85"/>
        <v>11628</v>
      </c>
      <c r="J40" s="45">
        <f t="shared" si="19"/>
        <v>0</v>
      </c>
      <c r="K40" s="45">
        <f t="shared" si="86"/>
        <v>430232</v>
      </c>
      <c r="L40" s="45">
        <f>IF(AND(J40&lt;&gt;0,SUM(J$9:J39)=0),ROUND(I$1*I$3,0),0)</f>
        <v>0</v>
      </c>
      <c r="M40" s="18"/>
      <c r="N40" s="38">
        <f>IF(SUM(V$9:V39)&gt;0.9,MAX(N$9:N39)+1,0)</f>
        <v>0</v>
      </c>
      <c r="O40" s="44">
        <f t="shared" si="20"/>
        <v>0</v>
      </c>
      <c r="P40" s="40">
        <f t="shared" si="21"/>
        <v>45473</v>
      </c>
      <c r="Q40" s="43">
        <f t="shared" si="87"/>
        <v>0</v>
      </c>
      <c r="R40" s="43">
        <f t="shared" si="88"/>
        <v>0</v>
      </c>
      <c r="S40" s="45">
        <f>IF(AND(N40=U$6,W39-U$1/(U$7-U$6+1)&gt;=0),ROUND(U$1/(U$7-U$6+1),0),IF(AND(SUM(S$10:S39)&gt;0,W39-S39&gt;=0),S39,IF(AND(SUM(S$10:S39)&gt;0),U$1-SUM(S$10:S39),0)))</f>
        <v>0</v>
      </c>
      <c r="T40" s="45">
        <f t="shared" si="89"/>
        <v>0</v>
      </c>
      <c r="U40" s="45">
        <f t="shared" si="90"/>
        <v>0</v>
      </c>
      <c r="V40" s="45">
        <f t="shared" si="23"/>
        <v>0</v>
      </c>
      <c r="W40" s="45">
        <f t="shared" si="91"/>
        <v>0</v>
      </c>
      <c r="X40" s="45">
        <f>IF(AND(V40&lt;&gt;0,SUM(V$9:V39)=0),ROUND(U$1*U$3,0),0)</f>
        <v>0</v>
      </c>
      <c r="Y40" s="18"/>
      <c r="Z40" s="38">
        <f>IF(SUM(AH$9:AH39)&gt;0.9,MAX(Z$9:Z39)+1,0)</f>
        <v>0</v>
      </c>
      <c r="AA40" s="44">
        <f t="shared" si="24"/>
        <v>0</v>
      </c>
      <c r="AB40" s="40">
        <f t="shared" si="25"/>
        <v>45473</v>
      </c>
      <c r="AC40" s="43">
        <f t="shared" si="92"/>
        <v>0</v>
      </c>
      <c r="AD40" s="43">
        <f t="shared" si="93"/>
        <v>0</v>
      </c>
      <c r="AE40" s="45">
        <f>IF(AND(Z40=AG$6,AI39-AG$1/(AG$7-AG$6+1)&gt;=0),ROUND(AG$1/(AG$7-AG$6+1),0),IF(AND(SUM(AE$10:AE39)&gt;0,AI39-AE39&gt;=0),AE39,IF(AND(SUM(AE$10:AE39)&gt;0),AG$1-SUM(AE$10:AE39),0)))</f>
        <v>0</v>
      </c>
      <c r="AF40" s="45">
        <f t="shared" si="94"/>
        <v>0</v>
      </c>
      <c r="AG40" s="45">
        <f t="shared" si="95"/>
        <v>0</v>
      </c>
      <c r="AH40" s="45">
        <f t="shared" si="27"/>
        <v>0</v>
      </c>
      <c r="AI40" s="45">
        <f t="shared" si="96"/>
        <v>0</v>
      </c>
      <c r="AJ40" s="45">
        <f>IF(AND(AH40&lt;&gt;0,SUM(AH$9:AH39)=0),ROUND(AG$1*AG$3,0),0)</f>
        <v>0</v>
      </c>
      <c r="AK40" s="18"/>
      <c r="AL40" s="38">
        <f>IF(SUM(AT$9:AT39)&gt;0.9,MAX(AL$9:AL39)+1,0)</f>
        <v>0</v>
      </c>
      <c r="AM40" s="44">
        <f t="shared" si="28"/>
        <v>0</v>
      </c>
      <c r="AN40" s="40">
        <f t="shared" si="29"/>
        <v>45473</v>
      </c>
      <c r="AO40" s="43">
        <f t="shared" si="97"/>
        <v>0</v>
      </c>
      <c r="AP40" s="43">
        <f t="shared" si="98"/>
        <v>0</v>
      </c>
      <c r="AQ40" s="45">
        <f>IF(AND(AL40=AS$6,AU39-AS$1/(AS$7-AS$6+1)&gt;=0),ROUND(AS$1/(AS$7-AS$6+1),0),IF(AND(SUM(AQ$10:AQ39)&gt;0,AU39-AQ39&gt;=0),AQ39,IF(AND(SUM(AQ$10:AQ39)&gt;0),AS$1-SUM(AQ$10:AQ39),0)))</f>
        <v>0</v>
      </c>
      <c r="AR40" s="45">
        <f t="shared" si="99"/>
        <v>0</v>
      </c>
      <c r="AS40" s="45">
        <f t="shared" si="100"/>
        <v>0</v>
      </c>
      <c r="AT40" s="45">
        <f t="shared" si="31"/>
        <v>0</v>
      </c>
      <c r="AU40" s="45">
        <f t="shared" si="101"/>
        <v>0</v>
      </c>
      <c r="AV40" s="45">
        <f>IF(AND(AT40&lt;&gt;0,SUM(AT$9:AT39)=0),ROUND(AS$1*AS$3,0),0)</f>
        <v>0</v>
      </c>
      <c r="AW40" s="18"/>
      <c r="AX40" s="38">
        <f>IF(SUM(BF$9:BF39)&gt;0.9,MAX(AX$9:AX39)+1,0)</f>
        <v>0</v>
      </c>
      <c r="AY40" s="44">
        <f t="shared" si="32"/>
        <v>0</v>
      </c>
      <c r="AZ40" s="40">
        <f t="shared" si="33"/>
        <v>45473</v>
      </c>
      <c r="BA40" s="43">
        <f t="shared" si="102"/>
        <v>0</v>
      </c>
      <c r="BB40" s="43">
        <f t="shared" si="103"/>
        <v>0</v>
      </c>
      <c r="BC40" s="45">
        <f>IF(AND(AX40=BE$6,BG39-BE$1/(BE$7-BE$6+1)&gt;=0),ROUND(BE$1/(BE$7-BE$6+1),0),IF(AND(SUM(BC$10:BC39)&gt;0,BG39-BC39&gt;=0),BC39,IF(AND(SUM(BC$10:BC39)&gt;0),BE$1-SUM(BC$10:BC39),0)))</f>
        <v>0</v>
      </c>
      <c r="BD40" s="45">
        <f t="shared" si="104"/>
        <v>0</v>
      </c>
      <c r="BE40" s="45">
        <f t="shared" si="105"/>
        <v>0</v>
      </c>
      <c r="BF40" s="45">
        <f t="shared" si="35"/>
        <v>0</v>
      </c>
      <c r="BG40" s="45">
        <f t="shared" si="106"/>
        <v>0</v>
      </c>
      <c r="BH40" s="45">
        <f>IF(AND(BF40&lt;&gt;0,SUM(BF$9:BF39)=0),ROUND(BE$1*BE$3,0),0)</f>
        <v>0</v>
      </c>
      <c r="BI40" s="18"/>
      <c r="BJ40" s="38">
        <f>IF(SUM(BR$9:BR39)&gt;0.9,MAX(BJ$9:BJ39)+1,0)</f>
        <v>0</v>
      </c>
      <c r="BK40" s="44">
        <f t="shared" si="36"/>
        <v>0</v>
      </c>
      <c r="BL40" s="40">
        <f t="shared" si="37"/>
        <v>45473</v>
      </c>
      <c r="BM40" s="43">
        <f t="shared" si="107"/>
        <v>0</v>
      </c>
      <c r="BN40" s="43">
        <f t="shared" si="108"/>
        <v>0</v>
      </c>
      <c r="BO40" s="45">
        <f>IF(AND(BJ40=BQ$6,BS39-BQ$1/(BQ$7-BQ$6+1)&gt;=0),ROUND(BQ$1/(BQ$7-BQ$6+1),0),IF(AND(SUM(BO$10:BO39)&gt;0,BS39-BO39&gt;=0),BO39,IF(AND(SUM(BO$10:BO39)&gt;0),BQ$1-SUM(BO$10:BO39),0)))</f>
        <v>0</v>
      </c>
      <c r="BP40" s="45">
        <f t="shared" si="109"/>
        <v>0</v>
      </c>
      <c r="BQ40" s="45">
        <f t="shared" si="110"/>
        <v>0</v>
      </c>
      <c r="BR40" s="45">
        <f t="shared" si="39"/>
        <v>0</v>
      </c>
      <c r="BS40" s="45">
        <f t="shared" si="111"/>
        <v>0</v>
      </c>
      <c r="BT40" s="45">
        <f>IF(AND(BR40&lt;&gt;0,SUM(BR$9:BR39)=0),ROUND(BQ$1*BQ$3,0),0)</f>
        <v>0</v>
      </c>
      <c r="BU40" s="18"/>
      <c r="BV40" s="38">
        <f>IF(SUM(CD$9:CD39)&gt;0.9,MAX(BV$9:BV39)+1,0)</f>
        <v>0</v>
      </c>
      <c r="BW40" s="44">
        <f t="shared" si="40"/>
        <v>0</v>
      </c>
      <c r="BX40" s="40">
        <f t="shared" si="41"/>
        <v>45473</v>
      </c>
      <c r="BY40" s="43">
        <f t="shared" si="112"/>
        <v>0</v>
      </c>
      <c r="BZ40" s="43">
        <f t="shared" si="113"/>
        <v>0</v>
      </c>
      <c r="CA40" s="45">
        <f>IF(AND(BV40=CC$6,CE39-CC$1/(CC$7-CC$6+1)&gt;=0),ROUND(CC$1/(CC$7-CC$6+1),0),IF(AND(SUM(CA$10:CA39)&gt;0,CE39-CA39&gt;=0),CA39,IF(AND(SUM(CA$10:CA39)&gt;0),CC$1-SUM(CA$10:CA39),0)))</f>
        <v>0</v>
      </c>
      <c r="CB40" s="45">
        <f t="shared" si="114"/>
        <v>0</v>
      </c>
      <c r="CC40" s="45">
        <f t="shared" si="115"/>
        <v>0</v>
      </c>
      <c r="CD40" s="45">
        <f t="shared" si="43"/>
        <v>0</v>
      </c>
      <c r="CE40" s="45">
        <f t="shared" si="116"/>
        <v>0</v>
      </c>
      <c r="CF40" s="45">
        <f>IF(AND(CD40&lt;&gt;0,SUM(CD$9:CD39)=0),ROUND(CC$1*CC$3,0),0)</f>
        <v>0</v>
      </c>
      <c r="CG40" s="18"/>
      <c r="CH40" s="38">
        <f>IF(SUM(CP$9:CP39)&gt;0.9,MAX(CH$9:CH39)+1,0)</f>
        <v>0</v>
      </c>
      <c r="CI40" s="44">
        <f t="shared" si="44"/>
        <v>0</v>
      </c>
      <c r="CJ40" s="40">
        <f t="shared" si="45"/>
        <v>45473</v>
      </c>
      <c r="CK40" s="43">
        <f t="shared" si="117"/>
        <v>0</v>
      </c>
      <c r="CL40" s="43">
        <f t="shared" si="118"/>
        <v>0</v>
      </c>
      <c r="CM40" s="45">
        <f>IF(AND(CH40=CO$6,CQ39-CO$1/(CO$7-CO$6+1)&gt;=0),ROUND(CO$1/(CO$7-CO$6+1),0),IF(AND(SUM(CM$10:CM39)&gt;0,CQ39-CM39&gt;=0),CM39,IF(AND(SUM(CM$10:CM39)&gt;0),CO$1-SUM(CM$10:CM39),0)))</f>
        <v>0</v>
      </c>
      <c r="CN40" s="45">
        <f t="shared" si="119"/>
        <v>0</v>
      </c>
      <c r="CO40" s="45">
        <f t="shared" si="120"/>
        <v>0</v>
      </c>
      <c r="CP40" s="45">
        <f t="shared" si="47"/>
        <v>0</v>
      </c>
      <c r="CQ40" s="45">
        <f t="shared" si="121"/>
        <v>0</v>
      </c>
      <c r="CR40" s="45">
        <f>IF(AND(CP40&lt;&gt;0,SUM(CP$9:CP39)=0),ROUND(CO$1*CO$3,0),0)</f>
        <v>0</v>
      </c>
      <c r="CS40" s="18"/>
      <c r="CT40" s="38">
        <f>IF(SUM(DB$9:DB39)&gt;0.9,MAX(CT$9:CT39)+1,0)</f>
        <v>0</v>
      </c>
      <c r="CU40" s="44">
        <f t="shared" si="48"/>
        <v>0</v>
      </c>
      <c r="CV40" s="40">
        <f t="shared" si="49"/>
        <v>45473</v>
      </c>
      <c r="CW40" s="43">
        <f t="shared" si="122"/>
        <v>0</v>
      </c>
      <c r="CX40" s="43">
        <f t="shared" si="123"/>
        <v>0</v>
      </c>
      <c r="CY40" s="45">
        <f>IF(AND(CT40=DA$6,DC39-DA$1/(DA$7-DA$6+1)&gt;=0),ROUND(DA$1/(DA$7-DA$6+1),0),IF(AND(SUM(CY$10:CY39)&gt;0,DC39-CY39&gt;=0),CY39,IF(AND(SUM(CY$10:CY39)&gt;0),DA$1-SUM(CY$10:CY39),0)))</f>
        <v>0</v>
      </c>
      <c r="CZ40" s="45">
        <f t="shared" si="124"/>
        <v>0</v>
      </c>
      <c r="DA40" s="45">
        <f t="shared" si="125"/>
        <v>0</v>
      </c>
      <c r="DB40" s="45">
        <f t="shared" si="51"/>
        <v>0</v>
      </c>
      <c r="DC40" s="45">
        <f t="shared" si="126"/>
        <v>0</v>
      </c>
      <c r="DD40" s="45">
        <f>IF(AND(DB40&lt;&gt;0,SUM(DB$9:DB39)=0),ROUND(DA$1*DA$3,0),0)</f>
        <v>0</v>
      </c>
      <c r="DE40" s="18"/>
      <c r="DF40" s="38">
        <f>IF(SUM(DN$9:DN39)&gt;0.9,MAX(DF$9:DF39)+1,0)</f>
        <v>0</v>
      </c>
      <c r="DG40" s="44">
        <f t="shared" si="52"/>
        <v>0</v>
      </c>
      <c r="DH40" s="40">
        <f t="shared" si="53"/>
        <v>45473</v>
      </c>
      <c r="DI40" s="43">
        <f t="shared" si="127"/>
        <v>0</v>
      </c>
      <c r="DJ40" s="43">
        <f t="shared" si="128"/>
        <v>0</v>
      </c>
      <c r="DK40" s="45">
        <f>IF(AND(DF40=DM$6,DO39-DM$1/(DM$7-DM$6+1)&gt;=0),ROUND(DM$1/(DM$7-DM$6+1),0),IF(AND(SUM(DK$10:DK39)&gt;0,DO39-DK39&gt;=0),DK39,IF(AND(SUM(DK$10:DK39)&gt;0),DM$1-SUM(DK$10:DK39),0)))</f>
        <v>0</v>
      </c>
      <c r="DL40" s="45">
        <f t="shared" si="129"/>
        <v>0</v>
      </c>
      <c r="DM40" s="45">
        <f t="shared" si="130"/>
        <v>0</v>
      </c>
      <c r="DN40" s="45">
        <f t="shared" si="55"/>
        <v>0</v>
      </c>
      <c r="DO40" s="45">
        <f t="shared" si="131"/>
        <v>0</v>
      </c>
      <c r="DP40" s="45">
        <f>IF(AND(DN40&lt;&gt;0,SUM(DN$9:DN39)=0),ROUND(DM$1*DM$3,0),0)</f>
        <v>0</v>
      </c>
      <c r="DQ40" s="18"/>
      <c r="DR40" s="38">
        <f>IF(SUM(DZ$9:DZ39)&gt;0.9,MAX(DR$9:DR39)+1,0)</f>
        <v>0</v>
      </c>
      <c r="DS40" s="44">
        <f t="shared" si="56"/>
        <v>0</v>
      </c>
      <c r="DT40" s="40">
        <f t="shared" si="57"/>
        <v>45473</v>
      </c>
      <c r="DU40" s="43">
        <f t="shared" si="132"/>
        <v>0</v>
      </c>
      <c r="DV40" s="43">
        <f t="shared" si="133"/>
        <v>0</v>
      </c>
      <c r="DW40" s="45">
        <f>IF(AND(DR40=DY$6,EA39-DY$1/(DY$7-DY$6+1)&gt;=0),ROUND(DY$1/(DY$7-DY$6+1),0),IF(AND(SUM(DW$10:DW39)&gt;0,EA39-DW39&gt;=0),DW39,IF(AND(SUM(DW$10:DW39)&gt;0),DY$1-SUM(DW$10:DW39),0)))</f>
        <v>0</v>
      </c>
      <c r="DX40" s="45">
        <f t="shared" si="134"/>
        <v>0</v>
      </c>
      <c r="DY40" s="45">
        <f t="shared" si="135"/>
        <v>0</v>
      </c>
      <c r="DZ40" s="45">
        <f t="shared" si="59"/>
        <v>0</v>
      </c>
      <c r="EA40" s="45">
        <f t="shared" si="136"/>
        <v>0</v>
      </c>
      <c r="EB40" s="45">
        <f>IF(AND(DZ40&lt;&gt;0,SUM(DZ$9:DZ39)=0),ROUND(DY$1*DY$3,0),0)</f>
        <v>0</v>
      </c>
      <c r="EC40" s="18"/>
      <c r="ED40" s="38">
        <f>IF(SUM(EL$9:EL39)&gt;0.9,MAX(ED$9:ED39)+1,0)</f>
        <v>0</v>
      </c>
      <c r="EE40" s="44">
        <f t="shared" si="60"/>
        <v>0</v>
      </c>
      <c r="EF40" s="40">
        <f t="shared" si="61"/>
        <v>45473</v>
      </c>
      <c r="EG40" s="43">
        <f t="shared" si="137"/>
        <v>0</v>
      </c>
      <c r="EH40" s="43">
        <f t="shared" si="138"/>
        <v>0</v>
      </c>
      <c r="EI40" s="45">
        <f>IF(AND(ED40=EK$6,EM39-EK$1/(EK$7-EK$6+1)&gt;=0),ROUND(EK$1/(EK$7-EK$6+1),0),IF(AND(SUM(EI$10:EI39)&gt;0,EM39-EI39&gt;=0),EI39,IF(AND(SUM(EI$10:EI39)&gt;0),EK$1-SUM(EI$10:EI39),0)))</f>
        <v>0</v>
      </c>
      <c r="EJ40" s="45">
        <f t="shared" si="139"/>
        <v>0</v>
      </c>
      <c r="EK40" s="45">
        <f t="shared" si="140"/>
        <v>0</v>
      </c>
      <c r="EL40" s="45">
        <f t="shared" si="63"/>
        <v>0</v>
      </c>
      <c r="EM40" s="45">
        <f t="shared" si="141"/>
        <v>0</v>
      </c>
      <c r="EN40" s="45">
        <f>IF(AND(EL40&lt;&gt;0,SUM(EL$9:EL39)=0),ROUND(EK$1*EK$3,0),0)</f>
        <v>0</v>
      </c>
      <c r="EO40" s="21"/>
      <c r="EP40" s="46">
        <f t="shared" si="158"/>
        <v>30</v>
      </c>
      <c r="EQ40" s="47">
        <f t="shared" si="142"/>
        <v>45473</v>
      </c>
      <c r="ER40" s="48">
        <f t="shared" si="69"/>
        <v>139536</v>
      </c>
      <c r="ES40" s="48">
        <f t="shared" si="143"/>
        <v>0</v>
      </c>
      <c r="ET40" s="48">
        <f t="shared" si="144"/>
        <v>0</v>
      </c>
      <c r="EU40" s="48">
        <f t="shared" si="145"/>
        <v>0</v>
      </c>
      <c r="EV40" s="48">
        <f t="shared" si="146"/>
        <v>0</v>
      </c>
      <c r="EW40" s="48">
        <f t="shared" si="147"/>
        <v>0</v>
      </c>
      <c r="EX40" s="48">
        <f t="shared" si="148"/>
        <v>0</v>
      </c>
      <c r="EY40" s="48">
        <f t="shared" si="149"/>
        <v>0</v>
      </c>
      <c r="EZ40" s="48">
        <f t="shared" si="150"/>
        <v>0</v>
      </c>
      <c r="FA40" s="48">
        <f t="shared" si="151"/>
        <v>0</v>
      </c>
      <c r="FB40" s="48">
        <f t="shared" si="152"/>
        <v>0</v>
      </c>
      <c r="FC40" s="48">
        <f t="shared" si="153"/>
        <v>0</v>
      </c>
      <c r="FD40" s="48">
        <f t="shared" si="173"/>
        <v>139536</v>
      </c>
      <c r="FE40" s="49">
        <f t="shared" si="65"/>
        <v>11628</v>
      </c>
      <c r="FF40" s="49">
        <f t="shared" si="70"/>
        <v>0</v>
      </c>
      <c r="FG40" s="49">
        <f t="shared" si="71"/>
        <v>0</v>
      </c>
      <c r="FH40" s="49">
        <f t="shared" si="72"/>
        <v>0</v>
      </c>
      <c r="FI40" s="49">
        <f t="shared" si="73"/>
        <v>0</v>
      </c>
      <c r="FJ40" s="49">
        <f t="shared" si="74"/>
        <v>0</v>
      </c>
      <c r="FK40" s="49">
        <f t="shared" si="75"/>
        <v>0</v>
      </c>
      <c r="FL40" s="49">
        <f t="shared" si="76"/>
        <v>0</v>
      </c>
      <c r="FM40" s="49">
        <f t="shared" si="77"/>
        <v>0</v>
      </c>
      <c r="FN40" s="49">
        <f t="shared" si="154"/>
        <v>0</v>
      </c>
      <c r="FO40" s="49">
        <f t="shared" si="155"/>
        <v>0</v>
      </c>
      <c r="FP40" s="49">
        <f t="shared" si="156"/>
        <v>0</v>
      </c>
      <c r="FQ40" s="49">
        <f t="shared" si="157"/>
        <v>0</v>
      </c>
      <c r="FR40" s="49">
        <f t="shared" si="78"/>
        <v>0</v>
      </c>
      <c r="FS40" s="49">
        <f>IF(SUM(FF40:FF$298)=0,FF$299*FS$8/12,0)</f>
        <v>0</v>
      </c>
      <c r="FT40" s="49">
        <f>IF(SUM(FG40:FG$298)=0,FG$299*FT$8/12,0)</f>
        <v>0</v>
      </c>
      <c r="FU40" s="49">
        <f>IF(SUM(FH40:FH$298)=0,FH$299*FU$8/12,0)</f>
        <v>0</v>
      </c>
      <c r="FV40" s="49">
        <f>IF(SUM(FI40:FI$298)=0,FI$299*FV$8/12,0)</f>
        <v>0</v>
      </c>
      <c r="FW40" s="49">
        <f>IF(SUM(FJ40:FJ$298)=0,FJ$299*FW$8/12,0)</f>
        <v>0</v>
      </c>
      <c r="FX40" s="49">
        <f>IF(SUM(FK40:FK$298)=0,FK$299*FX$8/12,0)</f>
        <v>0</v>
      </c>
      <c r="FY40" s="49">
        <f>IF(SUM(FL40:FL$298)=0,FL$299*FY$8/12,0)</f>
        <v>0</v>
      </c>
      <c r="FZ40" s="49">
        <f>IF(SUM(FM40:FM$298)=0,FM$299*FZ$8/12,0)</f>
        <v>0</v>
      </c>
      <c r="GA40" s="49">
        <f>IF(SUM(FN40:FN$298)=0,FN$299*GA$8/12,0)</f>
        <v>0</v>
      </c>
      <c r="GB40" s="49">
        <f>IF(SUM(FO40:FO$298)=0,FO$299*GB$8/12,0)</f>
        <v>0</v>
      </c>
      <c r="GC40" s="49">
        <f>IF(SUM(FP40:FP$298)=0,FP$299*GC$8/12,0)</f>
        <v>0</v>
      </c>
      <c r="GD40" s="49">
        <f>IF(SUM(FQ40:FQ$298)=0,FQ$299*GD$8/12,0)</f>
        <v>0</v>
      </c>
      <c r="GE40" s="49">
        <f t="shared" si="79"/>
        <v>0</v>
      </c>
      <c r="GF40" s="49">
        <f t="shared" si="66"/>
        <v>0</v>
      </c>
      <c r="GG40" s="49">
        <f t="shared" si="80"/>
        <v>11628</v>
      </c>
      <c r="GH40" s="49">
        <f t="shared" si="67"/>
        <v>0</v>
      </c>
      <c r="GI40" s="49">
        <f t="shared" si="81"/>
        <v>430232</v>
      </c>
      <c r="GJ40" s="49">
        <f t="shared" si="68"/>
        <v>0</v>
      </c>
      <c r="GK40" s="21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</row>
    <row r="41" spans="1:299">
      <c r="A41" s="57"/>
      <c r="B41" s="38">
        <f>IF(SUM(J$9:J40)&gt;0.9,MAX(B$9:B40)+1,0)</f>
        <v>12</v>
      </c>
      <c r="C41" s="44">
        <f t="shared" si="17"/>
        <v>31</v>
      </c>
      <c r="D41" s="40">
        <v>45504</v>
      </c>
      <c r="E41" s="43">
        <f t="shared" si="82"/>
        <v>0</v>
      </c>
      <c r="F41" s="43">
        <f t="shared" si="83"/>
        <v>0</v>
      </c>
      <c r="G41" s="45">
        <f>IF(AND(B41=I$6,K40-I$1/(I$7-I$6+1)&gt;=0),ROUND(I$1/(I$7-I$6+1),0),IF(AND(SUM(G$10:G40)&gt;0,K40-G40&gt;=0),G40,IF(AND(SUM(G$10:G40)&gt;0),I$1-SUM(G$10:G40),0)))</f>
        <v>11628</v>
      </c>
      <c r="H41" s="45">
        <f t="shared" si="84"/>
        <v>0</v>
      </c>
      <c r="I41" s="45">
        <f t="shared" si="85"/>
        <v>11628</v>
      </c>
      <c r="J41" s="45">
        <f t="shared" si="19"/>
        <v>0</v>
      </c>
      <c r="K41" s="45">
        <f t="shared" si="86"/>
        <v>418604</v>
      </c>
      <c r="L41" s="45">
        <f>IF(AND(J41&lt;&gt;0,SUM(J$9:J40)=0),ROUND(I$1*I$3,0),0)</f>
        <v>0</v>
      </c>
      <c r="M41" s="18"/>
      <c r="N41" s="38">
        <f>IF(SUM(V$9:V40)&gt;0.9,MAX(N$9:N40)+1,0)</f>
        <v>0</v>
      </c>
      <c r="O41" s="44">
        <f t="shared" si="20"/>
        <v>0</v>
      </c>
      <c r="P41" s="40">
        <f t="shared" si="21"/>
        <v>45504</v>
      </c>
      <c r="Q41" s="43">
        <f t="shared" si="87"/>
        <v>0</v>
      </c>
      <c r="R41" s="43">
        <f t="shared" si="88"/>
        <v>0</v>
      </c>
      <c r="S41" s="45">
        <f>IF(AND(N41=U$6,W40-U$1/(U$7-U$6+1)&gt;=0),ROUND(U$1/(U$7-U$6+1),0),IF(AND(SUM(S$10:S40)&gt;0,W40-S40&gt;=0),S40,IF(AND(SUM(S$10:S40)&gt;0),U$1-SUM(S$10:S40),0)))</f>
        <v>0</v>
      </c>
      <c r="T41" s="45">
        <f t="shared" si="89"/>
        <v>0</v>
      </c>
      <c r="U41" s="45">
        <f t="shared" si="90"/>
        <v>0</v>
      </c>
      <c r="V41" s="45">
        <f t="shared" si="23"/>
        <v>0</v>
      </c>
      <c r="W41" s="45">
        <f t="shared" si="91"/>
        <v>0</v>
      </c>
      <c r="X41" s="45">
        <f>IF(AND(V41&lt;&gt;0,SUM(V$9:V40)=0),ROUND(U$1*U$3,0),0)</f>
        <v>0</v>
      </c>
      <c r="Y41" s="18"/>
      <c r="Z41" s="38">
        <f>IF(SUM(AH$9:AH40)&gt;0.9,MAX(Z$9:Z40)+1,0)</f>
        <v>0</v>
      </c>
      <c r="AA41" s="44">
        <f t="shared" si="24"/>
        <v>0</v>
      </c>
      <c r="AB41" s="40">
        <f t="shared" si="25"/>
        <v>45504</v>
      </c>
      <c r="AC41" s="43">
        <f t="shared" si="92"/>
        <v>0</v>
      </c>
      <c r="AD41" s="43">
        <f t="shared" si="93"/>
        <v>0</v>
      </c>
      <c r="AE41" s="45">
        <f>IF(AND(Z41=AG$6,AI40-AG$1/(AG$7-AG$6+1)&gt;=0),ROUND(AG$1/(AG$7-AG$6+1),0),IF(AND(SUM(AE$10:AE40)&gt;0,AI40-AE40&gt;=0),AE40,IF(AND(SUM(AE$10:AE40)&gt;0),AG$1-SUM(AE$10:AE40),0)))</f>
        <v>0</v>
      </c>
      <c r="AF41" s="45">
        <f t="shared" si="94"/>
        <v>0</v>
      </c>
      <c r="AG41" s="45">
        <f t="shared" si="95"/>
        <v>0</v>
      </c>
      <c r="AH41" s="45">
        <f t="shared" si="27"/>
        <v>0</v>
      </c>
      <c r="AI41" s="45">
        <f t="shared" si="96"/>
        <v>0</v>
      </c>
      <c r="AJ41" s="45">
        <f>IF(AND(AH41&lt;&gt;0,SUM(AH$9:AH40)=0),ROUND(AG$1*AG$3,0),0)</f>
        <v>0</v>
      </c>
      <c r="AK41" s="18"/>
      <c r="AL41" s="38">
        <f>IF(SUM(AT$9:AT40)&gt;0.9,MAX(AL$9:AL40)+1,0)</f>
        <v>0</v>
      </c>
      <c r="AM41" s="44">
        <f t="shared" si="28"/>
        <v>0</v>
      </c>
      <c r="AN41" s="40">
        <f t="shared" si="29"/>
        <v>45504</v>
      </c>
      <c r="AO41" s="43">
        <f t="shared" si="97"/>
        <v>0</v>
      </c>
      <c r="AP41" s="43">
        <f t="shared" si="98"/>
        <v>0</v>
      </c>
      <c r="AQ41" s="45">
        <f>IF(AND(AL41=AS$6,AU40-AS$1/(AS$7-AS$6+1)&gt;=0),ROUND(AS$1/(AS$7-AS$6+1),0),IF(AND(SUM(AQ$10:AQ40)&gt;0,AU40-AQ40&gt;=0),AQ40,IF(AND(SUM(AQ$10:AQ40)&gt;0),AS$1-SUM(AQ$10:AQ40),0)))</f>
        <v>0</v>
      </c>
      <c r="AR41" s="45">
        <f t="shared" si="99"/>
        <v>0</v>
      </c>
      <c r="AS41" s="45">
        <f t="shared" si="100"/>
        <v>0</v>
      </c>
      <c r="AT41" s="45">
        <f t="shared" si="31"/>
        <v>0</v>
      </c>
      <c r="AU41" s="45">
        <f t="shared" si="101"/>
        <v>0</v>
      </c>
      <c r="AV41" s="45">
        <f>IF(AND(AT41&lt;&gt;0,SUM(AT$9:AT40)=0),ROUND(AS$1*AS$3,0),0)</f>
        <v>0</v>
      </c>
      <c r="AW41" s="18"/>
      <c r="AX41" s="38">
        <f>IF(SUM(BF$9:BF40)&gt;0.9,MAX(AX$9:AX40)+1,0)</f>
        <v>0</v>
      </c>
      <c r="AY41" s="44">
        <f t="shared" si="32"/>
        <v>0</v>
      </c>
      <c r="AZ41" s="40">
        <f t="shared" si="33"/>
        <v>45504</v>
      </c>
      <c r="BA41" s="43">
        <f t="shared" si="102"/>
        <v>0</v>
      </c>
      <c r="BB41" s="43">
        <f t="shared" si="103"/>
        <v>0</v>
      </c>
      <c r="BC41" s="45">
        <f>IF(AND(AX41=BE$6,BG40-BE$1/(BE$7-BE$6+1)&gt;=0),ROUND(BE$1/(BE$7-BE$6+1),0),IF(AND(SUM(BC$10:BC40)&gt;0,BG40-BC40&gt;=0),BC40,IF(AND(SUM(BC$10:BC40)&gt;0),BE$1-SUM(BC$10:BC40),0)))</f>
        <v>0</v>
      </c>
      <c r="BD41" s="45">
        <f t="shared" si="104"/>
        <v>0</v>
      </c>
      <c r="BE41" s="45">
        <f t="shared" si="105"/>
        <v>0</v>
      </c>
      <c r="BF41" s="45">
        <f t="shared" si="35"/>
        <v>0</v>
      </c>
      <c r="BG41" s="45">
        <f t="shared" si="106"/>
        <v>0</v>
      </c>
      <c r="BH41" s="45">
        <f>IF(AND(BF41&lt;&gt;0,SUM(BF$9:BF40)=0),ROUND(BE$1*BE$3,0),0)</f>
        <v>0</v>
      </c>
      <c r="BI41" s="18"/>
      <c r="BJ41" s="38">
        <f>IF(SUM(BR$9:BR40)&gt;0.9,MAX(BJ$9:BJ40)+1,0)</f>
        <v>0</v>
      </c>
      <c r="BK41" s="44">
        <f t="shared" si="36"/>
        <v>0</v>
      </c>
      <c r="BL41" s="40">
        <f t="shared" si="37"/>
        <v>45504</v>
      </c>
      <c r="BM41" s="43">
        <f t="shared" si="107"/>
        <v>0</v>
      </c>
      <c r="BN41" s="43">
        <f t="shared" si="108"/>
        <v>0</v>
      </c>
      <c r="BO41" s="45">
        <f>IF(AND(BJ41=BQ$6,BS40-BQ$1/(BQ$7-BQ$6+1)&gt;=0),ROUND(BQ$1/(BQ$7-BQ$6+1),0),IF(AND(SUM(BO$10:BO40)&gt;0,BS40-BO40&gt;=0),BO40,IF(AND(SUM(BO$10:BO40)&gt;0),BQ$1-SUM(BO$10:BO40),0)))</f>
        <v>0</v>
      </c>
      <c r="BP41" s="45">
        <f t="shared" si="109"/>
        <v>0</v>
      </c>
      <c r="BQ41" s="45">
        <f t="shared" si="110"/>
        <v>0</v>
      </c>
      <c r="BR41" s="45">
        <f t="shared" si="39"/>
        <v>0</v>
      </c>
      <c r="BS41" s="45">
        <f t="shared" si="111"/>
        <v>0</v>
      </c>
      <c r="BT41" s="45">
        <f>IF(AND(BR41&lt;&gt;0,SUM(BR$9:BR40)=0),ROUND(BQ$1*BQ$3,0),0)</f>
        <v>0</v>
      </c>
      <c r="BU41" s="18"/>
      <c r="BV41" s="38">
        <f>IF(SUM(CD$9:CD40)&gt;0.9,MAX(BV$9:BV40)+1,0)</f>
        <v>0</v>
      </c>
      <c r="BW41" s="44">
        <f t="shared" si="40"/>
        <v>0</v>
      </c>
      <c r="BX41" s="40">
        <f t="shared" si="41"/>
        <v>45504</v>
      </c>
      <c r="BY41" s="43">
        <f t="shared" si="112"/>
        <v>0</v>
      </c>
      <c r="BZ41" s="43">
        <f t="shared" si="113"/>
        <v>0</v>
      </c>
      <c r="CA41" s="45">
        <f>IF(AND(BV41=CC$6,CE40-CC$1/(CC$7-CC$6+1)&gt;=0),ROUND(CC$1/(CC$7-CC$6+1),0),IF(AND(SUM(CA$10:CA40)&gt;0,CE40-CA40&gt;=0),CA40,IF(AND(SUM(CA$10:CA40)&gt;0),CC$1-SUM(CA$10:CA40),0)))</f>
        <v>0</v>
      </c>
      <c r="CB41" s="45">
        <f t="shared" si="114"/>
        <v>0</v>
      </c>
      <c r="CC41" s="45">
        <f t="shared" si="115"/>
        <v>0</v>
      </c>
      <c r="CD41" s="45">
        <f t="shared" si="43"/>
        <v>0</v>
      </c>
      <c r="CE41" s="45">
        <f t="shared" si="116"/>
        <v>0</v>
      </c>
      <c r="CF41" s="45">
        <f>IF(AND(CD41&lt;&gt;0,SUM(CD$9:CD40)=0),ROUND(CC$1*CC$3,0),0)</f>
        <v>0</v>
      </c>
      <c r="CG41" s="18"/>
      <c r="CH41" s="38">
        <f>IF(SUM(CP$9:CP40)&gt;0.9,MAX(CH$9:CH40)+1,0)</f>
        <v>0</v>
      </c>
      <c r="CI41" s="44">
        <f t="shared" si="44"/>
        <v>0</v>
      </c>
      <c r="CJ41" s="40">
        <f t="shared" si="45"/>
        <v>45504</v>
      </c>
      <c r="CK41" s="43">
        <f t="shared" si="117"/>
        <v>0</v>
      </c>
      <c r="CL41" s="43">
        <f t="shared" si="118"/>
        <v>0</v>
      </c>
      <c r="CM41" s="45">
        <f>IF(AND(CH41=CO$6,CQ40-CO$1/(CO$7-CO$6+1)&gt;=0),ROUND(CO$1/(CO$7-CO$6+1),0),IF(AND(SUM(CM$10:CM40)&gt;0,CQ40-CM40&gt;=0),CM40,IF(AND(SUM(CM$10:CM40)&gt;0),CO$1-SUM(CM$10:CM40),0)))</f>
        <v>0</v>
      </c>
      <c r="CN41" s="45">
        <f t="shared" si="119"/>
        <v>0</v>
      </c>
      <c r="CO41" s="45">
        <f t="shared" si="120"/>
        <v>0</v>
      </c>
      <c r="CP41" s="45">
        <f t="shared" si="47"/>
        <v>0</v>
      </c>
      <c r="CQ41" s="45">
        <f t="shared" si="121"/>
        <v>0</v>
      </c>
      <c r="CR41" s="45">
        <f>IF(AND(CP41&lt;&gt;0,SUM(CP$9:CP40)=0),ROUND(CO$1*CO$3,0),0)</f>
        <v>0</v>
      </c>
      <c r="CS41" s="18"/>
      <c r="CT41" s="38">
        <f>IF(SUM(DB$9:DB40)&gt;0.9,MAX(CT$9:CT40)+1,0)</f>
        <v>0</v>
      </c>
      <c r="CU41" s="44">
        <f t="shared" si="48"/>
        <v>0</v>
      </c>
      <c r="CV41" s="40">
        <f t="shared" si="49"/>
        <v>45504</v>
      </c>
      <c r="CW41" s="43">
        <f t="shared" si="122"/>
        <v>0</v>
      </c>
      <c r="CX41" s="43">
        <f t="shared" si="123"/>
        <v>0</v>
      </c>
      <c r="CY41" s="45">
        <f>IF(AND(CT41=DA$6,DC40-DA$1/(DA$7-DA$6+1)&gt;=0),ROUND(DA$1/(DA$7-DA$6+1),0),IF(AND(SUM(CY$10:CY40)&gt;0,DC40-CY40&gt;=0),CY40,IF(AND(SUM(CY$10:CY40)&gt;0),DA$1-SUM(CY$10:CY40),0)))</f>
        <v>0</v>
      </c>
      <c r="CZ41" s="45">
        <f t="shared" si="124"/>
        <v>0</v>
      </c>
      <c r="DA41" s="45">
        <f t="shared" si="125"/>
        <v>0</v>
      </c>
      <c r="DB41" s="45">
        <f t="shared" si="51"/>
        <v>0</v>
      </c>
      <c r="DC41" s="45">
        <f t="shared" si="126"/>
        <v>0</v>
      </c>
      <c r="DD41" s="45">
        <f>IF(AND(DB41&lt;&gt;0,SUM(DB$9:DB40)=0),ROUND(DA$1*DA$3,0),0)</f>
        <v>0</v>
      </c>
      <c r="DE41" s="18"/>
      <c r="DF41" s="38">
        <f>IF(SUM(DN$9:DN40)&gt;0.9,MAX(DF$9:DF40)+1,0)</f>
        <v>0</v>
      </c>
      <c r="DG41" s="44">
        <f t="shared" si="52"/>
        <v>0</v>
      </c>
      <c r="DH41" s="40">
        <f t="shared" si="53"/>
        <v>45504</v>
      </c>
      <c r="DI41" s="43">
        <f t="shared" si="127"/>
        <v>0</v>
      </c>
      <c r="DJ41" s="43">
        <f t="shared" si="128"/>
        <v>0</v>
      </c>
      <c r="DK41" s="45">
        <f>IF(AND(DF41=DM$6,DO40-DM$1/(DM$7-DM$6+1)&gt;=0),ROUND(DM$1/(DM$7-DM$6+1),0),IF(AND(SUM(DK$10:DK40)&gt;0,DO40-DK40&gt;=0),DK40,IF(AND(SUM(DK$10:DK40)&gt;0),DM$1-SUM(DK$10:DK40),0)))</f>
        <v>0</v>
      </c>
      <c r="DL41" s="45">
        <f t="shared" si="129"/>
        <v>0</v>
      </c>
      <c r="DM41" s="45">
        <f t="shared" si="130"/>
        <v>0</v>
      </c>
      <c r="DN41" s="45">
        <f t="shared" si="55"/>
        <v>0</v>
      </c>
      <c r="DO41" s="45">
        <f t="shared" si="131"/>
        <v>0</v>
      </c>
      <c r="DP41" s="45">
        <f>IF(AND(DN41&lt;&gt;0,SUM(DN$9:DN40)=0),ROUND(DM$1*DM$3,0),0)</f>
        <v>0</v>
      </c>
      <c r="DQ41" s="18"/>
      <c r="DR41" s="38">
        <f>IF(SUM(DZ$9:DZ40)&gt;0.9,MAX(DR$9:DR40)+1,0)</f>
        <v>0</v>
      </c>
      <c r="DS41" s="44">
        <f t="shared" si="56"/>
        <v>0</v>
      </c>
      <c r="DT41" s="40">
        <f t="shared" si="57"/>
        <v>45504</v>
      </c>
      <c r="DU41" s="43">
        <f t="shared" si="132"/>
        <v>0</v>
      </c>
      <c r="DV41" s="43">
        <f t="shared" si="133"/>
        <v>0</v>
      </c>
      <c r="DW41" s="45">
        <f>IF(AND(DR41=DY$6,EA40-DY$1/(DY$7-DY$6+1)&gt;=0),ROUND(DY$1/(DY$7-DY$6+1),0),IF(AND(SUM(DW$10:DW40)&gt;0,EA40-DW40&gt;=0),DW40,IF(AND(SUM(DW$10:DW40)&gt;0),DY$1-SUM(DW$10:DW40),0)))</f>
        <v>0</v>
      </c>
      <c r="DX41" s="45">
        <f t="shared" si="134"/>
        <v>0</v>
      </c>
      <c r="DY41" s="45">
        <f t="shared" si="135"/>
        <v>0</v>
      </c>
      <c r="DZ41" s="45">
        <f t="shared" si="59"/>
        <v>0</v>
      </c>
      <c r="EA41" s="45">
        <f t="shared" si="136"/>
        <v>0</v>
      </c>
      <c r="EB41" s="45">
        <f>IF(AND(DZ41&lt;&gt;0,SUM(DZ$9:DZ40)=0),ROUND(DY$1*DY$3,0),0)</f>
        <v>0</v>
      </c>
      <c r="EC41" s="18"/>
      <c r="ED41" s="38">
        <f>IF(SUM(EL$9:EL40)&gt;0.9,MAX(ED$9:ED40)+1,0)</f>
        <v>0</v>
      </c>
      <c r="EE41" s="44">
        <f t="shared" si="60"/>
        <v>0</v>
      </c>
      <c r="EF41" s="40">
        <f t="shared" si="61"/>
        <v>45504</v>
      </c>
      <c r="EG41" s="43">
        <f t="shared" si="137"/>
        <v>0</v>
      </c>
      <c r="EH41" s="43">
        <f t="shared" si="138"/>
        <v>0</v>
      </c>
      <c r="EI41" s="45">
        <f>IF(AND(ED41=EK$6,EM40-EK$1/(EK$7-EK$6+1)&gt;=0),ROUND(EK$1/(EK$7-EK$6+1),0),IF(AND(SUM(EI$10:EI40)&gt;0,EM40-EI40&gt;=0),EI40,IF(AND(SUM(EI$10:EI40)&gt;0),EK$1-SUM(EI$10:EI40),0)))</f>
        <v>0</v>
      </c>
      <c r="EJ41" s="45">
        <f t="shared" si="139"/>
        <v>0</v>
      </c>
      <c r="EK41" s="45">
        <f t="shared" si="140"/>
        <v>0</v>
      </c>
      <c r="EL41" s="45">
        <f t="shared" si="63"/>
        <v>0</v>
      </c>
      <c r="EM41" s="45">
        <f t="shared" si="141"/>
        <v>0</v>
      </c>
      <c r="EN41" s="45">
        <f>IF(AND(EL41&lt;&gt;0,SUM(EL$9:EL40)=0),ROUND(EK$1*EK$3,0),0)</f>
        <v>0</v>
      </c>
      <c r="EO41" s="21"/>
      <c r="EP41" s="46">
        <f t="shared" si="158"/>
        <v>31</v>
      </c>
      <c r="EQ41" s="47">
        <f t="shared" si="142"/>
        <v>45504</v>
      </c>
      <c r="ER41" s="48">
        <f t="shared" si="69"/>
        <v>139536</v>
      </c>
      <c r="ES41" s="48">
        <f t="shared" si="143"/>
        <v>0</v>
      </c>
      <c r="ET41" s="48">
        <f t="shared" si="144"/>
        <v>0</v>
      </c>
      <c r="EU41" s="48">
        <f t="shared" si="145"/>
        <v>0</v>
      </c>
      <c r="EV41" s="48">
        <f t="shared" si="146"/>
        <v>0</v>
      </c>
      <c r="EW41" s="48">
        <f t="shared" si="147"/>
        <v>0</v>
      </c>
      <c r="EX41" s="48">
        <f t="shared" si="148"/>
        <v>0</v>
      </c>
      <c r="EY41" s="48">
        <f t="shared" si="149"/>
        <v>0</v>
      </c>
      <c r="EZ41" s="48">
        <f t="shared" si="150"/>
        <v>0</v>
      </c>
      <c r="FA41" s="48">
        <f t="shared" si="151"/>
        <v>0</v>
      </c>
      <c r="FB41" s="48">
        <f t="shared" si="152"/>
        <v>0</v>
      </c>
      <c r="FC41" s="48">
        <f t="shared" si="153"/>
        <v>0</v>
      </c>
      <c r="FD41" s="48">
        <f t="shared" si="173"/>
        <v>139536</v>
      </c>
      <c r="FE41" s="49">
        <f t="shared" si="65"/>
        <v>11628</v>
      </c>
      <c r="FF41" s="49">
        <f t="shared" si="70"/>
        <v>0</v>
      </c>
      <c r="FG41" s="49">
        <f t="shared" si="71"/>
        <v>0</v>
      </c>
      <c r="FH41" s="49">
        <f t="shared" si="72"/>
        <v>0</v>
      </c>
      <c r="FI41" s="49">
        <f t="shared" si="73"/>
        <v>0</v>
      </c>
      <c r="FJ41" s="49">
        <f t="shared" si="74"/>
        <v>0</v>
      </c>
      <c r="FK41" s="49">
        <f t="shared" si="75"/>
        <v>0</v>
      </c>
      <c r="FL41" s="49">
        <f t="shared" si="76"/>
        <v>0</v>
      </c>
      <c r="FM41" s="49">
        <f t="shared" si="77"/>
        <v>0</v>
      </c>
      <c r="FN41" s="49">
        <f t="shared" si="154"/>
        <v>0</v>
      </c>
      <c r="FO41" s="49">
        <f t="shared" si="155"/>
        <v>0</v>
      </c>
      <c r="FP41" s="49">
        <f t="shared" si="156"/>
        <v>0</v>
      </c>
      <c r="FQ41" s="49">
        <f t="shared" si="157"/>
        <v>0</v>
      </c>
      <c r="FR41" s="49">
        <f t="shared" si="78"/>
        <v>0</v>
      </c>
      <c r="FS41" s="49">
        <f>IF(SUM(FF41:FF$298)=0,FF$299*FS$8/12,0)</f>
        <v>0</v>
      </c>
      <c r="FT41" s="49">
        <f>IF(SUM(FG41:FG$298)=0,FG$299*FT$8/12,0)</f>
        <v>0</v>
      </c>
      <c r="FU41" s="49">
        <f>IF(SUM(FH41:FH$298)=0,FH$299*FU$8/12,0)</f>
        <v>0</v>
      </c>
      <c r="FV41" s="49">
        <f>IF(SUM(FI41:FI$298)=0,FI$299*FV$8/12,0)</f>
        <v>0</v>
      </c>
      <c r="FW41" s="49">
        <f>IF(SUM(FJ41:FJ$298)=0,FJ$299*FW$8/12,0)</f>
        <v>0</v>
      </c>
      <c r="FX41" s="49">
        <f>IF(SUM(FK41:FK$298)=0,FK$299*FX$8/12,0)</f>
        <v>0</v>
      </c>
      <c r="FY41" s="49">
        <f>IF(SUM(FL41:FL$298)=0,FL$299*FY$8/12,0)</f>
        <v>0</v>
      </c>
      <c r="FZ41" s="49">
        <f>IF(SUM(FM41:FM$298)=0,FM$299*FZ$8/12,0)</f>
        <v>0</v>
      </c>
      <c r="GA41" s="49">
        <f>IF(SUM(FN41:FN$298)=0,FN$299*GA$8/12,0)</f>
        <v>0</v>
      </c>
      <c r="GB41" s="49">
        <f>IF(SUM(FO41:FO$298)=0,FO$299*GB$8/12,0)</f>
        <v>0</v>
      </c>
      <c r="GC41" s="49">
        <f>IF(SUM(FP41:FP$298)=0,FP$299*GC$8/12,0)</f>
        <v>0</v>
      </c>
      <c r="GD41" s="49">
        <f>IF(SUM(FQ41:FQ$298)=0,FQ$299*GD$8/12,0)</f>
        <v>0</v>
      </c>
      <c r="GE41" s="49">
        <f t="shared" si="79"/>
        <v>0</v>
      </c>
      <c r="GF41" s="49">
        <f t="shared" si="66"/>
        <v>0</v>
      </c>
      <c r="GG41" s="49">
        <f t="shared" si="80"/>
        <v>11628</v>
      </c>
      <c r="GH41" s="49">
        <f t="shared" si="67"/>
        <v>0</v>
      </c>
      <c r="GI41" s="49">
        <f t="shared" si="81"/>
        <v>418604</v>
      </c>
      <c r="GJ41" s="49">
        <f t="shared" si="68"/>
        <v>0</v>
      </c>
      <c r="GK41" s="21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</row>
    <row r="42" spans="1:299">
      <c r="A42" s="57"/>
      <c r="B42" s="38">
        <f>IF(SUM(J$9:J41)&gt;0.9,MAX(B$9:B41)+1,0)</f>
        <v>13</v>
      </c>
      <c r="C42" s="44">
        <f t="shared" si="17"/>
        <v>31</v>
      </c>
      <c r="D42" s="40">
        <v>45535</v>
      </c>
      <c r="E42" s="43">
        <f t="shared" si="82"/>
        <v>0</v>
      </c>
      <c r="F42" s="43">
        <f>IF(AND(C42&gt;0,C37=0),D42,0)</f>
        <v>0</v>
      </c>
      <c r="G42" s="45">
        <f>IF(AND(B42=I$6,K41-I$1/(I$7-I$6+1)&gt;=0),ROUND(I$1/(I$7-I$6+1),0),IF(AND(SUM(G$10:G41)&gt;0,K41-G41&gt;=0),G41,IF(AND(SUM(G$10:G41)&gt;0),I$1-SUM(G$10:G41),0)))</f>
        <v>11628</v>
      </c>
      <c r="H42" s="45">
        <f t="shared" si="84"/>
        <v>0</v>
      </c>
      <c r="I42" s="45">
        <f t="shared" si="85"/>
        <v>11628</v>
      </c>
      <c r="J42" s="45">
        <f t="shared" si="19"/>
        <v>0</v>
      </c>
      <c r="K42" s="45">
        <f t="shared" si="86"/>
        <v>406976</v>
      </c>
      <c r="L42" s="45">
        <f>IF(AND(J42&lt;&gt;0,SUM(J$9:J41)=0),ROUND(I$1*I$3,0),0)</f>
        <v>0</v>
      </c>
      <c r="M42" s="18"/>
      <c r="N42" s="38">
        <f>IF(SUM(V$9:V41)&gt;0.9,MAX(N$9:N41)+1,0)</f>
        <v>0</v>
      </c>
      <c r="O42" s="44">
        <f t="shared" si="20"/>
        <v>0</v>
      </c>
      <c r="P42" s="40">
        <f t="shared" si="21"/>
        <v>45535</v>
      </c>
      <c r="Q42" s="43">
        <f t="shared" si="87"/>
        <v>0</v>
      </c>
      <c r="R42" s="43">
        <f>IF(AND(O42&gt;0,O37=0),P42,0)</f>
        <v>0</v>
      </c>
      <c r="S42" s="45">
        <f>IF(AND(N42=U$6,W41-U$1/(U$7-U$6+1)&gt;=0),ROUND(U$1/(U$7-U$6+1),0),IF(AND(SUM(S$10:S41)&gt;0,W41-S41&gt;=0),S41,IF(AND(SUM(S$10:S41)&gt;0),U$1-SUM(S$10:S41),0)))</f>
        <v>0</v>
      </c>
      <c r="T42" s="45">
        <f t="shared" si="89"/>
        <v>0</v>
      </c>
      <c r="U42" s="45">
        <f t="shared" si="90"/>
        <v>0</v>
      </c>
      <c r="V42" s="45">
        <f t="shared" si="23"/>
        <v>0</v>
      </c>
      <c r="W42" s="45">
        <f t="shared" si="91"/>
        <v>0</v>
      </c>
      <c r="X42" s="45">
        <f>IF(AND(V42&lt;&gt;0,SUM(V$9:V41)=0),ROUND(U$1*U$3,0),0)</f>
        <v>0</v>
      </c>
      <c r="Y42" s="18"/>
      <c r="Z42" s="38">
        <f>IF(SUM(AH$9:AH41)&gt;0.9,MAX(Z$9:Z41)+1,0)</f>
        <v>0</v>
      </c>
      <c r="AA42" s="44">
        <f t="shared" si="24"/>
        <v>0</v>
      </c>
      <c r="AB42" s="40">
        <f t="shared" si="25"/>
        <v>45535</v>
      </c>
      <c r="AC42" s="43">
        <f t="shared" si="92"/>
        <v>0</v>
      </c>
      <c r="AD42" s="43">
        <f>IF(AND(AA42&gt;0,AA37=0),AB42,0)</f>
        <v>0</v>
      </c>
      <c r="AE42" s="45">
        <f>IF(AND(Z42=AG$6,AI41-AG$1/(AG$7-AG$6+1)&gt;=0),ROUND(AG$1/(AG$7-AG$6+1),0),IF(AND(SUM(AE$10:AE41)&gt;0,AI41-AE41&gt;=0),AE41,IF(AND(SUM(AE$10:AE41)&gt;0),AG$1-SUM(AE$10:AE41),0)))</f>
        <v>0</v>
      </c>
      <c r="AF42" s="45">
        <f t="shared" si="94"/>
        <v>0</v>
      </c>
      <c r="AG42" s="45">
        <f t="shared" si="95"/>
        <v>0</v>
      </c>
      <c r="AH42" s="45">
        <f t="shared" si="27"/>
        <v>0</v>
      </c>
      <c r="AI42" s="45">
        <f t="shared" si="96"/>
        <v>0</v>
      </c>
      <c r="AJ42" s="45">
        <f>IF(AND(AH42&lt;&gt;0,SUM(AH$9:AH41)=0),ROUND(AG$1*AG$3,0),0)</f>
        <v>0</v>
      </c>
      <c r="AK42" s="18"/>
      <c r="AL42" s="38">
        <f>IF(SUM(AT$9:AT41)&gt;0.9,MAX(AL$9:AL41)+1,0)</f>
        <v>0</v>
      </c>
      <c r="AM42" s="44">
        <f t="shared" si="28"/>
        <v>0</v>
      </c>
      <c r="AN42" s="40">
        <f t="shared" si="29"/>
        <v>45535</v>
      </c>
      <c r="AO42" s="43">
        <f t="shared" si="97"/>
        <v>0</v>
      </c>
      <c r="AP42" s="43">
        <f>IF(AND(AM42&gt;0,AM37=0),AN42,0)</f>
        <v>0</v>
      </c>
      <c r="AQ42" s="45">
        <f>IF(AND(AL42=AS$6,AU41-AS$1/(AS$7-AS$6+1)&gt;=0),ROUND(AS$1/(AS$7-AS$6+1),0),IF(AND(SUM(AQ$10:AQ41)&gt;0,AU41-AQ41&gt;=0),AQ41,IF(AND(SUM(AQ$10:AQ41)&gt;0),AS$1-SUM(AQ$10:AQ41),0)))</f>
        <v>0</v>
      </c>
      <c r="AR42" s="45">
        <f t="shared" si="99"/>
        <v>0</v>
      </c>
      <c r="AS42" s="45">
        <f t="shared" si="100"/>
        <v>0</v>
      </c>
      <c r="AT42" s="45">
        <f t="shared" si="31"/>
        <v>0</v>
      </c>
      <c r="AU42" s="45">
        <f t="shared" si="101"/>
        <v>0</v>
      </c>
      <c r="AV42" s="45">
        <f>IF(AND(AT42&lt;&gt;0,SUM(AT$9:AT41)=0),ROUND(AS$1*AS$3,0),0)</f>
        <v>0</v>
      </c>
      <c r="AW42" s="18"/>
      <c r="AX42" s="38">
        <f>IF(SUM(BF$9:BF41)&gt;0.9,MAX(AX$9:AX41)+1,0)</f>
        <v>0</v>
      </c>
      <c r="AY42" s="44">
        <f t="shared" si="32"/>
        <v>0</v>
      </c>
      <c r="AZ42" s="40">
        <f t="shared" si="33"/>
        <v>45535</v>
      </c>
      <c r="BA42" s="43">
        <f t="shared" si="102"/>
        <v>0</v>
      </c>
      <c r="BB42" s="43">
        <f>IF(AND(AY42&gt;0,AY37=0),AZ42,0)</f>
        <v>0</v>
      </c>
      <c r="BC42" s="45">
        <f>IF(AND(AX42=BE$6,BG41-BE$1/(BE$7-BE$6+1)&gt;=0),ROUND(BE$1/(BE$7-BE$6+1),0),IF(AND(SUM(BC$10:BC41)&gt;0,BG41-BC41&gt;=0),BC41,IF(AND(SUM(BC$10:BC41)&gt;0),BE$1-SUM(BC$10:BC41),0)))</f>
        <v>0</v>
      </c>
      <c r="BD42" s="45">
        <f t="shared" si="104"/>
        <v>0</v>
      </c>
      <c r="BE42" s="45">
        <f t="shared" si="105"/>
        <v>0</v>
      </c>
      <c r="BF42" s="45">
        <f t="shared" si="35"/>
        <v>0</v>
      </c>
      <c r="BG42" s="45">
        <f t="shared" si="106"/>
        <v>0</v>
      </c>
      <c r="BH42" s="45">
        <f>IF(AND(BF42&lt;&gt;0,SUM(BF$9:BF41)=0),ROUND(BE$1*BE$3,0),0)</f>
        <v>0</v>
      </c>
      <c r="BI42" s="18"/>
      <c r="BJ42" s="38">
        <f>IF(SUM(BR$9:BR41)&gt;0.9,MAX(BJ$9:BJ41)+1,0)</f>
        <v>0</v>
      </c>
      <c r="BK42" s="44">
        <f t="shared" si="36"/>
        <v>0</v>
      </c>
      <c r="BL42" s="40">
        <f t="shared" si="37"/>
        <v>45535</v>
      </c>
      <c r="BM42" s="43">
        <f t="shared" si="107"/>
        <v>0</v>
      </c>
      <c r="BN42" s="43">
        <f>IF(AND(BK42&gt;0,BK37=0),BL42,0)</f>
        <v>0</v>
      </c>
      <c r="BO42" s="45">
        <f>IF(AND(BJ42=BQ$6,BS41-BQ$1/(BQ$7-BQ$6+1)&gt;=0),ROUND(BQ$1/(BQ$7-BQ$6+1),0),IF(AND(SUM(BO$10:BO41)&gt;0,BS41-BO41&gt;=0),BO41,IF(AND(SUM(BO$10:BO41)&gt;0),BQ$1-SUM(BO$10:BO41),0)))</f>
        <v>0</v>
      </c>
      <c r="BP42" s="45">
        <f t="shared" si="109"/>
        <v>0</v>
      </c>
      <c r="BQ42" s="45">
        <f t="shared" si="110"/>
        <v>0</v>
      </c>
      <c r="BR42" s="45">
        <f t="shared" si="39"/>
        <v>0</v>
      </c>
      <c r="BS42" s="45">
        <f t="shared" si="111"/>
        <v>0</v>
      </c>
      <c r="BT42" s="45">
        <f>IF(AND(BR42&lt;&gt;0,SUM(BR$9:BR41)=0),ROUND(BQ$1*BQ$3,0),0)</f>
        <v>0</v>
      </c>
      <c r="BU42" s="18"/>
      <c r="BV42" s="38">
        <f>IF(SUM(CD$9:CD41)&gt;0.9,MAX(BV$9:BV41)+1,0)</f>
        <v>0</v>
      </c>
      <c r="BW42" s="44">
        <f t="shared" si="40"/>
        <v>0</v>
      </c>
      <c r="BX42" s="40">
        <f t="shared" si="41"/>
        <v>45535</v>
      </c>
      <c r="BY42" s="43">
        <f t="shared" si="112"/>
        <v>0</v>
      </c>
      <c r="BZ42" s="43">
        <f>IF(AND(BW42&gt;0,BW37=0),BX42,0)</f>
        <v>0</v>
      </c>
      <c r="CA42" s="45">
        <f>IF(AND(BV42=CC$6,CE41-CC$1/(CC$7-CC$6+1)&gt;=0),ROUND(CC$1/(CC$7-CC$6+1),0),IF(AND(SUM(CA$10:CA41)&gt;0,CE41-CA41&gt;=0),CA41,IF(AND(SUM(CA$10:CA41)&gt;0),CC$1-SUM(CA$10:CA41),0)))</f>
        <v>0</v>
      </c>
      <c r="CB42" s="45">
        <f t="shared" si="114"/>
        <v>0</v>
      </c>
      <c r="CC42" s="45">
        <f t="shared" si="115"/>
        <v>0</v>
      </c>
      <c r="CD42" s="45">
        <f t="shared" si="43"/>
        <v>0</v>
      </c>
      <c r="CE42" s="45">
        <f t="shared" si="116"/>
        <v>0</v>
      </c>
      <c r="CF42" s="45">
        <f>IF(AND(CD42&lt;&gt;0,SUM(CD$9:CD41)=0),ROUND(CC$1*CC$3,0),0)</f>
        <v>0</v>
      </c>
      <c r="CG42" s="18"/>
      <c r="CH42" s="38">
        <f>IF(SUM(CP$9:CP41)&gt;0.9,MAX(CH$9:CH41)+1,0)</f>
        <v>0</v>
      </c>
      <c r="CI42" s="44">
        <f t="shared" si="44"/>
        <v>0</v>
      </c>
      <c r="CJ42" s="40">
        <f t="shared" si="45"/>
        <v>45535</v>
      </c>
      <c r="CK42" s="43">
        <f t="shared" si="117"/>
        <v>0</v>
      </c>
      <c r="CL42" s="43">
        <f>IF(AND(CI42&gt;0,CI37=0),CJ42,0)</f>
        <v>0</v>
      </c>
      <c r="CM42" s="45">
        <f>IF(AND(CH42=CO$6,CQ41-CO$1/(CO$7-CO$6+1)&gt;=0),ROUND(CO$1/(CO$7-CO$6+1),0),IF(AND(SUM(CM$10:CM41)&gt;0,CQ41-CM41&gt;=0),CM41,IF(AND(SUM(CM$10:CM41)&gt;0),CO$1-SUM(CM$10:CM41),0)))</f>
        <v>0</v>
      </c>
      <c r="CN42" s="45">
        <f t="shared" si="119"/>
        <v>0</v>
      </c>
      <c r="CO42" s="45">
        <f t="shared" si="120"/>
        <v>0</v>
      </c>
      <c r="CP42" s="45">
        <f t="shared" si="47"/>
        <v>0</v>
      </c>
      <c r="CQ42" s="45">
        <f t="shared" si="121"/>
        <v>0</v>
      </c>
      <c r="CR42" s="45">
        <f>IF(AND(CP42&lt;&gt;0,SUM(CP$9:CP41)=0),ROUND(CO$1*CO$3,0),0)</f>
        <v>0</v>
      </c>
      <c r="CS42" s="18"/>
      <c r="CT42" s="38">
        <f>IF(SUM(DB$9:DB41)&gt;0.9,MAX(CT$9:CT41)+1,0)</f>
        <v>0</v>
      </c>
      <c r="CU42" s="44">
        <f t="shared" si="48"/>
        <v>0</v>
      </c>
      <c r="CV42" s="40">
        <f t="shared" si="49"/>
        <v>45535</v>
      </c>
      <c r="CW42" s="43">
        <f t="shared" si="122"/>
        <v>0</v>
      </c>
      <c r="CX42" s="43">
        <f>IF(AND(CU42&gt;0,CU37=0),CV42,0)</f>
        <v>0</v>
      </c>
      <c r="CY42" s="45">
        <f>IF(AND(CT42=DA$6,DC41-DA$1/(DA$7-DA$6+1)&gt;=0),ROUND(DA$1/(DA$7-DA$6+1),0),IF(AND(SUM(CY$10:CY41)&gt;0,DC41-CY41&gt;=0),CY41,IF(AND(SUM(CY$10:CY41)&gt;0),DA$1-SUM(CY$10:CY41),0)))</f>
        <v>0</v>
      </c>
      <c r="CZ42" s="45">
        <f t="shared" si="124"/>
        <v>0</v>
      </c>
      <c r="DA42" s="45">
        <f t="shared" si="125"/>
        <v>0</v>
      </c>
      <c r="DB42" s="45">
        <f t="shared" si="51"/>
        <v>0</v>
      </c>
      <c r="DC42" s="45">
        <f t="shared" si="126"/>
        <v>0</v>
      </c>
      <c r="DD42" s="45">
        <f>IF(AND(DB42&lt;&gt;0,SUM(DB$9:DB41)=0),ROUND(DA$1*DA$3,0),0)</f>
        <v>0</v>
      </c>
      <c r="DE42" s="18"/>
      <c r="DF42" s="38">
        <f>IF(SUM(DN$9:DN41)&gt;0.9,MAX(DF$9:DF41)+1,0)</f>
        <v>0</v>
      </c>
      <c r="DG42" s="44">
        <f t="shared" si="52"/>
        <v>0</v>
      </c>
      <c r="DH42" s="40">
        <f t="shared" si="53"/>
        <v>45535</v>
      </c>
      <c r="DI42" s="43">
        <f t="shared" si="127"/>
        <v>0</v>
      </c>
      <c r="DJ42" s="43">
        <f>IF(AND(DG42&gt;0,DG37=0),DH42,0)</f>
        <v>0</v>
      </c>
      <c r="DK42" s="45">
        <f>IF(AND(DF42=DM$6,DO41-DM$1/(DM$7-DM$6+1)&gt;=0),ROUND(DM$1/(DM$7-DM$6+1),0),IF(AND(SUM(DK$10:DK41)&gt;0,DO41-DK41&gt;=0),DK41,IF(AND(SUM(DK$10:DK41)&gt;0),DM$1-SUM(DK$10:DK41),0)))</f>
        <v>0</v>
      </c>
      <c r="DL42" s="45">
        <f t="shared" si="129"/>
        <v>0</v>
      </c>
      <c r="DM42" s="45">
        <f t="shared" si="130"/>
        <v>0</v>
      </c>
      <c r="DN42" s="45">
        <f t="shared" si="55"/>
        <v>0</v>
      </c>
      <c r="DO42" s="45">
        <f t="shared" si="131"/>
        <v>0</v>
      </c>
      <c r="DP42" s="45">
        <f>IF(AND(DN42&lt;&gt;0,SUM(DN$9:DN41)=0),ROUND(DM$1*DM$3,0),0)</f>
        <v>0</v>
      </c>
      <c r="DQ42" s="18"/>
      <c r="DR42" s="38">
        <f>IF(SUM(DZ$9:DZ41)&gt;0.9,MAX(DR$9:DR41)+1,0)</f>
        <v>0</v>
      </c>
      <c r="DS42" s="44">
        <f t="shared" si="56"/>
        <v>0</v>
      </c>
      <c r="DT42" s="40">
        <f t="shared" si="57"/>
        <v>45535</v>
      </c>
      <c r="DU42" s="43">
        <f t="shared" si="132"/>
        <v>0</v>
      </c>
      <c r="DV42" s="43">
        <f>IF(AND(DS42&gt;0,DS37=0),DT42,0)</f>
        <v>0</v>
      </c>
      <c r="DW42" s="45">
        <f>IF(AND(DR42=DY$6,EA41-DY$1/(DY$7-DY$6+1)&gt;=0),ROUND(DY$1/(DY$7-DY$6+1),0),IF(AND(SUM(DW$10:DW41)&gt;0,EA41-DW41&gt;=0),DW41,IF(AND(SUM(DW$10:DW41)&gt;0),DY$1-SUM(DW$10:DW41),0)))</f>
        <v>0</v>
      </c>
      <c r="DX42" s="45">
        <f t="shared" si="134"/>
        <v>0</v>
      </c>
      <c r="DY42" s="45">
        <f t="shared" si="135"/>
        <v>0</v>
      </c>
      <c r="DZ42" s="45">
        <f t="shared" si="59"/>
        <v>0</v>
      </c>
      <c r="EA42" s="45">
        <f t="shared" si="136"/>
        <v>0</v>
      </c>
      <c r="EB42" s="45">
        <f>IF(AND(DZ42&lt;&gt;0,SUM(DZ$9:DZ41)=0),ROUND(DY$1*DY$3,0),0)</f>
        <v>0</v>
      </c>
      <c r="EC42" s="18"/>
      <c r="ED42" s="38">
        <f>IF(SUM(EL$9:EL41)&gt;0.9,MAX(ED$9:ED41)+1,0)</f>
        <v>0</v>
      </c>
      <c r="EE42" s="44">
        <f t="shared" si="60"/>
        <v>0</v>
      </c>
      <c r="EF42" s="40">
        <f t="shared" si="61"/>
        <v>45535</v>
      </c>
      <c r="EG42" s="43">
        <f t="shared" si="137"/>
        <v>0</v>
      </c>
      <c r="EH42" s="43">
        <f>IF(AND(EE42&gt;0,EE37=0),EF42,0)</f>
        <v>0</v>
      </c>
      <c r="EI42" s="45">
        <f>IF(AND(ED42=EK$6,EM41-EK$1/(EK$7-EK$6+1)&gt;=0),ROUND(EK$1/(EK$7-EK$6+1),0),IF(AND(SUM(EI$10:EI41)&gt;0,EM41-EI41&gt;=0),EI41,IF(AND(SUM(EI$10:EI41)&gt;0),EK$1-SUM(EI$10:EI41),0)))</f>
        <v>0</v>
      </c>
      <c r="EJ42" s="45">
        <f t="shared" si="139"/>
        <v>0</v>
      </c>
      <c r="EK42" s="45">
        <f t="shared" si="140"/>
        <v>0</v>
      </c>
      <c r="EL42" s="45">
        <f t="shared" si="63"/>
        <v>0</v>
      </c>
      <c r="EM42" s="45">
        <f t="shared" si="141"/>
        <v>0</v>
      </c>
      <c r="EN42" s="45">
        <f>IF(AND(EL42&lt;&gt;0,SUM(EL$9:EL41)=0),ROUND(EK$1*EK$3,0),0)</f>
        <v>0</v>
      </c>
      <c r="EO42" s="21"/>
      <c r="EP42" s="46">
        <f t="shared" si="158"/>
        <v>32</v>
      </c>
      <c r="EQ42" s="47">
        <f t="shared" si="142"/>
        <v>45535</v>
      </c>
      <c r="ER42" s="48">
        <f t="shared" si="69"/>
        <v>139536</v>
      </c>
      <c r="ES42" s="48">
        <f t="shared" si="143"/>
        <v>0</v>
      </c>
      <c r="ET42" s="48">
        <f t="shared" si="144"/>
        <v>0</v>
      </c>
      <c r="EU42" s="48">
        <f t="shared" si="145"/>
        <v>0</v>
      </c>
      <c r="EV42" s="48">
        <f t="shared" si="146"/>
        <v>0</v>
      </c>
      <c r="EW42" s="48">
        <f t="shared" si="147"/>
        <v>0</v>
      </c>
      <c r="EX42" s="48">
        <f t="shared" si="148"/>
        <v>0</v>
      </c>
      <c r="EY42" s="48">
        <f t="shared" si="149"/>
        <v>0</v>
      </c>
      <c r="EZ42" s="48">
        <f t="shared" si="150"/>
        <v>0</v>
      </c>
      <c r="FA42" s="48">
        <f t="shared" si="151"/>
        <v>0</v>
      </c>
      <c r="FB42" s="48">
        <f t="shared" si="152"/>
        <v>0</v>
      </c>
      <c r="FC42" s="48">
        <f t="shared" si="153"/>
        <v>0</v>
      </c>
      <c r="FD42" s="48">
        <f t="shared" si="173"/>
        <v>139536</v>
      </c>
      <c r="FE42" s="49">
        <f t="shared" si="65"/>
        <v>11628</v>
      </c>
      <c r="FF42" s="49">
        <f t="shared" si="70"/>
        <v>0</v>
      </c>
      <c r="FG42" s="49">
        <f t="shared" si="71"/>
        <v>0</v>
      </c>
      <c r="FH42" s="49">
        <f t="shared" si="72"/>
        <v>0</v>
      </c>
      <c r="FI42" s="49">
        <f t="shared" si="73"/>
        <v>0</v>
      </c>
      <c r="FJ42" s="49">
        <f t="shared" si="74"/>
        <v>0</v>
      </c>
      <c r="FK42" s="49">
        <f t="shared" si="75"/>
        <v>0</v>
      </c>
      <c r="FL42" s="49">
        <f t="shared" si="76"/>
        <v>0</v>
      </c>
      <c r="FM42" s="49">
        <f t="shared" si="77"/>
        <v>0</v>
      </c>
      <c r="FN42" s="49">
        <f t="shared" si="154"/>
        <v>0</v>
      </c>
      <c r="FO42" s="49">
        <f t="shared" si="155"/>
        <v>0</v>
      </c>
      <c r="FP42" s="49">
        <f t="shared" si="156"/>
        <v>0</v>
      </c>
      <c r="FQ42" s="49">
        <f t="shared" si="157"/>
        <v>0</v>
      </c>
      <c r="FR42" s="49">
        <f t="shared" si="78"/>
        <v>0</v>
      </c>
      <c r="FS42" s="49">
        <f>IF(SUM(FF42:FF$298)=0,FF$299*FS$8/12,0)</f>
        <v>0</v>
      </c>
      <c r="FT42" s="49">
        <f>IF(SUM(FG42:FG$298)=0,FG$299*FT$8/12,0)</f>
        <v>0</v>
      </c>
      <c r="FU42" s="49">
        <f>IF(SUM(FH42:FH$298)=0,FH$299*FU$8/12,0)</f>
        <v>0</v>
      </c>
      <c r="FV42" s="49">
        <f>IF(SUM(FI42:FI$298)=0,FI$299*FV$8/12,0)</f>
        <v>0</v>
      </c>
      <c r="FW42" s="49">
        <f>IF(SUM(FJ42:FJ$298)=0,FJ$299*FW$8/12,0)</f>
        <v>0</v>
      </c>
      <c r="FX42" s="49">
        <f>IF(SUM(FK42:FK$298)=0,FK$299*FX$8/12,0)</f>
        <v>0</v>
      </c>
      <c r="FY42" s="49">
        <f>IF(SUM(FL42:FL$298)=0,FL$299*FY$8/12,0)</f>
        <v>0</v>
      </c>
      <c r="FZ42" s="49">
        <f>IF(SUM(FM42:FM$298)=0,FM$299*FZ$8/12,0)</f>
        <v>0</v>
      </c>
      <c r="GA42" s="49">
        <f>IF(SUM(FN42:FN$298)=0,FN$299*GA$8/12,0)</f>
        <v>0</v>
      </c>
      <c r="GB42" s="49">
        <f>IF(SUM(FO42:FO$298)=0,FO$299*GB$8/12,0)</f>
        <v>0</v>
      </c>
      <c r="GC42" s="49">
        <f>IF(SUM(FP42:FP$298)=0,FP$299*GC$8/12,0)</f>
        <v>0</v>
      </c>
      <c r="GD42" s="49">
        <f>IF(SUM(FQ42:FQ$298)=0,FQ$299*GD$8/12,0)</f>
        <v>0</v>
      </c>
      <c r="GE42" s="49">
        <f t="shared" si="79"/>
        <v>0</v>
      </c>
      <c r="GF42" s="49">
        <f t="shared" si="66"/>
        <v>0</v>
      </c>
      <c r="GG42" s="49">
        <f t="shared" si="80"/>
        <v>11628</v>
      </c>
      <c r="GH42" s="49">
        <f t="shared" si="67"/>
        <v>0</v>
      </c>
      <c r="GI42" s="49">
        <f t="shared" si="81"/>
        <v>406976</v>
      </c>
      <c r="GJ42" s="49">
        <f t="shared" si="68"/>
        <v>0</v>
      </c>
      <c r="GK42" s="21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</row>
    <row r="43" spans="1:299">
      <c r="A43" s="57"/>
      <c r="B43" s="38">
        <f>IF(SUM(J$9:J42)&gt;0.9,MAX(B$9:B42)+1,0)</f>
        <v>14</v>
      </c>
      <c r="C43" s="44">
        <f t="shared" si="17"/>
        <v>30</v>
      </c>
      <c r="D43" s="40">
        <v>45565</v>
      </c>
      <c r="E43" s="43">
        <f>IF(AND(C37&gt;0,C42=0),D37,0)</f>
        <v>0</v>
      </c>
      <c r="F43" s="43">
        <f>IF(AND(C37&gt;0,C44=0),D37,0)</f>
        <v>0</v>
      </c>
      <c r="G43" s="45">
        <f>IF(AND(B43=I$6,K42-I$1/(I$7-I$6+1)&gt;=0),ROUND(I$1/(I$7-I$6+1),0),IF(AND(SUM(G$10:G42)&gt;0,K42-G42&gt;=0),G42,IF(AND(SUM(G$10:G42)&gt;0),I$1-SUM(G$10:G42),0)))</f>
        <v>11628</v>
      </c>
      <c r="H43" s="45">
        <f t="shared" si="84"/>
        <v>0</v>
      </c>
      <c r="I43" s="45">
        <f t="shared" si="85"/>
        <v>11628</v>
      </c>
      <c r="J43" s="45">
        <f>IF(D37=I$4,I$1,0)</f>
        <v>0</v>
      </c>
      <c r="K43" s="45">
        <f t="shared" si="86"/>
        <v>395348</v>
      </c>
      <c r="L43" s="45">
        <f>IF(AND(J37&lt;&gt;0,SUM(J$9:J42)=0),ROUND(I$1*I$3,0),0)</f>
        <v>0</v>
      </c>
      <c r="M43" s="18"/>
      <c r="N43" s="38">
        <f>IF(SUM(V$9:V42)&gt;0.9,MAX(N$9:N42)+1,0)</f>
        <v>0</v>
      </c>
      <c r="O43" s="44">
        <f t="shared" si="20"/>
        <v>0</v>
      </c>
      <c r="P43" s="40">
        <f t="shared" si="21"/>
        <v>45565</v>
      </c>
      <c r="Q43" s="43">
        <f>IF(AND(O37&gt;0,O42=0),P37,0)</f>
        <v>0</v>
      </c>
      <c r="R43" s="43">
        <f>IF(AND(O37&gt;0,O44=0),P37,0)</f>
        <v>0</v>
      </c>
      <c r="S43" s="45">
        <f>IF(AND(N43=U$6,W42-U$1/(U$7-U$6+1)&gt;=0),ROUND(U$1/(U$7-U$6+1),0),IF(AND(SUM(S$10:S42)&gt;0,W42-S42&gt;=0),S42,IF(AND(SUM(S$10:S42)&gt;0),U$1-SUM(S$10:S42),0)))</f>
        <v>0</v>
      </c>
      <c r="T43" s="45">
        <f t="shared" si="89"/>
        <v>0</v>
      </c>
      <c r="U43" s="45">
        <f t="shared" si="90"/>
        <v>0</v>
      </c>
      <c r="V43" s="45">
        <f>IF(P37=U$4,U$1,0)</f>
        <v>0</v>
      </c>
      <c r="W43" s="45">
        <f t="shared" si="91"/>
        <v>0</v>
      </c>
      <c r="X43" s="45">
        <f>IF(AND(V37&lt;&gt;0,SUM(V$9:V42)=0),ROUND(U$1*U$3,0),0)</f>
        <v>0</v>
      </c>
      <c r="Y43" s="18"/>
      <c r="Z43" s="38">
        <f>IF(SUM(AH$9:AH42)&gt;0.9,MAX(Z$9:Z42)+1,0)</f>
        <v>0</v>
      </c>
      <c r="AA43" s="44">
        <f t="shared" si="24"/>
        <v>0</v>
      </c>
      <c r="AB43" s="40">
        <f t="shared" si="25"/>
        <v>45565</v>
      </c>
      <c r="AC43" s="43">
        <f>IF(AND(AA37&gt;0,AA42=0),AB37,0)</f>
        <v>0</v>
      </c>
      <c r="AD43" s="43">
        <f>IF(AND(AA37&gt;0,AA44=0),AB37,0)</f>
        <v>0</v>
      </c>
      <c r="AE43" s="45">
        <f>IF(AND(Z43=AG$6,AI42-AG$1/(AG$7-AG$6+1)&gt;=0),ROUND(AG$1/(AG$7-AG$6+1),0),IF(AND(SUM(AE$10:AE42)&gt;0,AI42-AE42&gt;=0),AE42,IF(AND(SUM(AE$10:AE42)&gt;0),AG$1-SUM(AE$10:AE42),0)))</f>
        <v>0</v>
      </c>
      <c r="AF43" s="45">
        <f t="shared" si="94"/>
        <v>0</v>
      </c>
      <c r="AG43" s="45">
        <f t="shared" si="95"/>
        <v>0</v>
      </c>
      <c r="AH43" s="45">
        <f>IF(AB37=AG$4,AG$1,0)</f>
        <v>0</v>
      </c>
      <c r="AI43" s="45">
        <f t="shared" si="96"/>
        <v>0</v>
      </c>
      <c r="AJ43" s="45">
        <f>IF(AND(AH37&lt;&gt;0,SUM(AH$9:AH42)=0),ROUND(AG$1*AG$3,0),0)</f>
        <v>0</v>
      </c>
      <c r="AK43" s="18"/>
      <c r="AL43" s="38">
        <f>IF(SUM(AT$9:AT42)&gt;0.9,MAX(AL$9:AL42)+1,0)</f>
        <v>0</v>
      </c>
      <c r="AM43" s="44">
        <f t="shared" si="28"/>
        <v>0</v>
      </c>
      <c r="AN43" s="40">
        <f t="shared" si="29"/>
        <v>45565</v>
      </c>
      <c r="AO43" s="43">
        <f>IF(AND(AM37&gt;0,AM42=0),AN37,0)</f>
        <v>0</v>
      </c>
      <c r="AP43" s="43">
        <f>IF(AND(AM37&gt;0,AM44=0),AN37,0)</f>
        <v>0</v>
      </c>
      <c r="AQ43" s="45">
        <f>IF(AND(AL43=AS$6,AU42-AS$1/(AS$7-AS$6+1)&gt;=0),ROUND(AS$1/(AS$7-AS$6+1),0),IF(AND(SUM(AQ$10:AQ42)&gt;0,AU42-AQ42&gt;=0),AQ42,IF(AND(SUM(AQ$10:AQ42)&gt;0),AS$1-SUM(AQ$10:AQ42),0)))</f>
        <v>0</v>
      </c>
      <c r="AR43" s="45">
        <f t="shared" si="99"/>
        <v>0</v>
      </c>
      <c r="AS43" s="45">
        <f t="shared" si="100"/>
        <v>0</v>
      </c>
      <c r="AT43" s="45">
        <f>IF(AN37=AS$4,AS$1,0)</f>
        <v>0</v>
      </c>
      <c r="AU43" s="45">
        <f t="shared" si="101"/>
        <v>0</v>
      </c>
      <c r="AV43" s="45">
        <f>IF(AND(AT37&lt;&gt;0,SUM(AT$9:AT42)=0),ROUND(AS$1*AS$3,0),0)</f>
        <v>0</v>
      </c>
      <c r="AW43" s="18"/>
      <c r="AX43" s="38">
        <f>IF(SUM(BF$9:BF42)&gt;0.9,MAX(AX$9:AX42)+1,0)</f>
        <v>0</v>
      </c>
      <c r="AY43" s="44">
        <f t="shared" si="32"/>
        <v>0</v>
      </c>
      <c r="AZ43" s="40">
        <f t="shared" si="33"/>
        <v>45565</v>
      </c>
      <c r="BA43" s="43">
        <f>IF(AND(AY37&gt;0,AY42=0),AZ37,0)</f>
        <v>0</v>
      </c>
      <c r="BB43" s="43">
        <f>IF(AND(AY37&gt;0,AY44=0),AZ37,0)</f>
        <v>0</v>
      </c>
      <c r="BC43" s="45">
        <f>IF(AND(AX43=BE$6,BG42-BE$1/(BE$7-BE$6+1)&gt;=0),ROUND(BE$1/(BE$7-BE$6+1),0),IF(AND(SUM(BC$10:BC42)&gt;0,BG42-BC42&gt;=0),BC42,IF(AND(SUM(BC$10:BC42)&gt;0),BE$1-SUM(BC$10:BC42),0)))</f>
        <v>0</v>
      </c>
      <c r="BD43" s="45">
        <f t="shared" si="104"/>
        <v>0</v>
      </c>
      <c r="BE43" s="45">
        <f t="shared" si="105"/>
        <v>0</v>
      </c>
      <c r="BF43" s="45">
        <f>IF(AZ37=BE$4,BE$1,0)</f>
        <v>0</v>
      </c>
      <c r="BG43" s="45">
        <f t="shared" si="106"/>
        <v>0</v>
      </c>
      <c r="BH43" s="45">
        <f>IF(AND(BF37&lt;&gt;0,SUM(BF$9:BF42)=0),ROUND(BE$1*BE$3,0),0)</f>
        <v>0</v>
      </c>
      <c r="BI43" s="18"/>
      <c r="BJ43" s="38">
        <f>IF(SUM(BR$9:BR42)&gt;0.9,MAX(BJ$9:BJ42)+1,0)</f>
        <v>0</v>
      </c>
      <c r="BK43" s="44">
        <f t="shared" si="36"/>
        <v>0</v>
      </c>
      <c r="BL43" s="40">
        <f t="shared" si="37"/>
        <v>45565</v>
      </c>
      <c r="BM43" s="43">
        <f>IF(AND(BK37&gt;0,BK42=0),BL37,0)</f>
        <v>0</v>
      </c>
      <c r="BN43" s="43">
        <f>IF(AND(BK37&gt;0,BK44=0),BL37,0)</f>
        <v>0</v>
      </c>
      <c r="BO43" s="45">
        <f>IF(AND(BJ43=BQ$6,BS42-BQ$1/(BQ$7-BQ$6+1)&gt;=0),ROUND(BQ$1/(BQ$7-BQ$6+1),0),IF(AND(SUM(BO$10:BO42)&gt;0,BS42-BO42&gt;=0),BO42,IF(AND(SUM(BO$10:BO42)&gt;0),BQ$1-SUM(BO$10:BO42),0)))</f>
        <v>0</v>
      </c>
      <c r="BP43" s="45">
        <f t="shared" si="109"/>
        <v>0</v>
      </c>
      <c r="BQ43" s="45">
        <f t="shared" si="110"/>
        <v>0</v>
      </c>
      <c r="BR43" s="45">
        <f>IF(BL37=BQ$4,BQ$1,0)</f>
        <v>0</v>
      </c>
      <c r="BS43" s="45">
        <f t="shared" si="111"/>
        <v>0</v>
      </c>
      <c r="BT43" s="45">
        <f>IF(AND(BR37&lt;&gt;0,SUM(BR$9:BR42)=0),ROUND(BQ$1*BQ$3,0),0)</f>
        <v>0</v>
      </c>
      <c r="BU43" s="18"/>
      <c r="BV43" s="38">
        <f>IF(SUM(CD$9:CD42)&gt;0.9,MAX(BV$9:BV42)+1,0)</f>
        <v>0</v>
      </c>
      <c r="BW43" s="44">
        <f t="shared" si="40"/>
        <v>0</v>
      </c>
      <c r="BX43" s="40">
        <f t="shared" si="41"/>
        <v>45565</v>
      </c>
      <c r="BY43" s="43">
        <f>IF(AND(BW37&gt;0,BW42=0),BX37,0)</f>
        <v>0</v>
      </c>
      <c r="BZ43" s="43">
        <f>IF(AND(BW37&gt;0,BW44=0),BX37,0)</f>
        <v>0</v>
      </c>
      <c r="CA43" s="45">
        <f>IF(AND(BV43=CC$6,CE42-CC$1/(CC$7-CC$6+1)&gt;=0),ROUND(CC$1/(CC$7-CC$6+1),0),IF(AND(SUM(CA$10:CA42)&gt;0,CE42-CA42&gt;=0),CA42,IF(AND(SUM(CA$10:CA42)&gt;0),CC$1-SUM(CA$10:CA42),0)))</f>
        <v>0</v>
      </c>
      <c r="CB43" s="45">
        <f t="shared" si="114"/>
        <v>0</v>
      </c>
      <c r="CC43" s="45">
        <f t="shared" si="115"/>
        <v>0</v>
      </c>
      <c r="CD43" s="45">
        <f>IF(BX37=CC$4,CC$1,0)</f>
        <v>0</v>
      </c>
      <c r="CE43" s="45">
        <f t="shared" si="116"/>
        <v>0</v>
      </c>
      <c r="CF43" s="45">
        <f>IF(AND(CD37&lt;&gt;0,SUM(CD$9:CD42)=0),ROUND(CC$1*CC$3,0),0)</f>
        <v>0</v>
      </c>
      <c r="CG43" s="18"/>
      <c r="CH43" s="38">
        <f>IF(SUM(CP$9:CP42)&gt;0.9,MAX(CH$9:CH42)+1,0)</f>
        <v>0</v>
      </c>
      <c r="CI43" s="44">
        <f t="shared" si="44"/>
        <v>0</v>
      </c>
      <c r="CJ43" s="40">
        <f t="shared" si="45"/>
        <v>45565</v>
      </c>
      <c r="CK43" s="43">
        <f>IF(AND(CI37&gt;0,CI42=0),CJ37,0)</f>
        <v>0</v>
      </c>
      <c r="CL43" s="43">
        <f>IF(AND(CI37&gt;0,CI44=0),CJ37,0)</f>
        <v>0</v>
      </c>
      <c r="CM43" s="45">
        <f>IF(AND(CH43=CO$6,CQ42-CO$1/(CO$7-CO$6+1)&gt;=0),ROUND(CO$1/(CO$7-CO$6+1),0),IF(AND(SUM(CM$10:CM42)&gt;0,CQ42-CM42&gt;=0),CM42,IF(AND(SUM(CM$10:CM42)&gt;0),CO$1-SUM(CM$10:CM42),0)))</f>
        <v>0</v>
      </c>
      <c r="CN43" s="45">
        <f t="shared" si="119"/>
        <v>0</v>
      </c>
      <c r="CO43" s="45">
        <f t="shared" si="120"/>
        <v>0</v>
      </c>
      <c r="CP43" s="45">
        <f>IF(CJ37=CO$4,CO$1,0)</f>
        <v>0</v>
      </c>
      <c r="CQ43" s="45">
        <f t="shared" si="121"/>
        <v>0</v>
      </c>
      <c r="CR43" s="45">
        <f>IF(AND(CP37&lt;&gt;0,SUM(CP$9:CP42)=0),ROUND(CO$1*CO$3,0),0)</f>
        <v>0</v>
      </c>
      <c r="CS43" s="18"/>
      <c r="CT43" s="38">
        <f>IF(SUM(DB$9:DB42)&gt;0.9,MAX(CT$9:CT42)+1,0)</f>
        <v>0</v>
      </c>
      <c r="CU43" s="44">
        <f t="shared" si="48"/>
        <v>0</v>
      </c>
      <c r="CV43" s="40">
        <f t="shared" si="49"/>
        <v>45565</v>
      </c>
      <c r="CW43" s="43">
        <f>IF(AND(CU37&gt;0,CU42=0),CV37,0)</f>
        <v>0</v>
      </c>
      <c r="CX43" s="43">
        <f>IF(AND(CU37&gt;0,CU44=0),CV37,0)</f>
        <v>0</v>
      </c>
      <c r="CY43" s="45">
        <f>IF(AND(CT43=DA$6,DC42-DA$1/(DA$7-DA$6+1)&gt;=0),ROUND(DA$1/(DA$7-DA$6+1),0),IF(AND(SUM(CY$10:CY42)&gt;0,DC42-CY42&gt;=0),CY42,IF(AND(SUM(CY$10:CY42)&gt;0),DA$1-SUM(CY$10:CY42),0)))</f>
        <v>0</v>
      </c>
      <c r="CZ43" s="45">
        <f t="shared" si="124"/>
        <v>0</v>
      </c>
      <c r="DA43" s="45">
        <f t="shared" si="125"/>
        <v>0</v>
      </c>
      <c r="DB43" s="45">
        <f>IF(CV37=DA$4,DA$1,0)</f>
        <v>0</v>
      </c>
      <c r="DC43" s="45">
        <f t="shared" si="126"/>
        <v>0</v>
      </c>
      <c r="DD43" s="45">
        <f>IF(AND(DB37&lt;&gt;0,SUM(DB$9:DB42)=0),ROUND(DA$1*DA$3,0),0)</f>
        <v>0</v>
      </c>
      <c r="DE43" s="18"/>
      <c r="DF43" s="38">
        <f>IF(SUM(DN$9:DN42)&gt;0.9,MAX(DF$9:DF42)+1,0)</f>
        <v>0</v>
      </c>
      <c r="DG43" s="44">
        <f t="shared" si="52"/>
        <v>0</v>
      </c>
      <c r="DH43" s="40">
        <f t="shared" si="53"/>
        <v>45565</v>
      </c>
      <c r="DI43" s="43">
        <f>IF(AND(DG37&gt;0,DG42=0),DH37,0)</f>
        <v>0</v>
      </c>
      <c r="DJ43" s="43">
        <f>IF(AND(DG37&gt;0,DG44=0),DH37,0)</f>
        <v>0</v>
      </c>
      <c r="DK43" s="45">
        <f>IF(AND(DF43=DM$6,DO42-DM$1/(DM$7-DM$6+1)&gt;=0),ROUND(DM$1/(DM$7-DM$6+1),0),IF(AND(SUM(DK$10:DK42)&gt;0,DO42-DK42&gt;=0),DK42,IF(AND(SUM(DK$10:DK42)&gt;0),DM$1-SUM(DK$10:DK42),0)))</f>
        <v>0</v>
      </c>
      <c r="DL43" s="45">
        <f t="shared" si="129"/>
        <v>0</v>
      </c>
      <c r="DM43" s="45">
        <f t="shared" si="130"/>
        <v>0</v>
      </c>
      <c r="DN43" s="45">
        <f>IF(DH37=DM$4,DM$1,0)</f>
        <v>0</v>
      </c>
      <c r="DO43" s="45">
        <f t="shared" si="131"/>
        <v>0</v>
      </c>
      <c r="DP43" s="45">
        <f>IF(AND(DN37&lt;&gt;0,SUM(DN$9:DN42)=0),ROUND(DM$1*DM$3,0),0)</f>
        <v>0</v>
      </c>
      <c r="DQ43" s="18"/>
      <c r="DR43" s="38">
        <f>IF(SUM(DZ$9:DZ42)&gt;0.9,MAX(DR$9:DR42)+1,0)</f>
        <v>0</v>
      </c>
      <c r="DS43" s="44">
        <f t="shared" si="56"/>
        <v>0</v>
      </c>
      <c r="DT43" s="40">
        <f t="shared" si="57"/>
        <v>45565</v>
      </c>
      <c r="DU43" s="43">
        <f>IF(AND(DS37&gt;0,DS42=0),DT37,0)</f>
        <v>0</v>
      </c>
      <c r="DV43" s="43">
        <f>IF(AND(DS37&gt;0,DS44=0),DT37,0)</f>
        <v>0</v>
      </c>
      <c r="DW43" s="45">
        <f>IF(AND(DR43=DY$6,EA42-DY$1/(DY$7-DY$6+1)&gt;=0),ROUND(DY$1/(DY$7-DY$6+1),0),IF(AND(SUM(DW$10:DW42)&gt;0,EA42-DW42&gt;=0),DW42,IF(AND(SUM(DW$10:DW42)&gt;0),DY$1-SUM(DW$10:DW42),0)))</f>
        <v>0</v>
      </c>
      <c r="DX43" s="45">
        <f t="shared" si="134"/>
        <v>0</v>
      </c>
      <c r="DY43" s="45">
        <f t="shared" si="135"/>
        <v>0</v>
      </c>
      <c r="DZ43" s="45">
        <f>IF(DT37=DY$4,DY$1,0)</f>
        <v>0</v>
      </c>
      <c r="EA43" s="45">
        <f t="shared" si="136"/>
        <v>0</v>
      </c>
      <c r="EB43" s="45">
        <f>IF(AND(DZ37&lt;&gt;0,SUM(DZ$9:DZ42)=0),ROUND(DY$1*DY$3,0),0)</f>
        <v>0</v>
      </c>
      <c r="EC43" s="18"/>
      <c r="ED43" s="38">
        <f>IF(SUM(EL$9:EL42)&gt;0.9,MAX(ED$9:ED42)+1,0)</f>
        <v>0</v>
      </c>
      <c r="EE43" s="44">
        <f t="shared" si="60"/>
        <v>0</v>
      </c>
      <c r="EF43" s="40">
        <f t="shared" si="61"/>
        <v>45565</v>
      </c>
      <c r="EG43" s="43">
        <f>IF(AND(EE37&gt;0,EE42=0),EF37,0)</f>
        <v>0</v>
      </c>
      <c r="EH43" s="43">
        <f>IF(AND(EE37&gt;0,EE44=0),EF37,0)</f>
        <v>0</v>
      </c>
      <c r="EI43" s="45">
        <f>IF(AND(ED43=EK$6,EM42-EK$1/(EK$7-EK$6+1)&gt;=0),ROUND(EK$1/(EK$7-EK$6+1),0),IF(AND(SUM(EI$10:EI42)&gt;0,EM42-EI42&gt;=0),EI42,IF(AND(SUM(EI$10:EI42)&gt;0),EK$1-SUM(EI$10:EI42),0)))</f>
        <v>0</v>
      </c>
      <c r="EJ43" s="45">
        <f t="shared" si="139"/>
        <v>0</v>
      </c>
      <c r="EK43" s="45">
        <f t="shared" si="140"/>
        <v>0</v>
      </c>
      <c r="EL43" s="45">
        <f>IF(EF37=EK$4,EK$1,0)</f>
        <v>0</v>
      </c>
      <c r="EM43" s="45">
        <f t="shared" si="141"/>
        <v>0</v>
      </c>
      <c r="EN43" s="45">
        <f>IF(AND(EL37&lt;&gt;0,SUM(EL$9:EL42)=0),ROUND(EK$1*EK$3,0),0)</f>
        <v>0</v>
      </c>
      <c r="EO43" s="21"/>
      <c r="EP43" s="46">
        <f t="shared" si="158"/>
        <v>33</v>
      </c>
      <c r="EQ43" s="47">
        <f t="shared" si="142"/>
        <v>45565</v>
      </c>
      <c r="ER43" s="48">
        <f t="shared" si="69"/>
        <v>139536</v>
      </c>
      <c r="ES43" s="48">
        <f t="shared" si="143"/>
        <v>0</v>
      </c>
      <c r="ET43" s="48">
        <f t="shared" si="144"/>
        <v>0</v>
      </c>
      <c r="EU43" s="48">
        <f t="shared" si="145"/>
        <v>0</v>
      </c>
      <c r="EV43" s="48">
        <f t="shared" si="146"/>
        <v>0</v>
      </c>
      <c r="EW43" s="48">
        <f t="shared" si="147"/>
        <v>0</v>
      </c>
      <c r="EX43" s="48">
        <f t="shared" si="148"/>
        <v>0</v>
      </c>
      <c r="EY43" s="48">
        <f t="shared" si="149"/>
        <v>0</v>
      </c>
      <c r="EZ43" s="48">
        <f t="shared" si="150"/>
        <v>0</v>
      </c>
      <c r="FA43" s="48">
        <f t="shared" si="151"/>
        <v>0</v>
      </c>
      <c r="FB43" s="48">
        <f t="shared" si="152"/>
        <v>0</v>
      </c>
      <c r="FC43" s="48">
        <f t="shared" si="153"/>
        <v>0</v>
      </c>
      <c r="FD43" s="48">
        <f t="shared" si="173"/>
        <v>139536</v>
      </c>
      <c r="FE43" s="49">
        <f t="shared" si="65"/>
        <v>11628</v>
      </c>
      <c r="FF43" s="49">
        <f t="shared" si="70"/>
        <v>0</v>
      </c>
      <c r="FG43" s="49">
        <f t="shared" si="71"/>
        <v>0</v>
      </c>
      <c r="FH43" s="49">
        <f t="shared" si="72"/>
        <v>0</v>
      </c>
      <c r="FI43" s="49">
        <f t="shared" si="73"/>
        <v>0</v>
      </c>
      <c r="FJ43" s="49">
        <f t="shared" si="74"/>
        <v>0</v>
      </c>
      <c r="FK43" s="49">
        <f t="shared" si="75"/>
        <v>0</v>
      </c>
      <c r="FL43" s="49">
        <f t="shared" si="76"/>
        <v>0</v>
      </c>
      <c r="FM43" s="49">
        <f t="shared" si="77"/>
        <v>0</v>
      </c>
      <c r="FN43" s="49">
        <f t="shared" si="154"/>
        <v>0</v>
      </c>
      <c r="FO43" s="49">
        <f t="shared" si="155"/>
        <v>0</v>
      </c>
      <c r="FP43" s="49">
        <f t="shared" si="156"/>
        <v>0</v>
      </c>
      <c r="FQ43" s="49">
        <f t="shared" si="157"/>
        <v>0</v>
      </c>
      <c r="FR43" s="49">
        <f t="shared" si="78"/>
        <v>0</v>
      </c>
      <c r="FS43" s="49">
        <f>IF(SUM(FF43:FF$298)=0,FF$299*FS$8/12,0)</f>
        <v>0</v>
      </c>
      <c r="FT43" s="49">
        <f>IF(SUM(FG43:FG$298)=0,FG$299*FT$8/12,0)</f>
        <v>0</v>
      </c>
      <c r="FU43" s="49">
        <f>IF(SUM(FH43:FH$298)=0,FH$299*FU$8/12,0)</f>
        <v>0</v>
      </c>
      <c r="FV43" s="49">
        <f>IF(SUM(FI43:FI$298)=0,FI$299*FV$8/12,0)</f>
        <v>0</v>
      </c>
      <c r="FW43" s="49">
        <f>IF(SUM(FJ43:FJ$298)=0,FJ$299*FW$8/12,0)</f>
        <v>0</v>
      </c>
      <c r="FX43" s="49">
        <f>IF(SUM(FK43:FK$298)=0,FK$299*FX$8/12,0)</f>
        <v>0</v>
      </c>
      <c r="FY43" s="49">
        <f>IF(SUM(FL43:FL$298)=0,FL$299*FY$8/12,0)</f>
        <v>0</v>
      </c>
      <c r="FZ43" s="49">
        <f>IF(SUM(FM43:FM$298)=0,FM$299*FZ$8/12,0)</f>
        <v>0</v>
      </c>
      <c r="GA43" s="49">
        <f>IF(SUM(FN43:FN$298)=0,FN$299*GA$8/12,0)</f>
        <v>0</v>
      </c>
      <c r="GB43" s="49">
        <f>IF(SUM(FO43:FO$298)=0,FO$299*GB$8/12,0)</f>
        <v>0</v>
      </c>
      <c r="GC43" s="49">
        <f>IF(SUM(FP43:FP$298)=0,FP$299*GC$8/12,0)</f>
        <v>0</v>
      </c>
      <c r="GD43" s="49">
        <f>IF(SUM(FQ43:FQ$298)=0,FQ$299*GD$8/12,0)</f>
        <v>0</v>
      </c>
      <c r="GE43" s="49">
        <f t="shared" si="79"/>
        <v>0</v>
      </c>
      <c r="GF43" s="49">
        <f t="shared" si="66"/>
        <v>0</v>
      </c>
      <c r="GG43" s="49">
        <f t="shared" si="80"/>
        <v>11628</v>
      </c>
      <c r="GH43" s="49">
        <f t="shared" si="67"/>
        <v>0</v>
      </c>
      <c r="GI43" s="49">
        <f t="shared" si="81"/>
        <v>395348</v>
      </c>
      <c r="GJ43" s="49">
        <f t="shared" si="68"/>
        <v>0</v>
      </c>
      <c r="GK43" s="21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</row>
    <row r="44" spans="1:299">
      <c r="A44" s="57"/>
      <c r="B44" s="38">
        <f>IF(SUM(J$9:J43)&gt;0.9,MAX(B$9:B43)+1,0)</f>
        <v>15</v>
      </c>
      <c r="C44" s="44">
        <f t="shared" si="17"/>
        <v>31</v>
      </c>
      <c r="D44" s="40">
        <v>45596</v>
      </c>
      <c r="E44" s="43">
        <f>IF(AND(C44&gt;0,C37=0),D44,0)</f>
        <v>0</v>
      </c>
      <c r="F44" s="43">
        <f t="shared" si="83"/>
        <v>0</v>
      </c>
      <c r="G44" s="45">
        <f>IF(AND(B44=I$6,K43-I$1/(I$7-I$6+1)&gt;=0),ROUND(I$1/(I$7-I$6+1),0),IF(AND(SUM(G$10:G43)&gt;0,K43-G43&gt;=0),G43,IF(AND(SUM(G$10:G43)&gt;0),I$1-SUM(G$10:G43),0)))</f>
        <v>11628</v>
      </c>
      <c r="H44" s="45">
        <f t="shared" si="84"/>
        <v>0</v>
      </c>
      <c r="I44" s="45">
        <f t="shared" si="85"/>
        <v>11628</v>
      </c>
      <c r="J44" s="45">
        <f t="shared" ref="J44:J107" si="174">IF(D44=I$4,I$1,0)</f>
        <v>0</v>
      </c>
      <c r="K44" s="45">
        <f t="shared" si="86"/>
        <v>383720</v>
      </c>
      <c r="L44" s="45">
        <f>IF(AND(J44&lt;&gt;0,SUM(J$9:J37)=0),ROUND(I$1*I$3,0),0)</f>
        <v>0</v>
      </c>
      <c r="M44" s="18"/>
      <c r="N44" s="38">
        <f>IF(SUM(V$9:V43)&gt;0.9,MAX(N$9:N43)+1,0)</f>
        <v>0</v>
      </c>
      <c r="O44" s="44">
        <f t="shared" si="20"/>
        <v>0</v>
      </c>
      <c r="P44" s="40">
        <f t="shared" si="21"/>
        <v>45596</v>
      </c>
      <c r="Q44" s="43">
        <f>IF(AND(O44&gt;0,O37=0),P44,0)</f>
        <v>0</v>
      </c>
      <c r="R44" s="43">
        <f t="shared" ref="R44:R107" si="175">IF(AND(O44&gt;0,O45=0),P44,0)</f>
        <v>0</v>
      </c>
      <c r="S44" s="45">
        <f>IF(AND(N44=U$6,W43-U$1/(U$7-U$6+1)&gt;=0),ROUND(U$1/(U$7-U$6+1),0),IF(AND(SUM(S$10:S43)&gt;0,W43-S43&gt;=0),S43,IF(AND(SUM(S$10:S43)&gt;0),U$1-SUM(S$10:S43),0)))</f>
        <v>0</v>
      </c>
      <c r="T44" s="45">
        <f t="shared" si="89"/>
        <v>0</v>
      </c>
      <c r="U44" s="45">
        <f t="shared" si="90"/>
        <v>0</v>
      </c>
      <c r="V44" s="45">
        <f t="shared" ref="V44:V107" si="176">IF(P44=U$4,U$1,0)</f>
        <v>0</v>
      </c>
      <c r="W44" s="45">
        <f t="shared" si="91"/>
        <v>0</v>
      </c>
      <c r="X44" s="45">
        <f>IF(AND(V44&lt;&gt;0,SUM(V$9:V37)=0),ROUND(U$1*U$3,0),0)</f>
        <v>0</v>
      </c>
      <c r="Y44" s="18"/>
      <c r="Z44" s="38">
        <f>IF(SUM(AH$9:AH43)&gt;0.9,MAX(Z$9:Z43)+1,0)</f>
        <v>0</v>
      </c>
      <c r="AA44" s="44">
        <f t="shared" si="24"/>
        <v>0</v>
      </c>
      <c r="AB44" s="40">
        <f t="shared" si="25"/>
        <v>45596</v>
      </c>
      <c r="AC44" s="43">
        <f>IF(AND(AA44&gt;0,AA37=0),AB44,0)</f>
        <v>0</v>
      </c>
      <c r="AD44" s="43">
        <f t="shared" ref="AD44:AD107" si="177">IF(AND(AA44&gt;0,AA45=0),AB44,0)</f>
        <v>0</v>
      </c>
      <c r="AE44" s="45">
        <f>IF(AND(Z44=AG$6,AI43-AG$1/(AG$7-AG$6+1)&gt;=0),ROUND(AG$1/(AG$7-AG$6+1),0),IF(AND(SUM(AE$10:AE43)&gt;0,AI43-AE43&gt;=0),AE43,IF(AND(SUM(AE$10:AE43)&gt;0),AG$1-SUM(AE$10:AE43),0)))</f>
        <v>0</v>
      </c>
      <c r="AF44" s="45">
        <f t="shared" si="94"/>
        <v>0</v>
      </c>
      <c r="AG44" s="45">
        <f t="shared" si="95"/>
        <v>0</v>
      </c>
      <c r="AH44" s="45">
        <f t="shared" ref="AH44:AH107" si="178">IF(AB44=AG$4,AG$1,0)</f>
        <v>0</v>
      </c>
      <c r="AI44" s="45">
        <f t="shared" si="96"/>
        <v>0</v>
      </c>
      <c r="AJ44" s="45">
        <f>IF(AND(AH44&lt;&gt;0,SUM(AH$9:AH37)=0),ROUND(AG$1*AG$3,0),0)</f>
        <v>0</v>
      </c>
      <c r="AK44" s="18"/>
      <c r="AL44" s="38">
        <f>IF(SUM(AT$9:AT43)&gt;0.9,MAX(AL$9:AL43)+1,0)</f>
        <v>0</v>
      </c>
      <c r="AM44" s="44">
        <f t="shared" si="28"/>
        <v>0</v>
      </c>
      <c r="AN44" s="40">
        <f t="shared" si="29"/>
        <v>45596</v>
      </c>
      <c r="AO44" s="43">
        <f>IF(AND(AM44&gt;0,AM37=0),AN44,0)</f>
        <v>0</v>
      </c>
      <c r="AP44" s="43">
        <f t="shared" ref="AP44:AP107" si="179">IF(AND(AM44&gt;0,AM45=0),AN44,0)</f>
        <v>0</v>
      </c>
      <c r="AQ44" s="45">
        <f>IF(AND(AL44=AS$6,AU43-AS$1/(AS$7-AS$6+1)&gt;=0),ROUND(AS$1/(AS$7-AS$6+1),0),IF(AND(SUM(AQ$10:AQ43)&gt;0,AU43-AQ43&gt;=0),AQ43,IF(AND(SUM(AQ$10:AQ43)&gt;0),AS$1-SUM(AQ$10:AQ43),0)))</f>
        <v>0</v>
      </c>
      <c r="AR44" s="45">
        <f t="shared" si="99"/>
        <v>0</v>
      </c>
      <c r="AS44" s="45">
        <f t="shared" si="100"/>
        <v>0</v>
      </c>
      <c r="AT44" s="45">
        <f t="shared" ref="AT44:AT107" si="180">IF(AN44=AS$4,AS$1,0)</f>
        <v>0</v>
      </c>
      <c r="AU44" s="45">
        <f t="shared" si="101"/>
        <v>0</v>
      </c>
      <c r="AV44" s="45">
        <f>IF(AND(AT44&lt;&gt;0,SUM(AT$9:AT37)=0),ROUND(AS$1*AS$3,0),0)</f>
        <v>0</v>
      </c>
      <c r="AW44" s="18"/>
      <c r="AX44" s="38">
        <f>IF(SUM(BF$9:BF43)&gt;0.9,MAX(AX$9:AX43)+1,0)</f>
        <v>0</v>
      </c>
      <c r="AY44" s="44">
        <f t="shared" si="32"/>
        <v>0</v>
      </c>
      <c r="AZ44" s="40">
        <f t="shared" si="33"/>
        <v>45596</v>
      </c>
      <c r="BA44" s="43">
        <f>IF(AND(AY44&gt;0,AY37=0),AZ44,0)</f>
        <v>0</v>
      </c>
      <c r="BB44" s="43">
        <f t="shared" ref="BB44:BB107" si="181">IF(AND(AY44&gt;0,AY45=0),AZ44,0)</f>
        <v>0</v>
      </c>
      <c r="BC44" s="45">
        <f>IF(AND(AX44=BE$6,BG43-BE$1/(BE$7-BE$6+1)&gt;=0),ROUND(BE$1/(BE$7-BE$6+1),0),IF(AND(SUM(BC$10:BC43)&gt;0,BG43-BC43&gt;=0),BC43,IF(AND(SUM(BC$10:BC43)&gt;0),BE$1-SUM(BC$10:BC43),0)))</f>
        <v>0</v>
      </c>
      <c r="BD44" s="45">
        <f t="shared" si="104"/>
        <v>0</v>
      </c>
      <c r="BE44" s="45">
        <f t="shared" si="105"/>
        <v>0</v>
      </c>
      <c r="BF44" s="45">
        <f t="shared" ref="BF44:BF107" si="182">IF(AZ44=BE$4,BE$1,0)</f>
        <v>0</v>
      </c>
      <c r="BG44" s="45">
        <f t="shared" si="106"/>
        <v>0</v>
      </c>
      <c r="BH44" s="45">
        <f>IF(AND(BF44&lt;&gt;0,SUM(BF$9:BF37)=0),ROUND(BE$1*BE$3,0),0)</f>
        <v>0</v>
      </c>
      <c r="BI44" s="18"/>
      <c r="BJ44" s="38">
        <f>IF(SUM(BR$9:BR43)&gt;0.9,MAX(BJ$9:BJ43)+1,0)</f>
        <v>0</v>
      </c>
      <c r="BK44" s="44">
        <f t="shared" si="36"/>
        <v>0</v>
      </c>
      <c r="BL44" s="40">
        <f t="shared" si="37"/>
        <v>45596</v>
      </c>
      <c r="BM44" s="43">
        <f>IF(AND(BK44&gt;0,BK37=0),BL44,0)</f>
        <v>0</v>
      </c>
      <c r="BN44" s="43">
        <f t="shared" ref="BN44:BN107" si="183">IF(AND(BK44&gt;0,BK45=0),BL44,0)</f>
        <v>0</v>
      </c>
      <c r="BO44" s="45">
        <f>IF(AND(BJ44=BQ$6,BS43-BQ$1/(BQ$7-BQ$6+1)&gt;=0),ROUND(BQ$1/(BQ$7-BQ$6+1),0),IF(AND(SUM(BO$10:BO43)&gt;0,BS43-BO43&gt;=0),BO43,IF(AND(SUM(BO$10:BO43)&gt;0),BQ$1-SUM(BO$10:BO43),0)))</f>
        <v>0</v>
      </c>
      <c r="BP44" s="45">
        <f t="shared" si="109"/>
        <v>0</v>
      </c>
      <c r="BQ44" s="45">
        <f t="shared" si="110"/>
        <v>0</v>
      </c>
      <c r="BR44" s="45">
        <f t="shared" ref="BR44:BR107" si="184">IF(BL44=BQ$4,BQ$1,0)</f>
        <v>0</v>
      </c>
      <c r="BS44" s="45">
        <f t="shared" si="111"/>
        <v>0</v>
      </c>
      <c r="BT44" s="45">
        <f>IF(AND(BR44&lt;&gt;0,SUM(BR$9:BR37)=0),ROUND(BQ$1*BQ$3,0),0)</f>
        <v>0</v>
      </c>
      <c r="BU44" s="18"/>
      <c r="BV44" s="38">
        <f>IF(SUM(CD$9:CD43)&gt;0.9,MAX(BV$9:BV43)+1,0)</f>
        <v>0</v>
      </c>
      <c r="BW44" s="44">
        <f t="shared" si="40"/>
        <v>0</v>
      </c>
      <c r="BX44" s="40">
        <f t="shared" si="41"/>
        <v>45596</v>
      </c>
      <c r="BY44" s="43">
        <f>IF(AND(BW44&gt;0,BW37=0),BX44,0)</f>
        <v>0</v>
      </c>
      <c r="BZ44" s="43">
        <f t="shared" ref="BZ44:BZ107" si="185">IF(AND(BW44&gt;0,BW45=0),BX44,0)</f>
        <v>0</v>
      </c>
      <c r="CA44" s="45">
        <f>IF(AND(BV44=CC$6,CE43-CC$1/(CC$7-CC$6+1)&gt;=0),ROUND(CC$1/(CC$7-CC$6+1),0),IF(AND(SUM(CA$10:CA43)&gt;0,CE43-CA43&gt;=0),CA43,IF(AND(SUM(CA$10:CA43)&gt;0),CC$1-SUM(CA$10:CA43),0)))</f>
        <v>0</v>
      </c>
      <c r="CB44" s="45">
        <f t="shared" si="114"/>
        <v>0</v>
      </c>
      <c r="CC44" s="45">
        <f t="shared" si="115"/>
        <v>0</v>
      </c>
      <c r="CD44" s="45">
        <f t="shared" ref="CD44:CD107" si="186">IF(BX44=CC$4,CC$1,0)</f>
        <v>0</v>
      </c>
      <c r="CE44" s="45">
        <f t="shared" si="116"/>
        <v>0</v>
      </c>
      <c r="CF44" s="45">
        <f>IF(AND(CD44&lt;&gt;0,SUM(CD$9:CD37)=0),ROUND(CC$1*CC$3,0),0)</f>
        <v>0</v>
      </c>
      <c r="CG44" s="18"/>
      <c r="CH44" s="38">
        <f>IF(SUM(CP$9:CP43)&gt;0.9,MAX(CH$9:CH43)+1,0)</f>
        <v>0</v>
      </c>
      <c r="CI44" s="44">
        <f t="shared" si="44"/>
        <v>0</v>
      </c>
      <c r="CJ44" s="40">
        <f t="shared" si="45"/>
        <v>45596</v>
      </c>
      <c r="CK44" s="43">
        <f>IF(AND(CI44&gt;0,CI37=0),CJ44,0)</f>
        <v>0</v>
      </c>
      <c r="CL44" s="43">
        <f t="shared" ref="CL44:CL107" si="187">IF(AND(CI44&gt;0,CI45=0),CJ44,0)</f>
        <v>0</v>
      </c>
      <c r="CM44" s="45">
        <f>IF(AND(CH44=CO$6,CQ43-CO$1/(CO$7-CO$6+1)&gt;=0),ROUND(CO$1/(CO$7-CO$6+1),0),IF(AND(SUM(CM$10:CM43)&gt;0,CQ43-CM43&gt;=0),CM43,IF(AND(SUM(CM$10:CM43)&gt;0),CO$1-SUM(CM$10:CM43),0)))</f>
        <v>0</v>
      </c>
      <c r="CN44" s="45">
        <f t="shared" si="119"/>
        <v>0</v>
      </c>
      <c r="CO44" s="45">
        <f t="shared" si="120"/>
        <v>0</v>
      </c>
      <c r="CP44" s="45">
        <f t="shared" ref="CP44:CP107" si="188">IF(CJ44=CO$4,CO$1,0)</f>
        <v>0</v>
      </c>
      <c r="CQ44" s="45">
        <f t="shared" si="121"/>
        <v>0</v>
      </c>
      <c r="CR44" s="45">
        <f>IF(AND(CP44&lt;&gt;0,SUM(CP$9:CP37)=0),ROUND(CO$1*CO$3,0),0)</f>
        <v>0</v>
      </c>
      <c r="CS44" s="18"/>
      <c r="CT44" s="38">
        <f>IF(SUM(DB$9:DB43)&gt;0.9,MAX(CT$9:CT43)+1,0)</f>
        <v>0</v>
      </c>
      <c r="CU44" s="44">
        <f t="shared" si="48"/>
        <v>0</v>
      </c>
      <c r="CV44" s="40">
        <f t="shared" si="49"/>
        <v>45596</v>
      </c>
      <c r="CW44" s="43">
        <f>IF(AND(CU44&gt;0,CU37=0),CV44,0)</f>
        <v>0</v>
      </c>
      <c r="CX44" s="43">
        <f t="shared" ref="CX44:CX107" si="189">IF(AND(CU44&gt;0,CU45=0),CV44,0)</f>
        <v>0</v>
      </c>
      <c r="CY44" s="45">
        <f>IF(AND(CT44=DA$6,DC43-DA$1/(DA$7-DA$6+1)&gt;=0),ROUND(DA$1/(DA$7-DA$6+1),0),IF(AND(SUM(CY$10:CY43)&gt;0,DC43-CY43&gt;=0),CY43,IF(AND(SUM(CY$10:CY43)&gt;0),DA$1-SUM(CY$10:CY43),0)))</f>
        <v>0</v>
      </c>
      <c r="CZ44" s="45">
        <f t="shared" si="124"/>
        <v>0</v>
      </c>
      <c r="DA44" s="45">
        <f t="shared" si="125"/>
        <v>0</v>
      </c>
      <c r="DB44" s="45">
        <f t="shared" ref="DB44:DB107" si="190">IF(CV44=DA$4,DA$1,0)</f>
        <v>0</v>
      </c>
      <c r="DC44" s="45">
        <f t="shared" si="126"/>
        <v>0</v>
      </c>
      <c r="DD44" s="45">
        <f>IF(AND(DB44&lt;&gt;0,SUM(DB$9:DB37)=0),ROUND(DA$1*DA$3,0),0)</f>
        <v>0</v>
      </c>
      <c r="DE44" s="18"/>
      <c r="DF44" s="38">
        <f>IF(SUM(DN$9:DN43)&gt;0.9,MAX(DF$9:DF43)+1,0)</f>
        <v>0</v>
      </c>
      <c r="DG44" s="44">
        <f t="shared" si="52"/>
        <v>0</v>
      </c>
      <c r="DH44" s="40">
        <f t="shared" si="53"/>
        <v>45596</v>
      </c>
      <c r="DI44" s="43">
        <f>IF(AND(DG44&gt;0,DG37=0),DH44,0)</f>
        <v>0</v>
      </c>
      <c r="DJ44" s="43">
        <f t="shared" ref="DJ44:DJ107" si="191">IF(AND(DG44&gt;0,DG45=0),DH44,0)</f>
        <v>0</v>
      </c>
      <c r="DK44" s="45">
        <f>IF(AND(DF44=DM$6,DO43-DM$1/(DM$7-DM$6+1)&gt;=0),ROUND(DM$1/(DM$7-DM$6+1),0),IF(AND(SUM(DK$10:DK43)&gt;0,DO43-DK43&gt;=0),DK43,IF(AND(SUM(DK$10:DK43)&gt;0),DM$1-SUM(DK$10:DK43),0)))</f>
        <v>0</v>
      </c>
      <c r="DL44" s="45">
        <f t="shared" si="129"/>
        <v>0</v>
      </c>
      <c r="DM44" s="45">
        <f t="shared" si="130"/>
        <v>0</v>
      </c>
      <c r="DN44" s="45">
        <f t="shared" ref="DN44:DN107" si="192">IF(DH44=DM$4,DM$1,0)</f>
        <v>0</v>
      </c>
      <c r="DO44" s="45">
        <f t="shared" si="131"/>
        <v>0</v>
      </c>
      <c r="DP44" s="45">
        <f>IF(AND(DN44&lt;&gt;0,SUM(DN$9:DN37)=0),ROUND(DM$1*DM$3,0),0)</f>
        <v>0</v>
      </c>
      <c r="DQ44" s="18"/>
      <c r="DR44" s="38">
        <f>IF(SUM(DZ$9:DZ43)&gt;0.9,MAX(DR$9:DR43)+1,0)</f>
        <v>0</v>
      </c>
      <c r="DS44" s="44">
        <f t="shared" si="56"/>
        <v>0</v>
      </c>
      <c r="DT44" s="40">
        <f t="shared" si="57"/>
        <v>45596</v>
      </c>
      <c r="DU44" s="43">
        <f>IF(AND(DS44&gt;0,DS37=0),DT44,0)</f>
        <v>0</v>
      </c>
      <c r="DV44" s="43">
        <f t="shared" ref="DV44:DV107" si="193">IF(AND(DS44&gt;0,DS45=0),DT44,0)</f>
        <v>0</v>
      </c>
      <c r="DW44" s="45">
        <f>IF(AND(DR44=DY$6,EA43-DY$1/(DY$7-DY$6+1)&gt;=0),ROUND(DY$1/(DY$7-DY$6+1),0),IF(AND(SUM(DW$10:DW43)&gt;0,EA43-DW43&gt;=0),DW43,IF(AND(SUM(DW$10:DW43)&gt;0),DY$1-SUM(DW$10:DW43),0)))</f>
        <v>0</v>
      </c>
      <c r="DX44" s="45">
        <f t="shared" si="134"/>
        <v>0</v>
      </c>
      <c r="DY44" s="45">
        <f t="shared" si="135"/>
        <v>0</v>
      </c>
      <c r="DZ44" s="45">
        <f t="shared" ref="DZ44:DZ107" si="194">IF(DT44=DY$4,DY$1,0)</f>
        <v>0</v>
      </c>
      <c r="EA44" s="45">
        <f t="shared" si="136"/>
        <v>0</v>
      </c>
      <c r="EB44" s="45">
        <f>IF(AND(DZ44&lt;&gt;0,SUM(DZ$9:DZ37)=0),ROUND(DY$1*DY$3,0),0)</f>
        <v>0</v>
      </c>
      <c r="EC44" s="18"/>
      <c r="ED44" s="38">
        <f>IF(SUM(EL$9:EL43)&gt;0.9,MAX(ED$9:ED43)+1,0)</f>
        <v>0</v>
      </c>
      <c r="EE44" s="44">
        <f t="shared" si="60"/>
        <v>0</v>
      </c>
      <c r="EF44" s="40">
        <f t="shared" si="61"/>
        <v>45596</v>
      </c>
      <c r="EG44" s="43">
        <f>IF(AND(EE44&gt;0,EE37=0),EF44,0)</f>
        <v>0</v>
      </c>
      <c r="EH44" s="43">
        <f t="shared" ref="EH44:EH107" si="195">IF(AND(EE44&gt;0,EE45=0),EF44,0)</f>
        <v>0</v>
      </c>
      <c r="EI44" s="45">
        <f>IF(AND(ED44=EK$6,EM43-EK$1/(EK$7-EK$6+1)&gt;=0),ROUND(EK$1/(EK$7-EK$6+1),0),IF(AND(SUM(EI$10:EI43)&gt;0,EM43-EI43&gt;=0),EI43,IF(AND(SUM(EI$10:EI43)&gt;0),EK$1-SUM(EI$10:EI43),0)))</f>
        <v>0</v>
      </c>
      <c r="EJ44" s="45">
        <f t="shared" si="139"/>
        <v>0</v>
      </c>
      <c r="EK44" s="45">
        <f t="shared" si="140"/>
        <v>0</v>
      </c>
      <c r="EL44" s="45">
        <f t="shared" ref="EL44:EL107" si="196">IF(EF44=EK$4,EK$1,0)</f>
        <v>0</v>
      </c>
      <c r="EM44" s="45">
        <f t="shared" si="141"/>
        <v>0</v>
      </c>
      <c r="EN44" s="45">
        <f>IF(AND(EL44&lt;&gt;0,SUM(EL$9:EL37)=0),ROUND(EK$1*EK$3,0),0)</f>
        <v>0</v>
      </c>
      <c r="EO44" s="21"/>
      <c r="EP44" s="46">
        <f>EP37+1</f>
        <v>28</v>
      </c>
      <c r="EQ44" s="47">
        <f t="shared" si="142"/>
        <v>45596</v>
      </c>
      <c r="ER44" s="48">
        <f t="shared" si="69"/>
        <v>139536</v>
      </c>
      <c r="ES44" s="48">
        <f t="shared" si="143"/>
        <v>0</v>
      </c>
      <c r="ET44" s="48">
        <f t="shared" si="144"/>
        <v>0</v>
      </c>
      <c r="EU44" s="48">
        <f t="shared" si="145"/>
        <v>0</v>
      </c>
      <c r="EV44" s="48">
        <f t="shared" si="146"/>
        <v>0</v>
      </c>
      <c r="EW44" s="48">
        <f t="shared" si="147"/>
        <v>0</v>
      </c>
      <c r="EX44" s="48">
        <f t="shared" si="148"/>
        <v>0</v>
      </c>
      <c r="EY44" s="48">
        <f t="shared" si="149"/>
        <v>0</v>
      </c>
      <c r="EZ44" s="48">
        <f t="shared" si="150"/>
        <v>0</v>
      </c>
      <c r="FA44" s="48">
        <f t="shared" si="151"/>
        <v>0</v>
      </c>
      <c r="FB44" s="48">
        <f t="shared" si="152"/>
        <v>0</v>
      </c>
      <c r="FC44" s="48">
        <f t="shared" si="153"/>
        <v>0</v>
      </c>
      <c r="FD44" s="48">
        <f t="shared" si="173"/>
        <v>139536</v>
      </c>
      <c r="FE44" s="49">
        <f t="shared" si="65"/>
        <v>11628</v>
      </c>
      <c r="FF44" s="49">
        <f t="shared" si="70"/>
        <v>0</v>
      </c>
      <c r="FG44" s="49">
        <f t="shared" si="71"/>
        <v>0</v>
      </c>
      <c r="FH44" s="49">
        <f t="shared" si="72"/>
        <v>0</v>
      </c>
      <c r="FI44" s="49">
        <f t="shared" si="73"/>
        <v>0</v>
      </c>
      <c r="FJ44" s="49">
        <f t="shared" si="74"/>
        <v>0</v>
      </c>
      <c r="FK44" s="49">
        <f t="shared" si="75"/>
        <v>0</v>
      </c>
      <c r="FL44" s="49">
        <f t="shared" si="76"/>
        <v>0</v>
      </c>
      <c r="FM44" s="49">
        <f t="shared" si="77"/>
        <v>0</v>
      </c>
      <c r="FN44" s="49">
        <f t="shared" si="154"/>
        <v>0</v>
      </c>
      <c r="FO44" s="49">
        <f t="shared" si="155"/>
        <v>0</v>
      </c>
      <c r="FP44" s="49">
        <f t="shared" si="156"/>
        <v>0</v>
      </c>
      <c r="FQ44" s="49">
        <f t="shared" si="157"/>
        <v>0</v>
      </c>
      <c r="FR44" s="49">
        <f t="shared" si="78"/>
        <v>0</v>
      </c>
      <c r="FS44" s="49">
        <f>IF(SUM(FF44:FF$298)=0,FF$299*FS$8/12,0)</f>
        <v>0</v>
      </c>
      <c r="FT44" s="49">
        <f>IF(SUM(FG44:FG$298)=0,FG$299*FT$8/12,0)</f>
        <v>0</v>
      </c>
      <c r="FU44" s="49">
        <f>IF(SUM(FH44:FH$298)=0,FH$299*FU$8/12,0)</f>
        <v>0</v>
      </c>
      <c r="FV44" s="49">
        <f>IF(SUM(FI44:FI$298)=0,FI$299*FV$8/12,0)</f>
        <v>0</v>
      </c>
      <c r="FW44" s="49">
        <f>IF(SUM(FJ44:FJ$298)=0,FJ$299*FW$8/12,0)</f>
        <v>0</v>
      </c>
      <c r="FX44" s="49">
        <f>IF(SUM(FK44:FK$298)=0,FK$299*FX$8/12,0)</f>
        <v>0</v>
      </c>
      <c r="FY44" s="49">
        <f>IF(SUM(FL44:FL$298)=0,FL$299*FY$8/12,0)</f>
        <v>0</v>
      </c>
      <c r="FZ44" s="49">
        <f>IF(SUM(FM44:FM$298)=0,FM$299*FZ$8/12,0)</f>
        <v>0</v>
      </c>
      <c r="GA44" s="49">
        <f>IF(SUM(FN44:FN$298)=0,FN$299*GA$8/12,0)</f>
        <v>0</v>
      </c>
      <c r="GB44" s="49">
        <f>IF(SUM(FO44:FO$298)=0,FO$299*GB$8/12,0)</f>
        <v>0</v>
      </c>
      <c r="GC44" s="49">
        <f>IF(SUM(FP44:FP$298)=0,FP$299*GC$8/12,0)</f>
        <v>0</v>
      </c>
      <c r="GD44" s="49">
        <f>IF(SUM(FQ44:FQ$298)=0,FQ$299*GD$8/12,0)</f>
        <v>0</v>
      </c>
      <c r="GE44" s="49">
        <f t="shared" si="79"/>
        <v>0</v>
      </c>
      <c r="GF44" s="49">
        <f t="shared" si="66"/>
        <v>0</v>
      </c>
      <c r="GG44" s="49">
        <f t="shared" si="80"/>
        <v>11628</v>
      </c>
      <c r="GH44" s="49">
        <f t="shared" si="67"/>
        <v>0</v>
      </c>
      <c r="GI44" s="49">
        <f t="shared" si="81"/>
        <v>383720</v>
      </c>
      <c r="GJ44" s="49">
        <f t="shared" si="68"/>
        <v>0</v>
      </c>
      <c r="GK44" s="21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</row>
    <row r="45" spans="1:299">
      <c r="A45" s="57"/>
      <c r="B45" s="38">
        <f>IF(SUM(J$9:J44)&gt;0.9,MAX(B$9:B44)+1,0)</f>
        <v>16</v>
      </c>
      <c r="C45" s="44">
        <f t="shared" si="17"/>
        <v>30</v>
      </c>
      <c r="D45" s="40">
        <v>45626</v>
      </c>
      <c r="E45" s="43">
        <f t="shared" si="82"/>
        <v>0</v>
      </c>
      <c r="F45" s="43">
        <f t="shared" si="83"/>
        <v>0</v>
      </c>
      <c r="G45" s="45">
        <f>IF(AND(B45=I$6,K44-I$1/(I$7-I$6+1)&gt;=0),ROUND(I$1/(I$7-I$6+1),0),IF(AND(SUM(G$10:G44)&gt;0,K44-G44&gt;=0),G44,IF(AND(SUM(G$10:G44)&gt;0),I$1-SUM(G$10:G44),0)))</f>
        <v>11628</v>
      </c>
      <c r="H45" s="45">
        <f t="shared" si="84"/>
        <v>0</v>
      </c>
      <c r="I45" s="45">
        <f t="shared" si="85"/>
        <v>11628</v>
      </c>
      <c r="J45" s="45">
        <f t="shared" si="174"/>
        <v>0</v>
      </c>
      <c r="K45" s="45">
        <f t="shared" si="86"/>
        <v>372092</v>
      </c>
      <c r="L45" s="45">
        <f>IF(AND(J45&lt;&gt;0,SUM(J$9:J44)=0),ROUND(I$1*I$3,0),0)</f>
        <v>0</v>
      </c>
      <c r="M45" s="18"/>
      <c r="N45" s="38">
        <f>IF(SUM(V$9:V44)&gt;0.9,MAX(N$9:N44)+1,0)</f>
        <v>0</v>
      </c>
      <c r="O45" s="44">
        <f t="shared" si="20"/>
        <v>0</v>
      </c>
      <c r="P45" s="40">
        <f t="shared" si="21"/>
        <v>45626</v>
      </c>
      <c r="Q45" s="43">
        <f t="shared" ref="Q45:Q108" si="197">IF(AND(O45&gt;0,O44=0),P45,0)</f>
        <v>0</v>
      </c>
      <c r="R45" s="43">
        <f t="shared" si="175"/>
        <v>0</v>
      </c>
      <c r="S45" s="45">
        <f>IF(AND(N45=U$6,W44-U$1/(U$7-U$6+1)&gt;=0),ROUND(U$1/(U$7-U$6+1),0),IF(AND(SUM(S$10:S44)&gt;0,W44-S44&gt;=0),S44,IF(AND(SUM(S$10:S44)&gt;0),U$1-SUM(S$10:S44),0)))</f>
        <v>0</v>
      </c>
      <c r="T45" s="45">
        <f t="shared" si="89"/>
        <v>0</v>
      </c>
      <c r="U45" s="45">
        <f t="shared" si="90"/>
        <v>0</v>
      </c>
      <c r="V45" s="45">
        <f t="shared" si="176"/>
        <v>0</v>
      </c>
      <c r="W45" s="45">
        <f t="shared" si="91"/>
        <v>0</v>
      </c>
      <c r="X45" s="45">
        <f>IF(AND(V45&lt;&gt;0,SUM(V$9:V44)=0),ROUND(U$1*U$3,0),0)</f>
        <v>0</v>
      </c>
      <c r="Y45" s="18"/>
      <c r="Z45" s="38">
        <f>IF(SUM(AH$9:AH44)&gt;0.9,MAX(Z$9:Z44)+1,0)</f>
        <v>0</v>
      </c>
      <c r="AA45" s="44">
        <f t="shared" si="24"/>
        <v>0</v>
      </c>
      <c r="AB45" s="40">
        <f t="shared" si="25"/>
        <v>45626</v>
      </c>
      <c r="AC45" s="43">
        <f t="shared" ref="AC45:AC108" si="198">IF(AND(AA45&gt;0,AA44=0),AB45,0)</f>
        <v>0</v>
      </c>
      <c r="AD45" s="43">
        <f t="shared" si="177"/>
        <v>0</v>
      </c>
      <c r="AE45" s="45">
        <f>IF(AND(Z45=AG$6,AI44-AG$1/(AG$7-AG$6+1)&gt;=0),ROUND(AG$1/(AG$7-AG$6+1),0),IF(AND(SUM(AE$10:AE44)&gt;0,AI44-AE44&gt;=0),AE44,IF(AND(SUM(AE$10:AE44)&gt;0),AG$1-SUM(AE$10:AE44),0)))</f>
        <v>0</v>
      </c>
      <c r="AF45" s="45">
        <f t="shared" si="94"/>
        <v>0</v>
      </c>
      <c r="AG45" s="45">
        <f t="shared" si="95"/>
        <v>0</v>
      </c>
      <c r="AH45" s="45">
        <f t="shared" si="178"/>
        <v>0</v>
      </c>
      <c r="AI45" s="45">
        <f t="shared" si="96"/>
        <v>0</v>
      </c>
      <c r="AJ45" s="45">
        <f>IF(AND(AH45&lt;&gt;0,SUM(AH$9:AH44)=0),ROUND(AG$1*AG$3,0),0)</f>
        <v>0</v>
      </c>
      <c r="AK45" s="18"/>
      <c r="AL45" s="38">
        <f>IF(SUM(AT$9:AT44)&gt;0.9,MAX(AL$9:AL44)+1,0)</f>
        <v>0</v>
      </c>
      <c r="AM45" s="44">
        <f t="shared" si="28"/>
        <v>0</v>
      </c>
      <c r="AN45" s="40">
        <f t="shared" si="29"/>
        <v>45626</v>
      </c>
      <c r="AO45" s="43">
        <f t="shared" ref="AO45:AO108" si="199">IF(AND(AM45&gt;0,AM44=0),AN45,0)</f>
        <v>0</v>
      </c>
      <c r="AP45" s="43">
        <f t="shared" si="179"/>
        <v>0</v>
      </c>
      <c r="AQ45" s="45">
        <f>IF(AND(AL45=AS$6,AU44-AS$1/(AS$7-AS$6+1)&gt;=0),ROUND(AS$1/(AS$7-AS$6+1),0),IF(AND(SUM(AQ$10:AQ44)&gt;0,AU44-AQ44&gt;=0),AQ44,IF(AND(SUM(AQ$10:AQ44)&gt;0),AS$1-SUM(AQ$10:AQ44),0)))</f>
        <v>0</v>
      </c>
      <c r="AR45" s="45">
        <f t="shared" si="99"/>
        <v>0</v>
      </c>
      <c r="AS45" s="45">
        <f t="shared" si="100"/>
        <v>0</v>
      </c>
      <c r="AT45" s="45">
        <f t="shared" si="180"/>
        <v>0</v>
      </c>
      <c r="AU45" s="45">
        <f t="shared" si="101"/>
        <v>0</v>
      </c>
      <c r="AV45" s="45">
        <f>IF(AND(AT45&lt;&gt;0,SUM(AT$9:AT44)=0),ROUND(AS$1*AS$3,0),0)</f>
        <v>0</v>
      </c>
      <c r="AW45" s="18"/>
      <c r="AX45" s="38">
        <f>IF(SUM(BF$9:BF44)&gt;0.9,MAX(AX$9:AX44)+1,0)</f>
        <v>0</v>
      </c>
      <c r="AY45" s="44">
        <f t="shared" si="32"/>
        <v>0</v>
      </c>
      <c r="AZ45" s="40">
        <f t="shared" si="33"/>
        <v>45626</v>
      </c>
      <c r="BA45" s="43">
        <f t="shared" ref="BA45:BA108" si="200">IF(AND(AY45&gt;0,AY44=0),AZ45,0)</f>
        <v>0</v>
      </c>
      <c r="BB45" s="43">
        <f t="shared" si="181"/>
        <v>0</v>
      </c>
      <c r="BC45" s="45">
        <f>IF(AND(AX45=BE$6,BG44-BE$1/(BE$7-BE$6+1)&gt;=0),ROUND(BE$1/(BE$7-BE$6+1),0),IF(AND(SUM(BC$10:BC44)&gt;0,BG44-BC44&gt;=0),BC44,IF(AND(SUM(BC$10:BC44)&gt;0),BE$1-SUM(BC$10:BC44),0)))</f>
        <v>0</v>
      </c>
      <c r="BD45" s="45">
        <f t="shared" si="104"/>
        <v>0</v>
      </c>
      <c r="BE45" s="45">
        <f t="shared" si="105"/>
        <v>0</v>
      </c>
      <c r="BF45" s="45">
        <f t="shared" si="182"/>
        <v>0</v>
      </c>
      <c r="BG45" s="45">
        <f t="shared" si="106"/>
        <v>0</v>
      </c>
      <c r="BH45" s="45">
        <f>IF(AND(BF45&lt;&gt;0,SUM(BF$9:BF44)=0),ROUND(BE$1*BE$3,0),0)</f>
        <v>0</v>
      </c>
      <c r="BI45" s="18"/>
      <c r="BJ45" s="38">
        <f>IF(SUM(BR$9:BR44)&gt;0.9,MAX(BJ$9:BJ44)+1,0)</f>
        <v>0</v>
      </c>
      <c r="BK45" s="44">
        <f t="shared" si="36"/>
        <v>0</v>
      </c>
      <c r="BL45" s="40">
        <f t="shared" si="37"/>
        <v>45626</v>
      </c>
      <c r="BM45" s="43">
        <f t="shared" ref="BM45:BM108" si="201">IF(AND(BK45&gt;0,BK44=0),BL45,0)</f>
        <v>0</v>
      </c>
      <c r="BN45" s="43">
        <f t="shared" si="183"/>
        <v>0</v>
      </c>
      <c r="BO45" s="45">
        <f>IF(AND(BJ45=BQ$6,BS44-BQ$1/(BQ$7-BQ$6+1)&gt;=0),ROUND(BQ$1/(BQ$7-BQ$6+1),0),IF(AND(SUM(BO$10:BO44)&gt;0,BS44-BO44&gt;=0),BO44,IF(AND(SUM(BO$10:BO44)&gt;0),BQ$1-SUM(BO$10:BO44),0)))</f>
        <v>0</v>
      </c>
      <c r="BP45" s="45">
        <f t="shared" si="109"/>
        <v>0</v>
      </c>
      <c r="BQ45" s="45">
        <f t="shared" si="110"/>
        <v>0</v>
      </c>
      <c r="BR45" s="45">
        <f t="shared" si="184"/>
        <v>0</v>
      </c>
      <c r="BS45" s="45">
        <f t="shared" si="111"/>
        <v>0</v>
      </c>
      <c r="BT45" s="45">
        <f>IF(AND(BR45&lt;&gt;0,SUM(BR$9:BR44)=0),ROUND(BQ$1*BQ$3,0),0)</f>
        <v>0</v>
      </c>
      <c r="BU45" s="18"/>
      <c r="BV45" s="38">
        <f>IF(SUM(CD$9:CD44)&gt;0.9,MAX(BV$9:BV44)+1,0)</f>
        <v>0</v>
      </c>
      <c r="BW45" s="44">
        <f t="shared" si="40"/>
        <v>0</v>
      </c>
      <c r="BX45" s="40">
        <f t="shared" si="41"/>
        <v>45626</v>
      </c>
      <c r="BY45" s="43">
        <f t="shared" ref="BY45:BY108" si="202">IF(AND(BW45&gt;0,BW44=0),BX45,0)</f>
        <v>0</v>
      </c>
      <c r="BZ45" s="43">
        <f t="shared" si="185"/>
        <v>0</v>
      </c>
      <c r="CA45" s="45">
        <f>IF(AND(BV45=CC$6,CE44-CC$1/(CC$7-CC$6+1)&gt;=0),ROUND(CC$1/(CC$7-CC$6+1),0),IF(AND(SUM(CA$10:CA44)&gt;0,CE44-CA44&gt;=0),CA44,IF(AND(SUM(CA$10:CA44)&gt;0),CC$1-SUM(CA$10:CA44),0)))</f>
        <v>0</v>
      </c>
      <c r="CB45" s="45">
        <f t="shared" si="114"/>
        <v>0</v>
      </c>
      <c r="CC45" s="45">
        <f t="shared" si="115"/>
        <v>0</v>
      </c>
      <c r="CD45" s="45">
        <f t="shared" si="186"/>
        <v>0</v>
      </c>
      <c r="CE45" s="45">
        <f t="shared" si="116"/>
        <v>0</v>
      </c>
      <c r="CF45" s="45">
        <f>IF(AND(CD45&lt;&gt;0,SUM(CD$9:CD44)=0),ROUND(CC$1*CC$3,0),0)</f>
        <v>0</v>
      </c>
      <c r="CG45" s="18"/>
      <c r="CH45" s="38">
        <f>IF(SUM(CP$9:CP44)&gt;0.9,MAX(CH$9:CH44)+1,0)</f>
        <v>0</v>
      </c>
      <c r="CI45" s="44">
        <f t="shared" si="44"/>
        <v>0</v>
      </c>
      <c r="CJ45" s="40">
        <f t="shared" si="45"/>
        <v>45626</v>
      </c>
      <c r="CK45" s="43">
        <f t="shared" ref="CK45:CK108" si="203">IF(AND(CI45&gt;0,CI44=0),CJ45,0)</f>
        <v>0</v>
      </c>
      <c r="CL45" s="43">
        <f t="shared" si="187"/>
        <v>0</v>
      </c>
      <c r="CM45" s="45">
        <f>IF(AND(CH45=CO$6,CQ44-CO$1/(CO$7-CO$6+1)&gt;=0),ROUND(CO$1/(CO$7-CO$6+1),0),IF(AND(SUM(CM$10:CM44)&gt;0,CQ44-CM44&gt;=0),CM44,IF(AND(SUM(CM$10:CM44)&gt;0),CO$1-SUM(CM$10:CM44),0)))</f>
        <v>0</v>
      </c>
      <c r="CN45" s="45">
        <f t="shared" si="119"/>
        <v>0</v>
      </c>
      <c r="CO45" s="45">
        <f t="shared" si="120"/>
        <v>0</v>
      </c>
      <c r="CP45" s="45">
        <f t="shared" si="188"/>
        <v>0</v>
      </c>
      <c r="CQ45" s="45">
        <f t="shared" si="121"/>
        <v>0</v>
      </c>
      <c r="CR45" s="45">
        <f>IF(AND(CP45&lt;&gt;0,SUM(CP$9:CP44)=0),ROUND(CO$1*CO$3,0),0)</f>
        <v>0</v>
      </c>
      <c r="CS45" s="18"/>
      <c r="CT45" s="38">
        <f>IF(SUM(DB$9:DB44)&gt;0.9,MAX(CT$9:CT44)+1,0)</f>
        <v>0</v>
      </c>
      <c r="CU45" s="44">
        <f t="shared" si="48"/>
        <v>0</v>
      </c>
      <c r="CV45" s="40">
        <f t="shared" si="49"/>
        <v>45626</v>
      </c>
      <c r="CW45" s="43">
        <f t="shared" ref="CW45:CW108" si="204">IF(AND(CU45&gt;0,CU44=0),CV45,0)</f>
        <v>0</v>
      </c>
      <c r="CX45" s="43">
        <f t="shared" si="189"/>
        <v>0</v>
      </c>
      <c r="CY45" s="45">
        <f>IF(AND(CT45=DA$6,DC44-DA$1/(DA$7-DA$6+1)&gt;=0),ROUND(DA$1/(DA$7-DA$6+1),0),IF(AND(SUM(CY$10:CY44)&gt;0,DC44-CY44&gt;=0),CY44,IF(AND(SUM(CY$10:CY44)&gt;0),DA$1-SUM(CY$10:CY44),0)))</f>
        <v>0</v>
      </c>
      <c r="CZ45" s="45">
        <f t="shared" si="124"/>
        <v>0</v>
      </c>
      <c r="DA45" s="45">
        <f t="shared" si="125"/>
        <v>0</v>
      </c>
      <c r="DB45" s="45">
        <f t="shared" si="190"/>
        <v>0</v>
      </c>
      <c r="DC45" s="45">
        <f t="shared" si="126"/>
        <v>0</v>
      </c>
      <c r="DD45" s="45">
        <f>IF(AND(DB45&lt;&gt;0,SUM(DB$9:DB44)=0),ROUND(DA$1*DA$3,0),0)</f>
        <v>0</v>
      </c>
      <c r="DE45" s="18"/>
      <c r="DF45" s="38">
        <f>IF(SUM(DN$9:DN44)&gt;0.9,MAX(DF$9:DF44)+1,0)</f>
        <v>0</v>
      </c>
      <c r="DG45" s="44">
        <f t="shared" si="52"/>
        <v>0</v>
      </c>
      <c r="DH45" s="40">
        <f t="shared" si="53"/>
        <v>45626</v>
      </c>
      <c r="DI45" s="43">
        <f t="shared" ref="DI45:DI108" si="205">IF(AND(DG45&gt;0,DG44=0),DH45,0)</f>
        <v>0</v>
      </c>
      <c r="DJ45" s="43">
        <f t="shared" si="191"/>
        <v>0</v>
      </c>
      <c r="DK45" s="45">
        <f>IF(AND(DF45=DM$6,DO44-DM$1/(DM$7-DM$6+1)&gt;=0),ROUND(DM$1/(DM$7-DM$6+1),0),IF(AND(SUM(DK$10:DK44)&gt;0,DO44-DK44&gt;=0),DK44,IF(AND(SUM(DK$10:DK44)&gt;0),DM$1-SUM(DK$10:DK44),0)))</f>
        <v>0</v>
      </c>
      <c r="DL45" s="45">
        <f t="shared" si="129"/>
        <v>0</v>
      </c>
      <c r="DM45" s="45">
        <f t="shared" si="130"/>
        <v>0</v>
      </c>
      <c r="DN45" s="45">
        <f t="shared" si="192"/>
        <v>0</v>
      </c>
      <c r="DO45" s="45">
        <f t="shared" si="131"/>
        <v>0</v>
      </c>
      <c r="DP45" s="45">
        <f>IF(AND(DN45&lt;&gt;0,SUM(DN$9:DN44)=0),ROUND(DM$1*DM$3,0),0)</f>
        <v>0</v>
      </c>
      <c r="DQ45" s="18"/>
      <c r="DR45" s="38">
        <f>IF(SUM(DZ$9:DZ44)&gt;0.9,MAX(DR$9:DR44)+1,0)</f>
        <v>0</v>
      </c>
      <c r="DS45" s="44">
        <f t="shared" si="56"/>
        <v>0</v>
      </c>
      <c r="DT45" s="40">
        <f t="shared" si="57"/>
        <v>45626</v>
      </c>
      <c r="DU45" s="43">
        <f t="shared" ref="DU45:DU108" si="206">IF(AND(DS45&gt;0,DS44=0),DT45,0)</f>
        <v>0</v>
      </c>
      <c r="DV45" s="43">
        <f t="shared" si="193"/>
        <v>0</v>
      </c>
      <c r="DW45" s="45">
        <f>IF(AND(DR45=DY$6,EA44-DY$1/(DY$7-DY$6+1)&gt;=0),ROUND(DY$1/(DY$7-DY$6+1),0),IF(AND(SUM(DW$10:DW44)&gt;0,EA44-DW44&gt;=0),DW44,IF(AND(SUM(DW$10:DW44)&gt;0),DY$1-SUM(DW$10:DW44),0)))</f>
        <v>0</v>
      </c>
      <c r="DX45" s="45">
        <f t="shared" si="134"/>
        <v>0</v>
      </c>
      <c r="DY45" s="45">
        <f t="shared" si="135"/>
        <v>0</v>
      </c>
      <c r="DZ45" s="45">
        <f t="shared" si="194"/>
        <v>0</v>
      </c>
      <c r="EA45" s="45">
        <f t="shared" si="136"/>
        <v>0</v>
      </c>
      <c r="EB45" s="45">
        <f>IF(AND(DZ45&lt;&gt;0,SUM(DZ$9:DZ44)=0),ROUND(DY$1*DY$3,0),0)</f>
        <v>0</v>
      </c>
      <c r="EC45" s="18"/>
      <c r="ED45" s="38">
        <f>IF(SUM(EL$9:EL44)&gt;0.9,MAX(ED$9:ED44)+1,0)</f>
        <v>0</v>
      </c>
      <c r="EE45" s="44">
        <f t="shared" si="60"/>
        <v>0</v>
      </c>
      <c r="EF45" s="40">
        <f t="shared" si="61"/>
        <v>45626</v>
      </c>
      <c r="EG45" s="43">
        <f t="shared" ref="EG45:EG108" si="207">IF(AND(EE45&gt;0,EE44=0),EF45,0)</f>
        <v>0</v>
      </c>
      <c r="EH45" s="43">
        <f t="shared" si="195"/>
        <v>0</v>
      </c>
      <c r="EI45" s="45">
        <f>IF(AND(ED45=EK$6,EM44-EK$1/(EK$7-EK$6+1)&gt;=0),ROUND(EK$1/(EK$7-EK$6+1),0),IF(AND(SUM(EI$10:EI44)&gt;0,EM44-EI44&gt;=0),EI44,IF(AND(SUM(EI$10:EI44)&gt;0),EK$1-SUM(EI$10:EI44),0)))</f>
        <v>0</v>
      </c>
      <c r="EJ45" s="45">
        <f t="shared" si="139"/>
        <v>0</v>
      </c>
      <c r="EK45" s="45">
        <f t="shared" si="140"/>
        <v>0</v>
      </c>
      <c r="EL45" s="45">
        <f t="shared" si="196"/>
        <v>0</v>
      </c>
      <c r="EM45" s="45">
        <f t="shared" si="141"/>
        <v>0</v>
      </c>
      <c r="EN45" s="45">
        <f>IF(AND(EL45&lt;&gt;0,SUM(EL$9:EL44)=0),ROUND(EK$1*EK$3,0),0)</f>
        <v>0</v>
      </c>
      <c r="EO45" s="21"/>
      <c r="EP45" s="46">
        <f t="shared" si="158"/>
        <v>29</v>
      </c>
      <c r="EQ45" s="47">
        <f t="shared" si="142"/>
        <v>45626</v>
      </c>
      <c r="ER45" s="48">
        <f t="shared" si="69"/>
        <v>139536</v>
      </c>
      <c r="ES45" s="48">
        <f t="shared" si="143"/>
        <v>0</v>
      </c>
      <c r="ET45" s="48">
        <f t="shared" si="144"/>
        <v>0</v>
      </c>
      <c r="EU45" s="48">
        <f t="shared" si="145"/>
        <v>0</v>
      </c>
      <c r="EV45" s="48">
        <f t="shared" si="146"/>
        <v>0</v>
      </c>
      <c r="EW45" s="48">
        <f t="shared" si="147"/>
        <v>0</v>
      </c>
      <c r="EX45" s="48">
        <f t="shared" si="148"/>
        <v>0</v>
      </c>
      <c r="EY45" s="48">
        <f t="shared" si="149"/>
        <v>0</v>
      </c>
      <c r="EZ45" s="48">
        <f t="shared" si="150"/>
        <v>0</v>
      </c>
      <c r="FA45" s="48">
        <f t="shared" si="151"/>
        <v>0</v>
      </c>
      <c r="FB45" s="48">
        <f t="shared" si="152"/>
        <v>0</v>
      </c>
      <c r="FC45" s="48">
        <f t="shared" si="153"/>
        <v>0</v>
      </c>
      <c r="FD45" s="48">
        <f t="shared" si="173"/>
        <v>139536</v>
      </c>
      <c r="FE45" s="49">
        <f t="shared" si="65"/>
        <v>11628</v>
      </c>
      <c r="FF45" s="49">
        <f t="shared" si="70"/>
        <v>0</v>
      </c>
      <c r="FG45" s="49">
        <f t="shared" si="71"/>
        <v>0</v>
      </c>
      <c r="FH45" s="49">
        <f t="shared" si="72"/>
        <v>0</v>
      </c>
      <c r="FI45" s="49">
        <f t="shared" si="73"/>
        <v>0</v>
      </c>
      <c r="FJ45" s="49">
        <f t="shared" si="74"/>
        <v>0</v>
      </c>
      <c r="FK45" s="49">
        <f t="shared" si="75"/>
        <v>0</v>
      </c>
      <c r="FL45" s="49">
        <f t="shared" si="76"/>
        <v>0</v>
      </c>
      <c r="FM45" s="49">
        <f t="shared" si="77"/>
        <v>0</v>
      </c>
      <c r="FN45" s="49">
        <f t="shared" si="154"/>
        <v>0</v>
      </c>
      <c r="FO45" s="49">
        <f t="shared" si="155"/>
        <v>0</v>
      </c>
      <c r="FP45" s="49">
        <f t="shared" si="156"/>
        <v>0</v>
      </c>
      <c r="FQ45" s="49">
        <f t="shared" si="157"/>
        <v>0</v>
      </c>
      <c r="FR45" s="49">
        <f t="shared" si="78"/>
        <v>0</v>
      </c>
      <c r="FS45" s="49">
        <f>IF(SUM(FF45:FF$298)=0,FF$299*FS$8/12,0)</f>
        <v>0</v>
      </c>
      <c r="FT45" s="49">
        <f>IF(SUM(FG45:FG$298)=0,FG$299*FT$8/12,0)</f>
        <v>0</v>
      </c>
      <c r="FU45" s="49">
        <f>IF(SUM(FH45:FH$298)=0,FH$299*FU$8/12,0)</f>
        <v>0</v>
      </c>
      <c r="FV45" s="49">
        <f>IF(SUM(FI45:FI$298)=0,FI$299*FV$8/12,0)</f>
        <v>0</v>
      </c>
      <c r="FW45" s="49">
        <f>IF(SUM(FJ45:FJ$298)=0,FJ$299*FW$8/12,0)</f>
        <v>0</v>
      </c>
      <c r="FX45" s="49">
        <f>IF(SUM(FK45:FK$298)=0,FK$299*FX$8/12,0)</f>
        <v>0</v>
      </c>
      <c r="FY45" s="49">
        <f>IF(SUM(FL45:FL$298)=0,FL$299*FY$8/12,0)</f>
        <v>0</v>
      </c>
      <c r="FZ45" s="49">
        <f>IF(SUM(FM45:FM$298)=0,FM$299*FZ$8/12,0)</f>
        <v>0</v>
      </c>
      <c r="GA45" s="49">
        <f>IF(SUM(FN45:FN$298)=0,FN$299*GA$8/12,0)</f>
        <v>0</v>
      </c>
      <c r="GB45" s="49">
        <f>IF(SUM(FO45:FO$298)=0,FO$299*GB$8/12,0)</f>
        <v>0</v>
      </c>
      <c r="GC45" s="49">
        <f>IF(SUM(FP45:FP$298)=0,FP$299*GC$8/12,0)</f>
        <v>0</v>
      </c>
      <c r="GD45" s="49">
        <f>IF(SUM(FQ45:FQ$298)=0,FQ$299*GD$8/12,0)</f>
        <v>0</v>
      </c>
      <c r="GE45" s="49">
        <f t="shared" si="79"/>
        <v>0</v>
      </c>
      <c r="GF45" s="49">
        <f t="shared" si="66"/>
        <v>0</v>
      </c>
      <c r="GG45" s="49">
        <f t="shared" si="80"/>
        <v>11628</v>
      </c>
      <c r="GH45" s="49">
        <f t="shared" si="67"/>
        <v>0</v>
      </c>
      <c r="GI45" s="49">
        <f t="shared" si="81"/>
        <v>372092</v>
      </c>
      <c r="GJ45" s="49">
        <f t="shared" si="68"/>
        <v>0</v>
      </c>
      <c r="GK45" s="21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</row>
    <row r="46" spans="1:299">
      <c r="A46" s="57"/>
      <c r="B46" s="38">
        <f>IF(SUM(J$9:J45)&gt;0.9,MAX(B$9:B45)+1,0)</f>
        <v>17</v>
      </c>
      <c r="C46" s="44">
        <f t="shared" si="17"/>
        <v>31</v>
      </c>
      <c r="D46" s="40">
        <v>45657</v>
      </c>
      <c r="E46" s="43">
        <f t="shared" si="82"/>
        <v>0</v>
      </c>
      <c r="F46" s="43">
        <f t="shared" si="83"/>
        <v>0</v>
      </c>
      <c r="G46" s="45">
        <f>IF(AND(B46=I$6,K45-I$1/(I$7-I$6+1)&gt;=0),ROUND(I$1/(I$7-I$6+1),0),IF(AND(SUM(G$10:G45)&gt;0,K45-G45&gt;=0),G45,IF(AND(SUM(G$10:G45)&gt;0),I$1-SUM(G$10:G45),0)))</f>
        <v>11628</v>
      </c>
      <c r="H46" s="45">
        <f t="shared" si="84"/>
        <v>0</v>
      </c>
      <c r="I46" s="45">
        <f t="shared" si="85"/>
        <v>11628</v>
      </c>
      <c r="J46" s="45">
        <f t="shared" si="174"/>
        <v>0</v>
      </c>
      <c r="K46" s="45">
        <f t="shared" si="86"/>
        <v>360464</v>
      </c>
      <c r="L46" s="45">
        <f>IF(AND(J46&lt;&gt;0,SUM(J$9:J45)=0),ROUND(I$1*I$3,0),0)</f>
        <v>0</v>
      </c>
      <c r="M46" s="18"/>
      <c r="N46" s="38">
        <f>IF(SUM(V$9:V45)&gt;0.9,MAX(N$9:N45)+1,0)</f>
        <v>0</v>
      </c>
      <c r="O46" s="44">
        <f t="shared" si="20"/>
        <v>0</v>
      </c>
      <c r="P46" s="40">
        <f t="shared" si="21"/>
        <v>45657</v>
      </c>
      <c r="Q46" s="43">
        <f t="shared" si="197"/>
        <v>0</v>
      </c>
      <c r="R46" s="43">
        <f t="shared" si="175"/>
        <v>0</v>
      </c>
      <c r="S46" s="45">
        <f>IF(AND(N46=U$6,W45-U$1/(U$7-U$6+1)&gt;=0),ROUND(U$1/(U$7-U$6+1),0),IF(AND(SUM(S$10:S45)&gt;0,W45-S45&gt;=0),S45,IF(AND(SUM(S$10:S45)&gt;0),U$1-SUM(S$10:S45),0)))</f>
        <v>0</v>
      </c>
      <c r="T46" s="45">
        <f t="shared" si="89"/>
        <v>0</v>
      </c>
      <c r="U46" s="45">
        <f t="shared" si="90"/>
        <v>0</v>
      </c>
      <c r="V46" s="45">
        <f t="shared" si="176"/>
        <v>0</v>
      </c>
      <c r="W46" s="45">
        <f t="shared" si="91"/>
        <v>0</v>
      </c>
      <c r="X46" s="45">
        <f>IF(AND(V46&lt;&gt;0,SUM(V$9:V45)=0),ROUND(U$1*U$3,0),0)</f>
        <v>0</v>
      </c>
      <c r="Y46" s="18"/>
      <c r="Z46" s="38">
        <f>IF(SUM(AH$9:AH45)&gt;0.9,MAX(Z$9:Z45)+1,0)</f>
        <v>0</v>
      </c>
      <c r="AA46" s="44">
        <f t="shared" si="24"/>
        <v>0</v>
      </c>
      <c r="AB46" s="40">
        <f t="shared" si="25"/>
        <v>45657</v>
      </c>
      <c r="AC46" s="43">
        <f t="shared" si="198"/>
        <v>0</v>
      </c>
      <c r="AD46" s="43">
        <f t="shared" si="177"/>
        <v>0</v>
      </c>
      <c r="AE46" s="45">
        <f>IF(AND(Z46=AG$6,AI45-AG$1/(AG$7-AG$6+1)&gt;=0),ROUND(AG$1/(AG$7-AG$6+1),0),IF(AND(SUM(AE$10:AE45)&gt;0,AI45-AE45&gt;=0),AE45,IF(AND(SUM(AE$10:AE45)&gt;0),AG$1-SUM(AE$10:AE45),0)))</f>
        <v>0</v>
      </c>
      <c r="AF46" s="45">
        <f t="shared" si="94"/>
        <v>0</v>
      </c>
      <c r="AG46" s="45">
        <f t="shared" si="95"/>
        <v>0</v>
      </c>
      <c r="AH46" s="45">
        <f t="shared" si="178"/>
        <v>0</v>
      </c>
      <c r="AI46" s="45">
        <f t="shared" si="96"/>
        <v>0</v>
      </c>
      <c r="AJ46" s="45">
        <f>IF(AND(AH46&lt;&gt;0,SUM(AH$9:AH45)=0),ROUND(AG$1*AG$3,0),0)</f>
        <v>0</v>
      </c>
      <c r="AK46" s="18"/>
      <c r="AL46" s="38">
        <f>IF(SUM(AT$9:AT45)&gt;0.9,MAX(AL$9:AL45)+1,0)</f>
        <v>0</v>
      </c>
      <c r="AM46" s="44">
        <f t="shared" si="28"/>
        <v>0</v>
      </c>
      <c r="AN46" s="40">
        <f t="shared" si="29"/>
        <v>45657</v>
      </c>
      <c r="AO46" s="43">
        <f t="shared" si="199"/>
        <v>0</v>
      </c>
      <c r="AP46" s="43">
        <f t="shared" si="179"/>
        <v>0</v>
      </c>
      <c r="AQ46" s="45">
        <f>IF(AND(AL46=AS$6,AU45-AS$1/(AS$7-AS$6+1)&gt;=0),ROUND(AS$1/(AS$7-AS$6+1),0),IF(AND(SUM(AQ$10:AQ45)&gt;0,AU45-AQ45&gt;=0),AQ45,IF(AND(SUM(AQ$10:AQ45)&gt;0),AS$1-SUM(AQ$10:AQ45),0)))</f>
        <v>0</v>
      </c>
      <c r="AR46" s="45">
        <f t="shared" si="99"/>
        <v>0</v>
      </c>
      <c r="AS46" s="45">
        <f t="shared" si="100"/>
        <v>0</v>
      </c>
      <c r="AT46" s="45">
        <f t="shared" si="180"/>
        <v>0</v>
      </c>
      <c r="AU46" s="45">
        <f t="shared" si="101"/>
        <v>0</v>
      </c>
      <c r="AV46" s="45">
        <f>IF(AND(AT46&lt;&gt;0,SUM(AT$9:AT45)=0),ROUND(AS$1*AS$3,0),0)</f>
        <v>0</v>
      </c>
      <c r="AW46" s="18"/>
      <c r="AX46" s="38">
        <f>IF(SUM(BF$9:BF45)&gt;0.9,MAX(AX$9:AX45)+1,0)</f>
        <v>0</v>
      </c>
      <c r="AY46" s="44">
        <f t="shared" si="32"/>
        <v>0</v>
      </c>
      <c r="AZ46" s="40">
        <f t="shared" si="33"/>
        <v>45657</v>
      </c>
      <c r="BA46" s="43">
        <f t="shared" si="200"/>
        <v>0</v>
      </c>
      <c r="BB46" s="43">
        <f t="shared" si="181"/>
        <v>0</v>
      </c>
      <c r="BC46" s="45">
        <f>IF(AND(AX46=BE$6,BG45-BE$1/(BE$7-BE$6+1)&gt;=0),ROUND(BE$1/(BE$7-BE$6+1),0),IF(AND(SUM(BC$10:BC45)&gt;0,BG45-BC45&gt;=0),BC45,IF(AND(SUM(BC$10:BC45)&gt;0),BE$1-SUM(BC$10:BC45),0)))</f>
        <v>0</v>
      </c>
      <c r="BD46" s="45">
        <f t="shared" si="104"/>
        <v>0</v>
      </c>
      <c r="BE46" s="45">
        <f t="shared" si="105"/>
        <v>0</v>
      </c>
      <c r="BF46" s="45">
        <f t="shared" si="182"/>
        <v>0</v>
      </c>
      <c r="BG46" s="45">
        <f t="shared" si="106"/>
        <v>0</v>
      </c>
      <c r="BH46" s="45">
        <f>IF(AND(BF46&lt;&gt;0,SUM(BF$9:BF45)=0),ROUND(BE$1*BE$3,0),0)</f>
        <v>0</v>
      </c>
      <c r="BI46" s="18"/>
      <c r="BJ46" s="38">
        <f>IF(SUM(BR$9:BR45)&gt;0.9,MAX(BJ$9:BJ45)+1,0)</f>
        <v>0</v>
      </c>
      <c r="BK46" s="44">
        <f t="shared" si="36"/>
        <v>0</v>
      </c>
      <c r="BL46" s="40">
        <f t="shared" si="37"/>
        <v>45657</v>
      </c>
      <c r="BM46" s="43">
        <f t="shared" si="201"/>
        <v>0</v>
      </c>
      <c r="BN46" s="43">
        <f t="shared" si="183"/>
        <v>0</v>
      </c>
      <c r="BO46" s="45">
        <f>IF(AND(BJ46=BQ$6,BS45-BQ$1/(BQ$7-BQ$6+1)&gt;=0),ROUND(BQ$1/(BQ$7-BQ$6+1),0),IF(AND(SUM(BO$10:BO45)&gt;0,BS45-BO45&gt;=0),BO45,IF(AND(SUM(BO$10:BO45)&gt;0),BQ$1-SUM(BO$10:BO45),0)))</f>
        <v>0</v>
      </c>
      <c r="BP46" s="45">
        <f t="shared" si="109"/>
        <v>0</v>
      </c>
      <c r="BQ46" s="45">
        <f t="shared" si="110"/>
        <v>0</v>
      </c>
      <c r="BR46" s="45">
        <f t="shared" si="184"/>
        <v>0</v>
      </c>
      <c r="BS46" s="45">
        <f t="shared" si="111"/>
        <v>0</v>
      </c>
      <c r="BT46" s="45">
        <f>IF(AND(BR46&lt;&gt;0,SUM(BR$9:BR45)=0),ROUND(BQ$1*BQ$3,0),0)</f>
        <v>0</v>
      </c>
      <c r="BU46" s="18"/>
      <c r="BV46" s="38">
        <f>IF(SUM(CD$9:CD45)&gt;0.9,MAX(BV$9:BV45)+1,0)</f>
        <v>0</v>
      </c>
      <c r="BW46" s="44">
        <f t="shared" si="40"/>
        <v>0</v>
      </c>
      <c r="BX46" s="40">
        <f t="shared" si="41"/>
        <v>45657</v>
      </c>
      <c r="BY46" s="43">
        <f t="shared" si="202"/>
        <v>0</v>
      </c>
      <c r="BZ46" s="43">
        <f t="shared" si="185"/>
        <v>0</v>
      </c>
      <c r="CA46" s="45">
        <f>IF(AND(BV46=CC$6,CE45-CC$1/(CC$7-CC$6+1)&gt;=0),ROUND(CC$1/(CC$7-CC$6+1),0),IF(AND(SUM(CA$10:CA45)&gt;0,CE45-CA45&gt;=0),CA45,IF(AND(SUM(CA$10:CA45)&gt;0),CC$1-SUM(CA$10:CA45),0)))</f>
        <v>0</v>
      </c>
      <c r="CB46" s="45">
        <f t="shared" si="114"/>
        <v>0</v>
      </c>
      <c r="CC46" s="45">
        <f t="shared" si="115"/>
        <v>0</v>
      </c>
      <c r="CD46" s="45">
        <f t="shared" si="186"/>
        <v>0</v>
      </c>
      <c r="CE46" s="45">
        <f t="shared" si="116"/>
        <v>0</v>
      </c>
      <c r="CF46" s="45">
        <f>IF(AND(CD46&lt;&gt;0,SUM(CD$9:CD45)=0),ROUND(CC$1*CC$3,0),0)</f>
        <v>0</v>
      </c>
      <c r="CG46" s="18"/>
      <c r="CH46" s="38">
        <f>IF(SUM(CP$9:CP45)&gt;0.9,MAX(CH$9:CH45)+1,0)</f>
        <v>0</v>
      </c>
      <c r="CI46" s="44">
        <f t="shared" si="44"/>
        <v>0</v>
      </c>
      <c r="CJ46" s="40">
        <f t="shared" si="45"/>
        <v>45657</v>
      </c>
      <c r="CK46" s="43">
        <f t="shared" si="203"/>
        <v>0</v>
      </c>
      <c r="CL46" s="43">
        <f t="shared" si="187"/>
        <v>0</v>
      </c>
      <c r="CM46" s="45">
        <f>IF(AND(CH46=CO$6,CQ45-CO$1/(CO$7-CO$6+1)&gt;=0),ROUND(CO$1/(CO$7-CO$6+1),0),IF(AND(SUM(CM$10:CM45)&gt;0,CQ45-CM45&gt;=0),CM45,IF(AND(SUM(CM$10:CM45)&gt;0),CO$1-SUM(CM$10:CM45),0)))</f>
        <v>0</v>
      </c>
      <c r="CN46" s="45">
        <f t="shared" si="119"/>
        <v>0</v>
      </c>
      <c r="CO46" s="45">
        <f t="shared" si="120"/>
        <v>0</v>
      </c>
      <c r="CP46" s="45">
        <f t="shared" si="188"/>
        <v>0</v>
      </c>
      <c r="CQ46" s="45">
        <f t="shared" si="121"/>
        <v>0</v>
      </c>
      <c r="CR46" s="45">
        <f>IF(AND(CP46&lt;&gt;0,SUM(CP$9:CP45)=0),ROUND(CO$1*CO$3,0),0)</f>
        <v>0</v>
      </c>
      <c r="CS46" s="18"/>
      <c r="CT46" s="38">
        <f>IF(SUM(DB$9:DB45)&gt;0.9,MAX(CT$9:CT45)+1,0)</f>
        <v>0</v>
      </c>
      <c r="CU46" s="44">
        <f t="shared" si="48"/>
        <v>0</v>
      </c>
      <c r="CV46" s="40">
        <f t="shared" si="49"/>
        <v>45657</v>
      </c>
      <c r="CW46" s="43">
        <f t="shared" si="204"/>
        <v>0</v>
      </c>
      <c r="CX46" s="43">
        <f t="shared" si="189"/>
        <v>0</v>
      </c>
      <c r="CY46" s="45">
        <f>IF(AND(CT46=DA$6,DC45-DA$1/(DA$7-DA$6+1)&gt;=0),ROUND(DA$1/(DA$7-DA$6+1),0),IF(AND(SUM(CY$10:CY45)&gt;0,DC45-CY45&gt;=0),CY45,IF(AND(SUM(CY$10:CY45)&gt;0),DA$1-SUM(CY$10:CY45),0)))</f>
        <v>0</v>
      </c>
      <c r="CZ46" s="45">
        <f t="shared" si="124"/>
        <v>0</v>
      </c>
      <c r="DA46" s="45">
        <f t="shared" si="125"/>
        <v>0</v>
      </c>
      <c r="DB46" s="45">
        <f t="shared" si="190"/>
        <v>0</v>
      </c>
      <c r="DC46" s="45">
        <f t="shared" si="126"/>
        <v>0</v>
      </c>
      <c r="DD46" s="45">
        <f>IF(AND(DB46&lt;&gt;0,SUM(DB$9:DB45)=0),ROUND(DA$1*DA$3,0),0)</f>
        <v>0</v>
      </c>
      <c r="DE46" s="18"/>
      <c r="DF46" s="38">
        <f>IF(SUM(DN$9:DN45)&gt;0.9,MAX(DF$9:DF45)+1,0)</f>
        <v>0</v>
      </c>
      <c r="DG46" s="44">
        <f t="shared" si="52"/>
        <v>0</v>
      </c>
      <c r="DH46" s="40">
        <f t="shared" si="53"/>
        <v>45657</v>
      </c>
      <c r="DI46" s="43">
        <f t="shared" si="205"/>
        <v>0</v>
      </c>
      <c r="DJ46" s="43">
        <f t="shared" si="191"/>
        <v>0</v>
      </c>
      <c r="DK46" s="45">
        <f>IF(AND(DF46=DM$6,DO45-DM$1/(DM$7-DM$6+1)&gt;=0),ROUND(DM$1/(DM$7-DM$6+1),0),IF(AND(SUM(DK$10:DK45)&gt;0,DO45-DK45&gt;=0),DK45,IF(AND(SUM(DK$10:DK45)&gt;0),DM$1-SUM(DK$10:DK45),0)))</f>
        <v>0</v>
      </c>
      <c r="DL46" s="45">
        <f t="shared" si="129"/>
        <v>0</v>
      </c>
      <c r="DM46" s="45">
        <f t="shared" si="130"/>
        <v>0</v>
      </c>
      <c r="DN46" s="45">
        <f t="shared" si="192"/>
        <v>0</v>
      </c>
      <c r="DO46" s="45">
        <f t="shared" si="131"/>
        <v>0</v>
      </c>
      <c r="DP46" s="45">
        <f>IF(AND(DN46&lt;&gt;0,SUM(DN$9:DN45)=0),ROUND(DM$1*DM$3,0),0)</f>
        <v>0</v>
      </c>
      <c r="DQ46" s="18"/>
      <c r="DR46" s="38">
        <f>IF(SUM(DZ$9:DZ45)&gt;0.9,MAX(DR$9:DR45)+1,0)</f>
        <v>0</v>
      </c>
      <c r="DS46" s="44">
        <f t="shared" si="56"/>
        <v>0</v>
      </c>
      <c r="DT46" s="40">
        <f t="shared" si="57"/>
        <v>45657</v>
      </c>
      <c r="DU46" s="43">
        <f t="shared" si="206"/>
        <v>0</v>
      </c>
      <c r="DV46" s="43">
        <f t="shared" si="193"/>
        <v>0</v>
      </c>
      <c r="DW46" s="45">
        <f>IF(AND(DR46=DY$6,EA45-DY$1/(DY$7-DY$6+1)&gt;=0),ROUND(DY$1/(DY$7-DY$6+1),0),IF(AND(SUM(DW$10:DW45)&gt;0,EA45-DW45&gt;=0),DW45,IF(AND(SUM(DW$10:DW45)&gt;0),DY$1-SUM(DW$10:DW45),0)))</f>
        <v>0</v>
      </c>
      <c r="DX46" s="45">
        <f t="shared" si="134"/>
        <v>0</v>
      </c>
      <c r="DY46" s="45">
        <f t="shared" si="135"/>
        <v>0</v>
      </c>
      <c r="DZ46" s="45">
        <f t="shared" si="194"/>
        <v>0</v>
      </c>
      <c r="EA46" s="45">
        <f t="shared" si="136"/>
        <v>0</v>
      </c>
      <c r="EB46" s="45">
        <f>IF(AND(DZ46&lt;&gt;0,SUM(DZ$9:DZ45)=0),ROUND(DY$1*DY$3,0),0)</f>
        <v>0</v>
      </c>
      <c r="EC46" s="18"/>
      <c r="ED46" s="38">
        <f>IF(SUM(EL$9:EL45)&gt;0.9,MAX(ED$9:ED45)+1,0)</f>
        <v>0</v>
      </c>
      <c r="EE46" s="44">
        <f t="shared" si="60"/>
        <v>0</v>
      </c>
      <c r="EF46" s="40">
        <f t="shared" si="61"/>
        <v>45657</v>
      </c>
      <c r="EG46" s="43">
        <f t="shared" si="207"/>
        <v>0</v>
      </c>
      <c r="EH46" s="43">
        <f t="shared" si="195"/>
        <v>0</v>
      </c>
      <c r="EI46" s="45">
        <f>IF(AND(ED46=EK$6,EM45-EK$1/(EK$7-EK$6+1)&gt;=0),ROUND(EK$1/(EK$7-EK$6+1),0),IF(AND(SUM(EI$10:EI45)&gt;0,EM45-EI45&gt;=0),EI45,IF(AND(SUM(EI$10:EI45)&gt;0),EK$1-SUM(EI$10:EI45),0)))</f>
        <v>0</v>
      </c>
      <c r="EJ46" s="45">
        <f t="shared" si="139"/>
        <v>0</v>
      </c>
      <c r="EK46" s="45">
        <f t="shared" si="140"/>
        <v>0</v>
      </c>
      <c r="EL46" s="45">
        <f t="shared" si="196"/>
        <v>0</v>
      </c>
      <c r="EM46" s="45">
        <f t="shared" si="141"/>
        <v>0</v>
      </c>
      <c r="EN46" s="45">
        <f>IF(AND(EL46&lt;&gt;0,SUM(EL$9:EL45)=0),ROUND(EK$1*EK$3,0),0)</f>
        <v>0</v>
      </c>
      <c r="EO46" s="21"/>
      <c r="EP46" s="46">
        <f t="shared" si="158"/>
        <v>30</v>
      </c>
      <c r="EQ46" s="47">
        <f t="shared" si="142"/>
        <v>45657</v>
      </c>
      <c r="ER46" s="48">
        <f t="shared" si="69"/>
        <v>139536</v>
      </c>
      <c r="ES46" s="48">
        <f t="shared" si="143"/>
        <v>0</v>
      </c>
      <c r="ET46" s="48">
        <f t="shared" si="144"/>
        <v>0</v>
      </c>
      <c r="EU46" s="48">
        <f t="shared" si="145"/>
        <v>0</v>
      </c>
      <c r="EV46" s="48">
        <f t="shared" si="146"/>
        <v>0</v>
      </c>
      <c r="EW46" s="48">
        <f t="shared" si="147"/>
        <v>0</v>
      </c>
      <c r="EX46" s="48">
        <f t="shared" si="148"/>
        <v>0</v>
      </c>
      <c r="EY46" s="48">
        <f t="shared" si="149"/>
        <v>0</v>
      </c>
      <c r="EZ46" s="48">
        <f t="shared" si="150"/>
        <v>0</v>
      </c>
      <c r="FA46" s="48">
        <f t="shared" si="151"/>
        <v>0</v>
      </c>
      <c r="FB46" s="48">
        <f t="shared" si="152"/>
        <v>0</v>
      </c>
      <c r="FC46" s="48">
        <f t="shared" si="153"/>
        <v>0</v>
      </c>
      <c r="FD46" s="48">
        <f t="shared" si="173"/>
        <v>139536</v>
      </c>
      <c r="FE46" s="49">
        <f t="shared" si="65"/>
        <v>11628</v>
      </c>
      <c r="FF46" s="49">
        <f t="shared" si="70"/>
        <v>0</v>
      </c>
      <c r="FG46" s="49">
        <f t="shared" si="71"/>
        <v>0</v>
      </c>
      <c r="FH46" s="49">
        <f t="shared" si="72"/>
        <v>0</v>
      </c>
      <c r="FI46" s="49">
        <f t="shared" si="73"/>
        <v>0</v>
      </c>
      <c r="FJ46" s="49">
        <f t="shared" si="74"/>
        <v>0</v>
      </c>
      <c r="FK46" s="49">
        <f t="shared" si="75"/>
        <v>0</v>
      </c>
      <c r="FL46" s="49">
        <f t="shared" si="76"/>
        <v>0</v>
      </c>
      <c r="FM46" s="49">
        <f t="shared" si="77"/>
        <v>0</v>
      </c>
      <c r="FN46" s="49">
        <f t="shared" si="154"/>
        <v>0</v>
      </c>
      <c r="FO46" s="49">
        <f t="shared" si="155"/>
        <v>0</v>
      </c>
      <c r="FP46" s="49">
        <f t="shared" si="156"/>
        <v>0</v>
      </c>
      <c r="FQ46" s="49">
        <f t="shared" si="157"/>
        <v>0</v>
      </c>
      <c r="FR46" s="49">
        <f t="shared" si="78"/>
        <v>0</v>
      </c>
      <c r="FS46" s="49">
        <f>IF(SUM(FF46:FF$298)=0,FF$299*FS$8/12,0)</f>
        <v>0</v>
      </c>
      <c r="FT46" s="49">
        <f>IF(SUM(FG46:FG$298)=0,FG$299*FT$8/12,0)</f>
        <v>0</v>
      </c>
      <c r="FU46" s="49">
        <f>IF(SUM(FH46:FH$298)=0,FH$299*FU$8/12,0)</f>
        <v>0</v>
      </c>
      <c r="FV46" s="49">
        <f>IF(SUM(FI46:FI$298)=0,FI$299*FV$8/12,0)</f>
        <v>0</v>
      </c>
      <c r="FW46" s="49">
        <f>IF(SUM(FJ46:FJ$298)=0,FJ$299*FW$8/12,0)</f>
        <v>0</v>
      </c>
      <c r="FX46" s="49">
        <f>IF(SUM(FK46:FK$298)=0,FK$299*FX$8/12,0)</f>
        <v>0</v>
      </c>
      <c r="FY46" s="49">
        <f>IF(SUM(FL46:FL$298)=0,FL$299*FY$8/12,0)</f>
        <v>0</v>
      </c>
      <c r="FZ46" s="49">
        <f>IF(SUM(FM46:FM$298)=0,FM$299*FZ$8/12,0)</f>
        <v>0</v>
      </c>
      <c r="GA46" s="49">
        <f>IF(SUM(FN46:FN$298)=0,FN$299*GA$8/12,0)</f>
        <v>0</v>
      </c>
      <c r="GB46" s="49">
        <f>IF(SUM(FO46:FO$298)=0,FO$299*GB$8/12,0)</f>
        <v>0</v>
      </c>
      <c r="GC46" s="49">
        <f>IF(SUM(FP46:FP$298)=0,FP$299*GC$8/12,0)</f>
        <v>0</v>
      </c>
      <c r="GD46" s="49">
        <f>IF(SUM(FQ46:FQ$298)=0,FQ$299*GD$8/12,0)</f>
        <v>0</v>
      </c>
      <c r="GE46" s="49">
        <f t="shared" si="79"/>
        <v>0</v>
      </c>
      <c r="GF46" s="49">
        <f t="shared" si="66"/>
        <v>0</v>
      </c>
      <c r="GG46" s="49">
        <f t="shared" si="80"/>
        <v>11628</v>
      </c>
      <c r="GH46" s="49">
        <f t="shared" si="67"/>
        <v>0</v>
      </c>
      <c r="GI46" s="49">
        <f t="shared" si="81"/>
        <v>360464</v>
      </c>
      <c r="GJ46" s="49">
        <f t="shared" si="68"/>
        <v>0</v>
      </c>
      <c r="GK46" s="21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  <c r="IX46" s="64"/>
      <c r="IY46" s="64"/>
      <c r="IZ46" s="64"/>
      <c r="JA46" s="64"/>
      <c r="JB46" s="64"/>
      <c r="JC46" s="64"/>
      <c r="JD46" s="64"/>
      <c r="JE46" s="64"/>
      <c r="JF46" s="64"/>
      <c r="JG46" s="64"/>
      <c r="JH46" s="64"/>
      <c r="JI46" s="64"/>
      <c r="JJ46" s="64"/>
      <c r="JK46" s="64"/>
      <c r="JL46" s="64"/>
      <c r="JM46" s="64"/>
      <c r="JN46" s="64"/>
      <c r="JO46" s="64"/>
      <c r="JP46" s="64"/>
      <c r="JQ46" s="64"/>
      <c r="JR46" s="64"/>
      <c r="JS46" s="64"/>
      <c r="JT46" s="64"/>
      <c r="JU46" s="64"/>
      <c r="JV46" s="64"/>
      <c r="JW46" s="64"/>
      <c r="JX46" s="64"/>
      <c r="JY46" s="64"/>
      <c r="JZ46" s="64"/>
      <c r="KA46" s="64"/>
      <c r="KB46" s="64"/>
      <c r="KC46" s="64"/>
      <c r="KD46" s="64"/>
      <c r="KE46" s="64"/>
      <c r="KF46" s="64"/>
      <c r="KG46" s="64"/>
      <c r="KH46" s="64"/>
      <c r="KI46" s="64"/>
      <c r="KJ46" s="64"/>
      <c r="KK46" s="64"/>
      <c r="KL46" s="64"/>
      <c r="KM46" s="64"/>
    </row>
    <row r="47" spans="1:299">
      <c r="A47" s="57"/>
      <c r="B47" s="38">
        <f>IF(SUM(J$9:J46)&gt;0.9,MAX(B$9:B46)+1,0)</f>
        <v>18</v>
      </c>
      <c r="C47" s="44">
        <f t="shared" si="17"/>
        <v>31</v>
      </c>
      <c r="D47" s="40">
        <v>45688</v>
      </c>
      <c r="E47" s="43">
        <f t="shared" si="82"/>
        <v>0</v>
      </c>
      <c r="F47" s="43">
        <f t="shared" si="83"/>
        <v>0</v>
      </c>
      <c r="G47" s="45">
        <f>IF(AND(B47=I$6,K46-I$1/(I$7-I$6+1)&gt;=0),ROUND(I$1/(I$7-I$6+1),0),IF(AND(SUM(G$10:G46)&gt;0,K46-G46&gt;=0),G46,IF(AND(SUM(G$10:G46)&gt;0),I$1-SUM(G$10:G46),0)))</f>
        <v>11628</v>
      </c>
      <c r="H47" s="45">
        <f t="shared" si="84"/>
        <v>0</v>
      </c>
      <c r="I47" s="45">
        <f t="shared" si="85"/>
        <v>11628</v>
      </c>
      <c r="J47" s="45">
        <f t="shared" si="174"/>
        <v>0</v>
      </c>
      <c r="K47" s="45">
        <f t="shared" si="86"/>
        <v>348836</v>
      </c>
      <c r="L47" s="45">
        <f>IF(AND(J47&lt;&gt;0,SUM(J$9:J46)=0),ROUND(I$1*I$3,0),0)</f>
        <v>0</v>
      </c>
      <c r="M47" s="18"/>
      <c r="N47" s="38">
        <f>IF(SUM(V$9:V46)&gt;0.9,MAX(N$9:N46)+1,0)</f>
        <v>0</v>
      </c>
      <c r="O47" s="44">
        <f t="shared" si="20"/>
        <v>0</v>
      </c>
      <c r="P47" s="40">
        <f t="shared" si="21"/>
        <v>45688</v>
      </c>
      <c r="Q47" s="43">
        <f t="shared" si="197"/>
        <v>0</v>
      </c>
      <c r="R47" s="43">
        <f t="shared" si="175"/>
        <v>0</v>
      </c>
      <c r="S47" s="45">
        <f>IF(AND(N47=U$6,W46-U$1/(U$7-U$6+1)&gt;=0),ROUND(U$1/(U$7-U$6+1),0),IF(AND(SUM(S$10:S46)&gt;0,W46-S46&gt;=0),S46,IF(AND(SUM(S$10:S46)&gt;0),U$1-SUM(S$10:S46),0)))</f>
        <v>0</v>
      </c>
      <c r="T47" s="45">
        <f t="shared" si="89"/>
        <v>0</v>
      </c>
      <c r="U47" s="45">
        <f t="shared" si="90"/>
        <v>0</v>
      </c>
      <c r="V47" s="45">
        <f t="shared" si="176"/>
        <v>0</v>
      </c>
      <c r="W47" s="45">
        <f t="shared" si="91"/>
        <v>0</v>
      </c>
      <c r="X47" s="45">
        <f>IF(AND(V47&lt;&gt;0,SUM(V$9:V46)=0),ROUND(U$1*U$3,0),0)</f>
        <v>0</v>
      </c>
      <c r="Y47" s="18"/>
      <c r="Z47" s="38">
        <f>IF(SUM(AH$9:AH46)&gt;0.9,MAX(Z$9:Z46)+1,0)</f>
        <v>0</v>
      </c>
      <c r="AA47" s="44">
        <f t="shared" si="24"/>
        <v>0</v>
      </c>
      <c r="AB47" s="40">
        <f t="shared" si="25"/>
        <v>45688</v>
      </c>
      <c r="AC47" s="43">
        <f t="shared" si="198"/>
        <v>0</v>
      </c>
      <c r="AD47" s="43">
        <f t="shared" si="177"/>
        <v>0</v>
      </c>
      <c r="AE47" s="45">
        <f>IF(AND(Z47=AG$6,AI46-AG$1/(AG$7-AG$6+1)&gt;=0),ROUND(AG$1/(AG$7-AG$6+1),0),IF(AND(SUM(AE$10:AE46)&gt;0,AI46-AE46&gt;=0),AE46,IF(AND(SUM(AE$10:AE46)&gt;0),AG$1-SUM(AE$10:AE46),0)))</f>
        <v>0</v>
      </c>
      <c r="AF47" s="45">
        <f t="shared" si="94"/>
        <v>0</v>
      </c>
      <c r="AG47" s="45">
        <f t="shared" si="95"/>
        <v>0</v>
      </c>
      <c r="AH47" s="45">
        <f t="shared" si="178"/>
        <v>0</v>
      </c>
      <c r="AI47" s="45">
        <f t="shared" si="96"/>
        <v>0</v>
      </c>
      <c r="AJ47" s="45">
        <f>IF(AND(AH47&lt;&gt;0,SUM(AH$9:AH46)=0),ROUND(AG$1*AG$3,0),0)</f>
        <v>0</v>
      </c>
      <c r="AK47" s="18"/>
      <c r="AL47" s="38">
        <f>IF(SUM(AT$9:AT46)&gt;0.9,MAX(AL$9:AL46)+1,0)</f>
        <v>0</v>
      </c>
      <c r="AM47" s="44">
        <f t="shared" si="28"/>
        <v>0</v>
      </c>
      <c r="AN47" s="40">
        <f t="shared" si="29"/>
        <v>45688</v>
      </c>
      <c r="AO47" s="43">
        <f t="shared" si="199"/>
        <v>0</v>
      </c>
      <c r="AP47" s="43">
        <f t="shared" si="179"/>
        <v>0</v>
      </c>
      <c r="AQ47" s="45">
        <f>IF(AND(AL47=AS$6,AU46-AS$1/(AS$7-AS$6+1)&gt;=0),ROUND(AS$1/(AS$7-AS$6+1),0),IF(AND(SUM(AQ$10:AQ46)&gt;0,AU46-AQ46&gt;=0),AQ46,IF(AND(SUM(AQ$10:AQ46)&gt;0),AS$1-SUM(AQ$10:AQ46),0)))</f>
        <v>0</v>
      </c>
      <c r="AR47" s="45">
        <f t="shared" si="99"/>
        <v>0</v>
      </c>
      <c r="AS47" s="45">
        <f t="shared" si="100"/>
        <v>0</v>
      </c>
      <c r="AT47" s="45">
        <f t="shared" si="180"/>
        <v>0</v>
      </c>
      <c r="AU47" s="45">
        <f t="shared" si="101"/>
        <v>0</v>
      </c>
      <c r="AV47" s="45">
        <f>IF(AND(AT47&lt;&gt;0,SUM(AT$9:AT46)=0),ROUND(AS$1*AS$3,0),0)</f>
        <v>0</v>
      </c>
      <c r="AW47" s="18"/>
      <c r="AX47" s="38">
        <f>IF(SUM(BF$9:BF46)&gt;0.9,MAX(AX$9:AX46)+1,0)</f>
        <v>0</v>
      </c>
      <c r="AY47" s="44">
        <f t="shared" si="32"/>
        <v>0</v>
      </c>
      <c r="AZ47" s="40">
        <f t="shared" si="33"/>
        <v>45688</v>
      </c>
      <c r="BA47" s="43">
        <f t="shared" si="200"/>
        <v>0</v>
      </c>
      <c r="BB47" s="43">
        <f t="shared" si="181"/>
        <v>0</v>
      </c>
      <c r="BC47" s="45">
        <f>IF(AND(AX47=BE$6,BG46-BE$1/(BE$7-BE$6+1)&gt;=0),ROUND(BE$1/(BE$7-BE$6+1),0),IF(AND(SUM(BC$10:BC46)&gt;0,BG46-BC46&gt;=0),BC46,IF(AND(SUM(BC$10:BC46)&gt;0),BE$1-SUM(BC$10:BC46),0)))</f>
        <v>0</v>
      </c>
      <c r="BD47" s="45">
        <f t="shared" si="104"/>
        <v>0</v>
      </c>
      <c r="BE47" s="45">
        <f t="shared" si="105"/>
        <v>0</v>
      </c>
      <c r="BF47" s="45">
        <f t="shared" si="182"/>
        <v>0</v>
      </c>
      <c r="BG47" s="45">
        <f t="shared" si="106"/>
        <v>0</v>
      </c>
      <c r="BH47" s="45">
        <f>IF(AND(BF47&lt;&gt;0,SUM(BF$9:BF46)=0),ROUND(BE$1*BE$3,0),0)</f>
        <v>0</v>
      </c>
      <c r="BI47" s="18"/>
      <c r="BJ47" s="38">
        <f>IF(SUM(BR$9:BR46)&gt;0.9,MAX(BJ$9:BJ46)+1,0)</f>
        <v>0</v>
      </c>
      <c r="BK47" s="44">
        <f t="shared" si="36"/>
        <v>0</v>
      </c>
      <c r="BL47" s="40">
        <f t="shared" si="37"/>
        <v>45688</v>
      </c>
      <c r="BM47" s="43">
        <f t="shared" si="201"/>
        <v>0</v>
      </c>
      <c r="BN47" s="43">
        <f t="shared" si="183"/>
        <v>0</v>
      </c>
      <c r="BO47" s="45">
        <f>IF(AND(BJ47=BQ$6,BS46-BQ$1/(BQ$7-BQ$6+1)&gt;=0),ROUND(BQ$1/(BQ$7-BQ$6+1),0),IF(AND(SUM(BO$10:BO46)&gt;0,BS46-BO46&gt;=0),BO46,IF(AND(SUM(BO$10:BO46)&gt;0),BQ$1-SUM(BO$10:BO46),0)))</f>
        <v>0</v>
      </c>
      <c r="BP47" s="45">
        <f t="shared" si="109"/>
        <v>0</v>
      </c>
      <c r="BQ47" s="45">
        <f t="shared" si="110"/>
        <v>0</v>
      </c>
      <c r="BR47" s="45">
        <f t="shared" si="184"/>
        <v>0</v>
      </c>
      <c r="BS47" s="45">
        <f t="shared" si="111"/>
        <v>0</v>
      </c>
      <c r="BT47" s="45">
        <f>IF(AND(BR47&lt;&gt;0,SUM(BR$9:BR46)=0),ROUND(BQ$1*BQ$3,0),0)</f>
        <v>0</v>
      </c>
      <c r="BU47" s="18"/>
      <c r="BV47" s="38">
        <f>IF(SUM(CD$9:CD46)&gt;0.9,MAX(BV$9:BV46)+1,0)</f>
        <v>0</v>
      </c>
      <c r="BW47" s="44">
        <f t="shared" si="40"/>
        <v>0</v>
      </c>
      <c r="BX47" s="40">
        <f t="shared" si="41"/>
        <v>45688</v>
      </c>
      <c r="BY47" s="43">
        <f t="shared" si="202"/>
        <v>0</v>
      </c>
      <c r="BZ47" s="43">
        <f t="shared" si="185"/>
        <v>0</v>
      </c>
      <c r="CA47" s="45">
        <f>IF(AND(BV47=CC$6,CE46-CC$1/(CC$7-CC$6+1)&gt;=0),ROUND(CC$1/(CC$7-CC$6+1),0),IF(AND(SUM(CA$10:CA46)&gt;0,CE46-CA46&gt;=0),CA46,IF(AND(SUM(CA$10:CA46)&gt;0),CC$1-SUM(CA$10:CA46),0)))</f>
        <v>0</v>
      </c>
      <c r="CB47" s="45">
        <f t="shared" si="114"/>
        <v>0</v>
      </c>
      <c r="CC47" s="45">
        <f t="shared" si="115"/>
        <v>0</v>
      </c>
      <c r="CD47" s="45">
        <f t="shared" si="186"/>
        <v>0</v>
      </c>
      <c r="CE47" s="45">
        <f t="shared" si="116"/>
        <v>0</v>
      </c>
      <c r="CF47" s="45">
        <f>IF(AND(CD47&lt;&gt;0,SUM(CD$9:CD46)=0),ROUND(CC$1*CC$3,0),0)</f>
        <v>0</v>
      </c>
      <c r="CG47" s="18"/>
      <c r="CH47" s="38">
        <f>IF(SUM(CP$9:CP46)&gt;0.9,MAX(CH$9:CH46)+1,0)</f>
        <v>0</v>
      </c>
      <c r="CI47" s="44">
        <f t="shared" si="44"/>
        <v>0</v>
      </c>
      <c r="CJ47" s="40">
        <f t="shared" si="45"/>
        <v>45688</v>
      </c>
      <c r="CK47" s="43">
        <f t="shared" si="203"/>
        <v>0</v>
      </c>
      <c r="CL47" s="43">
        <f t="shared" si="187"/>
        <v>0</v>
      </c>
      <c r="CM47" s="45">
        <f>IF(AND(CH47=CO$6,CQ46-CO$1/(CO$7-CO$6+1)&gt;=0),ROUND(CO$1/(CO$7-CO$6+1),0),IF(AND(SUM(CM$10:CM46)&gt;0,CQ46-CM46&gt;=0),CM46,IF(AND(SUM(CM$10:CM46)&gt;0),CO$1-SUM(CM$10:CM46),0)))</f>
        <v>0</v>
      </c>
      <c r="CN47" s="45">
        <f t="shared" si="119"/>
        <v>0</v>
      </c>
      <c r="CO47" s="45">
        <f t="shared" si="120"/>
        <v>0</v>
      </c>
      <c r="CP47" s="45">
        <f t="shared" si="188"/>
        <v>0</v>
      </c>
      <c r="CQ47" s="45">
        <f t="shared" si="121"/>
        <v>0</v>
      </c>
      <c r="CR47" s="45">
        <f>IF(AND(CP47&lt;&gt;0,SUM(CP$9:CP46)=0),ROUND(CO$1*CO$3,0),0)</f>
        <v>0</v>
      </c>
      <c r="CS47" s="18"/>
      <c r="CT47" s="38">
        <f>IF(SUM(DB$9:DB46)&gt;0.9,MAX(CT$9:CT46)+1,0)</f>
        <v>0</v>
      </c>
      <c r="CU47" s="44">
        <f t="shared" si="48"/>
        <v>0</v>
      </c>
      <c r="CV47" s="40">
        <f t="shared" si="49"/>
        <v>45688</v>
      </c>
      <c r="CW47" s="43">
        <f t="shared" si="204"/>
        <v>0</v>
      </c>
      <c r="CX47" s="43">
        <f t="shared" si="189"/>
        <v>0</v>
      </c>
      <c r="CY47" s="45">
        <f>IF(AND(CT47=DA$6,DC46-DA$1/(DA$7-DA$6+1)&gt;=0),ROUND(DA$1/(DA$7-DA$6+1),0),IF(AND(SUM(CY$10:CY46)&gt;0,DC46-CY46&gt;=0),CY46,IF(AND(SUM(CY$10:CY46)&gt;0),DA$1-SUM(CY$10:CY46),0)))</f>
        <v>0</v>
      </c>
      <c r="CZ47" s="45">
        <f t="shared" si="124"/>
        <v>0</v>
      </c>
      <c r="DA47" s="45">
        <f t="shared" si="125"/>
        <v>0</v>
      </c>
      <c r="DB47" s="45">
        <f t="shared" si="190"/>
        <v>0</v>
      </c>
      <c r="DC47" s="45">
        <f t="shared" si="126"/>
        <v>0</v>
      </c>
      <c r="DD47" s="45">
        <f>IF(AND(DB47&lt;&gt;0,SUM(DB$9:DB46)=0),ROUND(DA$1*DA$3,0),0)</f>
        <v>0</v>
      </c>
      <c r="DE47" s="18"/>
      <c r="DF47" s="38">
        <f>IF(SUM(DN$9:DN46)&gt;0.9,MAX(DF$9:DF46)+1,0)</f>
        <v>0</v>
      </c>
      <c r="DG47" s="44">
        <f t="shared" si="52"/>
        <v>0</v>
      </c>
      <c r="DH47" s="40">
        <f t="shared" si="53"/>
        <v>45688</v>
      </c>
      <c r="DI47" s="43">
        <f t="shared" si="205"/>
        <v>0</v>
      </c>
      <c r="DJ47" s="43">
        <f t="shared" si="191"/>
        <v>0</v>
      </c>
      <c r="DK47" s="45">
        <f>IF(AND(DF47=DM$6,DO46-DM$1/(DM$7-DM$6+1)&gt;=0),ROUND(DM$1/(DM$7-DM$6+1),0),IF(AND(SUM(DK$10:DK46)&gt;0,DO46-DK46&gt;=0),DK46,IF(AND(SUM(DK$10:DK46)&gt;0),DM$1-SUM(DK$10:DK46),0)))</f>
        <v>0</v>
      </c>
      <c r="DL47" s="45">
        <f t="shared" si="129"/>
        <v>0</v>
      </c>
      <c r="DM47" s="45">
        <f t="shared" si="130"/>
        <v>0</v>
      </c>
      <c r="DN47" s="45">
        <f t="shared" si="192"/>
        <v>0</v>
      </c>
      <c r="DO47" s="45">
        <f t="shared" si="131"/>
        <v>0</v>
      </c>
      <c r="DP47" s="45">
        <f>IF(AND(DN47&lt;&gt;0,SUM(DN$9:DN46)=0),ROUND(DM$1*DM$3,0),0)</f>
        <v>0</v>
      </c>
      <c r="DQ47" s="18"/>
      <c r="DR47" s="38">
        <f>IF(SUM(DZ$9:DZ46)&gt;0.9,MAX(DR$9:DR46)+1,0)</f>
        <v>0</v>
      </c>
      <c r="DS47" s="44">
        <f t="shared" si="56"/>
        <v>0</v>
      </c>
      <c r="DT47" s="40">
        <f t="shared" si="57"/>
        <v>45688</v>
      </c>
      <c r="DU47" s="43">
        <f t="shared" si="206"/>
        <v>0</v>
      </c>
      <c r="DV47" s="43">
        <f t="shared" si="193"/>
        <v>0</v>
      </c>
      <c r="DW47" s="45">
        <f>IF(AND(DR47=DY$6,EA46-DY$1/(DY$7-DY$6+1)&gt;=0),ROUND(DY$1/(DY$7-DY$6+1),0),IF(AND(SUM(DW$10:DW46)&gt;0,EA46-DW46&gt;=0),DW46,IF(AND(SUM(DW$10:DW46)&gt;0),DY$1-SUM(DW$10:DW46),0)))</f>
        <v>0</v>
      </c>
      <c r="DX47" s="45">
        <f t="shared" si="134"/>
        <v>0</v>
      </c>
      <c r="DY47" s="45">
        <f t="shared" si="135"/>
        <v>0</v>
      </c>
      <c r="DZ47" s="45">
        <f t="shared" si="194"/>
        <v>0</v>
      </c>
      <c r="EA47" s="45">
        <f t="shared" si="136"/>
        <v>0</v>
      </c>
      <c r="EB47" s="45">
        <f>IF(AND(DZ47&lt;&gt;0,SUM(DZ$9:DZ46)=0),ROUND(DY$1*DY$3,0),0)</f>
        <v>0</v>
      </c>
      <c r="EC47" s="18"/>
      <c r="ED47" s="38">
        <f>IF(SUM(EL$9:EL46)&gt;0.9,MAX(ED$9:ED46)+1,0)</f>
        <v>0</v>
      </c>
      <c r="EE47" s="44">
        <f t="shared" si="60"/>
        <v>0</v>
      </c>
      <c r="EF47" s="40">
        <f t="shared" si="61"/>
        <v>45688</v>
      </c>
      <c r="EG47" s="43">
        <f t="shared" si="207"/>
        <v>0</v>
      </c>
      <c r="EH47" s="43">
        <f t="shared" si="195"/>
        <v>0</v>
      </c>
      <c r="EI47" s="45">
        <f>IF(AND(ED47=EK$6,EM46-EK$1/(EK$7-EK$6+1)&gt;=0),ROUND(EK$1/(EK$7-EK$6+1),0),IF(AND(SUM(EI$10:EI46)&gt;0,EM46-EI46&gt;=0),EI46,IF(AND(SUM(EI$10:EI46)&gt;0),EK$1-SUM(EI$10:EI46),0)))</f>
        <v>0</v>
      </c>
      <c r="EJ47" s="45">
        <f t="shared" si="139"/>
        <v>0</v>
      </c>
      <c r="EK47" s="45">
        <f t="shared" si="140"/>
        <v>0</v>
      </c>
      <c r="EL47" s="45">
        <f t="shared" si="196"/>
        <v>0</v>
      </c>
      <c r="EM47" s="45">
        <f t="shared" si="141"/>
        <v>0</v>
      </c>
      <c r="EN47" s="45">
        <f>IF(AND(EL47&lt;&gt;0,SUM(EL$9:EL46)=0),ROUND(EK$1*EK$3,0),0)</f>
        <v>0</v>
      </c>
      <c r="EO47" s="21"/>
      <c r="EP47" s="46">
        <f t="shared" si="158"/>
        <v>31</v>
      </c>
      <c r="EQ47" s="47">
        <f t="shared" si="142"/>
        <v>45688</v>
      </c>
      <c r="ER47" s="48">
        <f t="shared" ref="ER47:ER100" si="208">IF(K47&lt;&gt;0,SUM(G48:G59),0)</f>
        <v>139536</v>
      </c>
      <c r="ES47" s="48">
        <f t="shared" si="143"/>
        <v>0</v>
      </c>
      <c r="ET47" s="48">
        <f t="shared" si="144"/>
        <v>0</v>
      </c>
      <c r="EU47" s="48">
        <f t="shared" si="145"/>
        <v>0</v>
      </c>
      <c r="EV47" s="48">
        <f t="shared" si="146"/>
        <v>0</v>
      </c>
      <c r="EW47" s="48">
        <f t="shared" si="147"/>
        <v>0</v>
      </c>
      <c r="EX47" s="48">
        <f t="shared" si="148"/>
        <v>0</v>
      </c>
      <c r="EY47" s="48">
        <f t="shared" si="149"/>
        <v>0</v>
      </c>
      <c r="EZ47" s="48">
        <f t="shared" si="150"/>
        <v>0</v>
      </c>
      <c r="FA47" s="48">
        <f t="shared" si="151"/>
        <v>0</v>
      </c>
      <c r="FB47" s="48">
        <f t="shared" si="152"/>
        <v>0</v>
      </c>
      <c r="FC47" s="48">
        <f t="shared" si="153"/>
        <v>0</v>
      </c>
      <c r="FD47" s="48">
        <f t="shared" si="173"/>
        <v>139536</v>
      </c>
      <c r="FE47" s="49">
        <f t="shared" si="65"/>
        <v>11628</v>
      </c>
      <c r="FF47" s="49">
        <f t="shared" si="70"/>
        <v>0</v>
      </c>
      <c r="FG47" s="49">
        <f t="shared" si="71"/>
        <v>0</v>
      </c>
      <c r="FH47" s="49">
        <f t="shared" si="72"/>
        <v>0</v>
      </c>
      <c r="FI47" s="49">
        <f t="shared" si="73"/>
        <v>0</v>
      </c>
      <c r="FJ47" s="49">
        <f t="shared" si="74"/>
        <v>0</v>
      </c>
      <c r="FK47" s="49">
        <f t="shared" si="75"/>
        <v>0</v>
      </c>
      <c r="FL47" s="49">
        <f t="shared" si="76"/>
        <v>0</v>
      </c>
      <c r="FM47" s="49">
        <f t="shared" si="77"/>
        <v>0</v>
      </c>
      <c r="FN47" s="49">
        <f t="shared" si="154"/>
        <v>0</v>
      </c>
      <c r="FO47" s="49">
        <f t="shared" si="155"/>
        <v>0</v>
      </c>
      <c r="FP47" s="49">
        <f t="shared" si="156"/>
        <v>0</v>
      </c>
      <c r="FQ47" s="49">
        <f t="shared" si="157"/>
        <v>0</v>
      </c>
      <c r="FR47" s="49">
        <f t="shared" si="78"/>
        <v>0</v>
      </c>
      <c r="FS47" s="49">
        <f>IF(SUM(FF47:FF$298)=0,FF$299*FS$8/12,0)</f>
        <v>0</v>
      </c>
      <c r="FT47" s="49">
        <f>IF(SUM(FG47:FG$298)=0,FG$299*FT$8/12,0)</f>
        <v>0</v>
      </c>
      <c r="FU47" s="49">
        <f>IF(SUM(FH47:FH$298)=0,FH$299*FU$8/12,0)</f>
        <v>0</v>
      </c>
      <c r="FV47" s="49">
        <f>IF(SUM(FI47:FI$298)=0,FI$299*FV$8/12,0)</f>
        <v>0</v>
      </c>
      <c r="FW47" s="49">
        <f>IF(SUM(FJ47:FJ$298)=0,FJ$299*FW$8/12,0)</f>
        <v>0</v>
      </c>
      <c r="FX47" s="49">
        <f>IF(SUM(FK47:FK$298)=0,FK$299*FX$8/12,0)</f>
        <v>0</v>
      </c>
      <c r="FY47" s="49">
        <f>IF(SUM(FL47:FL$298)=0,FL$299*FY$8/12,0)</f>
        <v>0</v>
      </c>
      <c r="FZ47" s="49">
        <f>IF(SUM(FM47:FM$298)=0,FM$299*FZ$8/12,0)</f>
        <v>0</v>
      </c>
      <c r="GA47" s="49">
        <f>IF(SUM(FN47:FN$298)=0,FN$299*GA$8/12,0)</f>
        <v>0</v>
      </c>
      <c r="GB47" s="49">
        <f>IF(SUM(FO47:FO$298)=0,FO$299*GB$8/12,0)</f>
        <v>0</v>
      </c>
      <c r="GC47" s="49">
        <f>IF(SUM(FP47:FP$298)=0,FP$299*GC$8/12,0)</f>
        <v>0</v>
      </c>
      <c r="GD47" s="49">
        <f>IF(SUM(FQ47:FQ$298)=0,FQ$299*GD$8/12,0)</f>
        <v>0</v>
      </c>
      <c r="GE47" s="49">
        <f t="shared" si="79"/>
        <v>0</v>
      </c>
      <c r="GF47" s="49">
        <f t="shared" si="66"/>
        <v>0</v>
      </c>
      <c r="GG47" s="49">
        <f t="shared" si="80"/>
        <v>11628</v>
      </c>
      <c r="GH47" s="49">
        <f t="shared" si="67"/>
        <v>0</v>
      </c>
      <c r="GI47" s="49">
        <f t="shared" si="81"/>
        <v>348836</v>
      </c>
      <c r="GJ47" s="49">
        <f t="shared" si="68"/>
        <v>0</v>
      </c>
      <c r="GK47" s="21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</row>
    <row r="48" spans="1:299">
      <c r="A48" s="57"/>
      <c r="B48" s="38">
        <f>IF(SUM(J$9:J47)&gt;0.9,MAX(B$9:B47)+1,0)</f>
        <v>19</v>
      </c>
      <c r="C48" s="44">
        <f t="shared" si="17"/>
        <v>28</v>
      </c>
      <c r="D48" s="40">
        <v>45716</v>
      </c>
      <c r="E48" s="43">
        <f t="shared" si="82"/>
        <v>0</v>
      </c>
      <c r="F48" s="43">
        <f t="shared" si="83"/>
        <v>0</v>
      </c>
      <c r="G48" s="45">
        <f>IF(AND(B48=I$6,K47-I$1/(I$7-I$6+1)&gt;=0),ROUND(I$1/(I$7-I$6+1),0),IF(AND(SUM(G$10:G47)&gt;0,K47-G47&gt;=0),G47,IF(AND(SUM(G$10:G47)&gt;0),I$1-SUM(G$10:G47),0)))</f>
        <v>11628</v>
      </c>
      <c r="H48" s="45">
        <f t="shared" si="84"/>
        <v>0</v>
      </c>
      <c r="I48" s="45">
        <f t="shared" si="85"/>
        <v>11628</v>
      </c>
      <c r="J48" s="45">
        <f t="shared" si="174"/>
        <v>0</v>
      </c>
      <c r="K48" s="45">
        <f t="shared" si="86"/>
        <v>337208</v>
      </c>
      <c r="L48" s="45">
        <f>IF(AND(J48&lt;&gt;0,SUM(J$9:J47)=0),ROUND(I$1*I$3,0),0)</f>
        <v>0</v>
      </c>
      <c r="M48" s="18"/>
      <c r="N48" s="38">
        <f>IF(SUM(V$9:V47)&gt;0.9,MAX(N$9:N47)+1,0)</f>
        <v>0</v>
      </c>
      <c r="O48" s="44">
        <f t="shared" si="20"/>
        <v>0</v>
      </c>
      <c r="P48" s="40">
        <f t="shared" si="21"/>
        <v>45716</v>
      </c>
      <c r="Q48" s="43">
        <f t="shared" si="197"/>
        <v>0</v>
      </c>
      <c r="R48" s="43">
        <f t="shared" si="175"/>
        <v>0</v>
      </c>
      <c r="S48" s="45">
        <f>IF(AND(N48=U$6,W47-U$1/(U$7-U$6+1)&gt;=0),ROUND(U$1/(U$7-U$6+1),0),IF(AND(SUM(S$10:S47)&gt;0,W47-S47&gt;=0),S47,IF(AND(SUM(S$10:S47)&gt;0),U$1-SUM(S$10:S47),0)))</f>
        <v>0</v>
      </c>
      <c r="T48" s="45">
        <f t="shared" si="89"/>
        <v>0</v>
      </c>
      <c r="U48" s="45">
        <f t="shared" si="90"/>
        <v>0</v>
      </c>
      <c r="V48" s="45">
        <f t="shared" si="176"/>
        <v>0</v>
      </c>
      <c r="W48" s="45">
        <f t="shared" si="91"/>
        <v>0</v>
      </c>
      <c r="X48" s="45">
        <f>IF(AND(V48&lt;&gt;0,SUM(V$9:V47)=0),ROUND(U$1*U$3,0),0)</f>
        <v>0</v>
      </c>
      <c r="Y48" s="18"/>
      <c r="Z48" s="38">
        <f>IF(SUM(AH$9:AH47)&gt;0.9,MAX(Z$9:Z47)+1,0)</f>
        <v>0</v>
      </c>
      <c r="AA48" s="44">
        <f t="shared" si="24"/>
        <v>0</v>
      </c>
      <c r="AB48" s="40">
        <f t="shared" si="25"/>
        <v>45716</v>
      </c>
      <c r="AC48" s="43">
        <f t="shared" si="198"/>
        <v>0</v>
      </c>
      <c r="AD48" s="43">
        <f t="shared" si="177"/>
        <v>0</v>
      </c>
      <c r="AE48" s="45">
        <f>IF(AND(Z48=AG$6,AI47-AG$1/(AG$7-AG$6+1)&gt;=0),ROUND(AG$1/(AG$7-AG$6+1),0),IF(AND(SUM(AE$10:AE47)&gt;0,AI47-AE47&gt;=0),AE47,IF(AND(SUM(AE$10:AE47)&gt;0),AG$1-SUM(AE$10:AE47),0)))</f>
        <v>0</v>
      </c>
      <c r="AF48" s="45">
        <f t="shared" si="94"/>
        <v>0</v>
      </c>
      <c r="AG48" s="45">
        <f t="shared" si="95"/>
        <v>0</v>
      </c>
      <c r="AH48" s="45">
        <f t="shared" si="178"/>
        <v>0</v>
      </c>
      <c r="AI48" s="45">
        <f t="shared" si="96"/>
        <v>0</v>
      </c>
      <c r="AJ48" s="45">
        <f>IF(AND(AH48&lt;&gt;0,SUM(AH$9:AH47)=0),ROUND(AG$1*AG$3,0),0)</f>
        <v>0</v>
      </c>
      <c r="AK48" s="18"/>
      <c r="AL48" s="38">
        <f>IF(SUM(AT$9:AT47)&gt;0.9,MAX(AL$9:AL47)+1,0)</f>
        <v>0</v>
      </c>
      <c r="AM48" s="44">
        <f t="shared" si="28"/>
        <v>0</v>
      </c>
      <c r="AN48" s="40">
        <f t="shared" si="29"/>
        <v>45716</v>
      </c>
      <c r="AO48" s="43">
        <f t="shared" si="199"/>
        <v>0</v>
      </c>
      <c r="AP48" s="43">
        <f t="shared" si="179"/>
        <v>0</v>
      </c>
      <c r="AQ48" s="45">
        <f>IF(AND(AL48=AS$6,AU47-AS$1/(AS$7-AS$6+1)&gt;=0),ROUND(AS$1/(AS$7-AS$6+1),0),IF(AND(SUM(AQ$10:AQ47)&gt;0,AU47-AQ47&gt;=0),AQ47,IF(AND(SUM(AQ$10:AQ47)&gt;0),AS$1-SUM(AQ$10:AQ47),0)))</f>
        <v>0</v>
      </c>
      <c r="AR48" s="45">
        <f t="shared" si="99"/>
        <v>0</v>
      </c>
      <c r="AS48" s="45">
        <f t="shared" si="100"/>
        <v>0</v>
      </c>
      <c r="AT48" s="45">
        <f t="shared" si="180"/>
        <v>0</v>
      </c>
      <c r="AU48" s="45">
        <f t="shared" si="101"/>
        <v>0</v>
      </c>
      <c r="AV48" s="45">
        <f>IF(AND(AT48&lt;&gt;0,SUM(AT$9:AT47)=0),ROUND(AS$1*AS$3,0),0)</f>
        <v>0</v>
      </c>
      <c r="AW48" s="18"/>
      <c r="AX48" s="38">
        <f>IF(SUM(BF$9:BF47)&gt;0.9,MAX(AX$9:AX47)+1,0)</f>
        <v>0</v>
      </c>
      <c r="AY48" s="44">
        <f t="shared" si="32"/>
        <v>0</v>
      </c>
      <c r="AZ48" s="40">
        <f t="shared" si="33"/>
        <v>45716</v>
      </c>
      <c r="BA48" s="43">
        <f t="shared" si="200"/>
        <v>0</v>
      </c>
      <c r="BB48" s="43">
        <f t="shared" si="181"/>
        <v>0</v>
      </c>
      <c r="BC48" s="45">
        <f>IF(AND(AX48=BE$6,BG47-BE$1/(BE$7-BE$6+1)&gt;=0),ROUND(BE$1/(BE$7-BE$6+1),0),IF(AND(SUM(BC$10:BC47)&gt;0,BG47-BC47&gt;=0),BC47,IF(AND(SUM(BC$10:BC47)&gt;0),BE$1-SUM(BC$10:BC47),0)))</f>
        <v>0</v>
      </c>
      <c r="BD48" s="45">
        <f t="shared" si="104"/>
        <v>0</v>
      </c>
      <c r="BE48" s="45">
        <f t="shared" si="105"/>
        <v>0</v>
      </c>
      <c r="BF48" s="45">
        <f t="shared" si="182"/>
        <v>0</v>
      </c>
      <c r="BG48" s="45">
        <f t="shared" si="106"/>
        <v>0</v>
      </c>
      <c r="BH48" s="45">
        <f>IF(AND(BF48&lt;&gt;0,SUM(BF$9:BF47)=0),ROUND(BE$1*BE$3,0),0)</f>
        <v>0</v>
      </c>
      <c r="BI48" s="18"/>
      <c r="BJ48" s="38">
        <f>IF(SUM(BR$9:BR47)&gt;0.9,MAX(BJ$9:BJ47)+1,0)</f>
        <v>0</v>
      </c>
      <c r="BK48" s="44">
        <f t="shared" si="36"/>
        <v>0</v>
      </c>
      <c r="BL48" s="40">
        <f t="shared" si="37"/>
        <v>45716</v>
      </c>
      <c r="BM48" s="43">
        <f t="shared" si="201"/>
        <v>0</v>
      </c>
      <c r="BN48" s="43">
        <f t="shared" si="183"/>
        <v>0</v>
      </c>
      <c r="BO48" s="45">
        <f>IF(AND(BJ48=BQ$6,BS47-BQ$1/(BQ$7-BQ$6+1)&gt;=0),ROUND(BQ$1/(BQ$7-BQ$6+1),0),IF(AND(SUM(BO$10:BO47)&gt;0,BS47-BO47&gt;=0),BO47,IF(AND(SUM(BO$10:BO47)&gt;0),BQ$1-SUM(BO$10:BO47),0)))</f>
        <v>0</v>
      </c>
      <c r="BP48" s="45">
        <f t="shared" si="109"/>
        <v>0</v>
      </c>
      <c r="BQ48" s="45">
        <f t="shared" si="110"/>
        <v>0</v>
      </c>
      <c r="BR48" s="45">
        <f t="shared" si="184"/>
        <v>0</v>
      </c>
      <c r="BS48" s="45">
        <f t="shared" si="111"/>
        <v>0</v>
      </c>
      <c r="BT48" s="45">
        <f>IF(AND(BR48&lt;&gt;0,SUM(BR$9:BR47)=0),ROUND(BQ$1*BQ$3,0),0)</f>
        <v>0</v>
      </c>
      <c r="BU48" s="18"/>
      <c r="BV48" s="38">
        <f>IF(SUM(CD$9:CD47)&gt;0.9,MAX(BV$9:BV47)+1,0)</f>
        <v>0</v>
      </c>
      <c r="BW48" s="44">
        <f t="shared" si="40"/>
        <v>0</v>
      </c>
      <c r="BX48" s="40">
        <f t="shared" si="41"/>
        <v>45716</v>
      </c>
      <c r="BY48" s="43">
        <f t="shared" si="202"/>
        <v>0</v>
      </c>
      <c r="BZ48" s="43">
        <f t="shared" si="185"/>
        <v>0</v>
      </c>
      <c r="CA48" s="45">
        <f>IF(AND(BV48=CC$6,CE47-CC$1/(CC$7-CC$6+1)&gt;=0),ROUND(CC$1/(CC$7-CC$6+1),0),IF(AND(SUM(CA$10:CA47)&gt;0,CE47-CA47&gt;=0),CA47,IF(AND(SUM(CA$10:CA47)&gt;0),CC$1-SUM(CA$10:CA47),0)))</f>
        <v>0</v>
      </c>
      <c r="CB48" s="45">
        <f t="shared" si="114"/>
        <v>0</v>
      </c>
      <c r="CC48" s="45">
        <f t="shared" si="115"/>
        <v>0</v>
      </c>
      <c r="CD48" s="45">
        <f t="shared" si="186"/>
        <v>0</v>
      </c>
      <c r="CE48" s="45">
        <f t="shared" si="116"/>
        <v>0</v>
      </c>
      <c r="CF48" s="45">
        <f>IF(AND(CD48&lt;&gt;0,SUM(CD$9:CD47)=0),ROUND(CC$1*CC$3,0),0)</f>
        <v>0</v>
      </c>
      <c r="CG48" s="18"/>
      <c r="CH48" s="38">
        <f>IF(SUM(CP$9:CP47)&gt;0.9,MAX(CH$9:CH47)+1,0)</f>
        <v>0</v>
      </c>
      <c r="CI48" s="44">
        <f t="shared" si="44"/>
        <v>0</v>
      </c>
      <c r="CJ48" s="40">
        <f t="shared" si="45"/>
        <v>45716</v>
      </c>
      <c r="CK48" s="43">
        <f t="shared" si="203"/>
        <v>0</v>
      </c>
      <c r="CL48" s="43">
        <f t="shared" si="187"/>
        <v>0</v>
      </c>
      <c r="CM48" s="45">
        <f>IF(AND(CH48=CO$6,CQ47-CO$1/(CO$7-CO$6+1)&gt;=0),ROUND(CO$1/(CO$7-CO$6+1),0),IF(AND(SUM(CM$10:CM47)&gt;0,CQ47-CM47&gt;=0),CM47,IF(AND(SUM(CM$10:CM47)&gt;0),CO$1-SUM(CM$10:CM47),0)))</f>
        <v>0</v>
      </c>
      <c r="CN48" s="45">
        <f t="shared" si="119"/>
        <v>0</v>
      </c>
      <c r="CO48" s="45">
        <f t="shared" si="120"/>
        <v>0</v>
      </c>
      <c r="CP48" s="45">
        <f t="shared" si="188"/>
        <v>0</v>
      </c>
      <c r="CQ48" s="45">
        <f t="shared" si="121"/>
        <v>0</v>
      </c>
      <c r="CR48" s="45">
        <f>IF(AND(CP48&lt;&gt;0,SUM(CP$9:CP47)=0),ROUND(CO$1*CO$3,0),0)</f>
        <v>0</v>
      </c>
      <c r="CS48" s="18"/>
      <c r="CT48" s="38">
        <f>IF(SUM(DB$9:DB47)&gt;0.9,MAX(CT$9:CT47)+1,0)</f>
        <v>0</v>
      </c>
      <c r="CU48" s="44">
        <f t="shared" si="48"/>
        <v>0</v>
      </c>
      <c r="CV48" s="40">
        <f t="shared" si="49"/>
        <v>45716</v>
      </c>
      <c r="CW48" s="43">
        <f t="shared" si="204"/>
        <v>0</v>
      </c>
      <c r="CX48" s="43">
        <f t="shared" si="189"/>
        <v>0</v>
      </c>
      <c r="CY48" s="45">
        <f>IF(AND(CT48=DA$6,DC47-DA$1/(DA$7-DA$6+1)&gt;=0),ROUND(DA$1/(DA$7-DA$6+1),0),IF(AND(SUM(CY$10:CY47)&gt;0,DC47-CY47&gt;=0),CY47,IF(AND(SUM(CY$10:CY47)&gt;0),DA$1-SUM(CY$10:CY47),0)))</f>
        <v>0</v>
      </c>
      <c r="CZ48" s="45">
        <f t="shared" si="124"/>
        <v>0</v>
      </c>
      <c r="DA48" s="45">
        <f t="shared" si="125"/>
        <v>0</v>
      </c>
      <c r="DB48" s="45">
        <f t="shared" si="190"/>
        <v>0</v>
      </c>
      <c r="DC48" s="45">
        <f t="shared" si="126"/>
        <v>0</v>
      </c>
      <c r="DD48" s="45">
        <f>IF(AND(DB48&lt;&gt;0,SUM(DB$9:DB47)=0),ROUND(DA$1*DA$3,0),0)</f>
        <v>0</v>
      </c>
      <c r="DE48" s="18"/>
      <c r="DF48" s="38">
        <f>IF(SUM(DN$9:DN47)&gt;0.9,MAX(DF$9:DF47)+1,0)</f>
        <v>0</v>
      </c>
      <c r="DG48" s="44">
        <f t="shared" si="52"/>
        <v>0</v>
      </c>
      <c r="DH48" s="40">
        <f t="shared" si="53"/>
        <v>45716</v>
      </c>
      <c r="DI48" s="43">
        <f t="shared" si="205"/>
        <v>0</v>
      </c>
      <c r="DJ48" s="43">
        <f t="shared" si="191"/>
        <v>0</v>
      </c>
      <c r="DK48" s="45">
        <f>IF(AND(DF48=DM$6,DO47-DM$1/(DM$7-DM$6+1)&gt;=0),ROUND(DM$1/(DM$7-DM$6+1),0),IF(AND(SUM(DK$10:DK47)&gt;0,DO47-DK47&gt;=0),DK47,IF(AND(SUM(DK$10:DK47)&gt;0),DM$1-SUM(DK$10:DK47),0)))</f>
        <v>0</v>
      </c>
      <c r="DL48" s="45">
        <f t="shared" si="129"/>
        <v>0</v>
      </c>
      <c r="DM48" s="45">
        <f t="shared" si="130"/>
        <v>0</v>
      </c>
      <c r="DN48" s="45">
        <f t="shared" si="192"/>
        <v>0</v>
      </c>
      <c r="DO48" s="45">
        <f t="shared" si="131"/>
        <v>0</v>
      </c>
      <c r="DP48" s="45">
        <f>IF(AND(DN48&lt;&gt;0,SUM(DN$9:DN47)=0),ROUND(DM$1*DM$3,0),0)</f>
        <v>0</v>
      </c>
      <c r="DQ48" s="18"/>
      <c r="DR48" s="38">
        <f>IF(SUM(DZ$9:DZ47)&gt;0.9,MAX(DR$9:DR47)+1,0)</f>
        <v>0</v>
      </c>
      <c r="DS48" s="44">
        <f t="shared" si="56"/>
        <v>0</v>
      </c>
      <c r="DT48" s="40">
        <f t="shared" si="57"/>
        <v>45716</v>
      </c>
      <c r="DU48" s="43">
        <f t="shared" si="206"/>
        <v>0</v>
      </c>
      <c r="DV48" s="43">
        <f t="shared" si="193"/>
        <v>0</v>
      </c>
      <c r="DW48" s="45">
        <f>IF(AND(DR48=DY$6,EA47-DY$1/(DY$7-DY$6+1)&gt;=0),ROUND(DY$1/(DY$7-DY$6+1),0),IF(AND(SUM(DW$10:DW47)&gt;0,EA47-DW47&gt;=0),DW47,IF(AND(SUM(DW$10:DW47)&gt;0),DY$1-SUM(DW$10:DW47),0)))</f>
        <v>0</v>
      </c>
      <c r="DX48" s="45">
        <f t="shared" si="134"/>
        <v>0</v>
      </c>
      <c r="DY48" s="45">
        <f t="shared" si="135"/>
        <v>0</v>
      </c>
      <c r="DZ48" s="45">
        <f t="shared" si="194"/>
        <v>0</v>
      </c>
      <c r="EA48" s="45">
        <f t="shared" si="136"/>
        <v>0</v>
      </c>
      <c r="EB48" s="45">
        <f>IF(AND(DZ48&lt;&gt;0,SUM(DZ$9:DZ47)=0),ROUND(DY$1*DY$3,0),0)</f>
        <v>0</v>
      </c>
      <c r="EC48" s="18"/>
      <c r="ED48" s="38">
        <f>IF(SUM(EL$9:EL47)&gt;0.9,MAX(ED$9:ED47)+1,0)</f>
        <v>0</v>
      </c>
      <c r="EE48" s="44">
        <f t="shared" si="60"/>
        <v>0</v>
      </c>
      <c r="EF48" s="40">
        <f t="shared" si="61"/>
        <v>45716</v>
      </c>
      <c r="EG48" s="43">
        <f t="shared" si="207"/>
        <v>0</v>
      </c>
      <c r="EH48" s="43">
        <f t="shared" si="195"/>
        <v>0</v>
      </c>
      <c r="EI48" s="45">
        <f>IF(AND(ED48=EK$6,EM47-EK$1/(EK$7-EK$6+1)&gt;=0),ROUND(EK$1/(EK$7-EK$6+1),0),IF(AND(SUM(EI$10:EI47)&gt;0,EM47-EI47&gt;=0),EI47,IF(AND(SUM(EI$10:EI47)&gt;0),EK$1-SUM(EI$10:EI47),0)))</f>
        <v>0</v>
      </c>
      <c r="EJ48" s="45">
        <f t="shared" si="139"/>
        <v>0</v>
      </c>
      <c r="EK48" s="45">
        <f t="shared" si="140"/>
        <v>0</v>
      </c>
      <c r="EL48" s="45">
        <f t="shared" si="196"/>
        <v>0</v>
      </c>
      <c r="EM48" s="45">
        <f t="shared" si="141"/>
        <v>0</v>
      </c>
      <c r="EN48" s="45">
        <f>IF(AND(EL48&lt;&gt;0,SUM(EL$9:EL47)=0),ROUND(EK$1*EK$3,0),0)</f>
        <v>0</v>
      </c>
      <c r="EO48" s="21"/>
      <c r="EP48" s="46">
        <f t="shared" si="158"/>
        <v>32</v>
      </c>
      <c r="EQ48" s="47">
        <f t="shared" si="142"/>
        <v>45716</v>
      </c>
      <c r="ER48" s="48">
        <f t="shared" si="208"/>
        <v>139536</v>
      </c>
      <c r="ES48" s="48">
        <f t="shared" si="143"/>
        <v>0</v>
      </c>
      <c r="ET48" s="48">
        <f t="shared" si="144"/>
        <v>0</v>
      </c>
      <c r="EU48" s="48">
        <f t="shared" si="145"/>
        <v>0</v>
      </c>
      <c r="EV48" s="48">
        <f t="shared" si="146"/>
        <v>0</v>
      </c>
      <c r="EW48" s="48">
        <f t="shared" si="147"/>
        <v>0</v>
      </c>
      <c r="EX48" s="48">
        <f t="shared" si="148"/>
        <v>0</v>
      </c>
      <c r="EY48" s="48">
        <f t="shared" si="149"/>
        <v>0</v>
      </c>
      <c r="EZ48" s="48">
        <f t="shared" si="150"/>
        <v>0</v>
      </c>
      <c r="FA48" s="48">
        <f t="shared" si="151"/>
        <v>0</v>
      </c>
      <c r="FB48" s="48">
        <f t="shared" si="152"/>
        <v>0</v>
      </c>
      <c r="FC48" s="48">
        <f t="shared" si="153"/>
        <v>0</v>
      </c>
      <c r="FD48" s="48">
        <f t="shared" si="173"/>
        <v>139536</v>
      </c>
      <c r="FE48" s="49">
        <f t="shared" si="65"/>
        <v>11628</v>
      </c>
      <c r="FF48" s="49">
        <f t="shared" si="70"/>
        <v>0</v>
      </c>
      <c r="FG48" s="49">
        <f t="shared" si="71"/>
        <v>0</v>
      </c>
      <c r="FH48" s="49">
        <f t="shared" si="72"/>
        <v>0</v>
      </c>
      <c r="FI48" s="49">
        <f t="shared" si="73"/>
        <v>0</v>
      </c>
      <c r="FJ48" s="49">
        <f t="shared" si="74"/>
        <v>0</v>
      </c>
      <c r="FK48" s="49">
        <f t="shared" si="75"/>
        <v>0</v>
      </c>
      <c r="FL48" s="49">
        <f t="shared" si="76"/>
        <v>0</v>
      </c>
      <c r="FM48" s="49">
        <f t="shared" si="77"/>
        <v>0</v>
      </c>
      <c r="FN48" s="49">
        <f t="shared" si="154"/>
        <v>0</v>
      </c>
      <c r="FO48" s="49">
        <f t="shared" si="155"/>
        <v>0</v>
      </c>
      <c r="FP48" s="49">
        <f t="shared" si="156"/>
        <v>0</v>
      </c>
      <c r="FQ48" s="49">
        <f t="shared" si="157"/>
        <v>0</v>
      </c>
      <c r="FR48" s="49">
        <f t="shared" si="78"/>
        <v>0</v>
      </c>
      <c r="FS48" s="49">
        <f>IF(SUM(FF48:FF$298)=0,FF$299*FS$8/12,0)</f>
        <v>0</v>
      </c>
      <c r="FT48" s="49">
        <f>IF(SUM(FG48:FG$298)=0,FG$299*FT$8/12,0)</f>
        <v>0</v>
      </c>
      <c r="FU48" s="49">
        <f>IF(SUM(FH48:FH$298)=0,FH$299*FU$8/12,0)</f>
        <v>0</v>
      </c>
      <c r="FV48" s="49">
        <f>IF(SUM(FI48:FI$298)=0,FI$299*FV$8/12,0)</f>
        <v>0</v>
      </c>
      <c r="FW48" s="49">
        <f>IF(SUM(FJ48:FJ$298)=0,FJ$299*FW$8/12,0)</f>
        <v>0</v>
      </c>
      <c r="FX48" s="49">
        <f>IF(SUM(FK48:FK$298)=0,FK$299*FX$8/12,0)</f>
        <v>0</v>
      </c>
      <c r="FY48" s="49">
        <f>IF(SUM(FL48:FL$298)=0,FL$299*FY$8/12,0)</f>
        <v>0</v>
      </c>
      <c r="FZ48" s="49">
        <f>IF(SUM(FM48:FM$298)=0,FM$299*FZ$8/12,0)</f>
        <v>0</v>
      </c>
      <c r="GA48" s="49">
        <f>IF(SUM(FN48:FN$298)=0,FN$299*GA$8/12,0)</f>
        <v>0</v>
      </c>
      <c r="GB48" s="49">
        <f>IF(SUM(FO48:FO$298)=0,FO$299*GB$8/12,0)</f>
        <v>0</v>
      </c>
      <c r="GC48" s="49">
        <f>IF(SUM(FP48:FP$298)=0,FP$299*GC$8/12,0)</f>
        <v>0</v>
      </c>
      <c r="GD48" s="49">
        <f>IF(SUM(FQ48:FQ$298)=0,FQ$299*GD$8/12,0)</f>
        <v>0</v>
      </c>
      <c r="GE48" s="49">
        <f t="shared" si="79"/>
        <v>0</v>
      </c>
      <c r="GF48" s="49">
        <f t="shared" si="66"/>
        <v>0</v>
      </c>
      <c r="GG48" s="49">
        <f t="shared" si="80"/>
        <v>11628</v>
      </c>
      <c r="GH48" s="49">
        <f t="shared" si="67"/>
        <v>0</v>
      </c>
      <c r="GI48" s="49">
        <f t="shared" si="81"/>
        <v>337208</v>
      </c>
      <c r="GJ48" s="49">
        <f t="shared" si="68"/>
        <v>0</v>
      </c>
      <c r="GK48" s="21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</row>
    <row r="49" spans="1:495">
      <c r="A49" s="57"/>
      <c r="B49" s="38">
        <f>IF(SUM(J$9:J48)&gt;0.9,MAX(B$9:B48)+1,0)</f>
        <v>20</v>
      </c>
      <c r="C49" s="44">
        <f t="shared" si="17"/>
        <v>31</v>
      </c>
      <c r="D49" s="40">
        <v>45747</v>
      </c>
      <c r="E49" s="43">
        <f t="shared" si="82"/>
        <v>0</v>
      </c>
      <c r="F49" s="43">
        <f t="shared" si="83"/>
        <v>0</v>
      </c>
      <c r="G49" s="45">
        <f>IF(AND(B49=I$6,K48-I$1/(I$7-I$6+1)&gt;=0),ROUND(I$1/(I$7-I$6+1),0),IF(AND(SUM(G$10:G48)&gt;0,K48-G48&gt;=0),G48,IF(AND(SUM(G$10:G48)&gt;0),I$1-SUM(G$10:G48),0)))</f>
        <v>11628</v>
      </c>
      <c r="H49" s="45">
        <f t="shared" si="84"/>
        <v>0</v>
      </c>
      <c r="I49" s="45">
        <f t="shared" si="85"/>
        <v>11628</v>
      </c>
      <c r="J49" s="45">
        <f t="shared" si="174"/>
        <v>0</v>
      </c>
      <c r="K49" s="45">
        <f t="shared" si="86"/>
        <v>325580</v>
      </c>
      <c r="L49" s="45">
        <f>IF(AND(J49&lt;&gt;0,SUM(J$9:J48)=0),ROUND(I$1*I$3,0),0)</f>
        <v>0</v>
      </c>
      <c r="M49" s="18"/>
      <c r="N49" s="38">
        <f>IF(SUM(V$9:V48)&gt;0.9,MAX(N$9:N48)+1,0)</f>
        <v>0</v>
      </c>
      <c r="O49" s="44">
        <f t="shared" si="20"/>
        <v>0</v>
      </c>
      <c r="P49" s="40">
        <f t="shared" si="21"/>
        <v>45747</v>
      </c>
      <c r="Q49" s="43">
        <f t="shared" si="197"/>
        <v>0</v>
      </c>
      <c r="R49" s="43">
        <f t="shared" si="175"/>
        <v>0</v>
      </c>
      <c r="S49" s="45">
        <f>IF(AND(N49=U$6,W48-U$1/(U$7-U$6+1)&gt;=0),ROUND(U$1/(U$7-U$6+1),0),IF(AND(SUM(S$10:S48)&gt;0,W48-S48&gt;=0),S48,IF(AND(SUM(S$10:S48)&gt;0),U$1-SUM(S$10:S48),0)))</f>
        <v>0</v>
      </c>
      <c r="T49" s="45">
        <f t="shared" si="89"/>
        <v>0</v>
      </c>
      <c r="U49" s="45">
        <f t="shared" si="90"/>
        <v>0</v>
      </c>
      <c r="V49" s="45">
        <f t="shared" si="176"/>
        <v>0</v>
      </c>
      <c r="W49" s="45">
        <f t="shared" si="91"/>
        <v>0</v>
      </c>
      <c r="X49" s="45">
        <f>IF(AND(V49&lt;&gt;0,SUM(V$9:V48)=0),ROUND(U$1*U$3,0),0)</f>
        <v>0</v>
      </c>
      <c r="Y49" s="18"/>
      <c r="Z49" s="38">
        <f>IF(SUM(AH$9:AH48)&gt;0.9,MAX(Z$9:Z48)+1,0)</f>
        <v>0</v>
      </c>
      <c r="AA49" s="44">
        <f t="shared" si="24"/>
        <v>0</v>
      </c>
      <c r="AB49" s="40">
        <f t="shared" si="25"/>
        <v>45747</v>
      </c>
      <c r="AC49" s="43">
        <f t="shared" si="198"/>
        <v>0</v>
      </c>
      <c r="AD49" s="43">
        <f t="shared" si="177"/>
        <v>0</v>
      </c>
      <c r="AE49" s="45">
        <f>IF(AND(Z49=AG$6,AI48-AG$1/(AG$7-AG$6+1)&gt;=0),ROUND(AG$1/(AG$7-AG$6+1),0),IF(AND(SUM(AE$10:AE48)&gt;0,AI48-AE48&gt;=0),AE48,IF(AND(SUM(AE$10:AE48)&gt;0),AG$1-SUM(AE$10:AE48),0)))</f>
        <v>0</v>
      </c>
      <c r="AF49" s="45">
        <f t="shared" si="94"/>
        <v>0</v>
      </c>
      <c r="AG49" s="45">
        <f t="shared" si="95"/>
        <v>0</v>
      </c>
      <c r="AH49" s="45">
        <f t="shared" si="178"/>
        <v>0</v>
      </c>
      <c r="AI49" s="45">
        <f t="shared" si="96"/>
        <v>0</v>
      </c>
      <c r="AJ49" s="45">
        <f>IF(AND(AH49&lt;&gt;0,SUM(AH$9:AH48)=0),ROUND(AG$1*AG$3,0),0)</f>
        <v>0</v>
      </c>
      <c r="AK49" s="18"/>
      <c r="AL49" s="38">
        <f>IF(SUM(AT$9:AT48)&gt;0.9,MAX(AL$9:AL48)+1,0)</f>
        <v>0</v>
      </c>
      <c r="AM49" s="44">
        <f t="shared" si="28"/>
        <v>0</v>
      </c>
      <c r="AN49" s="40">
        <f t="shared" si="29"/>
        <v>45747</v>
      </c>
      <c r="AO49" s="43">
        <f t="shared" si="199"/>
        <v>0</v>
      </c>
      <c r="AP49" s="43">
        <f t="shared" si="179"/>
        <v>0</v>
      </c>
      <c r="AQ49" s="45">
        <f>IF(AND(AL49=AS$6,AU48-AS$1/(AS$7-AS$6+1)&gt;=0),ROUND(AS$1/(AS$7-AS$6+1),0),IF(AND(SUM(AQ$10:AQ48)&gt;0,AU48-AQ48&gt;=0),AQ48,IF(AND(SUM(AQ$10:AQ48)&gt;0),AS$1-SUM(AQ$10:AQ48),0)))</f>
        <v>0</v>
      </c>
      <c r="AR49" s="45">
        <f t="shared" si="99"/>
        <v>0</v>
      </c>
      <c r="AS49" s="45">
        <f t="shared" si="100"/>
        <v>0</v>
      </c>
      <c r="AT49" s="45">
        <f t="shared" si="180"/>
        <v>0</v>
      </c>
      <c r="AU49" s="45">
        <f t="shared" si="101"/>
        <v>0</v>
      </c>
      <c r="AV49" s="45">
        <f>IF(AND(AT49&lt;&gt;0,SUM(AT$9:AT48)=0),ROUND(AS$1*AS$3,0),0)</f>
        <v>0</v>
      </c>
      <c r="AW49" s="18"/>
      <c r="AX49" s="38">
        <f>IF(SUM(BF$9:BF48)&gt;0.9,MAX(AX$9:AX48)+1,0)</f>
        <v>0</v>
      </c>
      <c r="AY49" s="44">
        <f t="shared" si="32"/>
        <v>0</v>
      </c>
      <c r="AZ49" s="40">
        <f t="shared" si="33"/>
        <v>45747</v>
      </c>
      <c r="BA49" s="43">
        <f t="shared" si="200"/>
        <v>0</v>
      </c>
      <c r="BB49" s="43">
        <f t="shared" si="181"/>
        <v>0</v>
      </c>
      <c r="BC49" s="45">
        <f>IF(AND(AX49=BE$6,BG48-BE$1/(BE$7-BE$6+1)&gt;=0),ROUND(BE$1/(BE$7-BE$6+1),0),IF(AND(SUM(BC$10:BC48)&gt;0,BG48-BC48&gt;=0),BC48,IF(AND(SUM(BC$10:BC48)&gt;0),BE$1-SUM(BC$10:BC48),0)))</f>
        <v>0</v>
      </c>
      <c r="BD49" s="45">
        <f t="shared" si="104"/>
        <v>0</v>
      </c>
      <c r="BE49" s="45">
        <f t="shared" si="105"/>
        <v>0</v>
      </c>
      <c r="BF49" s="45">
        <f t="shared" si="182"/>
        <v>0</v>
      </c>
      <c r="BG49" s="45">
        <f t="shared" si="106"/>
        <v>0</v>
      </c>
      <c r="BH49" s="45">
        <f>IF(AND(BF49&lt;&gt;0,SUM(BF$9:BF48)=0),ROUND(BE$1*BE$3,0),0)</f>
        <v>0</v>
      </c>
      <c r="BI49" s="18"/>
      <c r="BJ49" s="38">
        <f>IF(SUM(BR$9:BR48)&gt;0.9,MAX(BJ$9:BJ48)+1,0)</f>
        <v>0</v>
      </c>
      <c r="BK49" s="44">
        <f t="shared" si="36"/>
        <v>0</v>
      </c>
      <c r="BL49" s="40">
        <f t="shared" si="37"/>
        <v>45747</v>
      </c>
      <c r="BM49" s="43">
        <f t="shared" si="201"/>
        <v>0</v>
      </c>
      <c r="BN49" s="43">
        <f t="shared" si="183"/>
        <v>0</v>
      </c>
      <c r="BO49" s="45">
        <f>IF(AND(BJ49=BQ$6,BS48-BQ$1/(BQ$7-BQ$6+1)&gt;=0),ROUND(BQ$1/(BQ$7-BQ$6+1),0),IF(AND(SUM(BO$10:BO48)&gt;0,BS48-BO48&gt;=0),BO48,IF(AND(SUM(BO$10:BO48)&gt;0),BQ$1-SUM(BO$10:BO48),0)))</f>
        <v>0</v>
      </c>
      <c r="BP49" s="45">
        <f t="shared" si="109"/>
        <v>0</v>
      </c>
      <c r="BQ49" s="45">
        <f t="shared" si="110"/>
        <v>0</v>
      </c>
      <c r="BR49" s="45">
        <f t="shared" si="184"/>
        <v>0</v>
      </c>
      <c r="BS49" s="45">
        <f t="shared" si="111"/>
        <v>0</v>
      </c>
      <c r="BT49" s="45">
        <f>IF(AND(BR49&lt;&gt;0,SUM(BR$9:BR48)=0),ROUND(BQ$1*BQ$3,0),0)</f>
        <v>0</v>
      </c>
      <c r="BU49" s="18"/>
      <c r="BV49" s="38">
        <f>IF(SUM(CD$9:CD48)&gt;0.9,MAX(BV$9:BV48)+1,0)</f>
        <v>0</v>
      </c>
      <c r="BW49" s="44">
        <f t="shared" si="40"/>
        <v>0</v>
      </c>
      <c r="BX49" s="40">
        <f t="shared" si="41"/>
        <v>45747</v>
      </c>
      <c r="BY49" s="43">
        <f t="shared" si="202"/>
        <v>0</v>
      </c>
      <c r="BZ49" s="43">
        <f t="shared" si="185"/>
        <v>0</v>
      </c>
      <c r="CA49" s="45">
        <f>IF(AND(BV49=CC$6,CE48-CC$1/(CC$7-CC$6+1)&gt;=0),ROUND(CC$1/(CC$7-CC$6+1),0),IF(AND(SUM(CA$10:CA48)&gt;0,CE48-CA48&gt;=0),CA48,IF(AND(SUM(CA$10:CA48)&gt;0),CC$1-SUM(CA$10:CA48),0)))</f>
        <v>0</v>
      </c>
      <c r="CB49" s="45">
        <f t="shared" si="114"/>
        <v>0</v>
      </c>
      <c r="CC49" s="45">
        <f t="shared" si="115"/>
        <v>0</v>
      </c>
      <c r="CD49" s="45">
        <f t="shared" si="186"/>
        <v>0</v>
      </c>
      <c r="CE49" s="45">
        <f t="shared" si="116"/>
        <v>0</v>
      </c>
      <c r="CF49" s="45">
        <f>IF(AND(CD49&lt;&gt;0,SUM(CD$9:CD48)=0),ROUND(CC$1*CC$3,0),0)</f>
        <v>0</v>
      </c>
      <c r="CG49" s="18"/>
      <c r="CH49" s="38">
        <f>IF(SUM(CP$9:CP48)&gt;0.9,MAX(CH$9:CH48)+1,0)</f>
        <v>0</v>
      </c>
      <c r="CI49" s="44">
        <f t="shared" si="44"/>
        <v>0</v>
      </c>
      <c r="CJ49" s="40">
        <f t="shared" si="45"/>
        <v>45747</v>
      </c>
      <c r="CK49" s="43">
        <f t="shared" si="203"/>
        <v>0</v>
      </c>
      <c r="CL49" s="43">
        <f t="shared" si="187"/>
        <v>0</v>
      </c>
      <c r="CM49" s="45">
        <f>IF(AND(CH49=CO$6,CQ48-CO$1/(CO$7-CO$6+1)&gt;=0),ROUND(CO$1/(CO$7-CO$6+1),0),IF(AND(SUM(CM$10:CM48)&gt;0,CQ48-CM48&gt;=0),CM48,IF(AND(SUM(CM$10:CM48)&gt;0),CO$1-SUM(CM$10:CM48),0)))</f>
        <v>0</v>
      </c>
      <c r="CN49" s="45">
        <f t="shared" si="119"/>
        <v>0</v>
      </c>
      <c r="CO49" s="45">
        <f t="shared" si="120"/>
        <v>0</v>
      </c>
      <c r="CP49" s="45">
        <f t="shared" si="188"/>
        <v>0</v>
      </c>
      <c r="CQ49" s="45">
        <f t="shared" si="121"/>
        <v>0</v>
      </c>
      <c r="CR49" s="45">
        <f>IF(AND(CP49&lt;&gt;0,SUM(CP$9:CP48)=0),ROUND(CO$1*CO$3,0),0)</f>
        <v>0</v>
      </c>
      <c r="CS49" s="18"/>
      <c r="CT49" s="38">
        <f>IF(SUM(DB$9:DB48)&gt;0.9,MAX(CT$9:CT48)+1,0)</f>
        <v>0</v>
      </c>
      <c r="CU49" s="44">
        <f t="shared" si="48"/>
        <v>0</v>
      </c>
      <c r="CV49" s="40">
        <f t="shared" si="49"/>
        <v>45747</v>
      </c>
      <c r="CW49" s="43">
        <f t="shared" si="204"/>
        <v>0</v>
      </c>
      <c r="CX49" s="43">
        <f t="shared" si="189"/>
        <v>0</v>
      </c>
      <c r="CY49" s="45">
        <f>IF(AND(CT49=DA$6,DC48-DA$1/(DA$7-DA$6+1)&gt;=0),ROUND(DA$1/(DA$7-DA$6+1),0),IF(AND(SUM(CY$10:CY48)&gt;0,DC48-CY48&gt;=0),CY48,IF(AND(SUM(CY$10:CY48)&gt;0),DA$1-SUM(CY$10:CY48),0)))</f>
        <v>0</v>
      </c>
      <c r="CZ49" s="45">
        <f t="shared" si="124"/>
        <v>0</v>
      </c>
      <c r="DA49" s="45">
        <f t="shared" si="125"/>
        <v>0</v>
      </c>
      <c r="DB49" s="45">
        <f t="shared" si="190"/>
        <v>0</v>
      </c>
      <c r="DC49" s="45">
        <f t="shared" si="126"/>
        <v>0</v>
      </c>
      <c r="DD49" s="45">
        <f>IF(AND(DB49&lt;&gt;0,SUM(DB$9:DB48)=0),ROUND(DA$1*DA$3,0),0)</f>
        <v>0</v>
      </c>
      <c r="DE49" s="18"/>
      <c r="DF49" s="38">
        <f>IF(SUM(DN$9:DN48)&gt;0.9,MAX(DF$9:DF48)+1,0)</f>
        <v>0</v>
      </c>
      <c r="DG49" s="44">
        <f t="shared" si="52"/>
        <v>0</v>
      </c>
      <c r="DH49" s="40">
        <f t="shared" si="53"/>
        <v>45747</v>
      </c>
      <c r="DI49" s="43">
        <f t="shared" si="205"/>
        <v>0</v>
      </c>
      <c r="DJ49" s="43">
        <f t="shared" si="191"/>
        <v>0</v>
      </c>
      <c r="DK49" s="45">
        <f>IF(AND(DF49=DM$6,DO48-DM$1/(DM$7-DM$6+1)&gt;=0),ROUND(DM$1/(DM$7-DM$6+1),0),IF(AND(SUM(DK$10:DK48)&gt;0,DO48-DK48&gt;=0),DK48,IF(AND(SUM(DK$10:DK48)&gt;0),DM$1-SUM(DK$10:DK48),0)))</f>
        <v>0</v>
      </c>
      <c r="DL49" s="45">
        <f t="shared" si="129"/>
        <v>0</v>
      </c>
      <c r="DM49" s="45">
        <f t="shared" si="130"/>
        <v>0</v>
      </c>
      <c r="DN49" s="45">
        <f t="shared" si="192"/>
        <v>0</v>
      </c>
      <c r="DO49" s="45">
        <f t="shared" si="131"/>
        <v>0</v>
      </c>
      <c r="DP49" s="45">
        <f>IF(AND(DN49&lt;&gt;0,SUM(DN$9:DN48)=0),ROUND(DM$1*DM$3,0),0)</f>
        <v>0</v>
      </c>
      <c r="DQ49" s="18"/>
      <c r="DR49" s="38">
        <f>IF(SUM(DZ$9:DZ48)&gt;0.9,MAX(DR$9:DR48)+1,0)</f>
        <v>0</v>
      </c>
      <c r="DS49" s="44">
        <f t="shared" si="56"/>
        <v>0</v>
      </c>
      <c r="DT49" s="40">
        <f t="shared" si="57"/>
        <v>45747</v>
      </c>
      <c r="DU49" s="43">
        <f t="shared" si="206"/>
        <v>0</v>
      </c>
      <c r="DV49" s="43">
        <f t="shared" si="193"/>
        <v>0</v>
      </c>
      <c r="DW49" s="45">
        <f>IF(AND(DR49=DY$6,EA48-DY$1/(DY$7-DY$6+1)&gt;=0),ROUND(DY$1/(DY$7-DY$6+1),0),IF(AND(SUM(DW$10:DW48)&gt;0,EA48-DW48&gt;=0),DW48,IF(AND(SUM(DW$10:DW48)&gt;0),DY$1-SUM(DW$10:DW48),0)))</f>
        <v>0</v>
      </c>
      <c r="DX49" s="45">
        <f t="shared" si="134"/>
        <v>0</v>
      </c>
      <c r="DY49" s="45">
        <f t="shared" si="135"/>
        <v>0</v>
      </c>
      <c r="DZ49" s="45">
        <f t="shared" si="194"/>
        <v>0</v>
      </c>
      <c r="EA49" s="45">
        <f t="shared" si="136"/>
        <v>0</v>
      </c>
      <c r="EB49" s="45">
        <f>IF(AND(DZ49&lt;&gt;0,SUM(DZ$9:DZ48)=0),ROUND(DY$1*DY$3,0),0)</f>
        <v>0</v>
      </c>
      <c r="EC49" s="18"/>
      <c r="ED49" s="38">
        <f>IF(SUM(EL$9:EL48)&gt;0.9,MAX(ED$9:ED48)+1,0)</f>
        <v>0</v>
      </c>
      <c r="EE49" s="44">
        <f t="shared" si="60"/>
        <v>0</v>
      </c>
      <c r="EF49" s="40">
        <f t="shared" si="61"/>
        <v>45747</v>
      </c>
      <c r="EG49" s="43">
        <f t="shared" si="207"/>
        <v>0</v>
      </c>
      <c r="EH49" s="43">
        <f t="shared" si="195"/>
        <v>0</v>
      </c>
      <c r="EI49" s="45">
        <f>IF(AND(ED49=EK$6,EM48-EK$1/(EK$7-EK$6+1)&gt;=0),ROUND(EK$1/(EK$7-EK$6+1),0),IF(AND(SUM(EI$10:EI48)&gt;0,EM48-EI48&gt;=0),EI48,IF(AND(SUM(EI$10:EI48)&gt;0),EK$1-SUM(EI$10:EI48),0)))</f>
        <v>0</v>
      </c>
      <c r="EJ49" s="45">
        <f t="shared" si="139"/>
        <v>0</v>
      </c>
      <c r="EK49" s="45">
        <f t="shared" si="140"/>
        <v>0</v>
      </c>
      <c r="EL49" s="45">
        <f t="shared" si="196"/>
        <v>0</v>
      </c>
      <c r="EM49" s="45">
        <f t="shared" si="141"/>
        <v>0</v>
      </c>
      <c r="EN49" s="45">
        <f>IF(AND(EL49&lt;&gt;0,SUM(EL$9:EL48)=0),ROUND(EK$1*EK$3,0),0)</f>
        <v>0</v>
      </c>
      <c r="EO49" s="21"/>
      <c r="EP49" s="46">
        <f t="shared" si="158"/>
        <v>33</v>
      </c>
      <c r="EQ49" s="47">
        <f t="shared" si="142"/>
        <v>45747</v>
      </c>
      <c r="ER49" s="48">
        <f t="shared" si="208"/>
        <v>139536</v>
      </c>
      <c r="ES49" s="48">
        <f t="shared" si="143"/>
        <v>0</v>
      </c>
      <c r="ET49" s="48">
        <f t="shared" si="144"/>
        <v>0</v>
      </c>
      <c r="EU49" s="48">
        <f t="shared" si="145"/>
        <v>0</v>
      </c>
      <c r="EV49" s="48">
        <f t="shared" si="146"/>
        <v>0</v>
      </c>
      <c r="EW49" s="48">
        <f t="shared" si="147"/>
        <v>0</v>
      </c>
      <c r="EX49" s="48">
        <f t="shared" si="148"/>
        <v>0</v>
      </c>
      <c r="EY49" s="48">
        <f t="shared" si="149"/>
        <v>0</v>
      </c>
      <c r="EZ49" s="48">
        <f t="shared" si="150"/>
        <v>0</v>
      </c>
      <c r="FA49" s="48">
        <f t="shared" si="151"/>
        <v>0</v>
      </c>
      <c r="FB49" s="48">
        <f t="shared" si="152"/>
        <v>0</v>
      </c>
      <c r="FC49" s="48">
        <f t="shared" si="153"/>
        <v>0</v>
      </c>
      <c r="FD49" s="48">
        <f t="shared" si="173"/>
        <v>139536</v>
      </c>
      <c r="FE49" s="49">
        <f t="shared" si="65"/>
        <v>11628</v>
      </c>
      <c r="FF49" s="49">
        <f t="shared" si="70"/>
        <v>0</v>
      </c>
      <c r="FG49" s="49">
        <f t="shared" si="71"/>
        <v>0</v>
      </c>
      <c r="FH49" s="49">
        <f t="shared" si="72"/>
        <v>0</v>
      </c>
      <c r="FI49" s="49">
        <f t="shared" si="73"/>
        <v>0</v>
      </c>
      <c r="FJ49" s="49">
        <f t="shared" si="74"/>
        <v>0</v>
      </c>
      <c r="FK49" s="49">
        <f t="shared" si="75"/>
        <v>0</v>
      </c>
      <c r="FL49" s="49">
        <f t="shared" si="76"/>
        <v>0</v>
      </c>
      <c r="FM49" s="49">
        <f t="shared" si="77"/>
        <v>0</v>
      </c>
      <c r="FN49" s="49">
        <f t="shared" si="154"/>
        <v>0</v>
      </c>
      <c r="FO49" s="49">
        <f t="shared" si="155"/>
        <v>0</v>
      </c>
      <c r="FP49" s="49">
        <f t="shared" si="156"/>
        <v>0</v>
      </c>
      <c r="FQ49" s="49">
        <f t="shared" si="157"/>
        <v>0</v>
      </c>
      <c r="FR49" s="49">
        <f t="shared" si="78"/>
        <v>0</v>
      </c>
      <c r="FS49" s="49">
        <f>IF(SUM(FF49:FF$298)=0,FF$299*FS$8/12,0)</f>
        <v>0</v>
      </c>
      <c r="FT49" s="49">
        <f>IF(SUM(FG49:FG$298)=0,FG$299*FT$8/12,0)</f>
        <v>0</v>
      </c>
      <c r="FU49" s="49">
        <f>IF(SUM(FH49:FH$298)=0,FH$299*FU$8/12,0)</f>
        <v>0</v>
      </c>
      <c r="FV49" s="49">
        <f>IF(SUM(FI49:FI$298)=0,FI$299*FV$8/12,0)</f>
        <v>0</v>
      </c>
      <c r="FW49" s="49">
        <f>IF(SUM(FJ49:FJ$298)=0,FJ$299*FW$8/12,0)</f>
        <v>0</v>
      </c>
      <c r="FX49" s="49">
        <f>IF(SUM(FK49:FK$298)=0,FK$299*FX$8/12,0)</f>
        <v>0</v>
      </c>
      <c r="FY49" s="49">
        <f>IF(SUM(FL49:FL$298)=0,FL$299*FY$8/12,0)</f>
        <v>0</v>
      </c>
      <c r="FZ49" s="49">
        <f>IF(SUM(FM49:FM$298)=0,FM$299*FZ$8/12,0)</f>
        <v>0</v>
      </c>
      <c r="GA49" s="49">
        <f>IF(SUM(FN49:FN$298)=0,FN$299*GA$8/12,0)</f>
        <v>0</v>
      </c>
      <c r="GB49" s="49">
        <f>IF(SUM(FO49:FO$298)=0,FO$299*GB$8/12,0)</f>
        <v>0</v>
      </c>
      <c r="GC49" s="49">
        <f>IF(SUM(FP49:FP$298)=0,FP$299*GC$8/12,0)</f>
        <v>0</v>
      </c>
      <c r="GD49" s="49">
        <f>IF(SUM(FQ49:FQ$298)=0,FQ$299*GD$8/12,0)</f>
        <v>0</v>
      </c>
      <c r="GE49" s="49">
        <f t="shared" si="79"/>
        <v>0</v>
      </c>
      <c r="GF49" s="49">
        <f t="shared" si="66"/>
        <v>0</v>
      </c>
      <c r="GG49" s="49">
        <f t="shared" si="80"/>
        <v>11628</v>
      </c>
      <c r="GH49" s="49">
        <f t="shared" si="67"/>
        <v>0</v>
      </c>
      <c r="GI49" s="49">
        <f t="shared" si="81"/>
        <v>325580</v>
      </c>
      <c r="GJ49" s="49">
        <f t="shared" si="68"/>
        <v>0</v>
      </c>
      <c r="GK49" s="21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</row>
    <row r="50" spans="1:495">
      <c r="A50" s="57"/>
      <c r="B50" s="38">
        <f>IF(SUM(J$9:J49)&gt;0.9,MAX(B$9:B49)+1,0)</f>
        <v>21</v>
      </c>
      <c r="C50" s="44">
        <f t="shared" si="17"/>
        <v>30</v>
      </c>
      <c r="D50" s="40">
        <v>45777</v>
      </c>
      <c r="E50" s="43">
        <f t="shared" si="82"/>
        <v>0</v>
      </c>
      <c r="F50" s="43">
        <f t="shared" si="83"/>
        <v>0</v>
      </c>
      <c r="G50" s="45">
        <f>IF(AND(B50=I$6,K49-I$1/(I$7-I$6+1)&gt;=0),ROUND(I$1/(I$7-I$6+1),0),IF(AND(SUM(G$10:G49)&gt;0,K49-G49&gt;=0),G49,IF(AND(SUM(G$10:G49)&gt;0),I$1-SUM(G$10:G49),0)))</f>
        <v>11628</v>
      </c>
      <c r="H50" s="45">
        <f t="shared" si="84"/>
        <v>0</v>
      </c>
      <c r="I50" s="45">
        <f t="shared" si="85"/>
        <v>11628</v>
      </c>
      <c r="J50" s="45">
        <f t="shared" si="174"/>
        <v>0</v>
      </c>
      <c r="K50" s="45">
        <f t="shared" si="86"/>
        <v>313952</v>
      </c>
      <c r="L50" s="45">
        <f>IF(AND(J50&lt;&gt;0,SUM(J$9:J49)=0),ROUND(I$1*I$3,0),0)</f>
        <v>0</v>
      </c>
      <c r="M50" s="18"/>
      <c r="N50" s="38">
        <f>IF(SUM(V$9:V49)&gt;0.9,MAX(N$9:N49)+1,0)</f>
        <v>0</v>
      </c>
      <c r="O50" s="44">
        <f t="shared" si="20"/>
        <v>0</v>
      </c>
      <c r="P50" s="40">
        <f t="shared" si="21"/>
        <v>45777</v>
      </c>
      <c r="Q50" s="43">
        <f t="shared" si="197"/>
        <v>0</v>
      </c>
      <c r="R50" s="43">
        <f t="shared" si="175"/>
        <v>0</v>
      </c>
      <c r="S50" s="45">
        <f>IF(AND(N50=U$6,W49-U$1/(U$7-U$6+1)&gt;=0),ROUND(U$1/(U$7-U$6+1),0),IF(AND(SUM(S$10:S49)&gt;0,W49-S49&gt;=0),S49,IF(AND(SUM(S$10:S49)&gt;0),U$1-SUM(S$10:S49),0)))</f>
        <v>0</v>
      </c>
      <c r="T50" s="45">
        <f t="shared" si="89"/>
        <v>0</v>
      </c>
      <c r="U50" s="45">
        <f t="shared" si="90"/>
        <v>0</v>
      </c>
      <c r="V50" s="45">
        <f t="shared" si="176"/>
        <v>0</v>
      </c>
      <c r="W50" s="45">
        <f t="shared" si="91"/>
        <v>0</v>
      </c>
      <c r="X50" s="45">
        <f>IF(AND(V50&lt;&gt;0,SUM(V$9:V49)=0),ROUND(U$1*U$3,0),0)</f>
        <v>0</v>
      </c>
      <c r="Y50" s="18"/>
      <c r="Z50" s="38">
        <f>IF(SUM(AH$9:AH49)&gt;0.9,MAX(Z$9:Z49)+1,0)</f>
        <v>0</v>
      </c>
      <c r="AA50" s="44">
        <f t="shared" si="24"/>
        <v>0</v>
      </c>
      <c r="AB50" s="40">
        <f t="shared" si="25"/>
        <v>45777</v>
      </c>
      <c r="AC50" s="43">
        <f t="shared" si="198"/>
        <v>0</v>
      </c>
      <c r="AD50" s="43">
        <f t="shared" si="177"/>
        <v>0</v>
      </c>
      <c r="AE50" s="45">
        <f>IF(AND(Z50=AG$6,AI49-AG$1/(AG$7-AG$6+1)&gt;=0),ROUND(AG$1/(AG$7-AG$6+1),0),IF(AND(SUM(AE$10:AE49)&gt;0,AI49-AE49&gt;=0),AE49,IF(AND(SUM(AE$10:AE49)&gt;0),AG$1-SUM(AE$10:AE49),0)))</f>
        <v>0</v>
      </c>
      <c r="AF50" s="45">
        <f t="shared" si="94"/>
        <v>0</v>
      </c>
      <c r="AG50" s="45">
        <f t="shared" si="95"/>
        <v>0</v>
      </c>
      <c r="AH50" s="45">
        <f t="shared" si="178"/>
        <v>0</v>
      </c>
      <c r="AI50" s="45">
        <f t="shared" si="96"/>
        <v>0</v>
      </c>
      <c r="AJ50" s="45">
        <f>IF(AND(AH50&lt;&gt;0,SUM(AH$9:AH49)=0),ROUND(AG$1*AG$3,0),0)</f>
        <v>0</v>
      </c>
      <c r="AK50" s="18"/>
      <c r="AL50" s="38">
        <f>IF(SUM(AT$9:AT49)&gt;0.9,MAX(AL$9:AL49)+1,0)</f>
        <v>0</v>
      </c>
      <c r="AM50" s="44">
        <f t="shared" si="28"/>
        <v>0</v>
      </c>
      <c r="AN50" s="40">
        <f t="shared" si="29"/>
        <v>45777</v>
      </c>
      <c r="AO50" s="43">
        <f t="shared" si="199"/>
        <v>0</v>
      </c>
      <c r="AP50" s="43">
        <f t="shared" si="179"/>
        <v>0</v>
      </c>
      <c r="AQ50" s="45">
        <f>IF(AND(AL50=AS$6,AU49-AS$1/(AS$7-AS$6+1)&gt;=0),ROUND(AS$1/(AS$7-AS$6+1),0),IF(AND(SUM(AQ$10:AQ49)&gt;0,AU49-AQ49&gt;=0),AQ49,IF(AND(SUM(AQ$10:AQ49)&gt;0),AS$1-SUM(AQ$10:AQ49),0)))</f>
        <v>0</v>
      </c>
      <c r="AR50" s="45">
        <f t="shared" si="99"/>
        <v>0</v>
      </c>
      <c r="AS50" s="45">
        <f t="shared" si="100"/>
        <v>0</v>
      </c>
      <c r="AT50" s="45">
        <f t="shared" si="180"/>
        <v>0</v>
      </c>
      <c r="AU50" s="45">
        <f t="shared" si="101"/>
        <v>0</v>
      </c>
      <c r="AV50" s="45">
        <f>IF(AND(AT50&lt;&gt;0,SUM(AT$9:AT49)=0),ROUND(AS$1*AS$3,0),0)</f>
        <v>0</v>
      </c>
      <c r="AW50" s="18"/>
      <c r="AX50" s="38">
        <f>IF(SUM(BF$9:BF49)&gt;0.9,MAX(AX$9:AX49)+1,0)</f>
        <v>0</v>
      </c>
      <c r="AY50" s="44">
        <f t="shared" si="32"/>
        <v>0</v>
      </c>
      <c r="AZ50" s="40">
        <f t="shared" si="33"/>
        <v>45777</v>
      </c>
      <c r="BA50" s="43">
        <f t="shared" si="200"/>
        <v>0</v>
      </c>
      <c r="BB50" s="43">
        <f t="shared" si="181"/>
        <v>0</v>
      </c>
      <c r="BC50" s="45">
        <f>IF(AND(AX50=BE$6,BG49-BE$1/(BE$7-BE$6+1)&gt;=0),ROUND(BE$1/(BE$7-BE$6+1),0),IF(AND(SUM(BC$10:BC49)&gt;0,BG49-BC49&gt;=0),BC49,IF(AND(SUM(BC$10:BC49)&gt;0),BE$1-SUM(BC$10:BC49),0)))</f>
        <v>0</v>
      </c>
      <c r="BD50" s="45">
        <f t="shared" si="104"/>
        <v>0</v>
      </c>
      <c r="BE50" s="45">
        <f t="shared" si="105"/>
        <v>0</v>
      </c>
      <c r="BF50" s="45">
        <f t="shared" si="182"/>
        <v>0</v>
      </c>
      <c r="BG50" s="45">
        <f t="shared" si="106"/>
        <v>0</v>
      </c>
      <c r="BH50" s="45">
        <f>IF(AND(BF50&lt;&gt;0,SUM(BF$9:BF49)=0),ROUND(BE$1*BE$3,0),0)</f>
        <v>0</v>
      </c>
      <c r="BI50" s="18"/>
      <c r="BJ50" s="38">
        <f>IF(SUM(BR$9:BR49)&gt;0.9,MAX(BJ$9:BJ49)+1,0)</f>
        <v>0</v>
      </c>
      <c r="BK50" s="44">
        <f t="shared" si="36"/>
        <v>0</v>
      </c>
      <c r="BL50" s="40">
        <f t="shared" si="37"/>
        <v>45777</v>
      </c>
      <c r="BM50" s="43">
        <f t="shared" si="201"/>
        <v>0</v>
      </c>
      <c r="BN50" s="43">
        <f t="shared" si="183"/>
        <v>0</v>
      </c>
      <c r="BO50" s="45">
        <f>IF(AND(BJ50=BQ$6,BS49-BQ$1/(BQ$7-BQ$6+1)&gt;=0),ROUND(BQ$1/(BQ$7-BQ$6+1),0),IF(AND(SUM(BO$10:BO49)&gt;0,BS49-BO49&gt;=0),BO49,IF(AND(SUM(BO$10:BO49)&gt;0),BQ$1-SUM(BO$10:BO49),0)))</f>
        <v>0</v>
      </c>
      <c r="BP50" s="45">
        <f t="shared" si="109"/>
        <v>0</v>
      </c>
      <c r="BQ50" s="45">
        <f t="shared" si="110"/>
        <v>0</v>
      </c>
      <c r="BR50" s="45">
        <f t="shared" si="184"/>
        <v>0</v>
      </c>
      <c r="BS50" s="45">
        <f t="shared" si="111"/>
        <v>0</v>
      </c>
      <c r="BT50" s="45">
        <f>IF(AND(BR50&lt;&gt;0,SUM(BR$9:BR49)=0),ROUND(BQ$1*BQ$3,0),0)</f>
        <v>0</v>
      </c>
      <c r="BU50" s="18"/>
      <c r="BV50" s="38">
        <f>IF(SUM(CD$9:CD49)&gt;0.9,MAX(BV$9:BV49)+1,0)</f>
        <v>0</v>
      </c>
      <c r="BW50" s="44">
        <f t="shared" si="40"/>
        <v>0</v>
      </c>
      <c r="BX50" s="40">
        <f t="shared" si="41"/>
        <v>45777</v>
      </c>
      <c r="BY50" s="43">
        <f t="shared" si="202"/>
        <v>0</v>
      </c>
      <c r="BZ50" s="43">
        <f t="shared" si="185"/>
        <v>0</v>
      </c>
      <c r="CA50" s="45">
        <f>IF(AND(BV50=CC$6,CE49-CC$1/(CC$7-CC$6+1)&gt;=0),ROUND(CC$1/(CC$7-CC$6+1),0),IF(AND(SUM(CA$10:CA49)&gt;0,CE49-CA49&gt;=0),CA49,IF(AND(SUM(CA$10:CA49)&gt;0),CC$1-SUM(CA$10:CA49),0)))</f>
        <v>0</v>
      </c>
      <c r="CB50" s="45">
        <f t="shared" si="114"/>
        <v>0</v>
      </c>
      <c r="CC50" s="45">
        <f t="shared" si="115"/>
        <v>0</v>
      </c>
      <c r="CD50" s="45">
        <f t="shared" si="186"/>
        <v>0</v>
      </c>
      <c r="CE50" s="45">
        <f t="shared" si="116"/>
        <v>0</v>
      </c>
      <c r="CF50" s="45">
        <f>IF(AND(CD50&lt;&gt;0,SUM(CD$9:CD49)=0),ROUND(CC$1*CC$3,0),0)</f>
        <v>0</v>
      </c>
      <c r="CG50" s="18"/>
      <c r="CH50" s="38">
        <f>IF(SUM(CP$9:CP49)&gt;0.9,MAX(CH$9:CH49)+1,0)</f>
        <v>0</v>
      </c>
      <c r="CI50" s="44">
        <f t="shared" si="44"/>
        <v>0</v>
      </c>
      <c r="CJ50" s="40">
        <f t="shared" si="45"/>
        <v>45777</v>
      </c>
      <c r="CK50" s="43">
        <f t="shared" si="203"/>
        <v>0</v>
      </c>
      <c r="CL50" s="43">
        <f t="shared" si="187"/>
        <v>0</v>
      </c>
      <c r="CM50" s="45">
        <f>IF(AND(CH50=CO$6,CQ49-CO$1/(CO$7-CO$6+1)&gt;=0),ROUND(CO$1/(CO$7-CO$6+1),0),IF(AND(SUM(CM$10:CM49)&gt;0,CQ49-CM49&gt;=0),CM49,IF(AND(SUM(CM$10:CM49)&gt;0),CO$1-SUM(CM$10:CM49),0)))</f>
        <v>0</v>
      </c>
      <c r="CN50" s="45">
        <f t="shared" si="119"/>
        <v>0</v>
      </c>
      <c r="CO50" s="45">
        <f t="shared" si="120"/>
        <v>0</v>
      </c>
      <c r="CP50" s="45">
        <f t="shared" si="188"/>
        <v>0</v>
      </c>
      <c r="CQ50" s="45">
        <f t="shared" si="121"/>
        <v>0</v>
      </c>
      <c r="CR50" s="45">
        <f>IF(AND(CP50&lt;&gt;0,SUM(CP$9:CP49)=0),ROUND(CO$1*CO$3,0),0)</f>
        <v>0</v>
      </c>
      <c r="CS50" s="18"/>
      <c r="CT50" s="38">
        <f>IF(SUM(DB$9:DB49)&gt;0.9,MAX(CT$9:CT49)+1,0)</f>
        <v>0</v>
      </c>
      <c r="CU50" s="44">
        <f t="shared" si="48"/>
        <v>0</v>
      </c>
      <c r="CV50" s="40">
        <f t="shared" si="49"/>
        <v>45777</v>
      </c>
      <c r="CW50" s="43">
        <f t="shared" si="204"/>
        <v>0</v>
      </c>
      <c r="CX50" s="43">
        <f t="shared" si="189"/>
        <v>0</v>
      </c>
      <c r="CY50" s="45">
        <f>IF(AND(CT50=DA$6,DC49-DA$1/(DA$7-DA$6+1)&gt;=0),ROUND(DA$1/(DA$7-DA$6+1),0),IF(AND(SUM(CY$10:CY49)&gt;0,DC49-CY49&gt;=0),CY49,IF(AND(SUM(CY$10:CY49)&gt;0),DA$1-SUM(CY$10:CY49),0)))</f>
        <v>0</v>
      </c>
      <c r="CZ50" s="45">
        <f t="shared" si="124"/>
        <v>0</v>
      </c>
      <c r="DA50" s="45">
        <f t="shared" si="125"/>
        <v>0</v>
      </c>
      <c r="DB50" s="45">
        <f t="shared" si="190"/>
        <v>0</v>
      </c>
      <c r="DC50" s="45">
        <f t="shared" si="126"/>
        <v>0</v>
      </c>
      <c r="DD50" s="45">
        <f>IF(AND(DB50&lt;&gt;0,SUM(DB$9:DB49)=0),ROUND(DA$1*DA$3,0),0)</f>
        <v>0</v>
      </c>
      <c r="DE50" s="18"/>
      <c r="DF50" s="38">
        <f>IF(SUM(DN$9:DN49)&gt;0.9,MAX(DF$9:DF49)+1,0)</f>
        <v>0</v>
      </c>
      <c r="DG50" s="44">
        <f t="shared" si="52"/>
        <v>0</v>
      </c>
      <c r="DH50" s="40">
        <f t="shared" si="53"/>
        <v>45777</v>
      </c>
      <c r="DI50" s="43">
        <f t="shared" si="205"/>
        <v>0</v>
      </c>
      <c r="DJ50" s="43">
        <f t="shared" si="191"/>
        <v>0</v>
      </c>
      <c r="DK50" s="45">
        <f>IF(AND(DF50=DM$6,DO49-DM$1/(DM$7-DM$6+1)&gt;=0),ROUND(DM$1/(DM$7-DM$6+1),0),IF(AND(SUM(DK$10:DK49)&gt;0,DO49-DK49&gt;=0),DK49,IF(AND(SUM(DK$10:DK49)&gt;0),DM$1-SUM(DK$10:DK49),0)))</f>
        <v>0</v>
      </c>
      <c r="DL50" s="45">
        <f t="shared" si="129"/>
        <v>0</v>
      </c>
      <c r="DM50" s="45">
        <f t="shared" si="130"/>
        <v>0</v>
      </c>
      <c r="DN50" s="45">
        <f t="shared" si="192"/>
        <v>0</v>
      </c>
      <c r="DO50" s="45">
        <f t="shared" si="131"/>
        <v>0</v>
      </c>
      <c r="DP50" s="45">
        <f>IF(AND(DN50&lt;&gt;0,SUM(DN$9:DN49)=0),ROUND(DM$1*DM$3,0),0)</f>
        <v>0</v>
      </c>
      <c r="DQ50" s="18"/>
      <c r="DR50" s="38">
        <f>IF(SUM(DZ$9:DZ49)&gt;0.9,MAX(DR$9:DR49)+1,0)</f>
        <v>0</v>
      </c>
      <c r="DS50" s="44">
        <f t="shared" si="56"/>
        <v>0</v>
      </c>
      <c r="DT50" s="40">
        <f t="shared" si="57"/>
        <v>45777</v>
      </c>
      <c r="DU50" s="43">
        <f t="shared" si="206"/>
        <v>0</v>
      </c>
      <c r="DV50" s="43">
        <f t="shared" si="193"/>
        <v>0</v>
      </c>
      <c r="DW50" s="45">
        <f>IF(AND(DR50=DY$6,EA49-DY$1/(DY$7-DY$6+1)&gt;=0),ROUND(DY$1/(DY$7-DY$6+1),0),IF(AND(SUM(DW$10:DW49)&gt;0,EA49-DW49&gt;=0),DW49,IF(AND(SUM(DW$10:DW49)&gt;0),DY$1-SUM(DW$10:DW49),0)))</f>
        <v>0</v>
      </c>
      <c r="DX50" s="45">
        <f t="shared" si="134"/>
        <v>0</v>
      </c>
      <c r="DY50" s="45">
        <f t="shared" si="135"/>
        <v>0</v>
      </c>
      <c r="DZ50" s="45">
        <f t="shared" si="194"/>
        <v>0</v>
      </c>
      <c r="EA50" s="45">
        <f t="shared" si="136"/>
        <v>0</v>
      </c>
      <c r="EB50" s="45">
        <f>IF(AND(DZ50&lt;&gt;0,SUM(DZ$9:DZ49)=0),ROUND(DY$1*DY$3,0),0)</f>
        <v>0</v>
      </c>
      <c r="EC50" s="18"/>
      <c r="ED50" s="38">
        <f>IF(SUM(EL$9:EL49)&gt;0.9,MAX(ED$9:ED49)+1,0)</f>
        <v>0</v>
      </c>
      <c r="EE50" s="44">
        <f t="shared" si="60"/>
        <v>0</v>
      </c>
      <c r="EF50" s="40">
        <f t="shared" si="61"/>
        <v>45777</v>
      </c>
      <c r="EG50" s="43">
        <f t="shared" si="207"/>
        <v>0</v>
      </c>
      <c r="EH50" s="43">
        <f t="shared" si="195"/>
        <v>0</v>
      </c>
      <c r="EI50" s="45">
        <f>IF(AND(ED50=EK$6,EM49-EK$1/(EK$7-EK$6+1)&gt;=0),ROUND(EK$1/(EK$7-EK$6+1),0),IF(AND(SUM(EI$10:EI49)&gt;0,EM49-EI49&gt;=0),EI49,IF(AND(SUM(EI$10:EI49)&gt;0),EK$1-SUM(EI$10:EI49),0)))</f>
        <v>0</v>
      </c>
      <c r="EJ50" s="45">
        <f t="shared" si="139"/>
        <v>0</v>
      </c>
      <c r="EK50" s="45">
        <f t="shared" si="140"/>
        <v>0</v>
      </c>
      <c r="EL50" s="45">
        <f t="shared" si="196"/>
        <v>0</v>
      </c>
      <c r="EM50" s="45">
        <f t="shared" si="141"/>
        <v>0</v>
      </c>
      <c r="EN50" s="45">
        <f>IF(AND(EL50&lt;&gt;0,SUM(EL$9:EL49)=0),ROUND(EK$1*EK$3,0),0)</f>
        <v>0</v>
      </c>
      <c r="EO50" s="21"/>
      <c r="EP50" s="46">
        <f t="shared" si="158"/>
        <v>34</v>
      </c>
      <c r="EQ50" s="47">
        <f t="shared" si="142"/>
        <v>45777</v>
      </c>
      <c r="ER50" s="48">
        <f t="shared" si="208"/>
        <v>139536</v>
      </c>
      <c r="ES50" s="48">
        <f t="shared" si="143"/>
        <v>0</v>
      </c>
      <c r="ET50" s="48">
        <f t="shared" si="144"/>
        <v>0</v>
      </c>
      <c r="EU50" s="48">
        <f t="shared" si="145"/>
        <v>0</v>
      </c>
      <c r="EV50" s="48">
        <f t="shared" si="146"/>
        <v>0</v>
      </c>
      <c r="EW50" s="48">
        <f t="shared" si="147"/>
        <v>0</v>
      </c>
      <c r="EX50" s="48">
        <f t="shared" si="148"/>
        <v>0</v>
      </c>
      <c r="EY50" s="48">
        <f t="shared" si="149"/>
        <v>0</v>
      </c>
      <c r="EZ50" s="48">
        <f t="shared" si="150"/>
        <v>0</v>
      </c>
      <c r="FA50" s="48">
        <f t="shared" si="151"/>
        <v>0</v>
      </c>
      <c r="FB50" s="48">
        <f t="shared" si="152"/>
        <v>0</v>
      </c>
      <c r="FC50" s="48">
        <f t="shared" si="153"/>
        <v>0</v>
      </c>
      <c r="FD50" s="48">
        <f t="shared" si="173"/>
        <v>139536</v>
      </c>
      <c r="FE50" s="49">
        <f t="shared" si="65"/>
        <v>11628</v>
      </c>
      <c r="FF50" s="49">
        <f t="shared" si="70"/>
        <v>0</v>
      </c>
      <c r="FG50" s="49">
        <f t="shared" si="71"/>
        <v>0</v>
      </c>
      <c r="FH50" s="49">
        <f t="shared" si="72"/>
        <v>0</v>
      </c>
      <c r="FI50" s="49">
        <f t="shared" si="73"/>
        <v>0</v>
      </c>
      <c r="FJ50" s="49">
        <f t="shared" si="74"/>
        <v>0</v>
      </c>
      <c r="FK50" s="49">
        <f t="shared" si="75"/>
        <v>0</v>
      </c>
      <c r="FL50" s="49">
        <f t="shared" si="76"/>
        <v>0</v>
      </c>
      <c r="FM50" s="49">
        <f t="shared" si="77"/>
        <v>0</v>
      </c>
      <c r="FN50" s="49">
        <f t="shared" si="154"/>
        <v>0</v>
      </c>
      <c r="FO50" s="49">
        <f t="shared" si="155"/>
        <v>0</v>
      </c>
      <c r="FP50" s="49">
        <f t="shared" si="156"/>
        <v>0</v>
      </c>
      <c r="FQ50" s="49">
        <f t="shared" si="157"/>
        <v>0</v>
      </c>
      <c r="FR50" s="49">
        <f t="shared" si="78"/>
        <v>0</v>
      </c>
      <c r="FS50" s="49">
        <f>IF(SUM(FF50:FF$298)=0,FF$299*FS$8/12,0)</f>
        <v>0</v>
      </c>
      <c r="FT50" s="49">
        <f>IF(SUM(FG50:FG$298)=0,FG$299*FT$8/12,0)</f>
        <v>0</v>
      </c>
      <c r="FU50" s="49">
        <f>IF(SUM(FH50:FH$298)=0,FH$299*FU$8/12,0)</f>
        <v>0</v>
      </c>
      <c r="FV50" s="49">
        <f>IF(SUM(FI50:FI$298)=0,FI$299*FV$8/12,0)</f>
        <v>0</v>
      </c>
      <c r="FW50" s="49">
        <f>IF(SUM(FJ50:FJ$298)=0,FJ$299*FW$8/12,0)</f>
        <v>0</v>
      </c>
      <c r="FX50" s="49">
        <f>IF(SUM(FK50:FK$298)=0,FK$299*FX$8/12,0)</f>
        <v>0</v>
      </c>
      <c r="FY50" s="49">
        <f>IF(SUM(FL50:FL$298)=0,FL$299*FY$8/12,0)</f>
        <v>0</v>
      </c>
      <c r="FZ50" s="49">
        <f>IF(SUM(FM50:FM$298)=0,FM$299*FZ$8/12,0)</f>
        <v>0</v>
      </c>
      <c r="GA50" s="49">
        <f>IF(SUM(FN50:FN$298)=0,FN$299*GA$8/12,0)</f>
        <v>0</v>
      </c>
      <c r="GB50" s="49">
        <f>IF(SUM(FO50:FO$298)=0,FO$299*GB$8/12,0)</f>
        <v>0</v>
      </c>
      <c r="GC50" s="49">
        <f>IF(SUM(FP50:FP$298)=0,FP$299*GC$8/12,0)</f>
        <v>0</v>
      </c>
      <c r="GD50" s="49">
        <f>IF(SUM(FQ50:FQ$298)=0,FQ$299*GD$8/12,0)</f>
        <v>0</v>
      </c>
      <c r="GE50" s="49">
        <f t="shared" si="79"/>
        <v>0</v>
      </c>
      <c r="GF50" s="49">
        <f t="shared" si="66"/>
        <v>0</v>
      </c>
      <c r="GG50" s="49">
        <f t="shared" si="80"/>
        <v>11628</v>
      </c>
      <c r="GH50" s="49">
        <f t="shared" si="67"/>
        <v>0</v>
      </c>
      <c r="GI50" s="49">
        <f t="shared" si="81"/>
        <v>313952</v>
      </c>
      <c r="GJ50" s="49">
        <f t="shared" si="68"/>
        <v>0</v>
      </c>
      <c r="GK50" s="21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</row>
    <row r="51" spans="1:495">
      <c r="A51" s="57"/>
      <c r="B51" s="38">
        <f>IF(SUM(J$9:J50)&gt;0.9,MAX(B$9:B50)+1,0)</f>
        <v>22</v>
      </c>
      <c r="C51" s="44">
        <f t="shared" si="17"/>
        <v>31</v>
      </c>
      <c r="D51" s="40">
        <v>45808</v>
      </c>
      <c r="E51" s="43">
        <f t="shared" si="82"/>
        <v>0</v>
      </c>
      <c r="F51" s="43">
        <f t="shared" si="83"/>
        <v>0</v>
      </c>
      <c r="G51" s="45">
        <f>IF(AND(B51=I$6,K50-I$1/(I$7-I$6+1)&gt;=0),ROUND(I$1/(I$7-I$6+1),0),IF(AND(SUM(G$10:G50)&gt;0,K50-G50&gt;=0),G50,IF(AND(SUM(G$10:G50)&gt;0),I$1-SUM(G$10:G50),0)))</f>
        <v>11628</v>
      </c>
      <c r="H51" s="45">
        <f t="shared" si="84"/>
        <v>0</v>
      </c>
      <c r="I51" s="45">
        <f t="shared" si="85"/>
        <v>11628</v>
      </c>
      <c r="J51" s="45">
        <f t="shared" si="174"/>
        <v>0</v>
      </c>
      <c r="K51" s="45">
        <f t="shared" si="86"/>
        <v>302324</v>
      </c>
      <c r="L51" s="45">
        <f>IF(AND(J51&lt;&gt;0,SUM(J$9:J50)=0),ROUND(I$1*I$3,0),0)</f>
        <v>0</v>
      </c>
      <c r="M51" s="18"/>
      <c r="N51" s="38">
        <f>IF(SUM(V$9:V50)&gt;0.9,MAX(N$9:N50)+1,0)</f>
        <v>0</v>
      </c>
      <c r="O51" s="44">
        <f t="shared" si="20"/>
        <v>0</v>
      </c>
      <c r="P51" s="40">
        <f t="shared" si="21"/>
        <v>45808</v>
      </c>
      <c r="Q51" s="43">
        <f t="shared" si="197"/>
        <v>0</v>
      </c>
      <c r="R51" s="43">
        <f t="shared" si="175"/>
        <v>0</v>
      </c>
      <c r="S51" s="45">
        <f>IF(AND(N51=U$6,W50-U$1/(U$7-U$6+1)&gt;=0),ROUND(U$1/(U$7-U$6+1),0),IF(AND(SUM(S$10:S50)&gt;0,W50-S50&gt;=0),S50,IF(AND(SUM(S$10:S50)&gt;0),U$1-SUM(S$10:S50),0)))</f>
        <v>0</v>
      </c>
      <c r="T51" s="45">
        <f t="shared" si="89"/>
        <v>0</v>
      </c>
      <c r="U51" s="45">
        <f t="shared" si="90"/>
        <v>0</v>
      </c>
      <c r="V51" s="45">
        <f t="shared" si="176"/>
        <v>0</v>
      </c>
      <c r="W51" s="45">
        <f t="shared" si="91"/>
        <v>0</v>
      </c>
      <c r="X51" s="45">
        <f>IF(AND(V51&lt;&gt;0,SUM(V$9:V50)=0),ROUND(U$1*U$3,0),0)</f>
        <v>0</v>
      </c>
      <c r="Y51" s="18"/>
      <c r="Z51" s="38">
        <f>IF(SUM(AH$9:AH50)&gt;0.9,MAX(Z$9:Z50)+1,0)</f>
        <v>0</v>
      </c>
      <c r="AA51" s="44">
        <f t="shared" si="24"/>
        <v>0</v>
      </c>
      <c r="AB51" s="40">
        <f t="shared" si="25"/>
        <v>45808</v>
      </c>
      <c r="AC51" s="43">
        <f t="shared" si="198"/>
        <v>0</v>
      </c>
      <c r="AD51" s="43">
        <f t="shared" si="177"/>
        <v>0</v>
      </c>
      <c r="AE51" s="45">
        <f>IF(AND(Z51=AG$6,AI50-AG$1/(AG$7-AG$6+1)&gt;=0),ROUND(AG$1/(AG$7-AG$6+1),0),IF(AND(SUM(AE$10:AE50)&gt;0,AI50-AE50&gt;=0),AE50,IF(AND(SUM(AE$10:AE50)&gt;0),AG$1-SUM(AE$10:AE50),0)))</f>
        <v>0</v>
      </c>
      <c r="AF51" s="45">
        <f t="shared" si="94"/>
        <v>0</v>
      </c>
      <c r="AG51" s="45">
        <f t="shared" si="95"/>
        <v>0</v>
      </c>
      <c r="AH51" s="45">
        <f t="shared" si="178"/>
        <v>0</v>
      </c>
      <c r="AI51" s="45">
        <f t="shared" si="96"/>
        <v>0</v>
      </c>
      <c r="AJ51" s="45">
        <f>IF(AND(AH51&lt;&gt;0,SUM(AH$9:AH50)=0),ROUND(AG$1*AG$3,0),0)</f>
        <v>0</v>
      </c>
      <c r="AK51" s="18"/>
      <c r="AL51" s="38">
        <f>IF(SUM(AT$9:AT50)&gt;0.9,MAX(AL$9:AL50)+1,0)</f>
        <v>0</v>
      </c>
      <c r="AM51" s="44">
        <f t="shared" si="28"/>
        <v>0</v>
      </c>
      <c r="AN51" s="40">
        <f t="shared" si="29"/>
        <v>45808</v>
      </c>
      <c r="AO51" s="43">
        <f t="shared" si="199"/>
        <v>0</v>
      </c>
      <c r="AP51" s="43">
        <f t="shared" si="179"/>
        <v>0</v>
      </c>
      <c r="AQ51" s="45">
        <f>IF(AND(AL51=AS$6,AU50-AS$1/(AS$7-AS$6+1)&gt;=0),ROUND(AS$1/(AS$7-AS$6+1),0),IF(AND(SUM(AQ$10:AQ50)&gt;0,AU50-AQ50&gt;=0),AQ50,IF(AND(SUM(AQ$10:AQ50)&gt;0),AS$1-SUM(AQ$10:AQ50),0)))</f>
        <v>0</v>
      </c>
      <c r="AR51" s="45">
        <f t="shared" si="99"/>
        <v>0</v>
      </c>
      <c r="AS51" s="45">
        <f t="shared" si="100"/>
        <v>0</v>
      </c>
      <c r="AT51" s="45">
        <f t="shared" si="180"/>
        <v>0</v>
      </c>
      <c r="AU51" s="45">
        <f t="shared" si="101"/>
        <v>0</v>
      </c>
      <c r="AV51" s="45">
        <f>IF(AND(AT51&lt;&gt;0,SUM(AT$9:AT50)=0),ROUND(AS$1*AS$3,0),0)</f>
        <v>0</v>
      </c>
      <c r="AW51" s="18"/>
      <c r="AX51" s="38">
        <f>IF(SUM(BF$9:BF50)&gt;0.9,MAX(AX$9:AX50)+1,0)</f>
        <v>0</v>
      </c>
      <c r="AY51" s="44">
        <f t="shared" si="32"/>
        <v>0</v>
      </c>
      <c r="AZ51" s="40">
        <f t="shared" si="33"/>
        <v>45808</v>
      </c>
      <c r="BA51" s="43">
        <f t="shared" si="200"/>
        <v>0</v>
      </c>
      <c r="BB51" s="43">
        <f t="shared" si="181"/>
        <v>0</v>
      </c>
      <c r="BC51" s="45">
        <f>IF(AND(AX51=BE$6,BG50-BE$1/(BE$7-BE$6+1)&gt;=0),ROUND(BE$1/(BE$7-BE$6+1),0),IF(AND(SUM(BC$10:BC50)&gt;0,BG50-BC50&gt;=0),BC50,IF(AND(SUM(BC$10:BC50)&gt;0),BE$1-SUM(BC$10:BC50),0)))</f>
        <v>0</v>
      </c>
      <c r="BD51" s="45">
        <f t="shared" si="104"/>
        <v>0</v>
      </c>
      <c r="BE51" s="45">
        <f t="shared" si="105"/>
        <v>0</v>
      </c>
      <c r="BF51" s="45">
        <f t="shared" si="182"/>
        <v>0</v>
      </c>
      <c r="BG51" s="45">
        <f t="shared" si="106"/>
        <v>0</v>
      </c>
      <c r="BH51" s="45">
        <f>IF(AND(BF51&lt;&gt;0,SUM(BF$9:BF50)=0),ROUND(BE$1*BE$3,0),0)</f>
        <v>0</v>
      </c>
      <c r="BI51" s="18"/>
      <c r="BJ51" s="38">
        <f>IF(SUM(BR$9:BR50)&gt;0.9,MAX(BJ$9:BJ50)+1,0)</f>
        <v>0</v>
      </c>
      <c r="BK51" s="44">
        <f t="shared" si="36"/>
        <v>0</v>
      </c>
      <c r="BL51" s="40">
        <f t="shared" si="37"/>
        <v>45808</v>
      </c>
      <c r="BM51" s="43">
        <f t="shared" si="201"/>
        <v>0</v>
      </c>
      <c r="BN51" s="43">
        <f t="shared" si="183"/>
        <v>0</v>
      </c>
      <c r="BO51" s="45">
        <f>IF(AND(BJ51=BQ$6,BS50-BQ$1/(BQ$7-BQ$6+1)&gt;=0),ROUND(BQ$1/(BQ$7-BQ$6+1),0),IF(AND(SUM(BO$10:BO50)&gt;0,BS50-BO50&gt;=0),BO50,IF(AND(SUM(BO$10:BO50)&gt;0),BQ$1-SUM(BO$10:BO50),0)))</f>
        <v>0</v>
      </c>
      <c r="BP51" s="45">
        <f t="shared" si="109"/>
        <v>0</v>
      </c>
      <c r="BQ51" s="45">
        <f t="shared" si="110"/>
        <v>0</v>
      </c>
      <c r="BR51" s="45">
        <f t="shared" si="184"/>
        <v>0</v>
      </c>
      <c r="BS51" s="45">
        <f t="shared" si="111"/>
        <v>0</v>
      </c>
      <c r="BT51" s="45">
        <f>IF(AND(BR51&lt;&gt;0,SUM(BR$9:BR50)=0),ROUND(BQ$1*BQ$3,0),0)</f>
        <v>0</v>
      </c>
      <c r="BU51" s="18"/>
      <c r="BV51" s="38">
        <f>IF(SUM(CD$9:CD50)&gt;0.9,MAX(BV$9:BV50)+1,0)</f>
        <v>0</v>
      </c>
      <c r="BW51" s="44">
        <f t="shared" si="40"/>
        <v>0</v>
      </c>
      <c r="BX51" s="40">
        <f t="shared" si="41"/>
        <v>45808</v>
      </c>
      <c r="BY51" s="43">
        <f t="shared" si="202"/>
        <v>0</v>
      </c>
      <c r="BZ51" s="43">
        <f t="shared" si="185"/>
        <v>0</v>
      </c>
      <c r="CA51" s="45">
        <f>IF(AND(BV51=CC$6,CE50-CC$1/(CC$7-CC$6+1)&gt;=0),ROUND(CC$1/(CC$7-CC$6+1),0),IF(AND(SUM(CA$10:CA50)&gt;0,CE50-CA50&gt;=0),CA50,IF(AND(SUM(CA$10:CA50)&gt;0),CC$1-SUM(CA$10:CA50),0)))</f>
        <v>0</v>
      </c>
      <c r="CB51" s="45">
        <f t="shared" si="114"/>
        <v>0</v>
      </c>
      <c r="CC51" s="45">
        <f t="shared" si="115"/>
        <v>0</v>
      </c>
      <c r="CD51" s="45">
        <f t="shared" si="186"/>
        <v>0</v>
      </c>
      <c r="CE51" s="45">
        <f t="shared" si="116"/>
        <v>0</v>
      </c>
      <c r="CF51" s="45">
        <f>IF(AND(CD51&lt;&gt;0,SUM(CD$9:CD50)=0),ROUND(CC$1*CC$3,0),0)</f>
        <v>0</v>
      </c>
      <c r="CG51" s="18"/>
      <c r="CH51" s="38">
        <f>IF(SUM(CP$9:CP50)&gt;0.9,MAX(CH$9:CH50)+1,0)</f>
        <v>0</v>
      </c>
      <c r="CI51" s="44">
        <f t="shared" si="44"/>
        <v>0</v>
      </c>
      <c r="CJ51" s="40">
        <f t="shared" si="45"/>
        <v>45808</v>
      </c>
      <c r="CK51" s="43">
        <f t="shared" si="203"/>
        <v>0</v>
      </c>
      <c r="CL51" s="43">
        <f t="shared" si="187"/>
        <v>0</v>
      </c>
      <c r="CM51" s="45">
        <f>IF(AND(CH51=CO$6,CQ50-CO$1/(CO$7-CO$6+1)&gt;=0),ROUND(CO$1/(CO$7-CO$6+1),0),IF(AND(SUM(CM$10:CM50)&gt;0,CQ50-CM50&gt;=0),CM50,IF(AND(SUM(CM$10:CM50)&gt;0),CO$1-SUM(CM$10:CM50),0)))</f>
        <v>0</v>
      </c>
      <c r="CN51" s="45">
        <f t="shared" si="119"/>
        <v>0</v>
      </c>
      <c r="CO51" s="45">
        <f t="shared" si="120"/>
        <v>0</v>
      </c>
      <c r="CP51" s="45">
        <f t="shared" si="188"/>
        <v>0</v>
      </c>
      <c r="CQ51" s="45">
        <f t="shared" si="121"/>
        <v>0</v>
      </c>
      <c r="CR51" s="45">
        <f>IF(AND(CP51&lt;&gt;0,SUM(CP$9:CP50)=0),ROUND(CO$1*CO$3,0),0)</f>
        <v>0</v>
      </c>
      <c r="CS51" s="18"/>
      <c r="CT51" s="38">
        <f>IF(SUM(DB$9:DB50)&gt;0.9,MAX(CT$9:CT50)+1,0)</f>
        <v>0</v>
      </c>
      <c r="CU51" s="44">
        <f t="shared" si="48"/>
        <v>0</v>
      </c>
      <c r="CV51" s="40">
        <f t="shared" si="49"/>
        <v>45808</v>
      </c>
      <c r="CW51" s="43">
        <f t="shared" si="204"/>
        <v>0</v>
      </c>
      <c r="CX51" s="43">
        <f t="shared" si="189"/>
        <v>0</v>
      </c>
      <c r="CY51" s="45">
        <f>IF(AND(CT51=DA$6,DC50-DA$1/(DA$7-DA$6+1)&gt;=0),ROUND(DA$1/(DA$7-DA$6+1),0),IF(AND(SUM(CY$10:CY50)&gt;0,DC50-CY50&gt;=0),CY50,IF(AND(SUM(CY$10:CY50)&gt;0),DA$1-SUM(CY$10:CY50),0)))</f>
        <v>0</v>
      </c>
      <c r="CZ51" s="45">
        <f t="shared" si="124"/>
        <v>0</v>
      </c>
      <c r="DA51" s="45">
        <f t="shared" si="125"/>
        <v>0</v>
      </c>
      <c r="DB51" s="45">
        <f t="shared" si="190"/>
        <v>0</v>
      </c>
      <c r="DC51" s="45">
        <f t="shared" si="126"/>
        <v>0</v>
      </c>
      <c r="DD51" s="45">
        <f>IF(AND(DB51&lt;&gt;0,SUM(DB$9:DB50)=0),ROUND(DA$1*DA$3,0),0)</f>
        <v>0</v>
      </c>
      <c r="DE51" s="18"/>
      <c r="DF51" s="38">
        <f>IF(SUM(DN$9:DN50)&gt;0.9,MAX(DF$9:DF50)+1,0)</f>
        <v>0</v>
      </c>
      <c r="DG51" s="44">
        <f t="shared" si="52"/>
        <v>0</v>
      </c>
      <c r="DH51" s="40">
        <f t="shared" si="53"/>
        <v>45808</v>
      </c>
      <c r="DI51" s="43">
        <f t="shared" si="205"/>
        <v>0</v>
      </c>
      <c r="DJ51" s="43">
        <f t="shared" si="191"/>
        <v>0</v>
      </c>
      <c r="DK51" s="45">
        <f>IF(AND(DF51=DM$6,DO50-DM$1/(DM$7-DM$6+1)&gt;=0),ROUND(DM$1/(DM$7-DM$6+1),0),IF(AND(SUM(DK$10:DK50)&gt;0,DO50-DK50&gt;=0),DK50,IF(AND(SUM(DK$10:DK50)&gt;0),DM$1-SUM(DK$10:DK50),0)))</f>
        <v>0</v>
      </c>
      <c r="DL51" s="45">
        <f t="shared" si="129"/>
        <v>0</v>
      </c>
      <c r="DM51" s="45">
        <f t="shared" si="130"/>
        <v>0</v>
      </c>
      <c r="DN51" s="45">
        <f t="shared" si="192"/>
        <v>0</v>
      </c>
      <c r="DO51" s="45">
        <f t="shared" si="131"/>
        <v>0</v>
      </c>
      <c r="DP51" s="45">
        <f>IF(AND(DN51&lt;&gt;0,SUM(DN$9:DN50)=0),ROUND(DM$1*DM$3,0),0)</f>
        <v>0</v>
      </c>
      <c r="DQ51" s="18"/>
      <c r="DR51" s="38">
        <f>IF(SUM(DZ$9:DZ50)&gt;0.9,MAX(DR$9:DR50)+1,0)</f>
        <v>0</v>
      </c>
      <c r="DS51" s="44">
        <f t="shared" si="56"/>
        <v>0</v>
      </c>
      <c r="DT51" s="40">
        <f t="shared" si="57"/>
        <v>45808</v>
      </c>
      <c r="DU51" s="43">
        <f t="shared" si="206"/>
        <v>0</v>
      </c>
      <c r="DV51" s="43">
        <f t="shared" si="193"/>
        <v>0</v>
      </c>
      <c r="DW51" s="45">
        <f>IF(AND(DR51=DY$6,EA50-DY$1/(DY$7-DY$6+1)&gt;=0),ROUND(DY$1/(DY$7-DY$6+1),0),IF(AND(SUM(DW$10:DW50)&gt;0,EA50-DW50&gt;=0),DW50,IF(AND(SUM(DW$10:DW50)&gt;0),DY$1-SUM(DW$10:DW50),0)))</f>
        <v>0</v>
      </c>
      <c r="DX51" s="45">
        <f t="shared" si="134"/>
        <v>0</v>
      </c>
      <c r="DY51" s="45">
        <f t="shared" si="135"/>
        <v>0</v>
      </c>
      <c r="DZ51" s="45">
        <f t="shared" si="194"/>
        <v>0</v>
      </c>
      <c r="EA51" s="45">
        <f t="shared" si="136"/>
        <v>0</v>
      </c>
      <c r="EB51" s="45">
        <f>IF(AND(DZ51&lt;&gt;0,SUM(DZ$9:DZ50)=0),ROUND(DY$1*DY$3,0),0)</f>
        <v>0</v>
      </c>
      <c r="EC51" s="18"/>
      <c r="ED51" s="38">
        <f>IF(SUM(EL$9:EL50)&gt;0.9,MAX(ED$9:ED50)+1,0)</f>
        <v>0</v>
      </c>
      <c r="EE51" s="44">
        <f t="shared" si="60"/>
        <v>0</v>
      </c>
      <c r="EF51" s="40">
        <f t="shared" si="61"/>
        <v>45808</v>
      </c>
      <c r="EG51" s="43">
        <f t="shared" si="207"/>
        <v>0</v>
      </c>
      <c r="EH51" s="43">
        <f t="shared" si="195"/>
        <v>0</v>
      </c>
      <c r="EI51" s="45">
        <f>IF(AND(ED51=EK$6,EM50-EK$1/(EK$7-EK$6+1)&gt;=0),ROUND(EK$1/(EK$7-EK$6+1),0),IF(AND(SUM(EI$10:EI50)&gt;0,EM50-EI50&gt;=0),EI50,IF(AND(SUM(EI$10:EI50)&gt;0),EK$1-SUM(EI$10:EI50),0)))</f>
        <v>0</v>
      </c>
      <c r="EJ51" s="45">
        <f t="shared" si="139"/>
        <v>0</v>
      </c>
      <c r="EK51" s="45">
        <f t="shared" si="140"/>
        <v>0</v>
      </c>
      <c r="EL51" s="45">
        <f t="shared" si="196"/>
        <v>0</v>
      </c>
      <c r="EM51" s="45">
        <f t="shared" si="141"/>
        <v>0</v>
      </c>
      <c r="EN51" s="45">
        <f>IF(AND(EL51&lt;&gt;0,SUM(EL$9:EL50)=0),ROUND(EK$1*EK$3,0),0)</f>
        <v>0</v>
      </c>
      <c r="EO51" s="21"/>
      <c r="EP51" s="46">
        <f t="shared" si="158"/>
        <v>35</v>
      </c>
      <c r="EQ51" s="47">
        <f t="shared" si="142"/>
        <v>45808</v>
      </c>
      <c r="ER51" s="48">
        <f t="shared" si="208"/>
        <v>139536</v>
      </c>
      <c r="ES51" s="48">
        <f t="shared" si="143"/>
        <v>0</v>
      </c>
      <c r="ET51" s="48">
        <f t="shared" si="144"/>
        <v>0</v>
      </c>
      <c r="EU51" s="48">
        <f t="shared" si="145"/>
        <v>0</v>
      </c>
      <c r="EV51" s="48">
        <f t="shared" si="146"/>
        <v>0</v>
      </c>
      <c r="EW51" s="48">
        <f t="shared" si="147"/>
        <v>0</v>
      </c>
      <c r="EX51" s="48">
        <f t="shared" si="148"/>
        <v>0</v>
      </c>
      <c r="EY51" s="48">
        <f t="shared" si="149"/>
        <v>0</v>
      </c>
      <c r="EZ51" s="48">
        <f t="shared" si="150"/>
        <v>0</v>
      </c>
      <c r="FA51" s="48">
        <f t="shared" si="151"/>
        <v>0</v>
      </c>
      <c r="FB51" s="48">
        <f t="shared" si="152"/>
        <v>0</v>
      </c>
      <c r="FC51" s="48">
        <f t="shared" si="153"/>
        <v>0</v>
      </c>
      <c r="FD51" s="48">
        <f t="shared" si="173"/>
        <v>139536</v>
      </c>
      <c r="FE51" s="49">
        <f t="shared" si="65"/>
        <v>11628</v>
      </c>
      <c r="FF51" s="49">
        <f t="shared" si="70"/>
        <v>0</v>
      </c>
      <c r="FG51" s="49">
        <f t="shared" si="71"/>
        <v>0</v>
      </c>
      <c r="FH51" s="49">
        <f t="shared" si="72"/>
        <v>0</v>
      </c>
      <c r="FI51" s="49">
        <f t="shared" si="73"/>
        <v>0</v>
      </c>
      <c r="FJ51" s="49">
        <f t="shared" si="74"/>
        <v>0</v>
      </c>
      <c r="FK51" s="49">
        <f t="shared" si="75"/>
        <v>0</v>
      </c>
      <c r="FL51" s="49">
        <f t="shared" si="76"/>
        <v>0</v>
      </c>
      <c r="FM51" s="49">
        <f t="shared" si="77"/>
        <v>0</v>
      </c>
      <c r="FN51" s="49">
        <f t="shared" si="154"/>
        <v>0</v>
      </c>
      <c r="FO51" s="49">
        <f t="shared" si="155"/>
        <v>0</v>
      </c>
      <c r="FP51" s="49">
        <f t="shared" si="156"/>
        <v>0</v>
      </c>
      <c r="FQ51" s="49">
        <f t="shared" si="157"/>
        <v>0</v>
      </c>
      <c r="FR51" s="49">
        <f t="shared" si="78"/>
        <v>0</v>
      </c>
      <c r="FS51" s="49">
        <f>IF(SUM(FF51:FF$298)=0,FF$299*FS$8/12,0)</f>
        <v>0</v>
      </c>
      <c r="FT51" s="49">
        <f>IF(SUM(FG51:FG$298)=0,FG$299*FT$8/12,0)</f>
        <v>0</v>
      </c>
      <c r="FU51" s="49">
        <f>IF(SUM(FH51:FH$298)=0,FH$299*FU$8/12,0)</f>
        <v>0</v>
      </c>
      <c r="FV51" s="49">
        <f>IF(SUM(FI51:FI$298)=0,FI$299*FV$8/12,0)</f>
        <v>0</v>
      </c>
      <c r="FW51" s="49">
        <f>IF(SUM(FJ51:FJ$298)=0,FJ$299*FW$8/12,0)</f>
        <v>0</v>
      </c>
      <c r="FX51" s="49">
        <f>IF(SUM(FK51:FK$298)=0,FK$299*FX$8/12,0)</f>
        <v>0</v>
      </c>
      <c r="FY51" s="49">
        <f>IF(SUM(FL51:FL$298)=0,FL$299*FY$8/12,0)</f>
        <v>0</v>
      </c>
      <c r="FZ51" s="49">
        <f>IF(SUM(FM51:FM$298)=0,FM$299*FZ$8/12,0)</f>
        <v>0</v>
      </c>
      <c r="GA51" s="49">
        <f>IF(SUM(FN51:FN$298)=0,FN$299*GA$8/12,0)</f>
        <v>0</v>
      </c>
      <c r="GB51" s="49">
        <f>IF(SUM(FO51:FO$298)=0,FO$299*GB$8/12,0)</f>
        <v>0</v>
      </c>
      <c r="GC51" s="49">
        <f>IF(SUM(FP51:FP$298)=0,FP$299*GC$8/12,0)</f>
        <v>0</v>
      </c>
      <c r="GD51" s="49">
        <f>IF(SUM(FQ51:FQ$298)=0,FQ$299*GD$8/12,0)</f>
        <v>0</v>
      </c>
      <c r="GE51" s="49">
        <f t="shared" si="79"/>
        <v>0</v>
      </c>
      <c r="GF51" s="49">
        <f t="shared" si="66"/>
        <v>0</v>
      </c>
      <c r="GG51" s="49">
        <f t="shared" si="80"/>
        <v>11628</v>
      </c>
      <c r="GH51" s="49">
        <f t="shared" si="67"/>
        <v>0</v>
      </c>
      <c r="GI51" s="49">
        <f t="shared" si="81"/>
        <v>302324</v>
      </c>
      <c r="GJ51" s="49">
        <f t="shared" si="68"/>
        <v>0</v>
      </c>
      <c r="GK51" s="21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</row>
    <row r="52" spans="1:495" s="69" customFormat="1">
      <c r="A52" s="57"/>
      <c r="B52" s="38">
        <f>IF(SUM(J$9:J51)&gt;0.9,MAX(B$9:B51)+1,0)</f>
        <v>23</v>
      </c>
      <c r="C52" s="44">
        <f t="shared" si="17"/>
        <v>30</v>
      </c>
      <c r="D52" s="40">
        <v>45838</v>
      </c>
      <c r="E52" s="65">
        <f t="shared" si="82"/>
        <v>0</v>
      </c>
      <c r="F52" s="65">
        <f t="shared" si="83"/>
        <v>0</v>
      </c>
      <c r="G52" s="45">
        <f>IF(AND(B52=I$6,K51-I$1/(I$7-I$6+1)&gt;=0),ROUND(I$1/(I$7-I$6+1),0),IF(AND(SUM(G$10:G51)&gt;0,K51-G51&gt;=0),G51,IF(AND(SUM(G$10:G51)&gt;0),I$1-SUM(G$10:G51),0)))</f>
        <v>11628</v>
      </c>
      <c r="H52" s="45">
        <f t="shared" si="84"/>
        <v>0</v>
      </c>
      <c r="I52" s="45">
        <f t="shared" si="85"/>
        <v>11628</v>
      </c>
      <c r="J52" s="45">
        <f t="shared" si="174"/>
        <v>0</v>
      </c>
      <c r="K52" s="45">
        <f t="shared" si="86"/>
        <v>290696</v>
      </c>
      <c r="L52" s="45">
        <f>IF(AND(J52&lt;&gt;0,SUM(J$9:J51)=0),ROUND(I$1*I$3,0),0)</f>
        <v>0</v>
      </c>
      <c r="M52" s="18"/>
      <c r="N52" s="38">
        <f>IF(SUM(V$9:V51)&gt;0.9,MAX(N$9:N51)+1,0)</f>
        <v>0</v>
      </c>
      <c r="O52" s="44">
        <f t="shared" si="20"/>
        <v>0</v>
      </c>
      <c r="P52" s="40">
        <f t="shared" si="21"/>
        <v>45838</v>
      </c>
      <c r="Q52" s="65">
        <f t="shared" si="197"/>
        <v>0</v>
      </c>
      <c r="R52" s="65">
        <f t="shared" si="175"/>
        <v>0</v>
      </c>
      <c r="S52" s="45">
        <f>IF(AND(N52=U$6,W51-U$1/(U$7-U$6+1)&gt;=0),ROUND(U$1/(U$7-U$6+1),0),IF(AND(SUM(S$10:S51)&gt;0,W51-S51&gt;=0),S51,IF(AND(SUM(S$10:S51)&gt;0),U$1-SUM(S$10:S51),0)))</f>
        <v>0</v>
      </c>
      <c r="T52" s="45">
        <f t="shared" si="89"/>
        <v>0</v>
      </c>
      <c r="U52" s="45">
        <f t="shared" si="90"/>
        <v>0</v>
      </c>
      <c r="V52" s="45">
        <f t="shared" si="176"/>
        <v>0</v>
      </c>
      <c r="W52" s="45">
        <f t="shared" si="91"/>
        <v>0</v>
      </c>
      <c r="X52" s="45">
        <f>IF(AND(V52&lt;&gt;0,SUM(V$9:V51)=0),ROUND(U$1*U$3,0),0)</f>
        <v>0</v>
      </c>
      <c r="Y52" s="18"/>
      <c r="Z52" s="38">
        <f>IF(SUM(AH$9:AH51)&gt;0.9,MAX(Z$9:Z51)+1,0)</f>
        <v>0</v>
      </c>
      <c r="AA52" s="44">
        <f t="shared" si="24"/>
        <v>0</v>
      </c>
      <c r="AB52" s="40">
        <f t="shared" si="25"/>
        <v>45838</v>
      </c>
      <c r="AC52" s="65">
        <f t="shared" si="198"/>
        <v>0</v>
      </c>
      <c r="AD52" s="65">
        <f t="shared" si="177"/>
        <v>0</v>
      </c>
      <c r="AE52" s="45">
        <f>IF(AND(Z52=AG$6,AI51-AG$1/(AG$7-AG$6+1)&gt;=0),ROUND(AG$1/(AG$7-AG$6+1),0),IF(AND(SUM(AE$10:AE51)&gt;0,AI51-AE51&gt;=0),AE51,IF(AND(SUM(AE$10:AE51)&gt;0),AG$1-SUM(AE$10:AE51),0)))</f>
        <v>0</v>
      </c>
      <c r="AF52" s="45">
        <f t="shared" si="94"/>
        <v>0</v>
      </c>
      <c r="AG52" s="45">
        <f t="shared" si="95"/>
        <v>0</v>
      </c>
      <c r="AH52" s="45">
        <f t="shared" si="178"/>
        <v>0</v>
      </c>
      <c r="AI52" s="45">
        <f t="shared" si="96"/>
        <v>0</v>
      </c>
      <c r="AJ52" s="45">
        <f>IF(AND(AH52&lt;&gt;0,SUM(AH$9:AH51)=0),ROUND(AG$1*AG$3,0),0)</f>
        <v>0</v>
      </c>
      <c r="AK52" s="18"/>
      <c r="AL52" s="38">
        <f>IF(SUM(AT$9:AT51)&gt;0.9,MAX(AL$9:AL51)+1,0)</f>
        <v>0</v>
      </c>
      <c r="AM52" s="44">
        <f t="shared" si="28"/>
        <v>0</v>
      </c>
      <c r="AN52" s="40">
        <f t="shared" si="29"/>
        <v>45838</v>
      </c>
      <c r="AO52" s="65">
        <f t="shared" si="199"/>
        <v>0</v>
      </c>
      <c r="AP52" s="65">
        <f t="shared" si="179"/>
        <v>0</v>
      </c>
      <c r="AQ52" s="45">
        <f>IF(AND(AL52=AS$6,AU51-AS$1/(AS$7-AS$6+1)&gt;=0),ROUND(AS$1/(AS$7-AS$6+1),0),IF(AND(SUM(AQ$10:AQ51)&gt;0,AU51-AQ51&gt;=0),AQ51,IF(AND(SUM(AQ$10:AQ51)&gt;0),AS$1-SUM(AQ$10:AQ51),0)))</f>
        <v>0</v>
      </c>
      <c r="AR52" s="45">
        <f t="shared" si="99"/>
        <v>0</v>
      </c>
      <c r="AS52" s="45">
        <f t="shared" si="100"/>
        <v>0</v>
      </c>
      <c r="AT52" s="45">
        <f t="shared" si="180"/>
        <v>0</v>
      </c>
      <c r="AU52" s="45">
        <f t="shared" si="101"/>
        <v>0</v>
      </c>
      <c r="AV52" s="45">
        <f>IF(AND(AT52&lt;&gt;0,SUM(AT$9:AT51)=0),ROUND(AS$1*AS$3,0),0)</f>
        <v>0</v>
      </c>
      <c r="AW52" s="18"/>
      <c r="AX52" s="38">
        <f>IF(SUM(BF$9:BF51)&gt;0.9,MAX(AX$9:AX51)+1,0)</f>
        <v>0</v>
      </c>
      <c r="AY52" s="44">
        <f t="shared" si="32"/>
        <v>0</v>
      </c>
      <c r="AZ52" s="40">
        <f t="shared" si="33"/>
        <v>45838</v>
      </c>
      <c r="BA52" s="65">
        <f t="shared" si="200"/>
        <v>0</v>
      </c>
      <c r="BB52" s="65">
        <f t="shared" si="181"/>
        <v>0</v>
      </c>
      <c r="BC52" s="45">
        <f>IF(AND(AX52=BE$6,BG51-BE$1/(BE$7-BE$6+1)&gt;=0),ROUND(BE$1/(BE$7-BE$6+1),0),IF(AND(SUM(BC$10:BC51)&gt;0,BG51-BC51&gt;=0),BC51,IF(AND(SUM(BC$10:BC51)&gt;0),BE$1-SUM(BC$10:BC51),0)))</f>
        <v>0</v>
      </c>
      <c r="BD52" s="45">
        <f t="shared" si="104"/>
        <v>0</v>
      </c>
      <c r="BE52" s="45">
        <f t="shared" si="105"/>
        <v>0</v>
      </c>
      <c r="BF52" s="45">
        <f t="shared" si="182"/>
        <v>0</v>
      </c>
      <c r="BG52" s="45">
        <f t="shared" si="106"/>
        <v>0</v>
      </c>
      <c r="BH52" s="45">
        <f>IF(AND(BF52&lt;&gt;0,SUM(BF$9:BF51)=0),ROUND(BE$1*BE$3,0),0)</f>
        <v>0</v>
      </c>
      <c r="BI52" s="18"/>
      <c r="BJ52" s="38">
        <f>IF(SUM(BR$9:BR51)&gt;0.9,MAX(BJ$9:BJ51)+1,0)</f>
        <v>0</v>
      </c>
      <c r="BK52" s="44">
        <f t="shared" si="36"/>
        <v>0</v>
      </c>
      <c r="BL52" s="40">
        <f t="shared" si="37"/>
        <v>45838</v>
      </c>
      <c r="BM52" s="65">
        <f t="shared" si="201"/>
        <v>0</v>
      </c>
      <c r="BN52" s="65">
        <f t="shared" si="183"/>
        <v>0</v>
      </c>
      <c r="BO52" s="45">
        <f>IF(AND(BJ52=BQ$6,BS51-BQ$1/(BQ$7-BQ$6+1)&gt;=0),ROUND(BQ$1/(BQ$7-BQ$6+1),0),IF(AND(SUM(BO$10:BO51)&gt;0,BS51-BO51&gt;=0),BO51,IF(AND(SUM(BO$10:BO51)&gt;0),BQ$1-SUM(BO$10:BO51),0)))</f>
        <v>0</v>
      </c>
      <c r="BP52" s="45">
        <f t="shared" si="109"/>
        <v>0</v>
      </c>
      <c r="BQ52" s="45">
        <f t="shared" si="110"/>
        <v>0</v>
      </c>
      <c r="BR52" s="45">
        <f t="shared" si="184"/>
        <v>0</v>
      </c>
      <c r="BS52" s="45">
        <f t="shared" si="111"/>
        <v>0</v>
      </c>
      <c r="BT52" s="45">
        <f>IF(AND(BR52&lt;&gt;0,SUM(BR$9:BR51)=0),ROUND(BQ$1*BQ$3,0),0)</f>
        <v>0</v>
      </c>
      <c r="BU52" s="18"/>
      <c r="BV52" s="38">
        <f>IF(SUM(CD$9:CD51)&gt;0.9,MAX(BV$9:BV51)+1,0)</f>
        <v>0</v>
      </c>
      <c r="BW52" s="44">
        <f t="shared" si="40"/>
        <v>0</v>
      </c>
      <c r="BX52" s="40">
        <f t="shared" si="41"/>
        <v>45838</v>
      </c>
      <c r="BY52" s="65">
        <f t="shared" si="202"/>
        <v>0</v>
      </c>
      <c r="BZ52" s="65">
        <f t="shared" si="185"/>
        <v>0</v>
      </c>
      <c r="CA52" s="45">
        <f>IF(AND(BV52=CC$6,CE51-CC$1/(CC$7-CC$6+1)&gt;=0),ROUND(CC$1/(CC$7-CC$6+1),0),IF(AND(SUM(CA$10:CA51)&gt;0,CE51-CA51&gt;=0),CA51,IF(AND(SUM(CA$10:CA51)&gt;0),CC$1-SUM(CA$10:CA51),0)))</f>
        <v>0</v>
      </c>
      <c r="CB52" s="45">
        <f t="shared" si="114"/>
        <v>0</v>
      </c>
      <c r="CC52" s="45">
        <f t="shared" si="115"/>
        <v>0</v>
      </c>
      <c r="CD52" s="45">
        <f t="shared" si="186"/>
        <v>0</v>
      </c>
      <c r="CE52" s="45">
        <f t="shared" si="116"/>
        <v>0</v>
      </c>
      <c r="CF52" s="45">
        <f>IF(AND(CD52&lt;&gt;0,SUM(CD$9:CD51)=0),ROUND(CC$1*CC$3,0),0)</f>
        <v>0</v>
      </c>
      <c r="CG52" s="18"/>
      <c r="CH52" s="38">
        <f>IF(SUM(CP$9:CP51)&gt;0.9,MAX(CH$9:CH51)+1,0)</f>
        <v>0</v>
      </c>
      <c r="CI52" s="44">
        <f t="shared" si="44"/>
        <v>0</v>
      </c>
      <c r="CJ52" s="40">
        <f t="shared" si="45"/>
        <v>45838</v>
      </c>
      <c r="CK52" s="65">
        <f t="shared" si="203"/>
        <v>0</v>
      </c>
      <c r="CL52" s="65">
        <f t="shared" si="187"/>
        <v>0</v>
      </c>
      <c r="CM52" s="45">
        <f>IF(AND(CH52=CO$6,CQ51-CO$1/(CO$7-CO$6+1)&gt;=0),ROUND(CO$1/(CO$7-CO$6+1),0),IF(AND(SUM(CM$10:CM51)&gt;0,CQ51-CM51&gt;=0),CM51,IF(AND(SUM(CM$10:CM51)&gt;0),CO$1-SUM(CM$10:CM51),0)))</f>
        <v>0</v>
      </c>
      <c r="CN52" s="45">
        <f t="shared" si="119"/>
        <v>0</v>
      </c>
      <c r="CO52" s="45">
        <f t="shared" si="120"/>
        <v>0</v>
      </c>
      <c r="CP52" s="45">
        <f t="shared" si="188"/>
        <v>0</v>
      </c>
      <c r="CQ52" s="45">
        <f t="shared" si="121"/>
        <v>0</v>
      </c>
      <c r="CR52" s="45">
        <f>IF(AND(CP52&lt;&gt;0,SUM(CP$9:CP51)=0),ROUND(CO$1*CO$3,0),0)</f>
        <v>0</v>
      </c>
      <c r="CS52" s="18"/>
      <c r="CT52" s="38">
        <f>IF(SUM(DB$9:DB51)&gt;0.9,MAX(CT$9:CT51)+1,0)</f>
        <v>0</v>
      </c>
      <c r="CU52" s="44">
        <f t="shared" si="48"/>
        <v>0</v>
      </c>
      <c r="CV52" s="40">
        <f t="shared" si="49"/>
        <v>45838</v>
      </c>
      <c r="CW52" s="65">
        <f t="shared" si="204"/>
        <v>0</v>
      </c>
      <c r="CX52" s="65">
        <f t="shared" si="189"/>
        <v>0</v>
      </c>
      <c r="CY52" s="45">
        <f>IF(AND(CT52=DA$6,DC51-DA$1/(DA$7-DA$6+1)&gt;=0),ROUND(DA$1/(DA$7-DA$6+1),0),IF(AND(SUM(CY$10:CY51)&gt;0,DC51-CY51&gt;=0),CY51,IF(AND(SUM(CY$10:CY51)&gt;0),DA$1-SUM(CY$10:CY51),0)))</f>
        <v>0</v>
      </c>
      <c r="CZ52" s="45">
        <f t="shared" si="124"/>
        <v>0</v>
      </c>
      <c r="DA52" s="45">
        <f t="shared" si="125"/>
        <v>0</v>
      </c>
      <c r="DB52" s="45">
        <f t="shared" si="190"/>
        <v>0</v>
      </c>
      <c r="DC52" s="45">
        <f t="shared" si="126"/>
        <v>0</v>
      </c>
      <c r="DD52" s="45">
        <f>IF(AND(DB52&lt;&gt;0,SUM(DB$9:DB51)=0),ROUND(DA$1*DA$3,0),0)</f>
        <v>0</v>
      </c>
      <c r="DE52" s="18"/>
      <c r="DF52" s="38">
        <f>IF(SUM(DN$9:DN51)&gt;0.9,MAX(DF$9:DF51)+1,0)</f>
        <v>0</v>
      </c>
      <c r="DG52" s="44">
        <f t="shared" si="52"/>
        <v>0</v>
      </c>
      <c r="DH52" s="40">
        <f t="shared" si="53"/>
        <v>45838</v>
      </c>
      <c r="DI52" s="65">
        <f t="shared" si="205"/>
        <v>0</v>
      </c>
      <c r="DJ52" s="65">
        <f t="shared" si="191"/>
        <v>0</v>
      </c>
      <c r="DK52" s="45">
        <f>IF(AND(DF52=DM$6,DO51-DM$1/(DM$7-DM$6+1)&gt;=0),ROUND(DM$1/(DM$7-DM$6+1),0),IF(AND(SUM(DK$10:DK51)&gt;0,DO51-DK51&gt;=0),DK51,IF(AND(SUM(DK$10:DK51)&gt;0),DM$1-SUM(DK$10:DK51),0)))</f>
        <v>0</v>
      </c>
      <c r="DL52" s="45">
        <f t="shared" si="129"/>
        <v>0</v>
      </c>
      <c r="DM52" s="45">
        <f t="shared" si="130"/>
        <v>0</v>
      </c>
      <c r="DN52" s="45">
        <f t="shared" si="192"/>
        <v>0</v>
      </c>
      <c r="DO52" s="45">
        <f t="shared" si="131"/>
        <v>0</v>
      </c>
      <c r="DP52" s="45">
        <f>IF(AND(DN52&lt;&gt;0,SUM(DN$9:DN51)=0),ROUND(DM$1*DM$3,0),0)</f>
        <v>0</v>
      </c>
      <c r="DQ52" s="18"/>
      <c r="DR52" s="38">
        <f>IF(SUM(DZ$9:DZ51)&gt;0.9,MAX(DR$9:DR51)+1,0)</f>
        <v>0</v>
      </c>
      <c r="DS52" s="44">
        <f t="shared" si="56"/>
        <v>0</v>
      </c>
      <c r="DT52" s="40">
        <f t="shared" si="57"/>
        <v>45838</v>
      </c>
      <c r="DU52" s="65">
        <f t="shared" si="206"/>
        <v>0</v>
      </c>
      <c r="DV52" s="65">
        <f t="shared" si="193"/>
        <v>0</v>
      </c>
      <c r="DW52" s="45">
        <f>IF(AND(DR52=DY$6,EA51-DY$1/(DY$7-DY$6+1)&gt;=0),ROUND(DY$1/(DY$7-DY$6+1),0),IF(AND(SUM(DW$10:DW51)&gt;0,EA51-DW51&gt;=0),DW51,IF(AND(SUM(DW$10:DW51)&gt;0),DY$1-SUM(DW$10:DW51),0)))</f>
        <v>0</v>
      </c>
      <c r="DX52" s="45">
        <f t="shared" si="134"/>
        <v>0</v>
      </c>
      <c r="DY52" s="45">
        <f t="shared" si="135"/>
        <v>0</v>
      </c>
      <c r="DZ52" s="45">
        <f t="shared" si="194"/>
        <v>0</v>
      </c>
      <c r="EA52" s="45">
        <f t="shared" si="136"/>
        <v>0</v>
      </c>
      <c r="EB52" s="45">
        <f>IF(AND(DZ52&lt;&gt;0,SUM(DZ$9:DZ51)=0),ROUND(DY$1*DY$3,0),0)</f>
        <v>0</v>
      </c>
      <c r="EC52" s="18"/>
      <c r="ED52" s="38">
        <f>IF(SUM(EL$9:EL51)&gt;0.9,MAX(ED$9:ED51)+1,0)</f>
        <v>0</v>
      </c>
      <c r="EE52" s="44">
        <f t="shared" si="60"/>
        <v>0</v>
      </c>
      <c r="EF52" s="40">
        <f t="shared" si="61"/>
        <v>45838</v>
      </c>
      <c r="EG52" s="65">
        <f t="shared" si="207"/>
        <v>0</v>
      </c>
      <c r="EH52" s="65">
        <f t="shared" si="195"/>
        <v>0</v>
      </c>
      <c r="EI52" s="45">
        <f>IF(AND(ED52=EK$6,EM51-EK$1/(EK$7-EK$6+1)&gt;=0),ROUND(EK$1/(EK$7-EK$6+1),0),IF(AND(SUM(EI$10:EI51)&gt;0,EM51-EI51&gt;=0),EI51,IF(AND(SUM(EI$10:EI51)&gt;0),EK$1-SUM(EI$10:EI51),0)))</f>
        <v>0</v>
      </c>
      <c r="EJ52" s="45">
        <f t="shared" si="139"/>
        <v>0</v>
      </c>
      <c r="EK52" s="45">
        <f t="shared" si="140"/>
        <v>0</v>
      </c>
      <c r="EL52" s="45">
        <f t="shared" si="196"/>
        <v>0</v>
      </c>
      <c r="EM52" s="45">
        <f t="shared" si="141"/>
        <v>0</v>
      </c>
      <c r="EN52" s="45">
        <f>IF(AND(EL52&lt;&gt;0,SUM(EL$9:EL51)=0),ROUND(EK$1*EK$3,0),0)</f>
        <v>0</v>
      </c>
      <c r="EO52" s="21"/>
      <c r="EP52" s="66">
        <f t="shared" si="158"/>
        <v>36</v>
      </c>
      <c r="EQ52" s="47">
        <f t="shared" si="142"/>
        <v>45838</v>
      </c>
      <c r="ER52" s="48">
        <f t="shared" si="208"/>
        <v>139536</v>
      </c>
      <c r="ES52" s="48">
        <f t="shared" si="143"/>
        <v>0</v>
      </c>
      <c r="ET52" s="48">
        <f t="shared" si="144"/>
        <v>0</v>
      </c>
      <c r="EU52" s="48">
        <f t="shared" si="145"/>
        <v>0</v>
      </c>
      <c r="EV52" s="48">
        <f t="shared" si="146"/>
        <v>0</v>
      </c>
      <c r="EW52" s="48">
        <f t="shared" si="147"/>
        <v>0</v>
      </c>
      <c r="EX52" s="48">
        <f t="shared" si="148"/>
        <v>0</v>
      </c>
      <c r="EY52" s="48">
        <f t="shared" si="149"/>
        <v>0</v>
      </c>
      <c r="EZ52" s="48">
        <f t="shared" si="150"/>
        <v>0</v>
      </c>
      <c r="FA52" s="48">
        <f t="shared" si="151"/>
        <v>0</v>
      </c>
      <c r="FB52" s="48">
        <f t="shared" si="152"/>
        <v>0</v>
      </c>
      <c r="FC52" s="48">
        <f t="shared" si="153"/>
        <v>0</v>
      </c>
      <c r="FD52" s="48">
        <f t="shared" si="173"/>
        <v>139536</v>
      </c>
      <c r="FE52" s="49">
        <f t="shared" si="65"/>
        <v>11628</v>
      </c>
      <c r="FF52" s="67">
        <f t="shared" si="70"/>
        <v>0</v>
      </c>
      <c r="FG52" s="67">
        <f t="shared" si="71"/>
        <v>0</v>
      </c>
      <c r="FH52" s="67">
        <f t="shared" si="72"/>
        <v>0</v>
      </c>
      <c r="FI52" s="67">
        <f t="shared" si="73"/>
        <v>0</v>
      </c>
      <c r="FJ52" s="67">
        <f t="shared" si="74"/>
        <v>0</v>
      </c>
      <c r="FK52" s="67">
        <f t="shared" si="75"/>
        <v>0</v>
      </c>
      <c r="FL52" s="67">
        <f t="shared" si="76"/>
        <v>0</v>
      </c>
      <c r="FM52" s="49">
        <f t="shared" si="77"/>
        <v>0</v>
      </c>
      <c r="FN52" s="49">
        <f t="shared" si="154"/>
        <v>0</v>
      </c>
      <c r="FO52" s="49">
        <f t="shared" si="155"/>
        <v>0</v>
      </c>
      <c r="FP52" s="49">
        <f t="shared" si="156"/>
        <v>0</v>
      </c>
      <c r="FQ52" s="49">
        <f t="shared" si="157"/>
        <v>0</v>
      </c>
      <c r="FR52" s="49">
        <f t="shared" si="78"/>
        <v>0</v>
      </c>
      <c r="FS52" s="67">
        <f>IF(SUM(FF52:FF$298)=0,FF$299*FS$8/12,0)</f>
        <v>0</v>
      </c>
      <c r="FT52" s="67">
        <f>IF(SUM(FG52:FG$298)=0,FG$299*FT$8/12,0)</f>
        <v>0</v>
      </c>
      <c r="FU52" s="67">
        <f>IF(SUM(FH52:FH$298)=0,FH$299*FU$8/12,0)</f>
        <v>0</v>
      </c>
      <c r="FV52" s="67">
        <f>IF(SUM(FI52:FI$298)=0,FI$299*FV$8/12,0)</f>
        <v>0</v>
      </c>
      <c r="FW52" s="67">
        <f>IF(SUM(FJ52:FJ$298)=0,FJ$299*FW$8/12,0)</f>
        <v>0</v>
      </c>
      <c r="FX52" s="67">
        <f>IF(SUM(FK52:FK$298)=0,FK$299*FX$8/12,0)</f>
        <v>0</v>
      </c>
      <c r="FY52" s="67">
        <f>IF(SUM(FL52:FL$298)=0,FL$299*FY$8/12,0)</f>
        <v>0</v>
      </c>
      <c r="FZ52" s="67">
        <f>IF(SUM(FM52:FM$298)=0,FM$299*FZ$8/12,0)</f>
        <v>0</v>
      </c>
      <c r="GA52" s="67">
        <f>IF(SUM(FN52:FN$298)=0,FN$299*GA$8/12,0)</f>
        <v>0</v>
      </c>
      <c r="GB52" s="67">
        <f>IF(SUM(FO52:FO$298)=0,FO$299*GB$8/12,0)</f>
        <v>0</v>
      </c>
      <c r="GC52" s="67">
        <f>IF(SUM(FP52:FP$298)=0,FP$299*GC$8/12,0)</f>
        <v>0</v>
      </c>
      <c r="GD52" s="67">
        <f>IF(SUM(FQ52:FQ$298)=0,FQ$299*GD$8/12,0)</f>
        <v>0</v>
      </c>
      <c r="GE52" s="49">
        <f t="shared" si="79"/>
        <v>0</v>
      </c>
      <c r="GF52" s="49">
        <f t="shared" si="66"/>
        <v>0</v>
      </c>
      <c r="GG52" s="49">
        <f t="shared" si="80"/>
        <v>11628</v>
      </c>
      <c r="GH52" s="49">
        <f t="shared" si="67"/>
        <v>0</v>
      </c>
      <c r="GI52" s="49">
        <f t="shared" si="81"/>
        <v>290696</v>
      </c>
      <c r="GJ52" s="49">
        <f t="shared" si="68"/>
        <v>0</v>
      </c>
      <c r="GK52" s="68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</row>
    <row r="53" spans="1:495">
      <c r="A53" s="57"/>
      <c r="B53" s="38">
        <f>IF(SUM(J$9:J52)&gt;0.9,MAX(B$9:B52)+1,0)</f>
        <v>24</v>
      </c>
      <c r="C53" s="44">
        <f t="shared" si="17"/>
        <v>31</v>
      </c>
      <c r="D53" s="40">
        <v>45869</v>
      </c>
      <c r="E53" s="43">
        <f t="shared" si="82"/>
        <v>0</v>
      </c>
      <c r="F53" s="43">
        <f t="shared" si="83"/>
        <v>0</v>
      </c>
      <c r="G53" s="45">
        <f>IF(AND(B53=I$6,K52-I$1/(I$7-I$6+1)&gt;=0),ROUND(I$1/(I$7-I$6+1),0),IF(AND(SUM(G$10:G52)&gt;0,K52-G52&gt;=0),G52,IF(AND(SUM(G$10:G52)&gt;0),I$1-SUM(G$10:G52),0)))</f>
        <v>11628</v>
      </c>
      <c r="H53" s="45">
        <f t="shared" si="84"/>
        <v>0</v>
      </c>
      <c r="I53" s="45">
        <f t="shared" si="85"/>
        <v>11628</v>
      </c>
      <c r="J53" s="45">
        <f t="shared" si="174"/>
        <v>0</v>
      </c>
      <c r="K53" s="45">
        <f t="shared" si="86"/>
        <v>279068</v>
      </c>
      <c r="L53" s="45">
        <f>IF(AND(J53&lt;&gt;0,SUM(J$9:J52)=0),ROUND(I$1*I$3,0),0)</f>
        <v>0</v>
      </c>
      <c r="M53" s="18"/>
      <c r="N53" s="38">
        <f>IF(SUM(V$9:V52)&gt;0.9,MAX(N$9:N52)+1,0)</f>
        <v>0</v>
      </c>
      <c r="O53" s="44">
        <f t="shared" si="20"/>
        <v>0</v>
      </c>
      <c r="P53" s="40">
        <f t="shared" si="21"/>
        <v>45869</v>
      </c>
      <c r="Q53" s="43">
        <f t="shared" si="197"/>
        <v>0</v>
      </c>
      <c r="R53" s="43">
        <f t="shared" si="175"/>
        <v>0</v>
      </c>
      <c r="S53" s="45">
        <f>IF(AND(N53=U$6,W52-U$1/(U$7-U$6+1)&gt;=0),ROUND(U$1/(U$7-U$6+1),0),IF(AND(SUM(S$10:S52)&gt;0,W52-S52&gt;=0),S52,IF(AND(SUM(S$10:S52)&gt;0),U$1-SUM(S$10:S52),0)))</f>
        <v>0</v>
      </c>
      <c r="T53" s="45">
        <f t="shared" si="89"/>
        <v>0</v>
      </c>
      <c r="U53" s="45">
        <f t="shared" si="90"/>
        <v>0</v>
      </c>
      <c r="V53" s="45">
        <f t="shared" si="176"/>
        <v>0</v>
      </c>
      <c r="W53" s="45">
        <f t="shared" si="91"/>
        <v>0</v>
      </c>
      <c r="X53" s="45">
        <f>IF(AND(V53&lt;&gt;0,SUM(V$9:V52)=0),ROUND(U$1*U$3,0),0)</f>
        <v>0</v>
      </c>
      <c r="Y53" s="18"/>
      <c r="Z53" s="38">
        <f>IF(SUM(AH$9:AH52)&gt;0.9,MAX(Z$9:Z52)+1,0)</f>
        <v>0</v>
      </c>
      <c r="AA53" s="44">
        <f t="shared" si="24"/>
        <v>0</v>
      </c>
      <c r="AB53" s="40">
        <f t="shared" si="25"/>
        <v>45869</v>
      </c>
      <c r="AC53" s="43">
        <f t="shared" si="198"/>
        <v>0</v>
      </c>
      <c r="AD53" s="43">
        <f t="shared" si="177"/>
        <v>0</v>
      </c>
      <c r="AE53" s="45">
        <f>IF(AND(Z53=AG$6,AI52-AG$1/(AG$7-AG$6+1)&gt;=0),ROUND(AG$1/(AG$7-AG$6+1),0),IF(AND(SUM(AE$10:AE52)&gt;0,AI52-AE52&gt;=0),AE52,IF(AND(SUM(AE$10:AE52)&gt;0),AG$1-SUM(AE$10:AE52),0)))</f>
        <v>0</v>
      </c>
      <c r="AF53" s="45">
        <f t="shared" si="94"/>
        <v>0</v>
      </c>
      <c r="AG53" s="45">
        <f t="shared" si="95"/>
        <v>0</v>
      </c>
      <c r="AH53" s="45">
        <f t="shared" si="178"/>
        <v>0</v>
      </c>
      <c r="AI53" s="45">
        <f t="shared" si="96"/>
        <v>0</v>
      </c>
      <c r="AJ53" s="45">
        <f>IF(AND(AH53&lt;&gt;0,SUM(AH$9:AH52)=0),ROUND(AG$1*AG$3,0),0)</f>
        <v>0</v>
      </c>
      <c r="AK53" s="18"/>
      <c r="AL53" s="38">
        <f>IF(SUM(AT$9:AT52)&gt;0.9,MAX(AL$9:AL52)+1,0)</f>
        <v>0</v>
      </c>
      <c r="AM53" s="44">
        <f t="shared" si="28"/>
        <v>0</v>
      </c>
      <c r="AN53" s="40">
        <f t="shared" si="29"/>
        <v>45869</v>
      </c>
      <c r="AO53" s="43">
        <f t="shared" si="199"/>
        <v>0</v>
      </c>
      <c r="AP53" s="43">
        <f t="shared" si="179"/>
        <v>0</v>
      </c>
      <c r="AQ53" s="45">
        <f>IF(AND(AL53=AS$6,AU52-AS$1/(AS$7-AS$6+1)&gt;=0),ROUND(AS$1/(AS$7-AS$6+1),0),IF(AND(SUM(AQ$10:AQ52)&gt;0,AU52-AQ52&gt;=0),AQ52,IF(AND(SUM(AQ$10:AQ52)&gt;0),AS$1-SUM(AQ$10:AQ52),0)))</f>
        <v>0</v>
      </c>
      <c r="AR53" s="45">
        <f t="shared" si="99"/>
        <v>0</v>
      </c>
      <c r="AS53" s="45">
        <f t="shared" si="100"/>
        <v>0</v>
      </c>
      <c r="AT53" s="45">
        <f t="shared" si="180"/>
        <v>0</v>
      </c>
      <c r="AU53" s="45">
        <f t="shared" si="101"/>
        <v>0</v>
      </c>
      <c r="AV53" s="45">
        <f>IF(AND(AT53&lt;&gt;0,SUM(AT$9:AT52)=0),ROUND(AS$1*AS$3,0),0)</f>
        <v>0</v>
      </c>
      <c r="AW53" s="18"/>
      <c r="AX53" s="38">
        <f>IF(SUM(BF$9:BF52)&gt;0.9,MAX(AX$9:AX52)+1,0)</f>
        <v>0</v>
      </c>
      <c r="AY53" s="44">
        <f t="shared" si="32"/>
        <v>0</v>
      </c>
      <c r="AZ53" s="40">
        <f t="shared" si="33"/>
        <v>45869</v>
      </c>
      <c r="BA53" s="43">
        <f t="shared" si="200"/>
        <v>0</v>
      </c>
      <c r="BB53" s="43">
        <f t="shared" si="181"/>
        <v>0</v>
      </c>
      <c r="BC53" s="45">
        <f>IF(AND(AX53=BE$6,BG52-BE$1/(BE$7-BE$6+1)&gt;=0),ROUND(BE$1/(BE$7-BE$6+1),0),IF(AND(SUM(BC$10:BC52)&gt;0,BG52-BC52&gt;=0),BC52,IF(AND(SUM(BC$10:BC52)&gt;0),BE$1-SUM(BC$10:BC52),0)))</f>
        <v>0</v>
      </c>
      <c r="BD53" s="45">
        <f t="shared" si="104"/>
        <v>0</v>
      </c>
      <c r="BE53" s="45">
        <f t="shared" si="105"/>
        <v>0</v>
      </c>
      <c r="BF53" s="45">
        <f t="shared" si="182"/>
        <v>0</v>
      </c>
      <c r="BG53" s="45">
        <f t="shared" si="106"/>
        <v>0</v>
      </c>
      <c r="BH53" s="45">
        <f>IF(AND(BF53&lt;&gt;0,SUM(BF$9:BF52)=0),ROUND(BE$1*BE$3,0),0)</f>
        <v>0</v>
      </c>
      <c r="BI53" s="18"/>
      <c r="BJ53" s="38">
        <f>IF(SUM(BR$9:BR52)&gt;0.9,MAX(BJ$9:BJ52)+1,0)</f>
        <v>0</v>
      </c>
      <c r="BK53" s="44">
        <f t="shared" si="36"/>
        <v>0</v>
      </c>
      <c r="BL53" s="40">
        <f t="shared" si="37"/>
        <v>45869</v>
      </c>
      <c r="BM53" s="43">
        <f t="shared" si="201"/>
        <v>0</v>
      </c>
      <c r="BN53" s="43">
        <f t="shared" si="183"/>
        <v>0</v>
      </c>
      <c r="BO53" s="45">
        <f>IF(AND(BJ53=BQ$6,BS52-BQ$1/(BQ$7-BQ$6+1)&gt;=0),ROUND(BQ$1/(BQ$7-BQ$6+1),0),IF(AND(SUM(BO$10:BO52)&gt;0,BS52-BO52&gt;=0),BO52,IF(AND(SUM(BO$10:BO52)&gt;0),BQ$1-SUM(BO$10:BO52),0)))</f>
        <v>0</v>
      </c>
      <c r="BP53" s="45">
        <f t="shared" si="109"/>
        <v>0</v>
      </c>
      <c r="BQ53" s="45">
        <f t="shared" si="110"/>
        <v>0</v>
      </c>
      <c r="BR53" s="45">
        <f t="shared" si="184"/>
        <v>0</v>
      </c>
      <c r="BS53" s="45">
        <f t="shared" si="111"/>
        <v>0</v>
      </c>
      <c r="BT53" s="45">
        <f>IF(AND(BR53&lt;&gt;0,SUM(BR$9:BR52)=0),ROUND(BQ$1*BQ$3,0),0)</f>
        <v>0</v>
      </c>
      <c r="BU53" s="18"/>
      <c r="BV53" s="38">
        <f>IF(SUM(CD$9:CD52)&gt;0.9,MAX(BV$9:BV52)+1,0)</f>
        <v>0</v>
      </c>
      <c r="BW53" s="44">
        <f t="shared" si="40"/>
        <v>0</v>
      </c>
      <c r="BX53" s="40">
        <f t="shared" si="41"/>
        <v>45869</v>
      </c>
      <c r="BY53" s="43">
        <f t="shared" si="202"/>
        <v>0</v>
      </c>
      <c r="BZ53" s="43">
        <f t="shared" si="185"/>
        <v>0</v>
      </c>
      <c r="CA53" s="45">
        <f>IF(AND(BV53=CC$6,CE52-CC$1/(CC$7-CC$6+1)&gt;=0),ROUND(CC$1/(CC$7-CC$6+1),0),IF(AND(SUM(CA$10:CA52)&gt;0,CE52-CA52&gt;=0),CA52,IF(AND(SUM(CA$10:CA52)&gt;0),CC$1-SUM(CA$10:CA52),0)))</f>
        <v>0</v>
      </c>
      <c r="CB53" s="45">
        <f t="shared" si="114"/>
        <v>0</v>
      </c>
      <c r="CC53" s="45">
        <f t="shared" si="115"/>
        <v>0</v>
      </c>
      <c r="CD53" s="45">
        <f t="shared" si="186"/>
        <v>0</v>
      </c>
      <c r="CE53" s="45">
        <f t="shared" si="116"/>
        <v>0</v>
      </c>
      <c r="CF53" s="45">
        <f>IF(AND(CD53&lt;&gt;0,SUM(CD$9:CD52)=0),ROUND(CC$1*CC$3,0),0)</f>
        <v>0</v>
      </c>
      <c r="CG53" s="18"/>
      <c r="CH53" s="38">
        <f>IF(SUM(CP$9:CP52)&gt;0.9,MAX(CH$9:CH52)+1,0)</f>
        <v>0</v>
      </c>
      <c r="CI53" s="44">
        <f t="shared" si="44"/>
        <v>0</v>
      </c>
      <c r="CJ53" s="40">
        <f t="shared" si="45"/>
        <v>45869</v>
      </c>
      <c r="CK53" s="43">
        <f t="shared" si="203"/>
        <v>0</v>
      </c>
      <c r="CL53" s="43">
        <f t="shared" si="187"/>
        <v>0</v>
      </c>
      <c r="CM53" s="45">
        <f>IF(AND(CH53=CO$6,CQ52-CO$1/(CO$7-CO$6+1)&gt;=0),ROUND(CO$1/(CO$7-CO$6+1),0),IF(AND(SUM(CM$10:CM52)&gt;0,CQ52-CM52&gt;=0),CM52,IF(AND(SUM(CM$10:CM52)&gt;0),CO$1-SUM(CM$10:CM52),0)))</f>
        <v>0</v>
      </c>
      <c r="CN53" s="45">
        <f t="shared" si="119"/>
        <v>0</v>
      </c>
      <c r="CO53" s="45">
        <f t="shared" si="120"/>
        <v>0</v>
      </c>
      <c r="CP53" s="45">
        <f t="shared" si="188"/>
        <v>0</v>
      </c>
      <c r="CQ53" s="45">
        <f t="shared" si="121"/>
        <v>0</v>
      </c>
      <c r="CR53" s="45">
        <f>IF(AND(CP53&lt;&gt;0,SUM(CP$9:CP52)=0),ROUND(CO$1*CO$3,0),0)</f>
        <v>0</v>
      </c>
      <c r="CS53" s="18"/>
      <c r="CT53" s="38">
        <f>IF(SUM(DB$9:DB52)&gt;0.9,MAX(CT$9:CT52)+1,0)</f>
        <v>0</v>
      </c>
      <c r="CU53" s="44">
        <f t="shared" si="48"/>
        <v>0</v>
      </c>
      <c r="CV53" s="40">
        <f t="shared" si="49"/>
        <v>45869</v>
      </c>
      <c r="CW53" s="43">
        <f t="shared" si="204"/>
        <v>0</v>
      </c>
      <c r="CX53" s="43">
        <f t="shared" si="189"/>
        <v>0</v>
      </c>
      <c r="CY53" s="45">
        <f>IF(AND(CT53=DA$6,DC52-DA$1/(DA$7-DA$6+1)&gt;=0),ROUND(DA$1/(DA$7-DA$6+1),0),IF(AND(SUM(CY$10:CY52)&gt;0,DC52-CY52&gt;=0),CY52,IF(AND(SUM(CY$10:CY52)&gt;0),DA$1-SUM(CY$10:CY52),0)))</f>
        <v>0</v>
      </c>
      <c r="CZ53" s="45">
        <f t="shared" si="124"/>
        <v>0</v>
      </c>
      <c r="DA53" s="45">
        <f t="shared" si="125"/>
        <v>0</v>
      </c>
      <c r="DB53" s="45">
        <f t="shared" si="190"/>
        <v>0</v>
      </c>
      <c r="DC53" s="45">
        <f t="shared" si="126"/>
        <v>0</v>
      </c>
      <c r="DD53" s="45">
        <f>IF(AND(DB53&lt;&gt;0,SUM(DB$9:DB52)=0),ROUND(DA$1*DA$3,0),0)</f>
        <v>0</v>
      </c>
      <c r="DE53" s="18"/>
      <c r="DF53" s="38">
        <f>IF(SUM(DN$9:DN52)&gt;0.9,MAX(DF$9:DF52)+1,0)</f>
        <v>0</v>
      </c>
      <c r="DG53" s="44">
        <f t="shared" si="52"/>
        <v>0</v>
      </c>
      <c r="DH53" s="40">
        <f t="shared" si="53"/>
        <v>45869</v>
      </c>
      <c r="DI53" s="43">
        <f t="shared" si="205"/>
        <v>0</v>
      </c>
      <c r="DJ53" s="43">
        <f t="shared" si="191"/>
        <v>0</v>
      </c>
      <c r="DK53" s="45">
        <f>IF(AND(DF53=DM$6,DO52-DM$1/(DM$7-DM$6+1)&gt;=0),ROUND(DM$1/(DM$7-DM$6+1),0),IF(AND(SUM(DK$10:DK52)&gt;0,DO52-DK52&gt;=0),DK52,IF(AND(SUM(DK$10:DK52)&gt;0),DM$1-SUM(DK$10:DK52),0)))</f>
        <v>0</v>
      </c>
      <c r="DL53" s="45">
        <f t="shared" si="129"/>
        <v>0</v>
      </c>
      <c r="DM53" s="45">
        <f t="shared" si="130"/>
        <v>0</v>
      </c>
      <c r="DN53" s="45">
        <f t="shared" si="192"/>
        <v>0</v>
      </c>
      <c r="DO53" s="45">
        <f t="shared" si="131"/>
        <v>0</v>
      </c>
      <c r="DP53" s="45">
        <f>IF(AND(DN53&lt;&gt;0,SUM(DN$9:DN52)=0),ROUND(DM$1*DM$3,0),0)</f>
        <v>0</v>
      </c>
      <c r="DQ53" s="18"/>
      <c r="DR53" s="38">
        <f>IF(SUM(DZ$9:DZ52)&gt;0.9,MAX(DR$9:DR52)+1,0)</f>
        <v>0</v>
      </c>
      <c r="DS53" s="44">
        <f t="shared" si="56"/>
        <v>0</v>
      </c>
      <c r="DT53" s="40">
        <f t="shared" si="57"/>
        <v>45869</v>
      </c>
      <c r="DU53" s="43">
        <f t="shared" si="206"/>
        <v>0</v>
      </c>
      <c r="DV53" s="43">
        <f t="shared" si="193"/>
        <v>0</v>
      </c>
      <c r="DW53" s="45">
        <f>IF(AND(DR53=DY$6,EA52-DY$1/(DY$7-DY$6+1)&gt;=0),ROUND(DY$1/(DY$7-DY$6+1),0),IF(AND(SUM(DW$10:DW52)&gt;0,EA52-DW52&gt;=0),DW52,IF(AND(SUM(DW$10:DW52)&gt;0),DY$1-SUM(DW$10:DW52),0)))</f>
        <v>0</v>
      </c>
      <c r="DX53" s="45">
        <f t="shared" si="134"/>
        <v>0</v>
      </c>
      <c r="DY53" s="45">
        <f t="shared" si="135"/>
        <v>0</v>
      </c>
      <c r="DZ53" s="45">
        <f t="shared" si="194"/>
        <v>0</v>
      </c>
      <c r="EA53" s="45">
        <f t="shared" si="136"/>
        <v>0</v>
      </c>
      <c r="EB53" s="45">
        <f>IF(AND(DZ53&lt;&gt;0,SUM(DZ$9:DZ52)=0),ROUND(DY$1*DY$3,0),0)</f>
        <v>0</v>
      </c>
      <c r="EC53" s="18"/>
      <c r="ED53" s="38">
        <f>IF(SUM(EL$9:EL52)&gt;0.9,MAX(ED$9:ED52)+1,0)</f>
        <v>0</v>
      </c>
      <c r="EE53" s="44">
        <f t="shared" si="60"/>
        <v>0</v>
      </c>
      <c r="EF53" s="40">
        <f t="shared" si="61"/>
        <v>45869</v>
      </c>
      <c r="EG53" s="43">
        <f t="shared" si="207"/>
        <v>0</v>
      </c>
      <c r="EH53" s="43">
        <f t="shared" si="195"/>
        <v>0</v>
      </c>
      <c r="EI53" s="45">
        <f>IF(AND(ED53=EK$6,EM52-EK$1/(EK$7-EK$6+1)&gt;=0),ROUND(EK$1/(EK$7-EK$6+1),0),IF(AND(SUM(EI$10:EI52)&gt;0,EM52-EI52&gt;=0),EI52,IF(AND(SUM(EI$10:EI52)&gt;0),EK$1-SUM(EI$10:EI52),0)))</f>
        <v>0</v>
      </c>
      <c r="EJ53" s="45">
        <f t="shared" si="139"/>
        <v>0</v>
      </c>
      <c r="EK53" s="45">
        <f t="shared" si="140"/>
        <v>0</v>
      </c>
      <c r="EL53" s="45">
        <f t="shared" si="196"/>
        <v>0</v>
      </c>
      <c r="EM53" s="45">
        <f t="shared" si="141"/>
        <v>0</v>
      </c>
      <c r="EN53" s="45">
        <f>IF(AND(EL53&lt;&gt;0,SUM(EL$9:EL52)=0),ROUND(EK$1*EK$3,0),0)</f>
        <v>0</v>
      </c>
      <c r="EO53" s="21"/>
      <c r="EP53" s="46">
        <f t="shared" si="158"/>
        <v>37</v>
      </c>
      <c r="EQ53" s="47">
        <f t="shared" si="142"/>
        <v>45869</v>
      </c>
      <c r="ER53" s="48">
        <f t="shared" si="208"/>
        <v>139536</v>
      </c>
      <c r="ES53" s="48">
        <f t="shared" si="143"/>
        <v>0</v>
      </c>
      <c r="ET53" s="48">
        <f t="shared" si="144"/>
        <v>0</v>
      </c>
      <c r="EU53" s="48">
        <f t="shared" si="145"/>
        <v>0</v>
      </c>
      <c r="EV53" s="48">
        <f t="shared" si="146"/>
        <v>0</v>
      </c>
      <c r="EW53" s="48">
        <f t="shared" si="147"/>
        <v>0</v>
      </c>
      <c r="EX53" s="48">
        <f t="shared" si="148"/>
        <v>0</v>
      </c>
      <c r="EY53" s="48">
        <f t="shared" si="149"/>
        <v>0</v>
      </c>
      <c r="EZ53" s="48">
        <f t="shared" si="150"/>
        <v>0</v>
      </c>
      <c r="FA53" s="48">
        <f t="shared" si="151"/>
        <v>0</v>
      </c>
      <c r="FB53" s="48">
        <f t="shared" si="152"/>
        <v>0</v>
      </c>
      <c r="FC53" s="48">
        <f t="shared" si="153"/>
        <v>0</v>
      </c>
      <c r="FD53" s="48">
        <f t="shared" si="173"/>
        <v>139536</v>
      </c>
      <c r="FE53" s="49">
        <f t="shared" si="65"/>
        <v>11628</v>
      </c>
      <c r="FF53" s="49">
        <f t="shared" si="70"/>
        <v>0</v>
      </c>
      <c r="FG53" s="49">
        <f t="shared" si="71"/>
        <v>0</v>
      </c>
      <c r="FH53" s="49">
        <f t="shared" si="72"/>
        <v>0</v>
      </c>
      <c r="FI53" s="49">
        <f t="shared" si="73"/>
        <v>0</v>
      </c>
      <c r="FJ53" s="49">
        <f t="shared" si="74"/>
        <v>0</v>
      </c>
      <c r="FK53" s="49">
        <f t="shared" si="75"/>
        <v>0</v>
      </c>
      <c r="FL53" s="49">
        <f t="shared" si="76"/>
        <v>0</v>
      </c>
      <c r="FM53" s="49">
        <f t="shared" si="77"/>
        <v>0</v>
      </c>
      <c r="FN53" s="49">
        <f t="shared" si="154"/>
        <v>0</v>
      </c>
      <c r="FO53" s="49">
        <f t="shared" si="155"/>
        <v>0</v>
      </c>
      <c r="FP53" s="49">
        <f t="shared" si="156"/>
        <v>0</v>
      </c>
      <c r="FQ53" s="49">
        <f t="shared" si="157"/>
        <v>0</v>
      </c>
      <c r="FR53" s="49">
        <f t="shared" si="78"/>
        <v>0</v>
      </c>
      <c r="FS53" s="49">
        <f>IF(SUM(FF53:FF$298)=0,FF$299*FS$8/12,0)</f>
        <v>0</v>
      </c>
      <c r="FT53" s="49">
        <f>IF(SUM(FG53:FG$298)=0,FG$299*FT$8/12,0)</f>
        <v>0</v>
      </c>
      <c r="FU53" s="49">
        <f>IF(SUM(FH53:FH$298)=0,FH$299*FU$8/12,0)</f>
        <v>0</v>
      </c>
      <c r="FV53" s="49">
        <f>IF(SUM(FI53:FI$298)=0,FI$299*FV$8/12,0)</f>
        <v>0</v>
      </c>
      <c r="FW53" s="49">
        <f>IF(SUM(FJ53:FJ$298)=0,FJ$299*FW$8/12,0)</f>
        <v>0</v>
      </c>
      <c r="FX53" s="49">
        <f>IF(SUM(FK53:FK$298)=0,FK$299*FX$8/12,0)</f>
        <v>0</v>
      </c>
      <c r="FY53" s="49">
        <f>IF(SUM(FL53:FL$298)=0,FL$299*FY$8/12,0)</f>
        <v>0</v>
      </c>
      <c r="FZ53" s="49">
        <f>IF(SUM(FM53:FM$298)=0,FM$299*FZ$8/12,0)</f>
        <v>0</v>
      </c>
      <c r="GA53" s="49">
        <f>IF(SUM(FN53:FN$298)=0,FN$299*GA$8/12,0)</f>
        <v>0</v>
      </c>
      <c r="GB53" s="49">
        <f>IF(SUM(FO53:FO$298)=0,FO$299*GB$8/12,0)</f>
        <v>0</v>
      </c>
      <c r="GC53" s="49">
        <f>IF(SUM(FP53:FP$298)=0,FP$299*GC$8/12,0)</f>
        <v>0</v>
      </c>
      <c r="GD53" s="49">
        <f>IF(SUM(FQ53:FQ$298)=0,FQ$299*GD$8/12,0)</f>
        <v>0</v>
      </c>
      <c r="GE53" s="49">
        <f t="shared" si="79"/>
        <v>0</v>
      </c>
      <c r="GF53" s="49">
        <f t="shared" si="66"/>
        <v>0</v>
      </c>
      <c r="GG53" s="49">
        <f t="shared" si="80"/>
        <v>11628</v>
      </c>
      <c r="GH53" s="49">
        <f t="shared" si="67"/>
        <v>0</v>
      </c>
      <c r="GI53" s="49">
        <f t="shared" si="81"/>
        <v>279068</v>
      </c>
      <c r="GJ53" s="49">
        <f t="shared" si="68"/>
        <v>0</v>
      </c>
      <c r="GK53" s="21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</row>
    <row r="54" spans="1:495">
      <c r="A54" s="57"/>
      <c r="B54" s="38">
        <f>IF(SUM(J$9:J53)&gt;0.9,MAX(B$9:B53)+1,0)</f>
        <v>25</v>
      </c>
      <c r="C54" s="44">
        <f t="shared" si="17"/>
        <v>31</v>
      </c>
      <c r="D54" s="40">
        <v>45900</v>
      </c>
      <c r="E54" s="43">
        <f t="shared" si="82"/>
        <v>0</v>
      </c>
      <c r="F54" s="43">
        <f t="shared" si="83"/>
        <v>0</v>
      </c>
      <c r="G54" s="45">
        <f>IF(AND(B54=I$6,K53-I$1/(I$7-I$6+1)&gt;=0),ROUND(I$1/(I$7-I$6+1),0),IF(AND(SUM(G$10:G53)&gt;0,K53-G53&gt;=0),G53,IF(AND(SUM(G$10:G53)&gt;0),I$1-SUM(G$10:G53),0)))</f>
        <v>11628</v>
      </c>
      <c r="H54" s="45">
        <f t="shared" si="84"/>
        <v>0</v>
      </c>
      <c r="I54" s="45">
        <f t="shared" si="85"/>
        <v>11628</v>
      </c>
      <c r="J54" s="45">
        <f t="shared" si="174"/>
        <v>0</v>
      </c>
      <c r="K54" s="45">
        <f t="shared" si="86"/>
        <v>267440</v>
      </c>
      <c r="L54" s="45">
        <f>IF(AND(J54&lt;&gt;0,SUM(J$9:J53)=0),ROUND(I$1*I$3,0),0)</f>
        <v>0</v>
      </c>
      <c r="M54" s="18"/>
      <c r="N54" s="38">
        <f>IF(SUM(V$9:V53)&gt;0.9,MAX(N$9:N53)+1,0)</f>
        <v>0</v>
      </c>
      <c r="O54" s="44">
        <f t="shared" si="20"/>
        <v>0</v>
      </c>
      <c r="P54" s="40">
        <f t="shared" si="21"/>
        <v>45900</v>
      </c>
      <c r="Q54" s="43">
        <f t="shared" si="197"/>
        <v>0</v>
      </c>
      <c r="R54" s="43">
        <f t="shared" si="175"/>
        <v>0</v>
      </c>
      <c r="S54" s="45">
        <f>IF(AND(N54=U$6,W53-U$1/(U$7-U$6+1)&gt;=0),ROUND(U$1/(U$7-U$6+1),0),IF(AND(SUM(S$10:S53)&gt;0,W53-S53&gt;=0),S53,IF(AND(SUM(S$10:S53)&gt;0),U$1-SUM(S$10:S53),0)))</f>
        <v>0</v>
      </c>
      <c r="T54" s="45">
        <f t="shared" si="89"/>
        <v>0</v>
      </c>
      <c r="U54" s="45">
        <f t="shared" si="90"/>
        <v>0</v>
      </c>
      <c r="V54" s="45">
        <f t="shared" si="176"/>
        <v>0</v>
      </c>
      <c r="W54" s="45">
        <f t="shared" si="91"/>
        <v>0</v>
      </c>
      <c r="X54" s="45">
        <f>IF(AND(V54&lt;&gt;0,SUM(V$9:V53)=0),ROUND(U$1*U$3,0),0)</f>
        <v>0</v>
      </c>
      <c r="Y54" s="18"/>
      <c r="Z54" s="38">
        <f>IF(SUM(AH$9:AH53)&gt;0.9,MAX(Z$9:Z53)+1,0)</f>
        <v>0</v>
      </c>
      <c r="AA54" s="44">
        <f t="shared" si="24"/>
        <v>0</v>
      </c>
      <c r="AB54" s="40">
        <f t="shared" si="25"/>
        <v>45900</v>
      </c>
      <c r="AC54" s="43">
        <f t="shared" si="198"/>
        <v>0</v>
      </c>
      <c r="AD54" s="43">
        <f t="shared" si="177"/>
        <v>0</v>
      </c>
      <c r="AE54" s="45">
        <f>IF(AND(Z54=AG$6,AI53-AG$1/(AG$7-AG$6+1)&gt;=0),ROUND(AG$1/(AG$7-AG$6+1),0),IF(AND(SUM(AE$10:AE53)&gt;0,AI53-AE53&gt;=0),AE53,IF(AND(SUM(AE$10:AE53)&gt;0),AG$1-SUM(AE$10:AE53),0)))</f>
        <v>0</v>
      </c>
      <c r="AF54" s="45">
        <f t="shared" si="94"/>
        <v>0</v>
      </c>
      <c r="AG54" s="45">
        <f t="shared" si="95"/>
        <v>0</v>
      </c>
      <c r="AH54" s="45">
        <f t="shared" si="178"/>
        <v>0</v>
      </c>
      <c r="AI54" s="45">
        <f t="shared" si="96"/>
        <v>0</v>
      </c>
      <c r="AJ54" s="45">
        <f>IF(AND(AH54&lt;&gt;0,SUM(AH$9:AH53)=0),ROUND(AG$1*AG$3,0),0)</f>
        <v>0</v>
      </c>
      <c r="AK54" s="18"/>
      <c r="AL54" s="38">
        <f>IF(SUM(AT$9:AT53)&gt;0.9,MAX(AL$9:AL53)+1,0)</f>
        <v>0</v>
      </c>
      <c r="AM54" s="44">
        <f t="shared" si="28"/>
        <v>0</v>
      </c>
      <c r="AN54" s="40">
        <f t="shared" si="29"/>
        <v>45900</v>
      </c>
      <c r="AO54" s="43">
        <f t="shared" si="199"/>
        <v>0</v>
      </c>
      <c r="AP54" s="43">
        <f t="shared" si="179"/>
        <v>0</v>
      </c>
      <c r="AQ54" s="45">
        <f>IF(AND(AL54=AS$6,AU53-AS$1/(AS$7-AS$6+1)&gt;=0),ROUND(AS$1/(AS$7-AS$6+1),0),IF(AND(SUM(AQ$10:AQ53)&gt;0,AU53-AQ53&gt;=0),AQ53,IF(AND(SUM(AQ$10:AQ53)&gt;0),AS$1-SUM(AQ$10:AQ53),0)))</f>
        <v>0</v>
      </c>
      <c r="AR54" s="45">
        <f t="shared" si="99"/>
        <v>0</v>
      </c>
      <c r="AS54" s="45">
        <f t="shared" si="100"/>
        <v>0</v>
      </c>
      <c r="AT54" s="45">
        <f t="shared" si="180"/>
        <v>0</v>
      </c>
      <c r="AU54" s="45">
        <f t="shared" si="101"/>
        <v>0</v>
      </c>
      <c r="AV54" s="45">
        <f>IF(AND(AT54&lt;&gt;0,SUM(AT$9:AT53)=0),ROUND(AS$1*AS$3,0),0)</f>
        <v>0</v>
      </c>
      <c r="AW54" s="18"/>
      <c r="AX54" s="38">
        <f>IF(SUM(BF$9:BF53)&gt;0.9,MAX(AX$9:AX53)+1,0)</f>
        <v>0</v>
      </c>
      <c r="AY54" s="44">
        <f t="shared" si="32"/>
        <v>0</v>
      </c>
      <c r="AZ54" s="40">
        <f t="shared" si="33"/>
        <v>45900</v>
      </c>
      <c r="BA54" s="43">
        <f t="shared" si="200"/>
        <v>0</v>
      </c>
      <c r="BB54" s="43">
        <f t="shared" si="181"/>
        <v>0</v>
      </c>
      <c r="BC54" s="45">
        <f>IF(AND(AX54=BE$6,BG53-BE$1/(BE$7-BE$6+1)&gt;=0),ROUND(BE$1/(BE$7-BE$6+1),0),IF(AND(SUM(BC$10:BC53)&gt;0,BG53-BC53&gt;=0),BC53,IF(AND(SUM(BC$10:BC53)&gt;0),BE$1-SUM(BC$10:BC53),0)))</f>
        <v>0</v>
      </c>
      <c r="BD54" s="45">
        <f t="shared" si="104"/>
        <v>0</v>
      </c>
      <c r="BE54" s="45">
        <f t="shared" si="105"/>
        <v>0</v>
      </c>
      <c r="BF54" s="45">
        <f t="shared" si="182"/>
        <v>0</v>
      </c>
      <c r="BG54" s="45">
        <f t="shared" si="106"/>
        <v>0</v>
      </c>
      <c r="BH54" s="45">
        <f>IF(AND(BF54&lt;&gt;0,SUM(BF$9:BF53)=0),ROUND(BE$1*BE$3,0),0)</f>
        <v>0</v>
      </c>
      <c r="BI54" s="18"/>
      <c r="BJ54" s="38">
        <f>IF(SUM(BR$9:BR53)&gt;0.9,MAX(BJ$9:BJ53)+1,0)</f>
        <v>0</v>
      </c>
      <c r="BK54" s="44">
        <f t="shared" si="36"/>
        <v>0</v>
      </c>
      <c r="BL54" s="40">
        <f t="shared" si="37"/>
        <v>45900</v>
      </c>
      <c r="BM54" s="43">
        <f t="shared" si="201"/>
        <v>0</v>
      </c>
      <c r="BN54" s="43">
        <f t="shared" si="183"/>
        <v>0</v>
      </c>
      <c r="BO54" s="45">
        <f>IF(AND(BJ54=BQ$6,BS53-BQ$1/(BQ$7-BQ$6+1)&gt;=0),ROUND(BQ$1/(BQ$7-BQ$6+1),0),IF(AND(SUM(BO$10:BO53)&gt;0,BS53-BO53&gt;=0),BO53,IF(AND(SUM(BO$10:BO53)&gt;0),BQ$1-SUM(BO$10:BO53),0)))</f>
        <v>0</v>
      </c>
      <c r="BP54" s="45">
        <f t="shared" si="109"/>
        <v>0</v>
      </c>
      <c r="BQ54" s="45">
        <f t="shared" si="110"/>
        <v>0</v>
      </c>
      <c r="BR54" s="45">
        <f t="shared" si="184"/>
        <v>0</v>
      </c>
      <c r="BS54" s="45">
        <f t="shared" si="111"/>
        <v>0</v>
      </c>
      <c r="BT54" s="45">
        <f>IF(AND(BR54&lt;&gt;0,SUM(BR$9:BR53)=0),ROUND(BQ$1*BQ$3,0),0)</f>
        <v>0</v>
      </c>
      <c r="BU54" s="18"/>
      <c r="BV54" s="38">
        <f>IF(SUM(CD$9:CD53)&gt;0.9,MAX(BV$9:BV53)+1,0)</f>
        <v>0</v>
      </c>
      <c r="BW54" s="44">
        <f t="shared" si="40"/>
        <v>0</v>
      </c>
      <c r="BX54" s="40">
        <f t="shared" si="41"/>
        <v>45900</v>
      </c>
      <c r="BY54" s="43">
        <f t="shared" si="202"/>
        <v>0</v>
      </c>
      <c r="BZ54" s="43">
        <f t="shared" si="185"/>
        <v>0</v>
      </c>
      <c r="CA54" s="45">
        <f>IF(AND(BV54=CC$6,CE53-CC$1/(CC$7-CC$6+1)&gt;=0),ROUND(CC$1/(CC$7-CC$6+1),0),IF(AND(SUM(CA$10:CA53)&gt;0,CE53-CA53&gt;=0),CA53,IF(AND(SUM(CA$10:CA53)&gt;0),CC$1-SUM(CA$10:CA53),0)))</f>
        <v>0</v>
      </c>
      <c r="CB54" s="45">
        <f t="shared" si="114"/>
        <v>0</v>
      </c>
      <c r="CC54" s="45">
        <f t="shared" si="115"/>
        <v>0</v>
      </c>
      <c r="CD54" s="45">
        <f t="shared" si="186"/>
        <v>0</v>
      </c>
      <c r="CE54" s="45">
        <f t="shared" si="116"/>
        <v>0</v>
      </c>
      <c r="CF54" s="45">
        <f>IF(AND(CD54&lt;&gt;0,SUM(CD$9:CD53)=0),ROUND(CC$1*CC$3,0),0)</f>
        <v>0</v>
      </c>
      <c r="CG54" s="18"/>
      <c r="CH54" s="38">
        <f>IF(SUM(CP$9:CP53)&gt;0.9,MAX(CH$9:CH53)+1,0)</f>
        <v>0</v>
      </c>
      <c r="CI54" s="44">
        <f t="shared" si="44"/>
        <v>0</v>
      </c>
      <c r="CJ54" s="40">
        <f t="shared" si="45"/>
        <v>45900</v>
      </c>
      <c r="CK54" s="43">
        <f t="shared" si="203"/>
        <v>0</v>
      </c>
      <c r="CL54" s="43">
        <f t="shared" si="187"/>
        <v>0</v>
      </c>
      <c r="CM54" s="45">
        <f>IF(AND(CH54=CO$6,CQ53-CO$1/(CO$7-CO$6+1)&gt;=0),ROUND(CO$1/(CO$7-CO$6+1),0),IF(AND(SUM(CM$10:CM53)&gt;0,CQ53-CM53&gt;=0),CM53,IF(AND(SUM(CM$10:CM53)&gt;0),CO$1-SUM(CM$10:CM53),0)))</f>
        <v>0</v>
      </c>
      <c r="CN54" s="45">
        <f t="shared" si="119"/>
        <v>0</v>
      </c>
      <c r="CO54" s="45">
        <f t="shared" si="120"/>
        <v>0</v>
      </c>
      <c r="CP54" s="45">
        <f t="shared" si="188"/>
        <v>0</v>
      </c>
      <c r="CQ54" s="45">
        <f t="shared" si="121"/>
        <v>0</v>
      </c>
      <c r="CR54" s="45">
        <f>IF(AND(CP54&lt;&gt;0,SUM(CP$9:CP53)=0),ROUND(CO$1*CO$3,0),0)</f>
        <v>0</v>
      </c>
      <c r="CS54" s="18"/>
      <c r="CT54" s="38">
        <f>IF(SUM(DB$9:DB53)&gt;0.9,MAX(CT$9:CT53)+1,0)</f>
        <v>0</v>
      </c>
      <c r="CU54" s="44">
        <f t="shared" si="48"/>
        <v>0</v>
      </c>
      <c r="CV54" s="40">
        <f t="shared" si="49"/>
        <v>45900</v>
      </c>
      <c r="CW54" s="43">
        <f t="shared" si="204"/>
        <v>0</v>
      </c>
      <c r="CX54" s="43">
        <f t="shared" si="189"/>
        <v>0</v>
      </c>
      <c r="CY54" s="45">
        <f>IF(AND(CT54=DA$6,DC53-DA$1/(DA$7-DA$6+1)&gt;=0),ROUND(DA$1/(DA$7-DA$6+1),0),IF(AND(SUM(CY$10:CY53)&gt;0,DC53-CY53&gt;=0),CY53,IF(AND(SUM(CY$10:CY53)&gt;0),DA$1-SUM(CY$10:CY53),0)))</f>
        <v>0</v>
      </c>
      <c r="CZ54" s="45">
        <f t="shared" si="124"/>
        <v>0</v>
      </c>
      <c r="DA54" s="45">
        <f t="shared" si="125"/>
        <v>0</v>
      </c>
      <c r="DB54" s="45">
        <f t="shared" si="190"/>
        <v>0</v>
      </c>
      <c r="DC54" s="45">
        <f t="shared" si="126"/>
        <v>0</v>
      </c>
      <c r="DD54" s="45">
        <f>IF(AND(DB54&lt;&gt;0,SUM(DB$9:DB53)=0),ROUND(DA$1*DA$3,0),0)</f>
        <v>0</v>
      </c>
      <c r="DE54" s="18"/>
      <c r="DF54" s="38">
        <f>IF(SUM(DN$9:DN53)&gt;0.9,MAX(DF$9:DF53)+1,0)</f>
        <v>0</v>
      </c>
      <c r="DG54" s="44">
        <f t="shared" si="52"/>
        <v>0</v>
      </c>
      <c r="DH54" s="40">
        <f t="shared" si="53"/>
        <v>45900</v>
      </c>
      <c r="DI54" s="43">
        <f t="shared" si="205"/>
        <v>0</v>
      </c>
      <c r="DJ54" s="43">
        <f t="shared" si="191"/>
        <v>0</v>
      </c>
      <c r="DK54" s="45">
        <f>IF(AND(DF54=DM$6,DO53-DM$1/(DM$7-DM$6+1)&gt;=0),ROUND(DM$1/(DM$7-DM$6+1),0),IF(AND(SUM(DK$10:DK53)&gt;0,DO53-DK53&gt;=0),DK53,IF(AND(SUM(DK$10:DK53)&gt;0),DM$1-SUM(DK$10:DK53),0)))</f>
        <v>0</v>
      </c>
      <c r="DL54" s="45">
        <f t="shared" si="129"/>
        <v>0</v>
      </c>
      <c r="DM54" s="45">
        <f t="shared" si="130"/>
        <v>0</v>
      </c>
      <c r="DN54" s="45">
        <f t="shared" si="192"/>
        <v>0</v>
      </c>
      <c r="DO54" s="45">
        <f t="shared" si="131"/>
        <v>0</v>
      </c>
      <c r="DP54" s="45">
        <f>IF(AND(DN54&lt;&gt;0,SUM(DN$9:DN53)=0),ROUND(DM$1*DM$3,0),0)</f>
        <v>0</v>
      </c>
      <c r="DQ54" s="18"/>
      <c r="DR54" s="38">
        <f>IF(SUM(DZ$9:DZ53)&gt;0.9,MAX(DR$9:DR53)+1,0)</f>
        <v>0</v>
      </c>
      <c r="DS54" s="44">
        <f t="shared" si="56"/>
        <v>0</v>
      </c>
      <c r="DT54" s="40">
        <f t="shared" si="57"/>
        <v>45900</v>
      </c>
      <c r="DU54" s="43">
        <f t="shared" si="206"/>
        <v>0</v>
      </c>
      <c r="DV54" s="43">
        <f t="shared" si="193"/>
        <v>0</v>
      </c>
      <c r="DW54" s="45">
        <f>IF(AND(DR54=DY$6,EA53-DY$1/(DY$7-DY$6+1)&gt;=0),ROUND(DY$1/(DY$7-DY$6+1),0),IF(AND(SUM(DW$10:DW53)&gt;0,EA53-DW53&gt;=0),DW53,IF(AND(SUM(DW$10:DW53)&gt;0),DY$1-SUM(DW$10:DW53),0)))</f>
        <v>0</v>
      </c>
      <c r="DX54" s="45">
        <f t="shared" si="134"/>
        <v>0</v>
      </c>
      <c r="DY54" s="45">
        <f t="shared" si="135"/>
        <v>0</v>
      </c>
      <c r="DZ54" s="45">
        <f t="shared" si="194"/>
        <v>0</v>
      </c>
      <c r="EA54" s="45">
        <f t="shared" si="136"/>
        <v>0</v>
      </c>
      <c r="EB54" s="45">
        <f>IF(AND(DZ54&lt;&gt;0,SUM(DZ$9:DZ53)=0),ROUND(DY$1*DY$3,0),0)</f>
        <v>0</v>
      </c>
      <c r="EC54" s="18"/>
      <c r="ED54" s="38">
        <f>IF(SUM(EL$9:EL53)&gt;0.9,MAX(ED$9:ED53)+1,0)</f>
        <v>0</v>
      </c>
      <c r="EE54" s="44">
        <f t="shared" si="60"/>
        <v>0</v>
      </c>
      <c r="EF54" s="40">
        <f t="shared" si="61"/>
        <v>45900</v>
      </c>
      <c r="EG54" s="43">
        <f t="shared" si="207"/>
        <v>0</v>
      </c>
      <c r="EH54" s="43">
        <f t="shared" si="195"/>
        <v>0</v>
      </c>
      <c r="EI54" s="45">
        <f>IF(AND(ED54=EK$6,EM53-EK$1/(EK$7-EK$6+1)&gt;=0),ROUND(EK$1/(EK$7-EK$6+1),0),IF(AND(SUM(EI$10:EI53)&gt;0,EM53-EI53&gt;=0),EI53,IF(AND(SUM(EI$10:EI53)&gt;0),EK$1-SUM(EI$10:EI53),0)))</f>
        <v>0</v>
      </c>
      <c r="EJ54" s="45">
        <f t="shared" si="139"/>
        <v>0</v>
      </c>
      <c r="EK54" s="45">
        <f t="shared" si="140"/>
        <v>0</v>
      </c>
      <c r="EL54" s="45">
        <f t="shared" si="196"/>
        <v>0</v>
      </c>
      <c r="EM54" s="45">
        <f t="shared" si="141"/>
        <v>0</v>
      </c>
      <c r="EN54" s="45">
        <f>IF(AND(EL54&lt;&gt;0,SUM(EL$9:EL53)=0),ROUND(EK$1*EK$3,0),0)</f>
        <v>0</v>
      </c>
      <c r="EO54" s="21"/>
      <c r="EP54" s="46">
        <f t="shared" si="158"/>
        <v>38</v>
      </c>
      <c r="EQ54" s="47">
        <f t="shared" si="142"/>
        <v>45900</v>
      </c>
      <c r="ER54" s="48">
        <f t="shared" si="208"/>
        <v>139536</v>
      </c>
      <c r="ES54" s="48">
        <f t="shared" si="143"/>
        <v>0</v>
      </c>
      <c r="ET54" s="48">
        <f t="shared" si="144"/>
        <v>0</v>
      </c>
      <c r="EU54" s="48">
        <f t="shared" si="145"/>
        <v>0</v>
      </c>
      <c r="EV54" s="48">
        <f t="shared" si="146"/>
        <v>0</v>
      </c>
      <c r="EW54" s="48">
        <f t="shared" si="147"/>
        <v>0</v>
      </c>
      <c r="EX54" s="48">
        <f t="shared" si="148"/>
        <v>0</v>
      </c>
      <c r="EY54" s="48">
        <f t="shared" si="149"/>
        <v>0</v>
      </c>
      <c r="EZ54" s="48">
        <f t="shared" si="150"/>
        <v>0</v>
      </c>
      <c r="FA54" s="48">
        <f t="shared" si="151"/>
        <v>0</v>
      </c>
      <c r="FB54" s="48">
        <f t="shared" si="152"/>
        <v>0</v>
      </c>
      <c r="FC54" s="48">
        <f t="shared" si="153"/>
        <v>0</v>
      </c>
      <c r="FD54" s="48">
        <f t="shared" si="173"/>
        <v>139536</v>
      </c>
      <c r="FE54" s="49">
        <f t="shared" si="65"/>
        <v>11628</v>
      </c>
      <c r="FF54" s="49">
        <f t="shared" si="70"/>
        <v>0</v>
      </c>
      <c r="FG54" s="49">
        <f t="shared" si="71"/>
        <v>0</v>
      </c>
      <c r="FH54" s="49">
        <f t="shared" si="72"/>
        <v>0</v>
      </c>
      <c r="FI54" s="49">
        <f t="shared" si="73"/>
        <v>0</v>
      </c>
      <c r="FJ54" s="49">
        <f t="shared" si="74"/>
        <v>0</v>
      </c>
      <c r="FK54" s="49">
        <f t="shared" si="75"/>
        <v>0</v>
      </c>
      <c r="FL54" s="49">
        <f t="shared" si="76"/>
        <v>0</v>
      </c>
      <c r="FM54" s="49">
        <f t="shared" si="77"/>
        <v>0</v>
      </c>
      <c r="FN54" s="49">
        <f t="shared" si="154"/>
        <v>0</v>
      </c>
      <c r="FO54" s="49">
        <f t="shared" si="155"/>
        <v>0</v>
      </c>
      <c r="FP54" s="49">
        <f t="shared" si="156"/>
        <v>0</v>
      </c>
      <c r="FQ54" s="49">
        <f t="shared" si="157"/>
        <v>0</v>
      </c>
      <c r="FR54" s="49">
        <f t="shared" si="78"/>
        <v>0</v>
      </c>
      <c r="FS54" s="49">
        <f>IF(SUM(FF54:FF$298)=0,FF$299*FS$8/12,0)</f>
        <v>0</v>
      </c>
      <c r="FT54" s="49">
        <f>IF(SUM(FG54:FG$298)=0,FG$299*FT$8/12,0)</f>
        <v>0</v>
      </c>
      <c r="FU54" s="49">
        <f>IF(SUM(FH54:FH$298)=0,FH$299*FU$8/12,0)</f>
        <v>0</v>
      </c>
      <c r="FV54" s="49">
        <f>IF(SUM(FI54:FI$298)=0,FI$299*FV$8/12,0)</f>
        <v>0</v>
      </c>
      <c r="FW54" s="49">
        <f>IF(SUM(FJ54:FJ$298)=0,FJ$299*FW$8/12,0)</f>
        <v>0</v>
      </c>
      <c r="FX54" s="49">
        <f>IF(SUM(FK54:FK$298)=0,FK$299*FX$8/12,0)</f>
        <v>0</v>
      </c>
      <c r="FY54" s="49">
        <f>IF(SUM(FL54:FL$298)=0,FL$299*FY$8/12,0)</f>
        <v>0</v>
      </c>
      <c r="FZ54" s="49">
        <f>IF(SUM(FM54:FM$298)=0,FM$299*FZ$8/12,0)</f>
        <v>0</v>
      </c>
      <c r="GA54" s="49">
        <f>IF(SUM(FN54:FN$298)=0,FN$299*GA$8/12,0)</f>
        <v>0</v>
      </c>
      <c r="GB54" s="49">
        <f>IF(SUM(FO54:FO$298)=0,FO$299*GB$8/12,0)</f>
        <v>0</v>
      </c>
      <c r="GC54" s="49">
        <f>IF(SUM(FP54:FP$298)=0,FP$299*GC$8/12,0)</f>
        <v>0</v>
      </c>
      <c r="GD54" s="49">
        <f>IF(SUM(FQ54:FQ$298)=0,FQ$299*GD$8/12,0)</f>
        <v>0</v>
      </c>
      <c r="GE54" s="49">
        <f t="shared" si="79"/>
        <v>0</v>
      </c>
      <c r="GF54" s="49">
        <f t="shared" si="66"/>
        <v>0</v>
      </c>
      <c r="GG54" s="49">
        <f t="shared" si="80"/>
        <v>11628</v>
      </c>
      <c r="GH54" s="49">
        <f t="shared" si="67"/>
        <v>0</v>
      </c>
      <c r="GI54" s="49">
        <f t="shared" si="81"/>
        <v>267440</v>
      </c>
      <c r="GJ54" s="49">
        <f t="shared" si="68"/>
        <v>0</v>
      </c>
      <c r="GK54" s="21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</row>
    <row r="55" spans="1:495">
      <c r="A55" s="57"/>
      <c r="B55" s="38">
        <f>IF(SUM(J$9:J54)&gt;0.9,MAX(B$9:B54)+1,0)</f>
        <v>26</v>
      </c>
      <c r="C55" s="44">
        <f t="shared" si="17"/>
        <v>30</v>
      </c>
      <c r="D55" s="40">
        <v>45930</v>
      </c>
      <c r="E55" s="43">
        <f t="shared" si="82"/>
        <v>0</v>
      </c>
      <c r="F55" s="43">
        <f t="shared" si="83"/>
        <v>0</v>
      </c>
      <c r="G55" s="45">
        <f>IF(AND(B55=I$6,K54-I$1/(I$7-I$6+1)&gt;=0),ROUND(I$1/(I$7-I$6+1),0),IF(AND(SUM(G$10:G54)&gt;0,K54-G54&gt;=0),G54,IF(AND(SUM(G$10:G54)&gt;0),I$1-SUM(G$10:G54),0)))</f>
        <v>11628</v>
      </c>
      <c r="H55" s="45">
        <f t="shared" si="84"/>
        <v>0</v>
      </c>
      <c r="I55" s="45">
        <f t="shared" si="85"/>
        <v>11628</v>
      </c>
      <c r="J55" s="45">
        <f t="shared" si="174"/>
        <v>0</v>
      </c>
      <c r="K55" s="45">
        <f t="shared" si="86"/>
        <v>255812</v>
      </c>
      <c r="L55" s="45">
        <f>IF(AND(J55&lt;&gt;0,SUM(J$9:J54)=0),ROUND(I$1*I$3,0),0)</f>
        <v>0</v>
      </c>
      <c r="M55" s="18"/>
      <c r="N55" s="38">
        <f>IF(SUM(V$9:V54)&gt;0.9,MAX(N$9:N54)+1,0)</f>
        <v>0</v>
      </c>
      <c r="O55" s="44">
        <f t="shared" si="20"/>
        <v>0</v>
      </c>
      <c r="P55" s="40">
        <f t="shared" si="21"/>
        <v>45930</v>
      </c>
      <c r="Q55" s="43">
        <f t="shared" si="197"/>
        <v>0</v>
      </c>
      <c r="R55" s="43">
        <f t="shared" si="175"/>
        <v>0</v>
      </c>
      <c r="S55" s="45">
        <f>IF(AND(N55=U$6,W54-U$1/(U$7-U$6+1)&gt;=0),ROUND(U$1/(U$7-U$6+1),0),IF(AND(SUM(S$10:S54)&gt;0,W54-S54&gt;=0),S54,IF(AND(SUM(S$10:S54)&gt;0),U$1-SUM(S$10:S54),0)))</f>
        <v>0</v>
      </c>
      <c r="T55" s="45">
        <f t="shared" si="89"/>
        <v>0</v>
      </c>
      <c r="U55" s="45">
        <f t="shared" si="90"/>
        <v>0</v>
      </c>
      <c r="V55" s="45">
        <f t="shared" si="176"/>
        <v>0</v>
      </c>
      <c r="W55" s="45">
        <f t="shared" si="91"/>
        <v>0</v>
      </c>
      <c r="X55" s="45">
        <f>IF(AND(V55&lt;&gt;0,SUM(V$9:V54)=0),ROUND(U$1*U$3,0),0)</f>
        <v>0</v>
      </c>
      <c r="Y55" s="18"/>
      <c r="Z55" s="38">
        <f>IF(SUM(AH$9:AH54)&gt;0.9,MAX(Z$9:Z54)+1,0)</f>
        <v>0</v>
      </c>
      <c r="AA55" s="44">
        <f t="shared" si="24"/>
        <v>0</v>
      </c>
      <c r="AB55" s="40">
        <f t="shared" si="25"/>
        <v>45930</v>
      </c>
      <c r="AC55" s="43">
        <f t="shared" si="198"/>
        <v>0</v>
      </c>
      <c r="AD55" s="43">
        <f t="shared" si="177"/>
        <v>0</v>
      </c>
      <c r="AE55" s="45">
        <f>IF(AND(Z55=AG$6,AI54-AG$1/(AG$7-AG$6+1)&gt;=0),ROUND(AG$1/(AG$7-AG$6+1),0),IF(AND(SUM(AE$10:AE54)&gt;0,AI54-AE54&gt;=0),AE54,IF(AND(SUM(AE$10:AE54)&gt;0),AG$1-SUM(AE$10:AE54),0)))</f>
        <v>0</v>
      </c>
      <c r="AF55" s="45">
        <f t="shared" si="94"/>
        <v>0</v>
      </c>
      <c r="AG55" s="45">
        <f t="shared" si="95"/>
        <v>0</v>
      </c>
      <c r="AH55" s="45">
        <f t="shared" si="178"/>
        <v>0</v>
      </c>
      <c r="AI55" s="45">
        <f t="shared" si="96"/>
        <v>0</v>
      </c>
      <c r="AJ55" s="45">
        <f>IF(AND(AH55&lt;&gt;0,SUM(AH$9:AH54)=0),ROUND(AG$1*AG$3,0),0)</f>
        <v>0</v>
      </c>
      <c r="AK55" s="18"/>
      <c r="AL55" s="38">
        <f>IF(SUM(AT$9:AT54)&gt;0.9,MAX(AL$9:AL54)+1,0)</f>
        <v>0</v>
      </c>
      <c r="AM55" s="44">
        <f t="shared" si="28"/>
        <v>0</v>
      </c>
      <c r="AN55" s="40">
        <f t="shared" si="29"/>
        <v>45930</v>
      </c>
      <c r="AO55" s="43">
        <f t="shared" si="199"/>
        <v>0</v>
      </c>
      <c r="AP55" s="43">
        <f t="shared" si="179"/>
        <v>0</v>
      </c>
      <c r="AQ55" s="45">
        <f>IF(AND(AL55=AS$6,AU54-AS$1/(AS$7-AS$6+1)&gt;=0),ROUND(AS$1/(AS$7-AS$6+1),0),IF(AND(SUM(AQ$10:AQ54)&gt;0,AU54-AQ54&gt;=0),AQ54,IF(AND(SUM(AQ$10:AQ54)&gt;0),AS$1-SUM(AQ$10:AQ54),0)))</f>
        <v>0</v>
      </c>
      <c r="AR55" s="45">
        <f t="shared" si="99"/>
        <v>0</v>
      </c>
      <c r="AS55" s="45">
        <f t="shared" si="100"/>
        <v>0</v>
      </c>
      <c r="AT55" s="45">
        <f t="shared" si="180"/>
        <v>0</v>
      </c>
      <c r="AU55" s="45">
        <f t="shared" si="101"/>
        <v>0</v>
      </c>
      <c r="AV55" s="45">
        <f>IF(AND(AT55&lt;&gt;0,SUM(AT$9:AT54)=0),ROUND(AS$1*AS$3,0),0)</f>
        <v>0</v>
      </c>
      <c r="AW55" s="18"/>
      <c r="AX55" s="38">
        <f>IF(SUM(BF$9:BF54)&gt;0.9,MAX(AX$9:AX54)+1,0)</f>
        <v>0</v>
      </c>
      <c r="AY55" s="44">
        <f t="shared" si="32"/>
        <v>0</v>
      </c>
      <c r="AZ55" s="40">
        <f t="shared" si="33"/>
        <v>45930</v>
      </c>
      <c r="BA55" s="43">
        <f t="shared" si="200"/>
        <v>0</v>
      </c>
      <c r="BB55" s="43">
        <f t="shared" si="181"/>
        <v>0</v>
      </c>
      <c r="BC55" s="45">
        <f>IF(AND(AX55=BE$6,BG54-BE$1/(BE$7-BE$6+1)&gt;=0),ROUND(BE$1/(BE$7-BE$6+1),0),IF(AND(SUM(BC$10:BC54)&gt;0,BG54-BC54&gt;=0),BC54,IF(AND(SUM(BC$10:BC54)&gt;0),BE$1-SUM(BC$10:BC54),0)))</f>
        <v>0</v>
      </c>
      <c r="BD55" s="45">
        <f t="shared" si="104"/>
        <v>0</v>
      </c>
      <c r="BE55" s="45">
        <f t="shared" si="105"/>
        <v>0</v>
      </c>
      <c r="BF55" s="45">
        <f t="shared" si="182"/>
        <v>0</v>
      </c>
      <c r="BG55" s="45">
        <f t="shared" si="106"/>
        <v>0</v>
      </c>
      <c r="BH55" s="45">
        <f>IF(AND(BF55&lt;&gt;0,SUM(BF$9:BF54)=0),ROUND(BE$1*BE$3,0),0)</f>
        <v>0</v>
      </c>
      <c r="BI55" s="18"/>
      <c r="BJ55" s="38">
        <f>IF(SUM(BR$9:BR54)&gt;0.9,MAX(BJ$9:BJ54)+1,0)</f>
        <v>0</v>
      </c>
      <c r="BK55" s="44">
        <f t="shared" si="36"/>
        <v>0</v>
      </c>
      <c r="BL55" s="40">
        <f t="shared" si="37"/>
        <v>45930</v>
      </c>
      <c r="BM55" s="43">
        <f t="shared" si="201"/>
        <v>0</v>
      </c>
      <c r="BN55" s="43">
        <f t="shared" si="183"/>
        <v>0</v>
      </c>
      <c r="BO55" s="45">
        <f>IF(AND(BJ55=BQ$6,BS54-BQ$1/(BQ$7-BQ$6+1)&gt;=0),ROUND(BQ$1/(BQ$7-BQ$6+1),0),IF(AND(SUM(BO$10:BO54)&gt;0,BS54-BO54&gt;=0),BO54,IF(AND(SUM(BO$10:BO54)&gt;0),BQ$1-SUM(BO$10:BO54),0)))</f>
        <v>0</v>
      </c>
      <c r="BP55" s="45">
        <f t="shared" si="109"/>
        <v>0</v>
      </c>
      <c r="BQ55" s="45">
        <f t="shared" si="110"/>
        <v>0</v>
      </c>
      <c r="BR55" s="45">
        <f t="shared" si="184"/>
        <v>0</v>
      </c>
      <c r="BS55" s="45">
        <f t="shared" si="111"/>
        <v>0</v>
      </c>
      <c r="BT55" s="45">
        <f>IF(AND(BR55&lt;&gt;0,SUM(BR$9:BR54)=0),ROUND(BQ$1*BQ$3,0),0)</f>
        <v>0</v>
      </c>
      <c r="BU55" s="18"/>
      <c r="BV55" s="38">
        <f>IF(SUM(CD$9:CD54)&gt;0.9,MAX(BV$9:BV54)+1,0)</f>
        <v>0</v>
      </c>
      <c r="BW55" s="44">
        <f t="shared" si="40"/>
        <v>0</v>
      </c>
      <c r="BX55" s="40">
        <f t="shared" si="41"/>
        <v>45930</v>
      </c>
      <c r="BY55" s="43">
        <f t="shared" si="202"/>
        <v>0</v>
      </c>
      <c r="BZ55" s="43">
        <f t="shared" si="185"/>
        <v>0</v>
      </c>
      <c r="CA55" s="45">
        <f>IF(AND(BV55=CC$6,CE54-CC$1/(CC$7-CC$6+1)&gt;=0),ROUND(CC$1/(CC$7-CC$6+1),0),IF(AND(SUM(CA$10:CA54)&gt;0,CE54-CA54&gt;=0),CA54,IF(AND(SUM(CA$10:CA54)&gt;0),CC$1-SUM(CA$10:CA54),0)))</f>
        <v>0</v>
      </c>
      <c r="CB55" s="45">
        <f t="shared" si="114"/>
        <v>0</v>
      </c>
      <c r="CC55" s="45">
        <f t="shared" si="115"/>
        <v>0</v>
      </c>
      <c r="CD55" s="45">
        <f t="shared" si="186"/>
        <v>0</v>
      </c>
      <c r="CE55" s="45">
        <f t="shared" si="116"/>
        <v>0</v>
      </c>
      <c r="CF55" s="45">
        <f>IF(AND(CD55&lt;&gt;0,SUM(CD$9:CD54)=0),ROUND(CC$1*CC$3,0),0)</f>
        <v>0</v>
      </c>
      <c r="CG55" s="18"/>
      <c r="CH55" s="38">
        <f>IF(SUM(CP$9:CP54)&gt;0.9,MAX(CH$9:CH54)+1,0)</f>
        <v>0</v>
      </c>
      <c r="CI55" s="44">
        <f t="shared" si="44"/>
        <v>0</v>
      </c>
      <c r="CJ55" s="40">
        <f t="shared" si="45"/>
        <v>45930</v>
      </c>
      <c r="CK55" s="43">
        <f t="shared" si="203"/>
        <v>0</v>
      </c>
      <c r="CL55" s="43">
        <f t="shared" si="187"/>
        <v>0</v>
      </c>
      <c r="CM55" s="45">
        <f>IF(AND(CH55=CO$6,CQ54-CO$1/(CO$7-CO$6+1)&gt;=0),ROUND(CO$1/(CO$7-CO$6+1),0),IF(AND(SUM(CM$10:CM54)&gt;0,CQ54-CM54&gt;=0),CM54,IF(AND(SUM(CM$10:CM54)&gt;0),CO$1-SUM(CM$10:CM54),0)))</f>
        <v>0</v>
      </c>
      <c r="CN55" s="45">
        <f t="shared" si="119"/>
        <v>0</v>
      </c>
      <c r="CO55" s="45">
        <f t="shared" si="120"/>
        <v>0</v>
      </c>
      <c r="CP55" s="45">
        <f t="shared" si="188"/>
        <v>0</v>
      </c>
      <c r="CQ55" s="45">
        <f t="shared" si="121"/>
        <v>0</v>
      </c>
      <c r="CR55" s="45">
        <f>IF(AND(CP55&lt;&gt;0,SUM(CP$9:CP54)=0),ROUND(CO$1*CO$3,0),0)</f>
        <v>0</v>
      </c>
      <c r="CS55" s="18"/>
      <c r="CT55" s="38">
        <f>IF(SUM(DB$9:DB54)&gt;0.9,MAX(CT$9:CT54)+1,0)</f>
        <v>0</v>
      </c>
      <c r="CU55" s="44">
        <f t="shared" si="48"/>
        <v>0</v>
      </c>
      <c r="CV55" s="40">
        <f t="shared" si="49"/>
        <v>45930</v>
      </c>
      <c r="CW55" s="43">
        <f t="shared" si="204"/>
        <v>0</v>
      </c>
      <c r="CX55" s="43">
        <f t="shared" si="189"/>
        <v>0</v>
      </c>
      <c r="CY55" s="45">
        <f>IF(AND(CT55=DA$6,DC54-DA$1/(DA$7-DA$6+1)&gt;=0),ROUND(DA$1/(DA$7-DA$6+1),0),IF(AND(SUM(CY$10:CY54)&gt;0,DC54-CY54&gt;=0),CY54,IF(AND(SUM(CY$10:CY54)&gt;0),DA$1-SUM(CY$10:CY54),0)))</f>
        <v>0</v>
      </c>
      <c r="CZ55" s="45">
        <f t="shared" si="124"/>
        <v>0</v>
      </c>
      <c r="DA55" s="45">
        <f t="shared" si="125"/>
        <v>0</v>
      </c>
      <c r="DB55" s="45">
        <f t="shared" si="190"/>
        <v>0</v>
      </c>
      <c r="DC55" s="45">
        <f t="shared" si="126"/>
        <v>0</v>
      </c>
      <c r="DD55" s="45">
        <f>IF(AND(DB55&lt;&gt;0,SUM(DB$9:DB54)=0),ROUND(DA$1*DA$3,0),0)</f>
        <v>0</v>
      </c>
      <c r="DE55" s="18"/>
      <c r="DF55" s="38">
        <f>IF(SUM(DN$9:DN54)&gt;0.9,MAX(DF$9:DF54)+1,0)</f>
        <v>0</v>
      </c>
      <c r="DG55" s="44">
        <f t="shared" si="52"/>
        <v>0</v>
      </c>
      <c r="DH55" s="40">
        <f t="shared" si="53"/>
        <v>45930</v>
      </c>
      <c r="DI55" s="43">
        <f t="shared" si="205"/>
        <v>0</v>
      </c>
      <c r="DJ55" s="43">
        <f t="shared" si="191"/>
        <v>0</v>
      </c>
      <c r="DK55" s="45">
        <f>IF(AND(DF55=DM$6,DO54-DM$1/(DM$7-DM$6+1)&gt;=0),ROUND(DM$1/(DM$7-DM$6+1),0),IF(AND(SUM(DK$10:DK54)&gt;0,DO54-DK54&gt;=0),DK54,IF(AND(SUM(DK$10:DK54)&gt;0),DM$1-SUM(DK$10:DK54),0)))</f>
        <v>0</v>
      </c>
      <c r="DL55" s="45">
        <f t="shared" si="129"/>
        <v>0</v>
      </c>
      <c r="DM55" s="45">
        <f t="shared" si="130"/>
        <v>0</v>
      </c>
      <c r="DN55" s="45">
        <f t="shared" si="192"/>
        <v>0</v>
      </c>
      <c r="DO55" s="45">
        <f t="shared" si="131"/>
        <v>0</v>
      </c>
      <c r="DP55" s="45">
        <f>IF(AND(DN55&lt;&gt;0,SUM(DN$9:DN54)=0),ROUND(DM$1*DM$3,0),0)</f>
        <v>0</v>
      </c>
      <c r="DQ55" s="18"/>
      <c r="DR55" s="38">
        <f>IF(SUM(DZ$9:DZ54)&gt;0.9,MAX(DR$9:DR54)+1,0)</f>
        <v>0</v>
      </c>
      <c r="DS55" s="44">
        <f t="shared" si="56"/>
        <v>0</v>
      </c>
      <c r="DT55" s="40">
        <f t="shared" si="57"/>
        <v>45930</v>
      </c>
      <c r="DU55" s="43">
        <f t="shared" si="206"/>
        <v>0</v>
      </c>
      <c r="DV55" s="43">
        <f t="shared" si="193"/>
        <v>0</v>
      </c>
      <c r="DW55" s="45">
        <f>IF(AND(DR55=DY$6,EA54-DY$1/(DY$7-DY$6+1)&gt;=0),ROUND(DY$1/(DY$7-DY$6+1),0),IF(AND(SUM(DW$10:DW54)&gt;0,EA54-DW54&gt;=0),DW54,IF(AND(SUM(DW$10:DW54)&gt;0),DY$1-SUM(DW$10:DW54),0)))</f>
        <v>0</v>
      </c>
      <c r="DX55" s="45">
        <f t="shared" si="134"/>
        <v>0</v>
      </c>
      <c r="DY55" s="45">
        <f t="shared" si="135"/>
        <v>0</v>
      </c>
      <c r="DZ55" s="45">
        <f t="shared" si="194"/>
        <v>0</v>
      </c>
      <c r="EA55" s="45">
        <f t="shared" si="136"/>
        <v>0</v>
      </c>
      <c r="EB55" s="45">
        <f>IF(AND(DZ55&lt;&gt;0,SUM(DZ$9:DZ54)=0),ROUND(DY$1*DY$3,0),0)</f>
        <v>0</v>
      </c>
      <c r="EC55" s="18"/>
      <c r="ED55" s="38">
        <f>IF(SUM(EL$9:EL54)&gt;0.9,MAX(ED$9:ED54)+1,0)</f>
        <v>0</v>
      </c>
      <c r="EE55" s="44">
        <f t="shared" si="60"/>
        <v>0</v>
      </c>
      <c r="EF55" s="40">
        <f t="shared" si="61"/>
        <v>45930</v>
      </c>
      <c r="EG55" s="43">
        <f t="shared" si="207"/>
        <v>0</v>
      </c>
      <c r="EH55" s="43">
        <f t="shared" si="195"/>
        <v>0</v>
      </c>
      <c r="EI55" s="45">
        <f>IF(AND(ED55=EK$6,EM54-EK$1/(EK$7-EK$6+1)&gt;=0),ROUND(EK$1/(EK$7-EK$6+1),0),IF(AND(SUM(EI$10:EI54)&gt;0,EM54-EI54&gt;=0),EI54,IF(AND(SUM(EI$10:EI54)&gt;0),EK$1-SUM(EI$10:EI54),0)))</f>
        <v>0</v>
      </c>
      <c r="EJ55" s="45">
        <f t="shared" si="139"/>
        <v>0</v>
      </c>
      <c r="EK55" s="45">
        <f t="shared" si="140"/>
        <v>0</v>
      </c>
      <c r="EL55" s="45">
        <f t="shared" si="196"/>
        <v>0</v>
      </c>
      <c r="EM55" s="45">
        <f t="shared" si="141"/>
        <v>0</v>
      </c>
      <c r="EN55" s="45">
        <f>IF(AND(EL55&lt;&gt;0,SUM(EL$9:EL54)=0),ROUND(EK$1*EK$3,0),0)</f>
        <v>0</v>
      </c>
      <c r="EO55" s="21"/>
      <c r="EP55" s="46">
        <f t="shared" si="158"/>
        <v>39</v>
      </c>
      <c r="EQ55" s="47">
        <f t="shared" si="142"/>
        <v>45930</v>
      </c>
      <c r="ER55" s="48">
        <f t="shared" si="208"/>
        <v>139536</v>
      </c>
      <c r="ES55" s="48">
        <f t="shared" si="143"/>
        <v>0</v>
      </c>
      <c r="ET55" s="48">
        <f t="shared" si="144"/>
        <v>0</v>
      </c>
      <c r="EU55" s="48">
        <f t="shared" si="145"/>
        <v>0</v>
      </c>
      <c r="EV55" s="48">
        <f t="shared" si="146"/>
        <v>0</v>
      </c>
      <c r="EW55" s="48">
        <f t="shared" si="147"/>
        <v>0</v>
      </c>
      <c r="EX55" s="48">
        <f t="shared" si="148"/>
        <v>0</v>
      </c>
      <c r="EY55" s="48">
        <f t="shared" si="149"/>
        <v>0</v>
      </c>
      <c r="EZ55" s="48">
        <f t="shared" si="150"/>
        <v>0</v>
      </c>
      <c r="FA55" s="48">
        <f t="shared" si="151"/>
        <v>0</v>
      </c>
      <c r="FB55" s="48">
        <f t="shared" si="152"/>
        <v>0</v>
      </c>
      <c r="FC55" s="48">
        <f t="shared" si="153"/>
        <v>0</v>
      </c>
      <c r="FD55" s="48">
        <f t="shared" si="173"/>
        <v>139536</v>
      </c>
      <c r="FE55" s="49">
        <f t="shared" si="65"/>
        <v>11628</v>
      </c>
      <c r="FF55" s="49">
        <f t="shared" si="70"/>
        <v>0</v>
      </c>
      <c r="FG55" s="49">
        <f t="shared" si="71"/>
        <v>0</v>
      </c>
      <c r="FH55" s="49">
        <f t="shared" si="72"/>
        <v>0</v>
      </c>
      <c r="FI55" s="49">
        <f t="shared" si="73"/>
        <v>0</v>
      </c>
      <c r="FJ55" s="49">
        <f t="shared" si="74"/>
        <v>0</v>
      </c>
      <c r="FK55" s="49">
        <f t="shared" si="75"/>
        <v>0</v>
      </c>
      <c r="FL55" s="49">
        <f t="shared" si="76"/>
        <v>0</v>
      </c>
      <c r="FM55" s="49">
        <f t="shared" si="77"/>
        <v>0</v>
      </c>
      <c r="FN55" s="49">
        <f t="shared" si="154"/>
        <v>0</v>
      </c>
      <c r="FO55" s="49">
        <f t="shared" si="155"/>
        <v>0</v>
      </c>
      <c r="FP55" s="49">
        <f t="shared" si="156"/>
        <v>0</v>
      </c>
      <c r="FQ55" s="49">
        <f t="shared" si="157"/>
        <v>0</v>
      </c>
      <c r="FR55" s="49">
        <f t="shared" si="78"/>
        <v>0</v>
      </c>
      <c r="FS55" s="49">
        <f>IF(SUM(FF55:FF$298)=0,FF$299*FS$8/12,0)</f>
        <v>0</v>
      </c>
      <c r="FT55" s="49">
        <f>IF(SUM(FG55:FG$298)=0,FG$299*FT$8/12,0)</f>
        <v>0</v>
      </c>
      <c r="FU55" s="49">
        <f>IF(SUM(FH55:FH$298)=0,FH$299*FU$8/12,0)</f>
        <v>0</v>
      </c>
      <c r="FV55" s="49">
        <f>IF(SUM(FI55:FI$298)=0,FI$299*FV$8/12,0)</f>
        <v>0</v>
      </c>
      <c r="FW55" s="49">
        <f>IF(SUM(FJ55:FJ$298)=0,FJ$299*FW$8/12,0)</f>
        <v>0</v>
      </c>
      <c r="FX55" s="49">
        <f>IF(SUM(FK55:FK$298)=0,FK$299*FX$8/12,0)</f>
        <v>0</v>
      </c>
      <c r="FY55" s="49">
        <f>IF(SUM(FL55:FL$298)=0,FL$299*FY$8/12,0)</f>
        <v>0</v>
      </c>
      <c r="FZ55" s="49">
        <f>IF(SUM(FM55:FM$298)=0,FM$299*FZ$8/12,0)</f>
        <v>0</v>
      </c>
      <c r="GA55" s="49">
        <f>IF(SUM(FN55:FN$298)=0,FN$299*GA$8/12,0)</f>
        <v>0</v>
      </c>
      <c r="GB55" s="49">
        <f>IF(SUM(FO55:FO$298)=0,FO$299*GB$8/12,0)</f>
        <v>0</v>
      </c>
      <c r="GC55" s="49">
        <f>IF(SUM(FP55:FP$298)=0,FP$299*GC$8/12,0)</f>
        <v>0</v>
      </c>
      <c r="GD55" s="49">
        <f>IF(SUM(FQ55:FQ$298)=0,FQ$299*GD$8/12,0)</f>
        <v>0</v>
      </c>
      <c r="GE55" s="49">
        <f t="shared" si="79"/>
        <v>0</v>
      </c>
      <c r="GF55" s="49">
        <f t="shared" si="66"/>
        <v>0</v>
      </c>
      <c r="GG55" s="49">
        <f t="shared" si="80"/>
        <v>11628</v>
      </c>
      <c r="GH55" s="49">
        <f t="shared" si="67"/>
        <v>0</v>
      </c>
      <c r="GI55" s="49">
        <f t="shared" si="81"/>
        <v>255812</v>
      </c>
      <c r="GJ55" s="49">
        <f t="shared" si="68"/>
        <v>0</v>
      </c>
      <c r="GK55" s="21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</row>
    <row r="56" spans="1:495">
      <c r="A56" s="57"/>
      <c r="B56" s="38">
        <f>IF(SUM(J$9:J55)&gt;0.9,MAX(B$9:B55)+1,0)</f>
        <v>27</v>
      </c>
      <c r="C56" s="44">
        <f t="shared" si="17"/>
        <v>31</v>
      </c>
      <c r="D56" s="40">
        <v>45961</v>
      </c>
      <c r="E56" s="43">
        <f t="shared" si="82"/>
        <v>0</v>
      </c>
      <c r="F56" s="43">
        <f t="shared" si="83"/>
        <v>0</v>
      </c>
      <c r="G56" s="45">
        <f>IF(AND(B56=I$6,K55-I$1/(I$7-I$6+1)&gt;=0),ROUND(I$1/(I$7-I$6+1),0),IF(AND(SUM(G$10:G55)&gt;0,K55-G55&gt;=0),G55,IF(AND(SUM(G$10:G55)&gt;0),I$1-SUM(G$10:G55),0)))</f>
        <v>11628</v>
      </c>
      <c r="H56" s="45">
        <f t="shared" si="84"/>
        <v>0</v>
      </c>
      <c r="I56" s="45">
        <f t="shared" si="85"/>
        <v>11628</v>
      </c>
      <c r="J56" s="45">
        <f t="shared" si="174"/>
        <v>0</v>
      </c>
      <c r="K56" s="45">
        <f t="shared" si="86"/>
        <v>244184</v>
      </c>
      <c r="L56" s="45">
        <f>IF(AND(J56&lt;&gt;0,SUM(J$9:J55)=0),ROUND(I$1*I$3,0),0)</f>
        <v>0</v>
      </c>
      <c r="M56" s="18"/>
      <c r="N56" s="38">
        <f>IF(SUM(V$9:V55)&gt;0.9,MAX(N$9:N55)+1,0)</f>
        <v>0</v>
      </c>
      <c r="O56" s="44">
        <f t="shared" si="20"/>
        <v>0</v>
      </c>
      <c r="P56" s="40">
        <f t="shared" si="21"/>
        <v>45961</v>
      </c>
      <c r="Q56" s="43">
        <f t="shared" si="197"/>
        <v>0</v>
      </c>
      <c r="R56" s="43">
        <f t="shared" si="175"/>
        <v>0</v>
      </c>
      <c r="S56" s="45">
        <f>IF(AND(N56=U$6,W55-U$1/(U$7-U$6+1)&gt;=0),ROUND(U$1/(U$7-U$6+1),0),IF(AND(SUM(S$10:S55)&gt;0,W55-S55&gt;=0),S55,IF(AND(SUM(S$10:S55)&gt;0),U$1-SUM(S$10:S55),0)))</f>
        <v>0</v>
      </c>
      <c r="T56" s="45">
        <f t="shared" si="89"/>
        <v>0</v>
      </c>
      <c r="U56" s="45">
        <f t="shared" si="90"/>
        <v>0</v>
      </c>
      <c r="V56" s="45">
        <f t="shared" si="176"/>
        <v>0</v>
      </c>
      <c r="W56" s="45">
        <f t="shared" si="91"/>
        <v>0</v>
      </c>
      <c r="X56" s="45">
        <f>IF(AND(V56&lt;&gt;0,SUM(V$9:V55)=0),ROUND(U$1*U$3,0),0)</f>
        <v>0</v>
      </c>
      <c r="Y56" s="18"/>
      <c r="Z56" s="38">
        <f>IF(SUM(AH$9:AH55)&gt;0.9,MAX(Z$9:Z55)+1,0)</f>
        <v>0</v>
      </c>
      <c r="AA56" s="44">
        <f t="shared" si="24"/>
        <v>0</v>
      </c>
      <c r="AB56" s="40">
        <f t="shared" si="25"/>
        <v>45961</v>
      </c>
      <c r="AC56" s="43">
        <f t="shared" si="198"/>
        <v>0</v>
      </c>
      <c r="AD56" s="43">
        <f t="shared" si="177"/>
        <v>0</v>
      </c>
      <c r="AE56" s="45">
        <f>IF(AND(Z56=AG$6,AI55-AG$1/(AG$7-AG$6+1)&gt;=0),ROUND(AG$1/(AG$7-AG$6+1),0),IF(AND(SUM(AE$10:AE55)&gt;0,AI55-AE55&gt;=0),AE55,IF(AND(SUM(AE$10:AE55)&gt;0),AG$1-SUM(AE$10:AE55),0)))</f>
        <v>0</v>
      </c>
      <c r="AF56" s="45">
        <f t="shared" si="94"/>
        <v>0</v>
      </c>
      <c r="AG56" s="45">
        <f t="shared" si="95"/>
        <v>0</v>
      </c>
      <c r="AH56" s="45">
        <f t="shared" si="178"/>
        <v>0</v>
      </c>
      <c r="AI56" s="45">
        <f t="shared" si="96"/>
        <v>0</v>
      </c>
      <c r="AJ56" s="45">
        <f>IF(AND(AH56&lt;&gt;0,SUM(AH$9:AH55)=0),ROUND(AG$1*AG$3,0),0)</f>
        <v>0</v>
      </c>
      <c r="AK56" s="18"/>
      <c r="AL56" s="38">
        <f>IF(SUM(AT$9:AT55)&gt;0.9,MAX(AL$9:AL55)+1,0)</f>
        <v>0</v>
      </c>
      <c r="AM56" s="44">
        <f t="shared" si="28"/>
        <v>0</v>
      </c>
      <c r="AN56" s="40">
        <f t="shared" si="29"/>
        <v>45961</v>
      </c>
      <c r="AO56" s="43">
        <f t="shared" si="199"/>
        <v>0</v>
      </c>
      <c r="AP56" s="43">
        <f t="shared" si="179"/>
        <v>0</v>
      </c>
      <c r="AQ56" s="45">
        <f>IF(AND(AL56=AS$6,AU55-AS$1/(AS$7-AS$6+1)&gt;=0),ROUND(AS$1/(AS$7-AS$6+1),0),IF(AND(SUM(AQ$10:AQ55)&gt;0,AU55-AQ55&gt;=0),AQ55,IF(AND(SUM(AQ$10:AQ55)&gt;0),AS$1-SUM(AQ$10:AQ55),0)))</f>
        <v>0</v>
      </c>
      <c r="AR56" s="45">
        <f t="shared" si="99"/>
        <v>0</v>
      </c>
      <c r="AS56" s="45">
        <f t="shared" si="100"/>
        <v>0</v>
      </c>
      <c r="AT56" s="45">
        <f t="shared" si="180"/>
        <v>0</v>
      </c>
      <c r="AU56" s="45">
        <f t="shared" si="101"/>
        <v>0</v>
      </c>
      <c r="AV56" s="45">
        <f>IF(AND(AT56&lt;&gt;0,SUM(AT$9:AT55)=0),ROUND(AS$1*AS$3,0),0)</f>
        <v>0</v>
      </c>
      <c r="AW56" s="18"/>
      <c r="AX56" s="38">
        <f>IF(SUM(BF$9:BF55)&gt;0.9,MAX(AX$9:AX55)+1,0)</f>
        <v>0</v>
      </c>
      <c r="AY56" s="44">
        <f t="shared" si="32"/>
        <v>0</v>
      </c>
      <c r="AZ56" s="40">
        <f t="shared" si="33"/>
        <v>45961</v>
      </c>
      <c r="BA56" s="43">
        <f t="shared" si="200"/>
        <v>0</v>
      </c>
      <c r="BB56" s="43">
        <f t="shared" si="181"/>
        <v>0</v>
      </c>
      <c r="BC56" s="45">
        <f>IF(AND(AX56=BE$6,BG55-BE$1/(BE$7-BE$6+1)&gt;=0),ROUND(BE$1/(BE$7-BE$6+1),0),IF(AND(SUM(BC$10:BC55)&gt;0,BG55-BC55&gt;=0),BC55,IF(AND(SUM(BC$10:BC55)&gt;0),BE$1-SUM(BC$10:BC55),0)))</f>
        <v>0</v>
      </c>
      <c r="BD56" s="45">
        <f t="shared" si="104"/>
        <v>0</v>
      </c>
      <c r="BE56" s="45">
        <f t="shared" si="105"/>
        <v>0</v>
      </c>
      <c r="BF56" s="45">
        <f t="shared" si="182"/>
        <v>0</v>
      </c>
      <c r="BG56" s="45">
        <f t="shared" si="106"/>
        <v>0</v>
      </c>
      <c r="BH56" s="45">
        <f>IF(AND(BF56&lt;&gt;0,SUM(BF$9:BF55)=0),ROUND(BE$1*BE$3,0),0)</f>
        <v>0</v>
      </c>
      <c r="BI56" s="18"/>
      <c r="BJ56" s="38">
        <f>IF(SUM(BR$9:BR55)&gt;0.9,MAX(BJ$9:BJ55)+1,0)</f>
        <v>0</v>
      </c>
      <c r="BK56" s="44">
        <f t="shared" si="36"/>
        <v>0</v>
      </c>
      <c r="BL56" s="40">
        <f t="shared" si="37"/>
        <v>45961</v>
      </c>
      <c r="BM56" s="43">
        <f t="shared" si="201"/>
        <v>0</v>
      </c>
      <c r="BN56" s="43">
        <f t="shared" si="183"/>
        <v>0</v>
      </c>
      <c r="BO56" s="45">
        <f>IF(AND(BJ56=BQ$6,BS55-BQ$1/(BQ$7-BQ$6+1)&gt;=0),ROUND(BQ$1/(BQ$7-BQ$6+1),0),IF(AND(SUM(BO$10:BO55)&gt;0,BS55-BO55&gt;=0),BO55,IF(AND(SUM(BO$10:BO55)&gt;0),BQ$1-SUM(BO$10:BO55),0)))</f>
        <v>0</v>
      </c>
      <c r="BP56" s="45">
        <f t="shared" si="109"/>
        <v>0</v>
      </c>
      <c r="BQ56" s="45">
        <f t="shared" si="110"/>
        <v>0</v>
      </c>
      <c r="BR56" s="45">
        <f t="shared" si="184"/>
        <v>0</v>
      </c>
      <c r="BS56" s="45">
        <f t="shared" si="111"/>
        <v>0</v>
      </c>
      <c r="BT56" s="45">
        <f>IF(AND(BR56&lt;&gt;0,SUM(BR$9:BR55)=0),ROUND(BQ$1*BQ$3,0),0)</f>
        <v>0</v>
      </c>
      <c r="BU56" s="18"/>
      <c r="BV56" s="38">
        <f>IF(SUM(CD$9:CD55)&gt;0.9,MAX(BV$9:BV55)+1,0)</f>
        <v>0</v>
      </c>
      <c r="BW56" s="44">
        <f t="shared" si="40"/>
        <v>0</v>
      </c>
      <c r="BX56" s="40">
        <f t="shared" si="41"/>
        <v>45961</v>
      </c>
      <c r="BY56" s="43">
        <f t="shared" si="202"/>
        <v>0</v>
      </c>
      <c r="BZ56" s="43">
        <f t="shared" si="185"/>
        <v>0</v>
      </c>
      <c r="CA56" s="45">
        <f>IF(AND(BV56=CC$6,CE55-CC$1/(CC$7-CC$6+1)&gt;=0),ROUND(CC$1/(CC$7-CC$6+1),0),IF(AND(SUM(CA$10:CA55)&gt;0,CE55-CA55&gt;=0),CA55,IF(AND(SUM(CA$10:CA55)&gt;0),CC$1-SUM(CA$10:CA55),0)))</f>
        <v>0</v>
      </c>
      <c r="CB56" s="45">
        <f t="shared" si="114"/>
        <v>0</v>
      </c>
      <c r="CC56" s="45">
        <f t="shared" si="115"/>
        <v>0</v>
      </c>
      <c r="CD56" s="45">
        <f t="shared" si="186"/>
        <v>0</v>
      </c>
      <c r="CE56" s="45">
        <f t="shared" si="116"/>
        <v>0</v>
      </c>
      <c r="CF56" s="45">
        <f>IF(AND(CD56&lt;&gt;0,SUM(CD$9:CD55)=0),ROUND(CC$1*CC$3,0),0)</f>
        <v>0</v>
      </c>
      <c r="CG56" s="18"/>
      <c r="CH56" s="38">
        <f>IF(SUM(CP$9:CP55)&gt;0.9,MAX(CH$9:CH55)+1,0)</f>
        <v>0</v>
      </c>
      <c r="CI56" s="44">
        <f t="shared" si="44"/>
        <v>0</v>
      </c>
      <c r="CJ56" s="40">
        <f t="shared" si="45"/>
        <v>45961</v>
      </c>
      <c r="CK56" s="43">
        <f t="shared" si="203"/>
        <v>0</v>
      </c>
      <c r="CL56" s="43">
        <f t="shared" si="187"/>
        <v>0</v>
      </c>
      <c r="CM56" s="45">
        <f>IF(AND(CH56=CO$6,CQ55-CO$1/(CO$7-CO$6+1)&gt;=0),ROUND(CO$1/(CO$7-CO$6+1),0),IF(AND(SUM(CM$10:CM55)&gt;0,CQ55-CM55&gt;=0),CM55,IF(AND(SUM(CM$10:CM55)&gt;0),CO$1-SUM(CM$10:CM55),0)))</f>
        <v>0</v>
      </c>
      <c r="CN56" s="45">
        <f t="shared" si="119"/>
        <v>0</v>
      </c>
      <c r="CO56" s="45">
        <f t="shared" si="120"/>
        <v>0</v>
      </c>
      <c r="CP56" s="45">
        <f t="shared" si="188"/>
        <v>0</v>
      </c>
      <c r="CQ56" s="45">
        <f t="shared" si="121"/>
        <v>0</v>
      </c>
      <c r="CR56" s="45">
        <f>IF(AND(CP56&lt;&gt;0,SUM(CP$9:CP55)=0),ROUND(CO$1*CO$3,0),0)</f>
        <v>0</v>
      </c>
      <c r="CS56" s="18"/>
      <c r="CT56" s="38">
        <f>IF(SUM(DB$9:DB55)&gt;0.9,MAX(CT$9:CT55)+1,0)</f>
        <v>0</v>
      </c>
      <c r="CU56" s="44">
        <f t="shared" si="48"/>
        <v>0</v>
      </c>
      <c r="CV56" s="40">
        <f t="shared" si="49"/>
        <v>45961</v>
      </c>
      <c r="CW56" s="43">
        <f t="shared" si="204"/>
        <v>0</v>
      </c>
      <c r="CX56" s="43">
        <f t="shared" si="189"/>
        <v>0</v>
      </c>
      <c r="CY56" s="45">
        <f>IF(AND(CT56=DA$6,DC55-DA$1/(DA$7-DA$6+1)&gt;=0),ROUND(DA$1/(DA$7-DA$6+1),0),IF(AND(SUM(CY$10:CY55)&gt;0,DC55-CY55&gt;=0),CY55,IF(AND(SUM(CY$10:CY55)&gt;0),DA$1-SUM(CY$10:CY55),0)))</f>
        <v>0</v>
      </c>
      <c r="CZ56" s="45">
        <f t="shared" si="124"/>
        <v>0</v>
      </c>
      <c r="DA56" s="45">
        <f t="shared" si="125"/>
        <v>0</v>
      </c>
      <c r="DB56" s="45">
        <f t="shared" si="190"/>
        <v>0</v>
      </c>
      <c r="DC56" s="45">
        <f t="shared" si="126"/>
        <v>0</v>
      </c>
      <c r="DD56" s="45">
        <f>IF(AND(DB56&lt;&gt;0,SUM(DB$9:DB55)=0),ROUND(DA$1*DA$3,0),0)</f>
        <v>0</v>
      </c>
      <c r="DE56" s="18"/>
      <c r="DF56" s="38">
        <f>IF(SUM(DN$9:DN55)&gt;0.9,MAX(DF$9:DF55)+1,0)</f>
        <v>0</v>
      </c>
      <c r="DG56" s="44">
        <f t="shared" si="52"/>
        <v>0</v>
      </c>
      <c r="DH56" s="40">
        <f t="shared" si="53"/>
        <v>45961</v>
      </c>
      <c r="DI56" s="43">
        <f t="shared" si="205"/>
        <v>0</v>
      </c>
      <c r="DJ56" s="43">
        <f t="shared" si="191"/>
        <v>0</v>
      </c>
      <c r="DK56" s="45">
        <f>IF(AND(DF56=DM$6,DO55-DM$1/(DM$7-DM$6+1)&gt;=0),ROUND(DM$1/(DM$7-DM$6+1),0),IF(AND(SUM(DK$10:DK55)&gt;0,DO55-DK55&gt;=0),DK55,IF(AND(SUM(DK$10:DK55)&gt;0),DM$1-SUM(DK$10:DK55),0)))</f>
        <v>0</v>
      </c>
      <c r="DL56" s="45">
        <f t="shared" si="129"/>
        <v>0</v>
      </c>
      <c r="DM56" s="45">
        <f t="shared" si="130"/>
        <v>0</v>
      </c>
      <c r="DN56" s="45">
        <f t="shared" si="192"/>
        <v>0</v>
      </c>
      <c r="DO56" s="45">
        <f t="shared" si="131"/>
        <v>0</v>
      </c>
      <c r="DP56" s="45">
        <f>IF(AND(DN56&lt;&gt;0,SUM(DN$9:DN55)=0),ROUND(DM$1*DM$3,0),0)</f>
        <v>0</v>
      </c>
      <c r="DQ56" s="18"/>
      <c r="DR56" s="38">
        <f>IF(SUM(DZ$9:DZ55)&gt;0.9,MAX(DR$9:DR55)+1,0)</f>
        <v>0</v>
      </c>
      <c r="DS56" s="44">
        <f t="shared" si="56"/>
        <v>0</v>
      </c>
      <c r="DT56" s="40">
        <f t="shared" si="57"/>
        <v>45961</v>
      </c>
      <c r="DU56" s="43">
        <f t="shared" si="206"/>
        <v>0</v>
      </c>
      <c r="DV56" s="43">
        <f t="shared" si="193"/>
        <v>0</v>
      </c>
      <c r="DW56" s="45">
        <f>IF(AND(DR56=DY$6,EA55-DY$1/(DY$7-DY$6+1)&gt;=0),ROUND(DY$1/(DY$7-DY$6+1),0),IF(AND(SUM(DW$10:DW55)&gt;0,EA55-DW55&gt;=0),DW55,IF(AND(SUM(DW$10:DW55)&gt;0),DY$1-SUM(DW$10:DW55),0)))</f>
        <v>0</v>
      </c>
      <c r="DX56" s="45">
        <f t="shared" si="134"/>
        <v>0</v>
      </c>
      <c r="DY56" s="45">
        <f t="shared" si="135"/>
        <v>0</v>
      </c>
      <c r="DZ56" s="45">
        <f t="shared" si="194"/>
        <v>0</v>
      </c>
      <c r="EA56" s="45">
        <f t="shared" si="136"/>
        <v>0</v>
      </c>
      <c r="EB56" s="45">
        <f>IF(AND(DZ56&lt;&gt;0,SUM(DZ$9:DZ55)=0),ROUND(DY$1*DY$3,0),0)</f>
        <v>0</v>
      </c>
      <c r="EC56" s="18"/>
      <c r="ED56" s="38">
        <f>IF(SUM(EL$9:EL55)&gt;0.9,MAX(ED$9:ED55)+1,0)</f>
        <v>0</v>
      </c>
      <c r="EE56" s="44">
        <f t="shared" si="60"/>
        <v>0</v>
      </c>
      <c r="EF56" s="40">
        <f t="shared" si="61"/>
        <v>45961</v>
      </c>
      <c r="EG56" s="43">
        <f t="shared" si="207"/>
        <v>0</v>
      </c>
      <c r="EH56" s="43">
        <f t="shared" si="195"/>
        <v>0</v>
      </c>
      <c r="EI56" s="45">
        <f>IF(AND(ED56=EK$6,EM55-EK$1/(EK$7-EK$6+1)&gt;=0),ROUND(EK$1/(EK$7-EK$6+1),0),IF(AND(SUM(EI$10:EI55)&gt;0,EM55-EI55&gt;=0),EI55,IF(AND(SUM(EI$10:EI55)&gt;0),EK$1-SUM(EI$10:EI55),0)))</f>
        <v>0</v>
      </c>
      <c r="EJ56" s="45">
        <f t="shared" si="139"/>
        <v>0</v>
      </c>
      <c r="EK56" s="45">
        <f t="shared" si="140"/>
        <v>0</v>
      </c>
      <c r="EL56" s="45">
        <f t="shared" si="196"/>
        <v>0</v>
      </c>
      <c r="EM56" s="45">
        <f t="shared" si="141"/>
        <v>0</v>
      </c>
      <c r="EN56" s="45">
        <f>IF(AND(EL56&lt;&gt;0,SUM(EL$9:EL55)=0),ROUND(EK$1*EK$3,0),0)</f>
        <v>0</v>
      </c>
      <c r="EO56" s="21"/>
      <c r="EP56" s="46">
        <f t="shared" si="158"/>
        <v>40</v>
      </c>
      <c r="EQ56" s="47">
        <f t="shared" si="142"/>
        <v>45961</v>
      </c>
      <c r="ER56" s="48">
        <f t="shared" si="208"/>
        <v>139536</v>
      </c>
      <c r="ES56" s="48">
        <f t="shared" si="143"/>
        <v>0</v>
      </c>
      <c r="ET56" s="48">
        <f t="shared" si="144"/>
        <v>0</v>
      </c>
      <c r="EU56" s="48">
        <f t="shared" si="145"/>
        <v>0</v>
      </c>
      <c r="EV56" s="48">
        <f t="shared" si="146"/>
        <v>0</v>
      </c>
      <c r="EW56" s="48">
        <f t="shared" si="147"/>
        <v>0</v>
      </c>
      <c r="EX56" s="48">
        <f t="shared" si="148"/>
        <v>0</v>
      </c>
      <c r="EY56" s="48">
        <f t="shared" si="149"/>
        <v>0</v>
      </c>
      <c r="EZ56" s="48">
        <f t="shared" si="150"/>
        <v>0</v>
      </c>
      <c r="FA56" s="48">
        <f t="shared" si="151"/>
        <v>0</v>
      </c>
      <c r="FB56" s="48">
        <f t="shared" si="152"/>
        <v>0</v>
      </c>
      <c r="FC56" s="48">
        <f t="shared" si="153"/>
        <v>0</v>
      </c>
      <c r="FD56" s="48">
        <f t="shared" si="173"/>
        <v>139536</v>
      </c>
      <c r="FE56" s="49">
        <f t="shared" si="65"/>
        <v>11628</v>
      </c>
      <c r="FF56" s="49">
        <f t="shared" si="70"/>
        <v>0</v>
      </c>
      <c r="FG56" s="49">
        <f t="shared" si="71"/>
        <v>0</v>
      </c>
      <c r="FH56" s="49">
        <f t="shared" si="72"/>
        <v>0</v>
      </c>
      <c r="FI56" s="49">
        <f t="shared" si="73"/>
        <v>0</v>
      </c>
      <c r="FJ56" s="49">
        <f t="shared" si="74"/>
        <v>0</v>
      </c>
      <c r="FK56" s="49">
        <f t="shared" si="75"/>
        <v>0</v>
      </c>
      <c r="FL56" s="49">
        <f t="shared" si="76"/>
        <v>0</v>
      </c>
      <c r="FM56" s="49">
        <f t="shared" si="77"/>
        <v>0</v>
      </c>
      <c r="FN56" s="49">
        <f t="shared" si="154"/>
        <v>0</v>
      </c>
      <c r="FO56" s="49">
        <f t="shared" si="155"/>
        <v>0</v>
      </c>
      <c r="FP56" s="49">
        <f t="shared" si="156"/>
        <v>0</v>
      </c>
      <c r="FQ56" s="49">
        <f t="shared" si="157"/>
        <v>0</v>
      </c>
      <c r="FR56" s="49">
        <f t="shared" si="78"/>
        <v>0</v>
      </c>
      <c r="FS56" s="49">
        <f>IF(SUM(FF56:FF$298)=0,FF$299*FS$8/12,0)</f>
        <v>0</v>
      </c>
      <c r="FT56" s="49">
        <f>IF(SUM(FG56:FG$298)=0,FG$299*FT$8/12,0)</f>
        <v>0</v>
      </c>
      <c r="FU56" s="49">
        <f>IF(SUM(FH56:FH$298)=0,FH$299*FU$8/12,0)</f>
        <v>0</v>
      </c>
      <c r="FV56" s="49">
        <f>IF(SUM(FI56:FI$298)=0,FI$299*FV$8/12,0)</f>
        <v>0</v>
      </c>
      <c r="FW56" s="49">
        <f>IF(SUM(FJ56:FJ$298)=0,FJ$299*FW$8/12,0)</f>
        <v>0</v>
      </c>
      <c r="FX56" s="49">
        <f>IF(SUM(FK56:FK$298)=0,FK$299*FX$8/12,0)</f>
        <v>0</v>
      </c>
      <c r="FY56" s="49">
        <f>IF(SUM(FL56:FL$298)=0,FL$299*FY$8/12,0)</f>
        <v>0</v>
      </c>
      <c r="FZ56" s="49">
        <f>IF(SUM(FM56:FM$298)=0,FM$299*FZ$8/12,0)</f>
        <v>0</v>
      </c>
      <c r="GA56" s="49">
        <f>IF(SUM(FN56:FN$298)=0,FN$299*GA$8/12,0)</f>
        <v>0</v>
      </c>
      <c r="GB56" s="49">
        <f>IF(SUM(FO56:FO$298)=0,FO$299*GB$8/12,0)</f>
        <v>0</v>
      </c>
      <c r="GC56" s="49">
        <f>IF(SUM(FP56:FP$298)=0,FP$299*GC$8/12,0)</f>
        <v>0</v>
      </c>
      <c r="GD56" s="49">
        <f>IF(SUM(FQ56:FQ$298)=0,FQ$299*GD$8/12,0)</f>
        <v>0</v>
      </c>
      <c r="GE56" s="49">
        <f t="shared" si="79"/>
        <v>0</v>
      </c>
      <c r="GF56" s="49">
        <f t="shared" si="66"/>
        <v>0</v>
      </c>
      <c r="GG56" s="49">
        <f t="shared" si="80"/>
        <v>11628</v>
      </c>
      <c r="GH56" s="49">
        <f t="shared" si="67"/>
        <v>0</v>
      </c>
      <c r="GI56" s="49">
        <f t="shared" si="81"/>
        <v>244184</v>
      </c>
      <c r="GJ56" s="49">
        <f t="shared" si="68"/>
        <v>0</v>
      </c>
      <c r="GK56" s="21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</row>
    <row r="57" spans="1:495">
      <c r="A57" s="57"/>
      <c r="B57" s="38">
        <f>IF(SUM(J$9:J56)&gt;0.9,MAX(B$9:B56)+1,0)</f>
        <v>28</v>
      </c>
      <c r="C57" s="44">
        <f t="shared" si="17"/>
        <v>30</v>
      </c>
      <c r="D57" s="40">
        <v>45991</v>
      </c>
      <c r="E57" s="43">
        <f t="shared" si="82"/>
        <v>0</v>
      </c>
      <c r="F57" s="43">
        <f t="shared" si="83"/>
        <v>0</v>
      </c>
      <c r="G57" s="45">
        <f>IF(AND(B57=I$6,K56-I$1/(I$7-I$6+1)&gt;=0),ROUND(I$1/(I$7-I$6+1),0),IF(AND(SUM(G$10:G56)&gt;0,K56-G56&gt;=0),G56,IF(AND(SUM(G$10:G56)&gt;0),I$1-SUM(G$10:G56),0)))</f>
        <v>11628</v>
      </c>
      <c r="H57" s="45">
        <f t="shared" si="84"/>
        <v>0</v>
      </c>
      <c r="I57" s="45">
        <f t="shared" si="85"/>
        <v>11628</v>
      </c>
      <c r="J57" s="45">
        <f t="shared" si="174"/>
        <v>0</v>
      </c>
      <c r="K57" s="45">
        <f t="shared" si="86"/>
        <v>232556</v>
      </c>
      <c r="L57" s="45">
        <f>IF(AND(J57&lt;&gt;0,SUM(J$9:J56)=0),ROUND(I$1*I$3,0),0)</f>
        <v>0</v>
      </c>
      <c r="M57" s="18"/>
      <c r="N57" s="38">
        <f>IF(SUM(V$9:V56)&gt;0.9,MAX(N$9:N56)+1,0)</f>
        <v>0</v>
      </c>
      <c r="O57" s="44">
        <f t="shared" si="20"/>
        <v>0</v>
      </c>
      <c r="P57" s="40">
        <f t="shared" si="21"/>
        <v>45991</v>
      </c>
      <c r="Q57" s="43">
        <f t="shared" si="197"/>
        <v>0</v>
      </c>
      <c r="R57" s="43">
        <f t="shared" si="175"/>
        <v>0</v>
      </c>
      <c r="S57" s="45">
        <f>IF(AND(N57=U$6,W56-U$1/(U$7-U$6+1)&gt;=0),ROUND(U$1/(U$7-U$6+1),0),IF(AND(SUM(S$10:S56)&gt;0,W56-S56&gt;=0),S56,IF(AND(SUM(S$10:S56)&gt;0),U$1-SUM(S$10:S56),0)))</f>
        <v>0</v>
      </c>
      <c r="T57" s="45">
        <f t="shared" si="89"/>
        <v>0</v>
      </c>
      <c r="U57" s="45">
        <f t="shared" si="90"/>
        <v>0</v>
      </c>
      <c r="V57" s="45">
        <f t="shared" si="176"/>
        <v>0</v>
      </c>
      <c r="W57" s="45">
        <f t="shared" si="91"/>
        <v>0</v>
      </c>
      <c r="X57" s="45">
        <f>IF(AND(V57&lt;&gt;0,SUM(V$9:V56)=0),ROUND(U$1*U$3,0),0)</f>
        <v>0</v>
      </c>
      <c r="Y57" s="18"/>
      <c r="Z57" s="38">
        <f>IF(SUM(AH$9:AH56)&gt;0.9,MAX(Z$9:Z56)+1,0)</f>
        <v>0</v>
      </c>
      <c r="AA57" s="44">
        <f t="shared" si="24"/>
        <v>0</v>
      </c>
      <c r="AB57" s="40">
        <f t="shared" si="25"/>
        <v>45991</v>
      </c>
      <c r="AC57" s="43">
        <f t="shared" si="198"/>
        <v>0</v>
      </c>
      <c r="AD57" s="43">
        <f t="shared" si="177"/>
        <v>0</v>
      </c>
      <c r="AE57" s="45">
        <f>IF(AND(Z57=AG$6,AI56-AG$1/(AG$7-AG$6+1)&gt;=0),ROUND(AG$1/(AG$7-AG$6+1),0),IF(AND(SUM(AE$10:AE56)&gt;0,AI56-AE56&gt;=0),AE56,IF(AND(SUM(AE$10:AE56)&gt;0),AG$1-SUM(AE$10:AE56),0)))</f>
        <v>0</v>
      </c>
      <c r="AF57" s="45">
        <f t="shared" si="94"/>
        <v>0</v>
      </c>
      <c r="AG57" s="45">
        <f t="shared" si="95"/>
        <v>0</v>
      </c>
      <c r="AH57" s="45">
        <f t="shared" si="178"/>
        <v>0</v>
      </c>
      <c r="AI57" s="45">
        <f t="shared" si="96"/>
        <v>0</v>
      </c>
      <c r="AJ57" s="45">
        <f>IF(AND(AH57&lt;&gt;0,SUM(AH$9:AH56)=0),ROUND(AG$1*AG$3,0),0)</f>
        <v>0</v>
      </c>
      <c r="AK57" s="18"/>
      <c r="AL57" s="38">
        <f>IF(SUM(AT$9:AT56)&gt;0.9,MAX(AL$9:AL56)+1,0)</f>
        <v>0</v>
      </c>
      <c r="AM57" s="44">
        <f t="shared" si="28"/>
        <v>0</v>
      </c>
      <c r="AN57" s="40">
        <f t="shared" si="29"/>
        <v>45991</v>
      </c>
      <c r="AO57" s="43">
        <f t="shared" si="199"/>
        <v>0</v>
      </c>
      <c r="AP57" s="43">
        <f t="shared" si="179"/>
        <v>0</v>
      </c>
      <c r="AQ57" s="45">
        <f>IF(AND(AL57=AS$6,AU56-AS$1/(AS$7-AS$6+1)&gt;=0),ROUND(AS$1/(AS$7-AS$6+1),0),IF(AND(SUM(AQ$10:AQ56)&gt;0,AU56-AQ56&gt;=0),AQ56,IF(AND(SUM(AQ$10:AQ56)&gt;0),AS$1-SUM(AQ$10:AQ56),0)))</f>
        <v>0</v>
      </c>
      <c r="AR57" s="45">
        <f t="shared" si="99"/>
        <v>0</v>
      </c>
      <c r="AS57" s="45">
        <f t="shared" si="100"/>
        <v>0</v>
      </c>
      <c r="AT57" s="45">
        <f t="shared" si="180"/>
        <v>0</v>
      </c>
      <c r="AU57" s="45">
        <f t="shared" si="101"/>
        <v>0</v>
      </c>
      <c r="AV57" s="45">
        <f>IF(AND(AT57&lt;&gt;0,SUM(AT$9:AT56)=0),ROUND(AS$1*AS$3,0),0)</f>
        <v>0</v>
      </c>
      <c r="AW57" s="18"/>
      <c r="AX57" s="38">
        <f>IF(SUM(BF$9:BF56)&gt;0.9,MAX(AX$9:AX56)+1,0)</f>
        <v>0</v>
      </c>
      <c r="AY57" s="44">
        <f t="shared" si="32"/>
        <v>0</v>
      </c>
      <c r="AZ57" s="40">
        <f t="shared" si="33"/>
        <v>45991</v>
      </c>
      <c r="BA57" s="43">
        <f t="shared" si="200"/>
        <v>0</v>
      </c>
      <c r="BB57" s="43">
        <f t="shared" si="181"/>
        <v>0</v>
      </c>
      <c r="BC57" s="45">
        <f>IF(AND(AX57=BE$6,BG56-BE$1/(BE$7-BE$6+1)&gt;=0),ROUND(BE$1/(BE$7-BE$6+1),0),IF(AND(SUM(BC$10:BC56)&gt;0,BG56-BC56&gt;=0),BC56,IF(AND(SUM(BC$10:BC56)&gt;0),BE$1-SUM(BC$10:BC56),0)))</f>
        <v>0</v>
      </c>
      <c r="BD57" s="45">
        <f t="shared" si="104"/>
        <v>0</v>
      </c>
      <c r="BE57" s="45">
        <f t="shared" si="105"/>
        <v>0</v>
      </c>
      <c r="BF57" s="45">
        <f t="shared" si="182"/>
        <v>0</v>
      </c>
      <c r="BG57" s="45">
        <f t="shared" si="106"/>
        <v>0</v>
      </c>
      <c r="BH57" s="45">
        <f>IF(AND(BF57&lt;&gt;0,SUM(BF$9:BF56)=0),ROUND(BE$1*BE$3,0),0)</f>
        <v>0</v>
      </c>
      <c r="BI57" s="18"/>
      <c r="BJ57" s="38">
        <f>IF(SUM(BR$9:BR56)&gt;0.9,MAX(BJ$9:BJ56)+1,0)</f>
        <v>0</v>
      </c>
      <c r="BK57" s="44">
        <f t="shared" si="36"/>
        <v>0</v>
      </c>
      <c r="BL57" s="40">
        <f t="shared" si="37"/>
        <v>45991</v>
      </c>
      <c r="BM57" s="43">
        <f t="shared" si="201"/>
        <v>0</v>
      </c>
      <c r="BN57" s="43">
        <f t="shared" si="183"/>
        <v>0</v>
      </c>
      <c r="BO57" s="45">
        <f>IF(AND(BJ57=BQ$6,BS56-BQ$1/(BQ$7-BQ$6+1)&gt;=0),ROUND(BQ$1/(BQ$7-BQ$6+1),0),IF(AND(SUM(BO$10:BO56)&gt;0,BS56-BO56&gt;=0),BO56,IF(AND(SUM(BO$10:BO56)&gt;0),BQ$1-SUM(BO$10:BO56),0)))</f>
        <v>0</v>
      </c>
      <c r="BP57" s="45">
        <f t="shared" si="109"/>
        <v>0</v>
      </c>
      <c r="BQ57" s="45">
        <f t="shared" si="110"/>
        <v>0</v>
      </c>
      <c r="BR57" s="45">
        <f t="shared" si="184"/>
        <v>0</v>
      </c>
      <c r="BS57" s="45">
        <f t="shared" si="111"/>
        <v>0</v>
      </c>
      <c r="BT57" s="45">
        <f>IF(AND(BR57&lt;&gt;0,SUM(BR$9:BR56)=0),ROUND(BQ$1*BQ$3,0),0)</f>
        <v>0</v>
      </c>
      <c r="BU57" s="18"/>
      <c r="BV57" s="38">
        <f>IF(SUM(CD$9:CD56)&gt;0.9,MAX(BV$9:BV56)+1,0)</f>
        <v>0</v>
      </c>
      <c r="BW57" s="44">
        <f t="shared" si="40"/>
        <v>0</v>
      </c>
      <c r="BX57" s="40">
        <f t="shared" si="41"/>
        <v>45991</v>
      </c>
      <c r="BY57" s="43">
        <f t="shared" si="202"/>
        <v>0</v>
      </c>
      <c r="BZ57" s="43">
        <f t="shared" si="185"/>
        <v>0</v>
      </c>
      <c r="CA57" s="45">
        <f>IF(AND(BV57=CC$6,CE56-CC$1/(CC$7-CC$6+1)&gt;=0),ROUND(CC$1/(CC$7-CC$6+1),0),IF(AND(SUM(CA$10:CA56)&gt;0,CE56-CA56&gt;=0),CA56,IF(AND(SUM(CA$10:CA56)&gt;0),CC$1-SUM(CA$10:CA56),0)))</f>
        <v>0</v>
      </c>
      <c r="CB57" s="45">
        <f t="shared" si="114"/>
        <v>0</v>
      </c>
      <c r="CC57" s="45">
        <f t="shared" si="115"/>
        <v>0</v>
      </c>
      <c r="CD57" s="45">
        <f t="shared" si="186"/>
        <v>0</v>
      </c>
      <c r="CE57" s="45">
        <f t="shared" si="116"/>
        <v>0</v>
      </c>
      <c r="CF57" s="45">
        <f>IF(AND(CD57&lt;&gt;0,SUM(CD$9:CD56)=0),ROUND(CC$1*CC$3,0),0)</f>
        <v>0</v>
      </c>
      <c r="CG57" s="18"/>
      <c r="CH57" s="38">
        <f>IF(SUM(CP$9:CP56)&gt;0.9,MAX(CH$9:CH56)+1,0)</f>
        <v>0</v>
      </c>
      <c r="CI57" s="44">
        <f t="shared" si="44"/>
        <v>0</v>
      </c>
      <c r="CJ57" s="40">
        <f t="shared" si="45"/>
        <v>45991</v>
      </c>
      <c r="CK57" s="43">
        <f t="shared" si="203"/>
        <v>0</v>
      </c>
      <c r="CL57" s="43">
        <f t="shared" si="187"/>
        <v>0</v>
      </c>
      <c r="CM57" s="45">
        <f>IF(AND(CH57=CO$6,CQ56-CO$1/(CO$7-CO$6+1)&gt;=0),ROUND(CO$1/(CO$7-CO$6+1),0),IF(AND(SUM(CM$10:CM56)&gt;0,CQ56-CM56&gt;=0),CM56,IF(AND(SUM(CM$10:CM56)&gt;0),CO$1-SUM(CM$10:CM56),0)))</f>
        <v>0</v>
      </c>
      <c r="CN57" s="45">
        <f t="shared" si="119"/>
        <v>0</v>
      </c>
      <c r="CO57" s="45">
        <f t="shared" si="120"/>
        <v>0</v>
      </c>
      <c r="CP57" s="45">
        <f t="shared" si="188"/>
        <v>0</v>
      </c>
      <c r="CQ57" s="45">
        <f t="shared" si="121"/>
        <v>0</v>
      </c>
      <c r="CR57" s="45">
        <f>IF(AND(CP57&lt;&gt;0,SUM(CP$9:CP56)=0),ROUND(CO$1*CO$3,0),0)</f>
        <v>0</v>
      </c>
      <c r="CS57" s="18"/>
      <c r="CT57" s="38">
        <f>IF(SUM(DB$9:DB56)&gt;0.9,MAX(CT$9:CT56)+1,0)</f>
        <v>0</v>
      </c>
      <c r="CU57" s="44">
        <f t="shared" si="48"/>
        <v>0</v>
      </c>
      <c r="CV57" s="40">
        <f t="shared" si="49"/>
        <v>45991</v>
      </c>
      <c r="CW57" s="43">
        <f t="shared" si="204"/>
        <v>0</v>
      </c>
      <c r="CX57" s="43">
        <f t="shared" si="189"/>
        <v>0</v>
      </c>
      <c r="CY57" s="45">
        <f>IF(AND(CT57=DA$6,DC56-DA$1/(DA$7-DA$6+1)&gt;=0),ROUND(DA$1/(DA$7-DA$6+1),0),IF(AND(SUM(CY$10:CY56)&gt;0,DC56-CY56&gt;=0),CY56,IF(AND(SUM(CY$10:CY56)&gt;0),DA$1-SUM(CY$10:CY56),0)))</f>
        <v>0</v>
      </c>
      <c r="CZ57" s="45">
        <f t="shared" si="124"/>
        <v>0</v>
      </c>
      <c r="DA57" s="45">
        <f t="shared" si="125"/>
        <v>0</v>
      </c>
      <c r="DB57" s="45">
        <f t="shared" si="190"/>
        <v>0</v>
      </c>
      <c r="DC57" s="45">
        <f t="shared" si="126"/>
        <v>0</v>
      </c>
      <c r="DD57" s="45">
        <f>IF(AND(DB57&lt;&gt;0,SUM(DB$9:DB56)=0),ROUND(DA$1*DA$3,0),0)</f>
        <v>0</v>
      </c>
      <c r="DE57" s="18"/>
      <c r="DF57" s="38">
        <f>IF(SUM(DN$9:DN56)&gt;0.9,MAX(DF$9:DF56)+1,0)</f>
        <v>0</v>
      </c>
      <c r="DG57" s="44">
        <f t="shared" si="52"/>
        <v>0</v>
      </c>
      <c r="DH57" s="40">
        <f t="shared" si="53"/>
        <v>45991</v>
      </c>
      <c r="DI57" s="43">
        <f t="shared" si="205"/>
        <v>0</v>
      </c>
      <c r="DJ57" s="43">
        <f t="shared" si="191"/>
        <v>0</v>
      </c>
      <c r="DK57" s="45">
        <f>IF(AND(DF57=DM$6,DO56-DM$1/(DM$7-DM$6+1)&gt;=0),ROUND(DM$1/(DM$7-DM$6+1),0),IF(AND(SUM(DK$10:DK56)&gt;0,DO56-DK56&gt;=0),DK56,IF(AND(SUM(DK$10:DK56)&gt;0),DM$1-SUM(DK$10:DK56),0)))</f>
        <v>0</v>
      </c>
      <c r="DL57" s="45">
        <f t="shared" si="129"/>
        <v>0</v>
      </c>
      <c r="DM57" s="45">
        <f t="shared" si="130"/>
        <v>0</v>
      </c>
      <c r="DN57" s="45">
        <f t="shared" si="192"/>
        <v>0</v>
      </c>
      <c r="DO57" s="45">
        <f t="shared" si="131"/>
        <v>0</v>
      </c>
      <c r="DP57" s="45">
        <f>IF(AND(DN57&lt;&gt;0,SUM(DN$9:DN56)=0),ROUND(DM$1*DM$3,0),0)</f>
        <v>0</v>
      </c>
      <c r="DQ57" s="18"/>
      <c r="DR57" s="38">
        <f>IF(SUM(DZ$9:DZ56)&gt;0.9,MAX(DR$9:DR56)+1,0)</f>
        <v>0</v>
      </c>
      <c r="DS57" s="44">
        <f t="shared" si="56"/>
        <v>0</v>
      </c>
      <c r="DT57" s="40">
        <f t="shared" si="57"/>
        <v>45991</v>
      </c>
      <c r="DU57" s="43">
        <f t="shared" si="206"/>
        <v>0</v>
      </c>
      <c r="DV57" s="43">
        <f t="shared" si="193"/>
        <v>0</v>
      </c>
      <c r="DW57" s="45">
        <f>IF(AND(DR57=DY$6,EA56-DY$1/(DY$7-DY$6+1)&gt;=0),ROUND(DY$1/(DY$7-DY$6+1),0),IF(AND(SUM(DW$10:DW56)&gt;0,EA56-DW56&gt;=0),DW56,IF(AND(SUM(DW$10:DW56)&gt;0),DY$1-SUM(DW$10:DW56),0)))</f>
        <v>0</v>
      </c>
      <c r="DX57" s="45">
        <f t="shared" si="134"/>
        <v>0</v>
      </c>
      <c r="DY57" s="45">
        <f t="shared" si="135"/>
        <v>0</v>
      </c>
      <c r="DZ57" s="45">
        <f t="shared" si="194"/>
        <v>0</v>
      </c>
      <c r="EA57" s="45">
        <f t="shared" si="136"/>
        <v>0</v>
      </c>
      <c r="EB57" s="45">
        <f>IF(AND(DZ57&lt;&gt;0,SUM(DZ$9:DZ56)=0),ROUND(DY$1*DY$3,0),0)</f>
        <v>0</v>
      </c>
      <c r="EC57" s="18"/>
      <c r="ED57" s="38">
        <f>IF(SUM(EL$9:EL56)&gt;0.9,MAX(ED$9:ED56)+1,0)</f>
        <v>0</v>
      </c>
      <c r="EE57" s="44">
        <f t="shared" si="60"/>
        <v>0</v>
      </c>
      <c r="EF57" s="40">
        <f t="shared" si="61"/>
        <v>45991</v>
      </c>
      <c r="EG57" s="43">
        <f t="shared" si="207"/>
        <v>0</v>
      </c>
      <c r="EH57" s="43">
        <f t="shared" si="195"/>
        <v>0</v>
      </c>
      <c r="EI57" s="45">
        <f>IF(AND(ED57=EK$6,EM56-EK$1/(EK$7-EK$6+1)&gt;=0),ROUND(EK$1/(EK$7-EK$6+1),0),IF(AND(SUM(EI$10:EI56)&gt;0,EM56-EI56&gt;=0),EI56,IF(AND(SUM(EI$10:EI56)&gt;0),EK$1-SUM(EI$10:EI56),0)))</f>
        <v>0</v>
      </c>
      <c r="EJ57" s="45">
        <f t="shared" si="139"/>
        <v>0</v>
      </c>
      <c r="EK57" s="45">
        <f t="shared" si="140"/>
        <v>0</v>
      </c>
      <c r="EL57" s="45">
        <f t="shared" si="196"/>
        <v>0</v>
      </c>
      <c r="EM57" s="45">
        <f t="shared" si="141"/>
        <v>0</v>
      </c>
      <c r="EN57" s="45">
        <f>IF(AND(EL57&lt;&gt;0,SUM(EL$9:EL56)=0),ROUND(EK$1*EK$3,0),0)</f>
        <v>0</v>
      </c>
      <c r="EO57" s="21"/>
      <c r="EP57" s="46">
        <f t="shared" si="158"/>
        <v>41</v>
      </c>
      <c r="EQ57" s="47">
        <f t="shared" si="142"/>
        <v>45991</v>
      </c>
      <c r="ER57" s="48">
        <f t="shared" si="208"/>
        <v>139536</v>
      </c>
      <c r="ES57" s="48">
        <f t="shared" si="143"/>
        <v>0</v>
      </c>
      <c r="ET57" s="48">
        <f t="shared" si="144"/>
        <v>0</v>
      </c>
      <c r="EU57" s="48">
        <f t="shared" si="145"/>
        <v>0</v>
      </c>
      <c r="EV57" s="48">
        <f t="shared" si="146"/>
        <v>0</v>
      </c>
      <c r="EW57" s="48">
        <f t="shared" si="147"/>
        <v>0</v>
      </c>
      <c r="EX57" s="48">
        <f t="shared" si="148"/>
        <v>0</v>
      </c>
      <c r="EY57" s="48">
        <f t="shared" si="149"/>
        <v>0</v>
      </c>
      <c r="EZ57" s="48">
        <f t="shared" si="150"/>
        <v>0</v>
      </c>
      <c r="FA57" s="48">
        <f t="shared" si="151"/>
        <v>0</v>
      </c>
      <c r="FB57" s="48">
        <f t="shared" si="152"/>
        <v>0</v>
      </c>
      <c r="FC57" s="48">
        <f t="shared" si="153"/>
        <v>0</v>
      </c>
      <c r="FD57" s="48">
        <f t="shared" si="173"/>
        <v>139536</v>
      </c>
      <c r="FE57" s="49">
        <f t="shared" si="65"/>
        <v>11628</v>
      </c>
      <c r="FF57" s="49">
        <f t="shared" si="70"/>
        <v>0</v>
      </c>
      <c r="FG57" s="49">
        <f t="shared" si="71"/>
        <v>0</v>
      </c>
      <c r="FH57" s="49">
        <f t="shared" si="72"/>
        <v>0</v>
      </c>
      <c r="FI57" s="49">
        <f t="shared" si="73"/>
        <v>0</v>
      </c>
      <c r="FJ57" s="49">
        <f t="shared" si="74"/>
        <v>0</v>
      </c>
      <c r="FK57" s="49">
        <f t="shared" si="75"/>
        <v>0</v>
      </c>
      <c r="FL57" s="49">
        <f t="shared" si="76"/>
        <v>0</v>
      </c>
      <c r="FM57" s="49">
        <f t="shared" si="77"/>
        <v>0</v>
      </c>
      <c r="FN57" s="49">
        <f t="shared" si="154"/>
        <v>0</v>
      </c>
      <c r="FO57" s="49">
        <f t="shared" si="155"/>
        <v>0</v>
      </c>
      <c r="FP57" s="49">
        <f t="shared" si="156"/>
        <v>0</v>
      </c>
      <c r="FQ57" s="49">
        <f t="shared" si="157"/>
        <v>0</v>
      </c>
      <c r="FR57" s="49">
        <f t="shared" si="78"/>
        <v>0</v>
      </c>
      <c r="FS57" s="49">
        <f>IF(SUM(FF57:FF$298)=0,FF$299*FS$8/12,0)</f>
        <v>0</v>
      </c>
      <c r="FT57" s="49">
        <f>IF(SUM(FG57:FG$298)=0,FG$299*FT$8/12,0)</f>
        <v>0</v>
      </c>
      <c r="FU57" s="49">
        <f>IF(SUM(FH57:FH$298)=0,FH$299*FU$8/12,0)</f>
        <v>0</v>
      </c>
      <c r="FV57" s="49">
        <f>IF(SUM(FI57:FI$298)=0,FI$299*FV$8/12,0)</f>
        <v>0</v>
      </c>
      <c r="FW57" s="49">
        <f>IF(SUM(FJ57:FJ$298)=0,FJ$299*FW$8/12,0)</f>
        <v>0</v>
      </c>
      <c r="FX57" s="49">
        <f>IF(SUM(FK57:FK$298)=0,FK$299*FX$8/12,0)</f>
        <v>0</v>
      </c>
      <c r="FY57" s="49">
        <f>IF(SUM(FL57:FL$298)=0,FL$299*FY$8/12,0)</f>
        <v>0</v>
      </c>
      <c r="FZ57" s="49">
        <f>IF(SUM(FM57:FM$298)=0,FM$299*FZ$8/12,0)</f>
        <v>0</v>
      </c>
      <c r="GA57" s="49">
        <f>IF(SUM(FN57:FN$298)=0,FN$299*GA$8/12,0)</f>
        <v>0</v>
      </c>
      <c r="GB57" s="49">
        <f>IF(SUM(FO57:FO$298)=0,FO$299*GB$8/12,0)</f>
        <v>0</v>
      </c>
      <c r="GC57" s="49">
        <f>IF(SUM(FP57:FP$298)=0,FP$299*GC$8/12,0)</f>
        <v>0</v>
      </c>
      <c r="GD57" s="49">
        <f>IF(SUM(FQ57:FQ$298)=0,FQ$299*GD$8/12,0)</f>
        <v>0</v>
      </c>
      <c r="GE57" s="49">
        <f t="shared" si="79"/>
        <v>0</v>
      </c>
      <c r="GF57" s="49">
        <f t="shared" si="66"/>
        <v>0</v>
      </c>
      <c r="GG57" s="49">
        <f t="shared" si="80"/>
        <v>11628</v>
      </c>
      <c r="GH57" s="49">
        <f t="shared" si="67"/>
        <v>0</v>
      </c>
      <c r="GI57" s="49">
        <f t="shared" si="81"/>
        <v>232556</v>
      </c>
      <c r="GJ57" s="49">
        <f t="shared" si="68"/>
        <v>0</v>
      </c>
      <c r="GK57" s="21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</row>
    <row r="58" spans="1:495">
      <c r="A58" s="57"/>
      <c r="B58" s="38">
        <f>IF(SUM(J$9:J57)&gt;0.9,MAX(B$9:B57)+1,0)</f>
        <v>29</v>
      </c>
      <c r="C58" s="44">
        <f t="shared" si="17"/>
        <v>31</v>
      </c>
      <c r="D58" s="40">
        <v>46022</v>
      </c>
      <c r="E58" s="43">
        <f t="shared" si="82"/>
        <v>0</v>
      </c>
      <c r="F58" s="43">
        <f t="shared" si="83"/>
        <v>0</v>
      </c>
      <c r="G58" s="45">
        <f>IF(AND(B58=I$6,K57-I$1/(I$7-I$6+1)&gt;=0),ROUND(I$1/(I$7-I$6+1),0),IF(AND(SUM(G$10:G57)&gt;0,K57-G57&gt;=0),G57,IF(AND(SUM(G$10:G57)&gt;0),I$1-SUM(G$10:G57),0)))</f>
        <v>11628</v>
      </c>
      <c r="H58" s="45">
        <f t="shared" si="84"/>
        <v>0</v>
      </c>
      <c r="I58" s="45">
        <f t="shared" si="85"/>
        <v>11628</v>
      </c>
      <c r="J58" s="45">
        <f t="shared" si="174"/>
        <v>0</v>
      </c>
      <c r="K58" s="45">
        <f t="shared" si="86"/>
        <v>220928</v>
      </c>
      <c r="L58" s="45">
        <f>IF(AND(J58&lt;&gt;0,SUM(J$9:J57)=0),ROUND(I$1*I$3,0),0)</f>
        <v>0</v>
      </c>
      <c r="M58" s="18"/>
      <c r="N58" s="38">
        <f>IF(SUM(V$9:V57)&gt;0.9,MAX(N$9:N57)+1,0)</f>
        <v>0</v>
      </c>
      <c r="O58" s="44">
        <f t="shared" si="20"/>
        <v>0</v>
      </c>
      <c r="P58" s="40">
        <f t="shared" si="21"/>
        <v>46022</v>
      </c>
      <c r="Q58" s="43">
        <f t="shared" si="197"/>
        <v>0</v>
      </c>
      <c r="R58" s="43">
        <f t="shared" si="175"/>
        <v>0</v>
      </c>
      <c r="S58" s="45">
        <f>IF(AND(N58=U$6,W57-U$1/(U$7-U$6+1)&gt;=0),ROUND(U$1/(U$7-U$6+1),0),IF(AND(SUM(S$10:S57)&gt;0,W57-S57&gt;=0),S57,IF(AND(SUM(S$10:S57)&gt;0),U$1-SUM(S$10:S57),0)))</f>
        <v>0</v>
      </c>
      <c r="T58" s="45">
        <f t="shared" si="89"/>
        <v>0</v>
      </c>
      <c r="U58" s="45">
        <f t="shared" si="90"/>
        <v>0</v>
      </c>
      <c r="V58" s="45">
        <f t="shared" si="176"/>
        <v>0</v>
      </c>
      <c r="W58" s="45">
        <f t="shared" si="91"/>
        <v>0</v>
      </c>
      <c r="X58" s="45">
        <f>IF(AND(V58&lt;&gt;0,SUM(V$9:V57)=0),ROUND(U$1*U$3,0),0)</f>
        <v>0</v>
      </c>
      <c r="Y58" s="18"/>
      <c r="Z58" s="38">
        <f>IF(SUM(AH$9:AH57)&gt;0.9,MAX(Z$9:Z57)+1,0)</f>
        <v>0</v>
      </c>
      <c r="AA58" s="44">
        <f t="shared" si="24"/>
        <v>0</v>
      </c>
      <c r="AB58" s="40">
        <f t="shared" si="25"/>
        <v>46022</v>
      </c>
      <c r="AC58" s="43">
        <f t="shared" si="198"/>
        <v>0</v>
      </c>
      <c r="AD58" s="43">
        <f t="shared" si="177"/>
        <v>0</v>
      </c>
      <c r="AE58" s="45">
        <f>IF(AND(Z58=AG$6,AI57-AG$1/(AG$7-AG$6+1)&gt;=0),ROUND(AG$1/(AG$7-AG$6+1),0),IF(AND(SUM(AE$10:AE57)&gt;0,AI57-AE57&gt;=0),AE57,IF(AND(SUM(AE$10:AE57)&gt;0),AG$1-SUM(AE$10:AE57),0)))</f>
        <v>0</v>
      </c>
      <c r="AF58" s="45">
        <f t="shared" si="94"/>
        <v>0</v>
      </c>
      <c r="AG58" s="45">
        <f t="shared" si="95"/>
        <v>0</v>
      </c>
      <c r="AH58" s="45">
        <f t="shared" si="178"/>
        <v>0</v>
      </c>
      <c r="AI58" s="45">
        <f t="shared" si="96"/>
        <v>0</v>
      </c>
      <c r="AJ58" s="45">
        <f>IF(AND(AH58&lt;&gt;0,SUM(AH$9:AH57)=0),ROUND(AG$1*AG$3,0),0)</f>
        <v>0</v>
      </c>
      <c r="AK58" s="18"/>
      <c r="AL58" s="38">
        <f>IF(SUM(AT$9:AT57)&gt;0.9,MAX(AL$9:AL57)+1,0)</f>
        <v>0</v>
      </c>
      <c r="AM58" s="44">
        <f t="shared" si="28"/>
        <v>0</v>
      </c>
      <c r="AN58" s="40">
        <f t="shared" si="29"/>
        <v>46022</v>
      </c>
      <c r="AO58" s="43">
        <f t="shared" si="199"/>
        <v>0</v>
      </c>
      <c r="AP58" s="43">
        <f t="shared" si="179"/>
        <v>0</v>
      </c>
      <c r="AQ58" s="45">
        <f>IF(AND(AL58=AS$6,AU57-AS$1/(AS$7-AS$6+1)&gt;=0),ROUND(AS$1/(AS$7-AS$6+1),0),IF(AND(SUM(AQ$10:AQ57)&gt;0,AU57-AQ57&gt;=0),AQ57,IF(AND(SUM(AQ$10:AQ57)&gt;0),AS$1-SUM(AQ$10:AQ57),0)))</f>
        <v>0</v>
      </c>
      <c r="AR58" s="45">
        <f t="shared" si="99"/>
        <v>0</v>
      </c>
      <c r="AS58" s="45">
        <f t="shared" si="100"/>
        <v>0</v>
      </c>
      <c r="AT58" s="45">
        <f t="shared" si="180"/>
        <v>0</v>
      </c>
      <c r="AU58" s="45">
        <f t="shared" si="101"/>
        <v>0</v>
      </c>
      <c r="AV58" s="45">
        <f>IF(AND(AT58&lt;&gt;0,SUM(AT$9:AT57)=0),ROUND(AS$1*AS$3,0),0)</f>
        <v>0</v>
      </c>
      <c r="AW58" s="18"/>
      <c r="AX58" s="38">
        <f>IF(SUM(BF$9:BF57)&gt;0.9,MAX(AX$9:AX57)+1,0)</f>
        <v>0</v>
      </c>
      <c r="AY58" s="44">
        <f t="shared" si="32"/>
        <v>0</v>
      </c>
      <c r="AZ58" s="40">
        <f t="shared" si="33"/>
        <v>46022</v>
      </c>
      <c r="BA58" s="43">
        <f t="shared" si="200"/>
        <v>0</v>
      </c>
      <c r="BB58" s="43">
        <f t="shared" si="181"/>
        <v>0</v>
      </c>
      <c r="BC58" s="45">
        <f>IF(AND(AX58=BE$6,BG57-BE$1/(BE$7-BE$6+1)&gt;=0),ROUND(BE$1/(BE$7-BE$6+1),0),IF(AND(SUM(BC$10:BC57)&gt;0,BG57-BC57&gt;=0),BC57,IF(AND(SUM(BC$10:BC57)&gt;0),BE$1-SUM(BC$10:BC57),0)))</f>
        <v>0</v>
      </c>
      <c r="BD58" s="45">
        <f t="shared" si="104"/>
        <v>0</v>
      </c>
      <c r="BE58" s="45">
        <f t="shared" si="105"/>
        <v>0</v>
      </c>
      <c r="BF58" s="45">
        <f t="shared" si="182"/>
        <v>0</v>
      </c>
      <c r="BG58" s="45">
        <f t="shared" si="106"/>
        <v>0</v>
      </c>
      <c r="BH58" s="45">
        <f>IF(AND(BF58&lt;&gt;0,SUM(BF$9:BF57)=0),ROUND(BE$1*BE$3,0),0)</f>
        <v>0</v>
      </c>
      <c r="BI58" s="18"/>
      <c r="BJ58" s="38">
        <f>IF(SUM(BR$9:BR57)&gt;0.9,MAX(BJ$9:BJ57)+1,0)</f>
        <v>0</v>
      </c>
      <c r="BK58" s="44">
        <f t="shared" si="36"/>
        <v>0</v>
      </c>
      <c r="BL58" s="40">
        <f t="shared" si="37"/>
        <v>46022</v>
      </c>
      <c r="BM58" s="43">
        <f t="shared" si="201"/>
        <v>0</v>
      </c>
      <c r="BN58" s="43">
        <f t="shared" si="183"/>
        <v>0</v>
      </c>
      <c r="BO58" s="45">
        <f>IF(AND(BJ58=BQ$6,BS57-BQ$1/(BQ$7-BQ$6+1)&gt;=0),ROUND(BQ$1/(BQ$7-BQ$6+1),0),IF(AND(SUM(BO$10:BO57)&gt;0,BS57-BO57&gt;=0),BO57,IF(AND(SUM(BO$10:BO57)&gt;0),BQ$1-SUM(BO$10:BO57),0)))</f>
        <v>0</v>
      </c>
      <c r="BP58" s="45">
        <f t="shared" si="109"/>
        <v>0</v>
      </c>
      <c r="BQ58" s="45">
        <f t="shared" si="110"/>
        <v>0</v>
      </c>
      <c r="BR58" s="45">
        <f t="shared" si="184"/>
        <v>0</v>
      </c>
      <c r="BS58" s="45">
        <f t="shared" si="111"/>
        <v>0</v>
      </c>
      <c r="BT58" s="45">
        <f>IF(AND(BR58&lt;&gt;0,SUM(BR$9:BR57)=0),ROUND(BQ$1*BQ$3,0),0)</f>
        <v>0</v>
      </c>
      <c r="BU58" s="18"/>
      <c r="BV58" s="38">
        <f>IF(SUM(CD$9:CD57)&gt;0.9,MAX(BV$9:BV57)+1,0)</f>
        <v>0</v>
      </c>
      <c r="BW58" s="44">
        <f t="shared" si="40"/>
        <v>0</v>
      </c>
      <c r="BX58" s="40">
        <f t="shared" si="41"/>
        <v>46022</v>
      </c>
      <c r="BY58" s="43">
        <f t="shared" si="202"/>
        <v>0</v>
      </c>
      <c r="BZ58" s="43">
        <f t="shared" si="185"/>
        <v>0</v>
      </c>
      <c r="CA58" s="45">
        <f>IF(AND(BV58=CC$6,CE57-CC$1/(CC$7-CC$6+1)&gt;=0),ROUND(CC$1/(CC$7-CC$6+1),0),IF(AND(SUM(CA$10:CA57)&gt;0,CE57-CA57&gt;=0),CA57,IF(AND(SUM(CA$10:CA57)&gt;0),CC$1-SUM(CA$10:CA57),0)))</f>
        <v>0</v>
      </c>
      <c r="CB58" s="45">
        <f t="shared" si="114"/>
        <v>0</v>
      </c>
      <c r="CC58" s="45">
        <f t="shared" si="115"/>
        <v>0</v>
      </c>
      <c r="CD58" s="45">
        <f t="shared" si="186"/>
        <v>0</v>
      </c>
      <c r="CE58" s="45">
        <f t="shared" si="116"/>
        <v>0</v>
      </c>
      <c r="CF58" s="45">
        <f>IF(AND(CD58&lt;&gt;0,SUM(CD$9:CD57)=0),ROUND(CC$1*CC$3,0),0)</f>
        <v>0</v>
      </c>
      <c r="CG58" s="18"/>
      <c r="CH58" s="38">
        <f>IF(SUM(CP$9:CP57)&gt;0.9,MAX(CH$9:CH57)+1,0)</f>
        <v>0</v>
      </c>
      <c r="CI58" s="44">
        <f t="shared" si="44"/>
        <v>0</v>
      </c>
      <c r="CJ58" s="40">
        <f t="shared" si="45"/>
        <v>46022</v>
      </c>
      <c r="CK58" s="43">
        <f t="shared" si="203"/>
        <v>0</v>
      </c>
      <c r="CL58" s="43">
        <f t="shared" si="187"/>
        <v>0</v>
      </c>
      <c r="CM58" s="45">
        <f>IF(AND(CH58=CO$6,CQ57-CO$1/(CO$7-CO$6+1)&gt;=0),ROUND(CO$1/(CO$7-CO$6+1),0),IF(AND(SUM(CM$10:CM57)&gt;0,CQ57-CM57&gt;=0),CM57,IF(AND(SUM(CM$10:CM57)&gt;0),CO$1-SUM(CM$10:CM57),0)))</f>
        <v>0</v>
      </c>
      <c r="CN58" s="45">
        <f t="shared" si="119"/>
        <v>0</v>
      </c>
      <c r="CO58" s="45">
        <f t="shared" si="120"/>
        <v>0</v>
      </c>
      <c r="CP58" s="45">
        <f t="shared" si="188"/>
        <v>0</v>
      </c>
      <c r="CQ58" s="45">
        <f t="shared" si="121"/>
        <v>0</v>
      </c>
      <c r="CR58" s="45">
        <f>IF(AND(CP58&lt;&gt;0,SUM(CP$9:CP57)=0),ROUND(CO$1*CO$3,0),0)</f>
        <v>0</v>
      </c>
      <c r="CS58" s="18"/>
      <c r="CT58" s="38">
        <f>IF(SUM(DB$9:DB57)&gt;0.9,MAX(CT$9:CT57)+1,0)</f>
        <v>0</v>
      </c>
      <c r="CU58" s="44">
        <f t="shared" si="48"/>
        <v>0</v>
      </c>
      <c r="CV58" s="40">
        <f t="shared" si="49"/>
        <v>46022</v>
      </c>
      <c r="CW58" s="43">
        <f t="shared" si="204"/>
        <v>0</v>
      </c>
      <c r="CX58" s="43">
        <f t="shared" si="189"/>
        <v>0</v>
      </c>
      <c r="CY58" s="45">
        <f>IF(AND(CT58=DA$6,DC57-DA$1/(DA$7-DA$6+1)&gt;=0),ROUND(DA$1/(DA$7-DA$6+1),0),IF(AND(SUM(CY$10:CY57)&gt;0,DC57-CY57&gt;=0),CY57,IF(AND(SUM(CY$10:CY57)&gt;0),DA$1-SUM(CY$10:CY57),0)))</f>
        <v>0</v>
      </c>
      <c r="CZ58" s="45">
        <f t="shared" si="124"/>
        <v>0</v>
      </c>
      <c r="DA58" s="45">
        <f t="shared" si="125"/>
        <v>0</v>
      </c>
      <c r="DB58" s="45">
        <f t="shared" si="190"/>
        <v>0</v>
      </c>
      <c r="DC58" s="45">
        <f t="shared" si="126"/>
        <v>0</v>
      </c>
      <c r="DD58" s="45">
        <f>IF(AND(DB58&lt;&gt;0,SUM(DB$9:DB57)=0),ROUND(DA$1*DA$3,0),0)</f>
        <v>0</v>
      </c>
      <c r="DE58" s="18"/>
      <c r="DF58" s="38">
        <f>IF(SUM(DN$9:DN57)&gt;0.9,MAX(DF$9:DF57)+1,0)</f>
        <v>0</v>
      </c>
      <c r="DG58" s="44">
        <f t="shared" si="52"/>
        <v>0</v>
      </c>
      <c r="DH58" s="40">
        <f t="shared" si="53"/>
        <v>46022</v>
      </c>
      <c r="DI58" s="43">
        <f t="shared" si="205"/>
        <v>0</v>
      </c>
      <c r="DJ58" s="43">
        <f t="shared" si="191"/>
        <v>0</v>
      </c>
      <c r="DK58" s="45">
        <f>IF(AND(DF58=DM$6,DO57-DM$1/(DM$7-DM$6+1)&gt;=0),ROUND(DM$1/(DM$7-DM$6+1),0),IF(AND(SUM(DK$10:DK57)&gt;0,DO57-DK57&gt;=0),DK57,IF(AND(SUM(DK$10:DK57)&gt;0),DM$1-SUM(DK$10:DK57),0)))</f>
        <v>0</v>
      </c>
      <c r="DL58" s="45">
        <f t="shared" si="129"/>
        <v>0</v>
      </c>
      <c r="DM58" s="45">
        <f t="shared" si="130"/>
        <v>0</v>
      </c>
      <c r="DN58" s="45">
        <f t="shared" si="192"/>
        <v>0</v>
      </c>
      <c r="DO58" s="45">
        <f t="shared" si="131"/>
        <v>0</v>
      </c>
      <c r="DP58" s="45">
        <f>IF(AND(DN58&lt;&gt;0,SUM(DN$9:DN57)=0),ROUND(DM$1*DM$3,0),0)</f>
        <v>0</v>
      </c>
      <c r="DQ58" s="18"/>
      <c r="DR58" s="38">
        <f>IF(SUM(DZ$9:DZ57)&gt;0.9,MAX(DR$9:DR57)+1,0)</f>
        <v>0</v>
      </c>
      <c r="DS58" s="44">
        <f t="shared" si="56"/>
        <v>0</v>
      </c>
      <c r="DT58" s="40">
        <f t="shared" si="57"/>
        <v>46022</v>
      </c>
      <c r="DU58" s="43">
        <f t="shared" si="206"/>
        <v>0</v>
      </c>
      <c r="DV58" s="43">
        <f t="shared" si="193"/>
        <v>0</v>
      </c>
      <c r="DW58" s="45">
        <f>IF(AND(DR58=DY$6,EA57-DY$1/(DY$7-DY$6+1)&gt;=0),ROUND(DY$1/(DY$7-DY$6+1),0),IF(AND(SUM(DW$10:DW57)&gt;0,EA57-DW57&gt;=0),DW57,IF(AND(SUM(DW$10:DW57)&gt;0),DY$1-SUM(DW$10:DW57),0)))</f>
        <v>0</v>
      </c>
      <c r="DX58" s="45">
        <f t="shared" si="134"/>
        <v>0</v>
      </c>
      <c r="DY58" s="45">
        <f t="shared" si="135"/>
        <v>0</v>
      </c>
      <c r="DZ58" s="45">
        <f t="shared" si="194"/>
        <v>0</v>
      </c>
      <c r="EA58" s="45">
        <f t="shared" si="136"/>
        <v>0</v>
      </c>
      <c r="EB58" s="45">
        <f>IF(AND(DZ58&lt;&gt;0,SUM(DZ$9:DZ57)=0),ROUND(DY$1*DY$3,0),0)</f>
        <v>0</v>
      </c>
      <c r="EC58" s="18"/>
      <c r="ED58" s="38">
        <f>IF(SUM(EL$9:EL57)&gt;0.9,MAX(ED$9:ED57)+1,0)</f>
        <v>0</v>
      </c>
      <c r="EE58" s="44">
        <f t="shared" si="60"/>
        <v>0</v>
      </c>
      <c r="EF58" s="40">
        <f t="shared" si="61"/>
        <v>46022</v>
      </c>
      <c r="EG58" s="43">
        <f t="shared" si="207"/>
        <v>0</v>
      </c>
      <c r="EH58" s="43">
        <f t="shared" si="195"/>
        <v>0</v>
      </c>
      <c r="EI58" s="45">
        <f>IF(AND(ED58=EK$6,EM57-EK$1/(EK$7-EK$6+1)&gt;=0),ROUND(EK$1/(EK$7-EK$6+1),0),IF(AND(SUM(EI$10:EI57)&gt;0,EM57-EI57&gt;=0),EI57,IF(AND(SUM(EI$10:EI57)&gt;0),EK$1-SUM(EI$10:EI57),0)))</f>
        <v>0</v>
      </c>
      <c r="EJ58" s="45">
        <f t="shared" si="139"/>
        <v>0</v>
      </c>
      <c r="EK58" s="45">
        <f t="shared" si="140"/>
        <v>0</v>
      </c>
      <c r="EL58" s="45">
        <f t="shared" si="196"/>
        <v>0</v>
      </c>
      <c r="EM58" s="45">
        <f t="shared" si="141"/>
        <v>0</v>
      </c>
      <c r="EN58" s="45">
        <f>IF(AND(EL58&lt;&gt;0,SUM(EL$9:EL57)=0),ROUND(EK$1*EK$3,0),0)</f>
        <v>0</v>
      </c>
      <c r="EO58" s="21"/>
      <c r="EP58" s="46">
        <f t="shared" si="158"/>
        <v>42</v>
      </c>
      <c r="EQ58" s="47">
        <f t="shared" si="142"/>
        <v>46022</v>
      </c>
      <c r="ER58" s="48">
        <f t="shared" si="208"/>
        <v>139536</v>
      </c>
      <c r="ES58" s="48">
        <f t="shared" si="143"/>
        <v>0</v>
      </c>
      <c r="ET58" s="48">
        <f t="shared" si="144"/>
        <v>0</v>
      </c>
      <c r="EU58" s="48">
        <f t="shared" si="145"/>
        <v>0</v>
      </c>
      <c r="EV58" s="48">
        <f t="shared" si="146"/>
        <v>0</v>
      </c>
      <c r="EW58" s="48">
        <f t="shared" si="147"/>
        <v>0</v>
      </c>
      <c r="EX58" s="48">
        <f t="shared" si="148"/>
        <v>0</v>
      </c>
      <c r="EY58" s="48">
        <f t="shared" si="149"/>
        <v>0</v>
      </c>
      <c r="EZ58" s="48">
        <f t="shared" si="150"/>
        <v>0</v>
      </c>
      <c r="FA58" s="48">
        <f t="shared" si="151"/>
        <v>0</v>
      </c>
      <c r="FB58" s="48">
        <f t="shared" si="152"/>
        <v>0</v>
      </c>
      <c r="FC58" s="48">
        <f t="shared" si="153"/>
        <v>0</v>
      </c>
      <c r="FD58" s="48">
        <f t="shared" si="173"/>
        <v>139536</v>
      </c>
      <c r="FE58" s="49">
        <f t="shared" si="65"/>
        <v>11628</v>
      </c>
      <c r="FF58" s="49">
        <f t="shared" si="70"/>
        <v>0</v>
      </c>
      <c r="FG58" s="49">
        <f t="shared" si="71"/>
        <v>0</v>
      </c>
      <c r="FH58" s="49">
        <f t="shared" si="72"/>
        <v>0</v>
      </c>
      <c r="FI58" s="49">
        <f t="shared" si="73"/>
        <v>0</v>
      </c>
      <c r="FJ58" s="49">
        <f t="shared" si="74"/>
        <v>0</v>
      </c>
      <c r="FK58" s="49">
        <f t="shared" si="75"/>
        <v>0</v>
      </c>
      <c r="FL58" s="49">
        <f t="shared" si="76"/>
        <v>0</v>
      </c>
      <c r="FM58" s="49">
        <f t="shared" si="77"/>
        <v>0</v>
      </c>
      <c r="FN58" s="49">
        <f t="shared" si="154"/>
        <v>0</v>
      </c>
      <c r="FO58" s="49">
        <f t="shared" si="155"/>
        <v>0</v>
      </c>
      <c r="FP58" s="49">
        <f t="shared" si="156"/>
        <v>0</v>
      </c>
      <c r="FQ58" s="49">
        <f t="shared" si="157"/>
        <v>0</v>
      </c>
      <c r="FR58" s="49">
        <f t="shared" si="78"/>
        <v>0</v>
      </c>
      <c r="FS58" s="49">
        <f>IF(SUM(FF58:FF$298)=0,FF$299*FS$8/12,0)</f>
        <v>0</v>
      </c>
      <c r="FT58" s="49">
        <f>IF(SUM(FG58:FG$298)=0,FG$299*FT$8/12,0)</f>
        <v>0</v>
      </c>
      <c r="FU58" s="49">
        <f>IF(SUM(FH58:FH$298)=0,FH$299*FU$8/12,0)</f>
        <v>0</v>
      </c>
      <c r="FV58" s="49">
        <f>IF(SUM(FI58:FI$298)=0,FI$299*FV$8/12,0)</f>
        <v>0</v>
      </c>
      <c r="FW58" s="49">
        <f>IF(SUM(FJ58:FJ$298)=0,FJ$299*FW$8/12,0)</f>
        <v>0</v>
      </c>
      <c r="FX58" s="49">
        <f>IF(SUM(FK58:FK$298)=0,FK$299*FX$8/12,0)</f>
        <v>0</v>
      </c>
      <c r="FY58" s="49">
        <f>IF(SUM(FL58:FL$298)=0,FL$299*FY$8/12,0)</f>
        <v>0</v>
      </c>
      <c r="FZ58" s="49">
        <f>IF(SUM(FM58:FM$298)=0,FM$299*FZ$8/12,0)</f>
        <v>0</v>
      </c>
      <c r="GA58" s="49">
        <f>IF(SUM(FN58:FN$298)=0,FN$299*GA$8/12,0)</f>
        <v>0</v>
      </c>
      <c r="GB58" s="49">
        <f>IF(SUM(FO58:FO$298)=0,FO$299*GB$8/12,0)</f>
        <v>0</v>
      </c>
      <c r="GC58" s="49">
        <f>IF(SUM(FP58:FP$298)=0,FP$299*GC$8/12,0)</f>
        <v>0</v>
      </c>
      <c r="GD58" s="49">
        <f>IF(SUM(FQ58:FQ$298)=0,FQ$299*GD$8/12,0)</f>
        <v>0</v>
      </c>
      <c r="GE58" s="49">
        <f t="shared" si="79"/>
        <v>0</v>
      </c>
      <c r="GF58" s="49">
        <f t="shared" si="66"/>
        <v>0</v>
      </c>
      <c r="GG58" s="49">
        <f t="shared" si="80"/>
        <v>11628</v>
      </c>
      <c r="GH58" s="49">
        <f t="shared" si="67"/>
        <v>0</v>
      </c>
      <c r="GI58" s="49">
        <f t="shared" si="81"/>
        <v>220928</v>
      </c>
      <c r="GJ58" s="49">
        <f t="shared" si="68"/>
        <v>0</v>
      </c>
      <c r="GK58" s="21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</row>
    <row r="59" spans="1:495">
      <c r="A59" s="57"/>
      <c r="B59" s="38">
        <f>IF(SUM(J$9:J58)&gt;0.9,MAX(B$9:B58)+1,0)</f>
        <v>30</v>
      </c>
      <c r="C59" s="44">
        <f t="shared" si="17"/>
        <v>31</v>
      </c>
      <c r="D59" s="40">
        <v>46053</v>
      </c>
      <c r="E59" s="43">
        <f t="shared" si="82"/>
        <v>0</v>
      </c>
      <c r="F59" s="43">
        <f t="shared" si="83"/>
        <v>0</v>
      </c>
      <c r="G59" s="45">
        <f>IF(AND(B59=I$6,K58-I$1/(I$7-I$6+1)&gt;=0),ROUND(I$1/(I$7-I$6+1),0),IF(AND(SUM(G$10:G58)&gt;0,K58-G58&gt;=0),G58,IF(AND(SUM(G$10:G58)&gt;0),I$1-SUM(G$10:G58),0)))</f>
        <v>11628</v>
      </c>
      <c r="H59" s="45">
        <f t="shared" si="84"/>
        <v>0</v>
      </c>
      <c r="I59" s="45">
        <f t="shared" si="85"/>
        <v>11628</v>
      </c>
      <c r="J59" s="45">
        <f t="shared" si="174"/>
        <v>0</v>
      </c>
      <c r="K59" s="45">
        <f t="shared" si="86"/>
        <v>209300</v>
      </c>
      <c r="L59" s="45">
        <f>IF(AND(J59&lt;&gt;0,SUM(J$9:J58)=0),ROUND(I$1*I$3,0),0)</f>
        <v>0</v>
      </c>
      <c r="M59" s="18"/>
      <c r="N59" s="38">
        <f>IF(SUM(V$9:V58)&gt;0.9,MAX(N$9:N58)+1,0)</f>
        <v>0</v>
      </c>
      <c r="O59" s="44">
        <f t="shared" si="20"/>
        <v>0</v>
      </c>
      <c r="P59" s="40">
        <f t="shared" si="21"/>
        <v>46053</v>
      </c>
      <c r="Q59" s="43">
        <f t="shared" si="197"/>
        <v>0</v>
      </c>
      <c r="R59" s="43">
        <f t="shared" si="175"/>
        <v>0</v>
      </c>
      <c r="S59" s="45">
        <f>IF(AND(N59=U$6,W58-U$1/(U$7-U$6+1)&gt;=0),ROUND(U$1/(U$7-U$6+1),0),IF(AND(SUM(S$10:S58)&gt;0,W58-S58&gt;=0),S58,IF(AND(SUM(S$10:S58)&gt;0),U$1-SUM(S$10:S58),0)))</f>
        <v>0</v>
      </c>
      <c r="T59" s="45">
        <f t="shared" si="89"/>
        <v>0</v>
      </c>
      <c r="U59" s="45">
        <f t="shared" si="90"/>
        <v>0</v>
      </c>
      <c r="V59" s="45">
        <f t="shared" si="176"/>
        <v>0</v>
      </c>
      <c r="W59" s="45">
        <f t="shared" si="91"/>
        <v>0</v>
      </c>
      <c r="X59" s="45">
        <f>IF(AND(V59&lt;&gt;0,SUM(V$9:V58)=0),ROUND(U$1*U$3,0),0)</f>
        <v>0</v>
      </c>
      <c r="Y59" s="18"/>
      <c r="Z59" s="38">
        <f>IF(SUM(AH$9:AH58)&gt;0.9,MAX(Z$9:Z58)+1,0)</f>
        <v>0</v>
      </c>
      <c r="AA59" s="44">
        <f t="shared" si="24"/>
        <v>0</v>
      </c>
      <c r="AB59" s="40">
        <f t="shared" si="25"/>
        <v>46053</v>
      </c>
      <c r="AC59" s="43">
        <f t="shared" si="198"/>
        <v>0</v>
      </c>
      <c r="AD59" s="43">
        <f t="shared" si="177"/>
        <v>0</v>
      </c>
      <c r="AE59" s="45">
        <f>IF(AND(Z59=AG$6,AI58-AG$1/(AG$7-AG$6+1)&gt;=0),ROUND(AG$1/(AG$7-AG$6+1),0),IF(AND(SUM(AE$10:AE58)&gt;0,AI58-AE58&gt;=0),AE58,IF(AND(SUM(AE$10:AE58)&gt;0),AG$1-SUM(AE$10:AE58),0)))</f>
        <v>0</v>
      </c>
      <c r="AF59" s="45">
        <f t="shared" si="94"/>
        <v>0</v>
      </c>
      <c r="AG59" s="45">
        <f t="shared" si="95"/>
        <v>0</v>
      </c>
      <c r="AH59" s="45">
        <f t="shared" si="178"/>
        <v>0</v>
      </c>
      <c r="AI59" s="45">
        <f t="shared" si="96"/>
        <v>0</v>
      </c>
      <c r="AJ59" s="45">
        <f>IF(AND(AH59&lt;&gt;0,SUM(AH$9:AH58)=0),ROUND(AG$1*AG$3,0),0)</f>
        <v>0</v>
      </c>
      <c r="AK59" s="18"/>
      <c r="AL59" s="38">
        <f>IF(SUM(AT$9:AT58)&gt;0.9,MAX(AL$9:AL58)+1,0)</f>
        <v>0</v>
      </c>
      <c r="AM59" s="44">
        <f t="shared" si="28"/>
        <v>0</v>
      </c>
      <c r="AN59" s="40">
        <f t="shared" si="29"/>
        <v>46053</v>
      </c>
      <c r="AO59" s="43">
        <f t="shared" si="199"/>
        <v>0</v>
      </c>
      <c r="AP59" s="43">
        <f t="shared" si="179"/>
        <v>0</v>
      </c>
      <c r="AQ59" s="45">
        <f>IF(AND(AL59=AS$6,AU58-AS$1/(AS$7-AS$6+1)&gt;=0),ROUND(AS$1/(AS$7-AS$6+1),0),IF(AND(SUM(AQ$10:AQ58)&gt;0,AU58-AQ58&gt;=0),AQ58,IF(AND(SUM(AQ$10:AQ58)&gt;0),AS$1-SUM(AQ$10:AQ58),0)))</f>
        <v>0</v>
      </c>
      <c r="AR59" s="45">
        <f t="shared" si="99"/>
        <v>0</v>
      </c>
      <c r="AS59" s="45">
        <f t="shared" si="100"/>
        <v>0</v>
      </c>
      <c r="AT59" s="45">
        <f t="shared" si="180"/>
        <v>0</v>
      </c>
      <c r="AU59" s="45">
        <f t="shared" si="101"/>
        <v>0</v>
      </c>
      <c r="AV59" s="45">
        <f>IF(AND(AT59&lt;&gt;0,SUM(AT$9:AT58)=0),ROUND(AS$1*AS$3,0),0)</f>
        <v>0</v>
      </c>
      <c r="AW59" s="18"/>
      <c r="AX59" s="38">
        <f>IF(SUM(BF$9:BF58)&gt;0.9,MAX(AX$9:AX58)+1,0)</f>
        <v>0</v>
      </c>
      <c r="AY59" s="44">
        <f t="shared" si="32"/>
        <v>0</v>
      </c>
      <c r="AZ59" s="40">
        <f t="shared" si="33"/>
        <v>46053</v>
      </c>
      <c r="BA59" s="43">
        <f t="shared" si="200"/>
        <v>0</v>
      </c>
      <c r="BB59" s="43">
        <f t="shared" si="181"/>
        <v>0</v>
      </c>
      <c r="BC59" s="45">
        <f>IF(AND(AX59=BE$6,BG58-BE$1/(BE$7-BE$6+1)&gt;=0),ROUND(BE$1/(BE$7-BE$6+1),0),IF(AND(SUM(BC$10:BC58)&gt;0,BG58-BC58&gt;=0),BC58,IF(AND(SUM(BC$10:BC58)&gt;0),BE$1-SUM(BC$10:BC58),0)))</f>
        <v>0</v>
      </c>
      <c r="BD59" s="45">
        <f t="shared" si="104"/>
        <v>0</v>
      </c>
      <c r="BE59" s="45">
        <f t="shared" si="105"/>
        <v>0</v>
      </c>
      <c r="BF59" s="45">
        <f t="shared" si="182"/>
        <v>0</v>
      </c>
      <c r="BG59" s="45">
        <f t="shared" si="106"/>
        <v>0</v>
      </c>
      <c r="BH59" s="45">
        <f>IF(AND(BF59&lt;&gt;0,SUM(BF$9:BF58)=0),ROUND(BE$1*BE$3,0),0)</f>
        <v>0</v>
      </c>
      <c r="BI59" s="18"/>
      <c r="BJ59" s="38">
        <f>IF(SUM(BR$9:BR58)&gt;0.9,MAX(BJ$9:BJ58)+1,0)</f>
        <v>0</v>
      </c>
      <c r="BK59" s="44">
        <f t="shared" si="36"/>
        <v>0</v>
      </c>
      <c r="BL59" s="40">
        <f t="shared" si="37"/>
        <v>46053</v>
      </c>
      <c r="BM59" s="43">
        <f t="shared" si="201"/>
        <v>0</v>
      </c>
      <c r="BN59" s="43">
        <f t="shared" si="183"/>
        <v>0</v>
      </c>
      <c r="BO59" s="45">
        <f>IF(AND(BJ59=BQ$6,BS58-BQ$1/(BQ$7-BQ$6+1)&gt;=0),ROUND(BQ$1/(BQ$7-BQ$6+1),0),IF(AND(SUM(BO$10:BO58)&gt;0,BS58-BO58&gt;=0),BO58,IF(AND(SUM(BO$10:BO58)&gt;0),BQ$1-SUM(BO$10:BO58),0)))</f>
        <v>0</v>
      </c>
      <c r="BP59" s="45">
        <f t="shared" si="109"/>
        <v>0</v>
      </c>
      <c r="BQ59" s="45">
        <f t="shared" si="110"/>
        <v>0</v>
      </c>
      <c r="BR59" s="45">
        <f t="shared" si="184"/>
        <v>0</v>
      </c>
      <c r="BS59" s="45">
        <f t="shared" si="111"/>
        <v>0</v>
      </c>
      <c r="BT59" s="45">
        <f>IF(AND(BR59&lt;&gt;0,SUM(BR$9:BR58)=0),ROUND(BQ$1*BQ$3,0),0)</f>
        <v>0</v>
      </c>
      <c r="BU59" s="18"/>
      <c r="BV59" s="38">
        <f>IF(SUM(CD$9:CD58)&gt;0.9,MAX(BV$9:BV58)+1,0)</f>
        <v>0</v>
      </c>
      <c r="BW59" s="44">
        <f t="shared" si="40"/>
        <v>0</v>
      </c>
      <c r="BX59" s="40">
        <f t="shared" si="41"/>
        <v>46053</v>
      </c>
      <c r="BY59" s="43">
        <f t="shared" si="202"/>
        <v>0</v>
      </c>
      <c r="BZ59" s="43">
        <f t="shared" si="185"/>
        <v>0</v>
      </c>
      <c r="CA59" s="45">
        <f>IF(AND(BV59=CC$6,CE58-CC$1/(CC$7-CC$6+1)&gt;=0),ROUND(CC$1/(CC$7-CC$6+1),0),IF(AND(SUM(CA$10:CA58)&gt;0,CE58-CA58&gt;=0),CA58,IF(AND(SUM(CA$10:CA58)&gt;0),CC$1-SUM(CA$10:CA58),0)))</f>
        <v>0</v>
      </c>
      <c r="CB59" s="45">
        <f t="shared" si="114"/>
        <v>0</v>
      </c>
      <c r="CC59" s="45">
        <f t="shared" si="115"/>
        <v>0</v>
      </c>
      <c r="CD59" s="45">
        <f t="shared" si="186"/>
        <v>0</v>
      </c>
      <c r="CE59" s="45">
        <f t="shared" si="116"/>
        <v>0</v>
      </c>
      <c r="CF59" s="45">
        <f>IF(AND(CD59&lt;&gt;0,SUM(CD$9:CD58)=0),ROUND(CC$1*CC$3,0),0)</f>
        <v>0</v>
      </c>
      <c r="CG59" s="18"/>
      <c r="CH59" s="38">
        <f>IF(SUM(CP$9:CP58)&gt;0.9,MAX(CH$9:CH58)+1,0)</f>
        <v>0</v>
      </c>
      <c r="CI59" s="44">
        <f t="shared" si="44"/>
        <v>0</v>
      </c>
      <c r="CJ59" s="40">
        <f t="shared" si="45"/>
        <v>46053</v>
      </c>
      <c r="CK59" s="43">
        <f t="shared" si="203"/>
        <v>0</v>
      </c>
      <c r="CL59" s="43">
        <f t="shared" si="187"/>
        <v>0</v>
      </c>
      <c r="CM59" s="45">
        <f>IF(AND(CH59=CO$6,CQ58-CO$1/(CO$7-CO$6+1)&gt;=0),ROUND(CO$1/(CO$7-CO$6+1),0),IF(AND(SUM(CM$10:CM58)&gt;0,CQ58-CM58&gt;=0),CM58,IF(AND(SUM(CM$10:CM58)&gt;0),CO$1-SUM(CM$10:CM58),0)))</f>
        <v>0</v>
      </c>
      <c r="CN59" s="45">
        <f t="shared" si="119"/>
        <v>0</v>
      </c>
      <c r="CO59" s="45">
        <f t="shared" si="120"/>
        <v>0</v>
      </c>
      <c r="CP59" s="45">
        <f t="shared" si="188"/>
        <v>0</v>
      </c>
      <c r="CQ59" s="45">
        <f t="shared" si="121"/>
        <v>0</v>
      </c>
      <c r="CR59" s="45">
        <f>IF(AND(CP59&lt;&gt;0,SUM(CP$9:CP58)=0),ROUND(CO$1*CO$3,0),0)</f>
        <v>0</v>
      </c>
      <c r="CS59" s="18"/>
      <c r="CT59" s="38">
        <f>IF(SUM(DB$9:DB58)&gt;0.9,MAX(CT$9:CT58)+1,0)</f>
        <v>0</v>
      </c>
      <c r="CU59" s="44">
        <f t="shared" si="48"/>
        <v>0</v>
      </c>
      <c r="CV59" s="40">
        <f t="shared" si="49"/>
        <v>46053</v>
      </c>
      <c r="CW59" s="43">
        <f t="shared" si="204"/>
        <v>0</v>
      </c>
      <c r="CX59" s="43">
        <f t="shared" si="189"/>
        <v>0</v>
      </c>
      <c r="CY59" s="45">
        <f>IF(AND(CT59=DA$6,DC58-DA$1/(DA$7-DA$6+1)&gt;=0),ROUND(DA$1/(DA$7-DA$6+1),0),IF(AND(SUM(CY$10:CY58)&gt;0,DC58-CY58&gt;=0),CY58,IF(AND(SUM(CY$10:CY58)&gt;0),DA$1-SUM(CY$10:CY58),0)))</f>
        <v>0</v>
      </c>
      <c r="CZ59" s="45">
        <f t="shared" si="124"/>
        <v>0</v>
      </c>
      <c r="DA59" s="45">
        <f t="shared" si="125"/>
        <v>0</v>
      </c>
      <c r="DB59" s="45">
        <f t="shared" si="190"/>
        <v>0</v>
      </c>
      <c r="DC59" s="45">
        <f t="shared" si="126"/>
        <v>0</v>
      </c>
      <c r="DD59" s="45">
        <f>IF(AND(DB59&lt;&gt;0,SUM(DB$9:DB58)=0),ROUND(DA$1*DA$3,0),0)</f>
        <v>0</v>
      </c>
      <c r="DE59" s="18"/>
      <c r="DF59" s="38">
        <f>IF(SUM(DN$9:DN58)&gt;0.9,MAX(DF$9:DF58)+1,0)</f>
        <v>0</v>
      </c>
      <c r="DG59" s="44">
        <f t="shared" si="52"/>
        <v>0</v>
      </c>
      <c r="DH59" s="40">
        <f t="shared" si="53"/>
        <v>46053</v>
      </c>
      <c r="DI59" s="43">
        <f t="shared" si="205"/>
        <v>0</v>
      </c>
      <c r="DJ59" s="43">
        <f t="shared" si="191"/>
        <v>0</v>
      </c>
      <c r="DK59" s="45">
        <f>IF(AND(DF59=DM$6,DO58-DM$1/(DM$7-DM$6+1)&gt;=0),ROUND(DM$1/(DM$7-DM$6+1),0),IF(AND(SUM(DK$10:DK58)&gt;0,DO58-DK58&gt;=0),DK58,IF(AND(SUM(DK$10:DK58)&gt;0),DM$1-SUM(DK$10:DK58),0)))</f>
        <v>0</v>
      </c>
      <c r="DL59" s="45">
        <f t="shared" si="129"/>
        <v>0</v>
      </c>
      <c r="DM59" s="45">
        <f t="shared" si="130"/>
        <v>0</v>
      </c>
      <c r="DN59" s="45">
        <f t="shared" si="192"/>
        <v>0</v>
      </c>
      <c r="DO59" s="45">
        <f t="shared" si="131"/>
        <v>0</v>
      </c>
      <c r="DP59" s="45">
        <f>IF(AND(DN59&lt;&gt;0,SUM(DN$9:DN58)=0),ROUND(DM$1*DM$3,0),0)</f>
        <v>0</v>
      </c>
      <c r="DQ59" s="18"/>
      <c r="DR59" s="38">
        <f>IF(SUM(DZ$9:DZ58)&gt;0.9,MAX(DR$9:DR58)+1,0)</f>
        <v>0</v>
      </c>
      <c r="DS59" s="44">
        <f t="shared" si="56"/>
        <v>0</v>
      </c>
      <c r="DT59" s="40">
        <f t="shared" si="57"/>
        <v>46053</v>
      </c>
      <c r="DU59" s="43">
        <f t="shared" si="206"/>
        <v>0</v>
      </c>
      <c r="DV59" s="43">
        <f t="shared" si="193"/>
        <v>0</v>
      </c>
      <c r="DW59" s="45">
        <f>IF(AND(DR59=DY$6,EA58-DY$1/(DY$7-DY$6+1)&gt;=0),ROUND(DY$1/(DY$7-DY$6+1),0),IF(AND(SUM(DW$10:DW58)&gt;0,EA58-DW58&gt;=0),DW58,IF(AND(SUM(DW$10:DW58)&gt;0),DY$1-SUM(DW$10:DW58),0)))</f>
        <v>0</v>
      </c>
      <c r="DX59" s="45">
        <f t="shared" si="134"/>
        <v>0</v>
      </c>
      <c r="DY59" s="45">
        <f t="shared" si="135"/>
        <v>0</v>
      </c>
      <c r="DZ59" s="45">
        <f t="shared" si="194"/>
        <v>0</v>
      </c>
      <c r="EA59" s="45">
        <f t="shared" si="136"/>
        <v>0</v>
      </c>
      <c r="EB59" s="45">
        <f>IF(AND(DZ59&lt;&gt;0,SUM(DZ$9:DZ58)=0),ROUND(DY$1*DY$3,0),0)</f>
        <v>0</v>
      </c>
      <c r="EC59" s="18"/>
      <c r="ED59" s="38">
        <f>IF(SUM(EL$9:EL58)&gt;0.9,MAX(ED$9:ED58)+1,0)</f>
        <v>0</v>
      </c>
      <c r="EE59" s="44">
        <f t="shared" si="60"/>
        <v>0</v>
      </c>
      <c r="EF59" s="40">
        <f t="shared" si="61"/>
        <v>46053</v>
      </c>
      <c r="EG59" s="43">
        <f t="shared" si="207"/>
        <v>0</v>
      </c>
      <c r="EH59" s="43">
        <f t="shared" si="195"/>
        <v>0</v>
      </c>
      <c r="EI59" s="45">
        <f>IF(AND(ED59=EK$6,EM58-EK$1/(EK$7-EK$6+1)&gt;=0),ROUND(EK$1/(EK$7-EK$6+1),0),IF(AND(SUM(EI$10:EI58)&gt;0,EM58-EI58&gt;=0),EI58,IF(AND(SUM(EI$10:EI58)&gt;0),EK$1-SUM(EI$10:EI58),0)))</f>
        <v>0</v>
      </c>
      <c r="EJ59" s="45">
        <f t="shared" si="139"/>
        <v>0</v>
      </c>
      <c r="EK59" s="45">
        <f t="shared" si="140"/>
        <v>0</v>
      </c>
      <c r="EL59" s="45">
        <f t="shared" si="196"/>
        <v>0</v>
      </c>
      <c r="EM59" s="45">
        <f t="shared" si="141"/>
        <v>0</v>
      </c>
      <c r="EN59" s="45">
        <f>IF(AND(EL59&lt;&gt;0,SUM(EL$9:EL58)=0),ROUND(EK$1*EK$3,0),0)</f>
        <v>0</v>
      </c>
      <c r="EO59" s="21"/>
      <c r="EP59" s="46">
        <f t="shared" si="158"/>
        <v>43</v>
      </c>
      <c r="EQ59" s="47">
        <f t="shared" si="142"/>
        <v>46053</v>
      </c>
      <c r="ER59" s="48">
        <f t="shared" si="208"/>
        <v>139536</v>
      </c>
      <c r="ES59" s="48">
        <f t="shared" si="143"/>
        <v>0</v>
      </c>
      <c r="ET59" s="48">
        <f t="shared" si="144"/>
        <v>0</v>
      </c>
      <c r="EU59" s="48">
        <f t="shared" si="145"/>
        <v>0</v>
      </c>
      <c r="EV59" s="48">
        <f t="shared" si="146"/>
        <v>0</v>
      </c>
      <c r="EW59" s="48">
        <f t="shared" si="147"/>
        <v>0</v>
      </c>
      <c r="EX59" s="48">
        <f t="shared" si="148"/>
        <v>0</v>
      </c>
      <c r="EY59" s="48">
        <f t="shared" si="149"/>
        <v>0</v>
      </c>
      <c r="EZ59" s="48">
        <f t="shared" si="150"/>
        <v>0</v>
      </c>
      <c r="FA59" s="48">
        <f t="shared" si="151"/>
        <v>0</v>
      </c>
      <c r="FB59" s="48">
        <f t="shared" si="152"/>
        <v>0</v>
      </c>
      <c r="FC59" s="48">
        <f t="shared" si="153"/>
        <v>0</v>
      </c>
      <c r="FD59" s="48">
        <f t="shared" si="173"/>
        <v>139536</v>
      </c>
      <c r="FE59" s="49">
        <f t="shared" si="65"/>
        <v>11628</v>
      </c>
      <c r="FF59" s="49">
        <f t="shared" si="70"/>
        <v>0</v>
      </c>
      <c r="FG59" s="49">
        <f t="shared" si="71"/>
        <v>0</v>
      </c>
      <c r="FH59" s="49">
        <f t="shared" si="72"/>
        <v>0</v>
      </c>
      <c r="FI59" s="49">
        <f t="shared" si="73"/>
        <v>0</v>
      </c>
      <c r="FJ59" s="49">
        <f t="shared" si="74"/>
        <v>0</v>
      </c>
      <c r="FK59" s="49">
        <f t="shared" si="75"/>
        <v>0</v>
      </c>
      <c r="FL59" s="49">
        <f t="shared" si="76"/>
        <v>0</v>
      </c>
      <c r="FM59" s="49">
        <f t="shared" si="77"/>
        <v>0</v>
      </c>
      <c r="FN59" s="49">
        <f t="shared" si="154"/>
        <v>0</v>
      </c>
      <c r="FO59" s="49">
        <f t="shared" si="155"/>
        <v>0</v>
      </c>
      <c r="FP59" s="49">
        <f t="shared" si="156"/>
        <v>0</v>
      </c>
      <c r="FQ59" s="49">
        <f t="shared" si="157"/>
        <v>0</v>
      </c>
      <c r="FR59" s="49">
        <f t="shared" si="78"/>
        <v>0</v>
      </c>
      <c r="FS59" s="49">
        <f>IF(SUM(FF59:FF$298)=0,FF$299*FS$8/12,0)</f>
        <v>0</v>
      </c>
      <c r="FT59" s="49">
        <f>IF(SUM(FG59:FG$298)=0,FG$299*FT$8/12,0)</f>
        <v>0</v>
      </c>
      <c r="FU59" s="49">
        <f>IF(SUM(FH59:FH$298)=0,FH$299*FU$8/12,0)</f>
        <v>0</v>
      </c>
      <c r="FV59" s="49">
        <f>IF(SUM(FI59:FI$298)=0,FI$299*FV$8/12,0)</f>
        <v>0</v>
      </c>
      <c r="FW59" s="49">
        <f>IF(SUM(FJ59:FJ$298)=0,FJ$299*FW$8/12,0)</f>
        <v>0</v>
      </c>
      <c r="FX59" s="49">
        <f>IF(SUM(FK59:FK$298)=0,FK$299*FX$8/12,0)</f>
        <v>0</v>
      </c>
      <c r="FY59" s="49">
        <f>IF(SUM(FL59:FL$298)=0,FL$299*FY$8/12,0)</f>
        <v>0</v>
      </c>
      <c r="FZ59" s="49">
        <f>IF(SUM(FM59:FM$298)=0,FM$299*FZ$8/12,0)</f>
        <v>0</v>
      </c>
      <c r="GA59" s="49">
        <f>IF(SUM(FN59:FN$298)=0,FN$299*GA$8/12,0)</f>
        <v>0</v>
      </c>
      <c r="GB59" s="49">
        <f>IF(SUM(FO59:FO$298)=0,FO$299*GB$8/12,0)</f>
        <v>0</v>
      </c>
      <c r="GC59" s="49">
        <f>IF(SUM(FP59:FP$298)=0,FP$299*GC$8/12,0)</f>
        <v>0</v>
      </c>
      <c r="GD59" s="49">
        <f>IF(SUM(FQ59:FQ$298)=0,FQ$299*GD$8/12,0)</f>
        <v>0</v>
      </c>
      <c r="GE59" s="49">
        <f t="shared" si="79"/>
        <v>0</v>
      </c>
      <c r="GF59" s="49">
        <f t="shared" si="66"/>
        <v>0</v>
      </c>
      <c r="GG59" s="49">
        <f t="shared" si="80"/>
        <v>11628</v>
      </c>
      <c r="GH59" s="49">
        <f t="shared" si="67"/>
        <v>0</v>
      </c>
      <c r="GI59" s="49">
        <f t="shared" si="81"/>
        <v>209300</v>
      </c>
      <c r="GJ59" s="49">
        <f t="shared" si="68"/>
        <v>0</v>
      </c>
      <c r="GK59" s="21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</row>
    <row r="60" spans="1:495">
      <c r="A60" s="57"/>
      <c r="B60" s="38">
        <f>IF(SUM(J$9:J59)&gt;0.9,MAX(B$9:B59)+1,0)</f>
        <v>31</v>
      </c>
      <c r="C60" s="44">
        <f t="shared" si="17"/>
        <v>28</v>
      </c>
      <c r="D60" s="40">
        <v>46081</v>
      </c>
      <c r="E60" s="43">
        <f t="shared" si="82"/>
        <v>0</v>
      </c>
      <c r="F60" s="43">
        <f t="shared" si="83"/>
        <v>0</v>
      </c>
      <c r="G60" s="45">
        <f>IF(AND(B60=I$6,K59-I$1/(I$7-I$6+1)&gt;=0),ROUND(I$1/(I$7-I$6+1),0),IF(AND(SUM(G$10:G59)&gt;0,K59-G59&gt;=0),G59,IF(AND(SUM(G$10:G59)&gt;0),I$1-SUM(G$10:G59),0)))</f>
        <v>11628</v>
      </c>
      <c r="H60" s="45">
        <f t="shared" si="84"/>
        <v>0</v>
      </c>
      <c r="I60" s="45">
        <f t="shared" si="85"/>
        <v>11628</v>
      </c>
      <c r="J60" s="45">
        <f t="shared" si="174"/>
        <v>0</v>
      </c>
      <c r="K60" s="45">
        <f t="shared" si="86"/>
        <v>197672</v>
      </c>
      <c r="L60" s="45">
        <f>IF(AND(J60&lt;&gt;0,SUM(J$9:J59)=0),ROUND(I$1*I$3,0),0)</f>
        <v>0</v>
      </c>
      <c r="M60" s="18"/>
      <c r="N60" s="38">
        <f>IF(SUM(V$9:V59)&gt;0.9,MAX(N$9:N59)+1,0)</f>
        <v>0</v>
      </c>
      <c r="O60" s="44">
        <f t="shared" si="20"/>
        <v>0</v>
      </c>
      <c r="P60" s="40">
        <f t="shared" si="21"/>
        <v>46081</v>
      </c>
      <c r="Q60" s="43">
        <f t="shared" si="197"/>
        <v>0</v>
      </c>
      <c r="R60" s="43">
        <f t="shared" si="175"/>
        <v>0</v>
      </c>
      <c r="S60" s="45">
        <f>IF(AND(N60=U$6,W59-U$1/(U$7-U$6+1)&gt;=0),ROUND(U$1/(U$7-U$6+1),0),IF(AND(SUM(S$10:S59)&gt;0,W59-S59&gt;=0),S59,IF(AND(SUM(S$10:S59)&gt;0),U$1-SUM(S$10:S59),0)))</f>
        <v>0</v>
      </c>
      <c r="T60" s="45">
        <f t="shared" si="89"/>
        <v>0</v>
      </c>
      <c r="U60" s="45">
        <f t="shared" si="90"/>
        <v>0</v>
      </c>
      <c r="V60" s="45">
        <f t="shared" si="176"/>
        <v>0</v>
      </c>
      <c r="W60" s="45">
        <f t="shared" si="91"/>
        <v>0</v>
      </c>
      <c r="X60" s="45">
        <f>IF(AND(V60&lt;&gt;0,SUM(V$9:V59)=0),ROUND(U$1*U$3,0),0)</f>
        <v>0</v>
      </c>
      <c r="Y60" s="18"/>
      <c r="Z60" s="38">
        <f>IF(SUM(AH$9:AH59)&gt;0.9,MAX(Z$9:Z59)+1,0)</f>
        <v>0</v>
      </c>
      <c r="AA60" s="44">
        <f t="shared" si="24"/>
        <v>0</v>
      </c>
      <c r="AB60" s="40">
        <f t="shared" si="25"/>
        <v>46081</v>
      </c>
      <c r="AC60" s="43">
        <f t="shared" si="198"/>
        <v>0</v>
      </c>
      <c r="AD60" s="43">
        <f t="shared" si="177"/>
        <v>0</v>
      </c>
      <c r="AE60" s="45">
        <f>IF(AND(Z60=AG$6,AI59-AG$1/(AG$7-AG$6+1)&gt;=0),ROUND(AG$1/(AG$7-AG$6+1),0),IF(AND(SUM(AE$10:AE59)&gt;0,AI59-AE59&gt;=0),AE59,IF(AND(SUM(AE$10:AE59)&gt;0),AG$1-SUM(AE$10:AE59),0)))</f>
        <v>0</v>
      </c>
      <c r="AF60" s="45">
        <f t="shared" si="94"/>
        <v>0</v>
      </c>
      <c r="AG60" s="45">
        <f t="shared" si="95"/>
        <v>0</v>
      </c>
      <c r="AH60" s="45">
        <f t="shared" si="178"/>
        <v>0</v>
      </c>
      <c r="AI60" s="45">
        <f t="shared" si="96"/>
        <v>0</v>
      </c>
      <c r="AJ60" s="45">
        <f>IF(AND(AH60&lt;&gt;0,SUM(AH$9:AH59)=0),ROUND(AG$1*AG$3,0),0)</f>
        <v>0</v>
      </c>
      <c r="AK60" s="18"/>
      <c r="AL60" s="38">
        <f>IF(SUM(AT$9:AT59)&gt;0.9,MAX(AL$9:AL59)+1,0)</f>
        <v>0</v>
      </c>
      <c r="AM60" s="44">
        <f t="shared" si="28"/>
        <v>0</v>
      </c>
      <c r="AN60" s="40">
        <f t="shared" si="29"/>
        <v>46081</v>
      </c>
      <c r="AO60" s="43">
        <f t="shared" si="199"/>
        <v>0</v>
      </c>
      <c r="AP60" s="43">
        <f t="shared" si="179"/>
        <v>0</v>
      </c>
      <c r="AQ60" s="45">
        <f>IF(AND(AL60=AS$6,AU59-AS$1/(AS$7-AS$6+1)&gt;=0),ROUND(AS$1/(AS$7-AS$6+1),0),IF(AND(SUM(AQ$10:AQ59)&gt;0,AU59-AQ59&gt;=0),AQ59,IF(AND(SUM(AQ$10:AQ59)&gt;0),AS$1-SUM(AQ$10:AQ59),0)))</f>
        <v>0</v>
      </c>
      <c r="AR60" s="45">
        <f t="shared" si="99"/>
        <v>0</v>
      </c>
      <c r="AS60" s="45">
        <f t="shared" si="100"/>
        <v>0</v>
      </c>
      <c r="AT60" s="45">
        <f t="shared" si="180"/>
        <v>0</v>
      </c>
      <c r="AU60" s="45">
        <f t="shared" si="101"/>
        <v>0</v>
      </c>
      <c r="AV60" s="45">
        <f>IF(AND(AT60&lt;&gt;0,SUM(AT$9:AT59)=0),ROUND(AS$1*AS$3,0),0)</f>
        <v>0</v>
      </c>
      <c r="AW60" s="18"/>
      <c r="AX60" s="38">
        <f>IF(SUM(BF$9:BF59)&gt;0.9,MAX(AX$9:AX59)+1,0)</f>
        <v>0</v>
      </c>
      <c r="AY60" s="44">
        <f t="shared" si="32"/>
        <v>0</v>
      </c>
      <c r="AZ60" s="40">
        <f t="shared" si="33"/>
        <v>46081</v>
      </c>
      <c r="BA60" s="43">
        <f t="shared" si="200"/>
        <v>0</v>
      </c>
      <c r="BB60" s="43">
        <f t="shared" si="181"/>
        <v>0</v>
      </c>
      <c r="BC60" s="45">
        <f>IF(AND(AX60=BE$6,BG59-BE$1/(BE$7-BE$6+1)&gt;=0),ROUND(BE$1/(BE$7-BE$6+1),0),IF(AND(SUM(BC$10:BC59)&gt;0,BG59-BC59&gt;=0),BC59,IF(AND(SUM(BC$10:BC59)&gt;0),BE$1-SUM(BC$10:BC59),0)))</f>
        <v>0</v>
      </c>
      <c r="BD60" s="45">
        <f t="shared" si="104"/>
        <v>0</v>
      </c>
      <c r="BE60" s="45">
        <f t="shared" si="105"/>
        <v>0</v>
      </c>
      <c r="BF60" s="45">
        <f t="shared" si="182"/>
        <v>0</v>
      </c>
      <c r="BG60" s="45">
        <f t="shared" si="106"/>
        <v>0</v>
      </c>
      <c r="BH60" s="45">
        <f>IF(AND(BF60&lt;&gt;0,SUM(BF$9:BF59)=0),ROUND(BE$1*BE$3,0),0)</f>
        <v>0</v>
      </c>
      <c r="BI60" s="18"/>
      <c r="BJ60" s="38">
        <f>IF(SUM(BR$9:BR59)&gt;0.9,MAX(BJ$9:BJ59)+1,0)</f>
        <v>0</v>
      </c>
      <c r="BK60" s="44">
        <f t="shared" si="36"/>
        <v>0</v>
      </c>
      <c r="BL60" s="40">
        <f t="shared" si="37"/>
        <v>46081</v>
      </c>
      <c r="BM60" s="43">
        <f t="shared" si="201"/>
        <v>0</v>
      </c>
      <c r="BN60" s="43">
        <f t="shared" si="183"/>
        <v>0</v>
      </c>
      <c r="BO60" s="45">
        <f>IF(AND(BJ60=BQ$6,BS59-BQ$1/(BQ$7-BQ$6+1)&gt;=0),ROUND(BQ$1/(BQ$7-BQ$6+1),0),IF(AND(SUM(BO$10:BO59)&gt;0,BS59-BO59&gt;=0),BO59,IF(AND(SUM(BO$10:BO59)&gt;0),BQ$1-SUM(BO$10:BO59),0)))</f>
        <v>0</v>
      </c>
      <c r="BP60" s="45">
        <f t="shared" si="109"/>
        <v>0</v>
      </c>
      <c r="BQ60" s="45">
        <f t="shared" si="110"/>
        <v>0</v>
      </c>
      <c r="BR60" s="45">
        <f t="shared" si="184"/>
        <v>0</v>
      </c>
      <c r="BS60" s="45">
        <f t="shared" si="111"/>
        <v>0</v>
      </c>
      <c r="BT60" s="45">
        <f>IF(AND(BR60&lt;&gt;0,SUM(BR$9:BR59)=0),ROUND(BQ$1*BQ$3,0),0)</f>
        <v>0</v>
      </c>
      <c r="BU60" s="18"/>
      <c r="BV60" s="38">
        <f>IF(SUM(CD$9:CD59)&gt;0.9,MAX(BV$9:BV59)+1,0)</f>
        <v>0</v>
      </c>
      <c r="BW60" s="44">
        <f t="shared" si="40"/>
        <v>0</v>
      </c>
      <c r="BX60" s="40">
        <f t="shared" si="41"/>
        <v>46081</v>
      </c>
      <c r="BY60" s="43">
        <f t="shared" si="202"/>
        <v>0</v>
      </c>
      <c r="BZ60" s="43">
        <f t="shared" si="185"/>
        <v>0</v>
      </c>
      <c r="CA60" s="45">
        <f>IF(AND(BV60=CC$6,CE59-CC$1/(CC$7-CC$6+1)&gt;=0),ROUND(CC$1/(CC$7-CC$6+1),0),IF(AND(SUM(CA$10:CA59)&gt;0,CE59-CA59&gt;=0),CA59,IF(AND(SUM(CA$10:CA59)&gt;0),CC$1-SUM(CA$10:CA59),0)))</f>
        <v>0</v>
      </c>
      <c r="CB60" s="45">
        <f t="shared" si="114"/>
        <v>0</v>
      </c>
      <c r="CC60" s="45">
        <f t="shared" si="115"/>
        <v>0</v>
      </c>
      <c r="CD60" s="45">
        <f t="shared" si="186"/>
        <v>0</v>
      </c>
      <c r="CE60" s="45">
        <f t="shared" si="116"/>
        <v>0</v>
      </c>
      <c r="CF60" s="45">
        <f>IF(AND(CD60&lt;&gt;0,SUM(CD$9:CD59)=0),ROUND(CC$1*CC$3,0),0)</f>
        <v>0</v>
      </c>
      <c r="CG60" s="18"/>
      <c r="CH60" s="38">
        <f>IF(SUM(CP$9:CP59)&gt;0.9,MAX(CH$9:CH59)+1,0)</f>
        <v>0</v>
      </c>
      <c r="CI60" s="44">
        <f t="shared" si="44"/>
        <v>0</v>
      </c>
      <c r="CJ60" s="40">
        <f t="shared" si="45"/>
        <v>46081</v>
      </c>
      <c r="CK60" s="43">
        <f t="shared" si="203"/>
        <v>0</v>
      </c>
      <c r="CL60" s="43">
        <f t="shared" si="187"/>
        <v>0</v>
      </c>
      <c r="CM60" s="45">
        <f>IF(AND(CH60=CO$6,CQ59-CO$1/(CO$7-CO$6+1)&gt;=0),ROUND(CO$1/(CO$7-CO$6+1),0),IF(AND(SUM(CM$10:CM59)&gt;0,CQ59-CM59&gt;=0),CM59,IF(AND(SUM(CM$10:CM59)&gt;0),CO$1-SUM(CM$10:CM59),0)))</f>
        <v>0</v>
      </c>
      <c r="CN60" s="45">
        <f t="shared" si="119"/>
        <v>0</v>
      </c>
      <c r="CO60" s="45">
        <f t="shared" si="120"/>
        <v>0</v>
      </c>
      <c r="CP60" s="45">
        <f t="shared" si="188"/>
        <v>0</v>
      </c>
      <c r="CQ60" s="45">
        <f t="shared" si="121"/>
        <v>0</v>
      </c>
      <c r="CR60" s="45">
        <f>IF(AND(CP60&lt;&gt;0,SUM(CP$9:CP59)=0),ROUND(CO$1*CO$3,0),0)</f>
        <v>0</v>
      </c>
      <c r="CS60" s="18"/>
      <c r="CT60" s="38">
        <f>IF(SUM(DB$9:DB59)&gt;0.9,MAX(CT$9:CT59)+1,0)</f>
        <v>0</v>
      </c>
      <c r="CU60" s="44">
        <f t="shared" si="48"/>
        <v>0</v>
      </c>
      <c r="CV60" s="40">
        <f t="shared" si="49"/>
        <v>46081</v>
      </c>
      <c r="CW60" s="43">
        <f t="shared" si="204"/>
        <v>0</v>
      </c>
      <c r="CX60" s="43">
        <f t="shared" si="189"/>
        <v>0</v>
      </c>
      <c r="CY60" s="45">
        <f>IF(AND(CT60=DA$6,DC59-DA$1/(DA$7-DA$6+1)&gt;=0),ROUND(DA$1/(DA$7-DA$6+1),0),IF(AND(SUM(CY$10:CY59)&gt;0,DC59-CY59&gt;=0),CY59,IF(AND(SUM(CY$10:CY59)&gt;0),DA$1-SUM(CY$10:CY59),0)))</f>
        <v>0</v>
      </c>
      <c r="CZ60" s="45">
        <f t="shared" si="124"/>
        <v>0</v>
      </c>
      <c r="DA60" s="45">
        <f t="shared" si="125"/>
        <v>0</v>
      </c>
      <c r="DB60" s="45">
        <f t="shared" si="190"/>
        <v>0</v>
      </c>
      <c r="DC60" s="45">
        <f t="shared" si="126"/>
        <v>0</v>
      </c>
      <c r="DD60" s="45">
        <f>IF(AND(DB60&lt;&gt;0,SUM(DB$9:DB59)=0),ROUND(DA$1*DA$3,0),0)</f>
        <v>0</v>
      </c>
      <c r="DE60" s="18"/>
      <c r="DF60" s="38">
        <f>IF(SUM(DN$9:DN59)&gt;0.9,MAX(DF$9:DF59)+1,0)</f>
        <v>0</v>
      </c>
      <c r="DG60" s="44">
        <f t="shared" si="52"/>
        <v>0</v>
      </c>
      <c r="DH60" s="40">
        <f t="shared" si="53"/>
        <v>46081</v>
      </c>
      <c r="DI60" s="43">
        <f t="shared" si="205"/>
        <v>0</v>
      </c>
      <c r="DJ60" s="43">
        <f t="shared" si="191"/>
        <v>0</v>
      </c>
      <c r="DK60" s="45">
        <f>IF(AND(DF60=DM$6,DO59-DM$1/(DM$7-DM$6+1)&gt;=0),ROUND(DM$1/(DM$7-DM$6+1),0),IF(AND(SUM(DK$10:DK59)&gt;0,DO59-DK59&gt;=0),DK59,IF(AND(SUM(DK$10:DK59)&gt;0),DM$1-SUM(DK$10:DK59),0)))</f>
        <v>0</v>
      </c>
      <c r="DL60" s="45">
        <f t="shared" si="129"/>
        <v>0</v>
      </c>
      <c r="DM60" s="45">
        <f t="shared" si="130"/>
        <v>0</v>
      </c>
      <c r="DN60" s="45">
        <f t="shared" si="192"/>
        <v>0</v>
      </c>
      <c r="DO60" s="45">
        <f t="shared" si="131"/>
        <v>0</v>
      </c>
      <c r="DP60" s="45">
        <f>IF(AND(DN60&lt;&gt;0,SUM(DN$9:DN59)=0),ROUND(DM$1*DM$3,0),0)</f>
        <v>0</v>
      </c>
      <c r="DQ60" s="18"/>
      <c r="DR60" s="38">
        <f>IF(SUM(DZ$9:DZ59)&gt;0.9,MAX(DR$9:DR59)+1,0)</f>
        <v>0</v>
      </c>
      <c r="DS60" s="44">
        <f t="shared" si="56"/>
        <v>0</v>
      </c>
      <c r="DT60" s="40">
        <f t="shared" si="57"/>
        <v>46081</v>
      </c>
      <c r="DU60" s="43">
        <f t="shared" si="206"/>
        <v>0</v>
      </c>
      <c r="DV60" s="43">
        <f t="shared" si="193"/>
        <v>0</v>
      </c>
      <c r="DW60" s="45">
        <f>IF(AND(DR60=DY$6,EA59-DY$1/(DY$7-DY$6+1)&gt;=0),ROUND(DY$1/(DY$7-DY$6+1),0),IF(AND(SUM(DW$10:DW59)&gt;0,EA59-DW59&gt;=0),DW59,IF(AND(SUM(DW$10:DW59)&gt;0),DY$1-SUM(DW$10:DW59),0)))</f>
        <v>0</v>
      </c>
      <c r="DX60" s="45">
        <f t="shared" si="134"/>
        <v>0</v>
      </c>
      <c r="DY60" s="45">
        <f t="shared" si="135"/>
        <v>0</v>
      </c>
      <c r="DZ60" s="45">
        <f t="shared" si="194"/>
        <v>0</v>
      </c>
      <c r="EA60" s="45">
        <f t="shared" si="136"/>
        <v>0</v>
      </c>
      <c r="EB60" s="45">
        <f>IF(AND(DZ60&lt;&gt;0,SUM(DZ$9:DZ59)=0),ROUND(DY$1*DY$3,0),0)</f>
        <v>0</v>
      </c>
      <c r="EC60" s="18"/>
      <c r="ED60" s="38">
        <f>IF(SUM(EL$9:EL59)&gt;0.9,MAX(ED$9:ED59)+1,0)</f>
        <v>0</v>
      </c>
      <c r="EE60" s="44">
        <f t="shared" si="60"/>
        <v>0</v>
      </c>
      <c r="EF60" s="40">
        <f t="shared" si="61"/>
        <v>46081</v>
      </c>
      <c r="EG60" s="43">
        <f t="shared" si="207"/>
        <v>0</v>
      </c>
      <c r="EH60" s="43">
        <f t="shared" si="195"/>
        <v>0</v>
      </c>
      <c r="EI60" s="45">
        <f>IF(AND(ED60=EK$6,EM59-EK$1/(EK$7-EK$6+1)&gt;=0),ROUND(EK$1/(EK$7-EK$6+1),0),IF(AND(SUM(EI$10:EI59)&gt;0,EM59-EI59&gt;=0),EI59,IF(AND(SUM(EI$10:EI59)&gt;0),EK$1-SUM(EI$10:EI59),0)))</f>
        <v>0</v>
      </c>
      <c r="EJ60" s="45">
        <f t="shared" si="139"/>
        <v>0</v>
      </c>
      <c r="EK60" s="45">
        <f t="shared" si="140"/>
        <v>0</v>
      </c>
      <c r="EL60" s="45">
        <f t="shared" si="196"/>
        <v>0</v>
      </c>
      <c r="EM60" s="45">
        <f t="shared" si="141"/>
        <v>0</v>
      </c>
      <c r="EN60" s="45">
        <f>IF(AND(EL60&lt;&gt;0,SUM(EL$9:EL59)=0),ROUND(EK$1*EK$3,0),0)</f>
        <v>0</v>
      </c>
      <c r="EO60" s="21"/>
      <c r="EP60" s="46">
        <f t="shared" si="158"/>
        <v>44</v>
      </c>
      <c r="EQ60" s="47">
        <f t="shared" si="142"/>
        <v>46081</v>
      </c>
      <c r="ER60" s="48">
        <f t="shared" si="208"/>
        <v>139536</v>
      </c>
      <c r="ES60" s="48">
        <f t="shared" si="143"/>
        <v>0</v>
      </c>
      <c r="ET60" s="48">
        <f t="shared" si="144"/>
        <v>0</v>
      </c>
      <c r="EU60" s="48">
        <f t="shared" si="145"/>
        <v>0</v>
      </c>
      <c r="EV60" s="48">
        <f t="shared" si="146"/>
        <v>0</v>
      </c>
      <c r="EW60" s="48">
        <f t="shared" si="147"/>
        <v>0</v>
      </c>
      <c r="EX60" s="48">
        <f t="shared" si="148"/>
        <v>0</v>
      </c>
      <c r="EY60" s="48">
        <f t="shared" si="149"/>
        <v>0</v>
      </c>
      <c r="EZ60" s="48">
        <f t="shared" si="150"/>
        <v>0</v>
      </c>
      <c r="FA60" s="48">
        <f t="shared" si="151"/>
        <v>0</v>
      </c>
      <c r="FB60" s="48">
        <f t="shared" si="152"/>
        <v>0</v>
      </c>
      <c r="FC60" s="48">
        <f t="shared" si="153"/>
        <v>0</v>
      </c>
      <c r="FD60" s="48">
        <f t="shared" si="173"/>
        <v>139536</v>
      </c>
      <c r="FE60" s="49">
        <f t="shared" si="65"/>
        <v>11628</v>
      </c>
      <c r="FF60" s="49">
        <f t="shared" si="70"/>
        <v>0</v>
      </c>
      <c r="FG60" s="49">
        <f t="shared" si="71"/>
        <v>0</v>
      </c>
      <c r="FH60" s="49">
        <f t="shared" si="72"/>
        <v>0</v>
      </c>
      <c r="FI60" s="49">
        <f t="shared" si="73"/>
        <v>0</v>
      </c>
      <c r="FJ60" s="49">
        <f t="shared" si="74"/>
        <v>0</v>
      </c>
      <c r="FK60" s="49">
        <f t="shared" si="75"/>
        <v>0</v>
      </c>
      <c r="FL60" s="49">
        <f t="shared" si="76"/>
        <v>0</v>
      </c>
      <c r="FM60" s="49">
        <f t="shared" si="77"/>
        <v>0</v>
      </c>
      <c r="FN60" s="49">
        <f t="shared" si="154"/>
        <v>0</v>
      </c>
      <c r="FO60" s="49">
        <f t="shared" si="155"/>
        <v>0</v>
      </c>
      <c r="FP60" s="49">
        <f t="shared" si="156"/>
        <v>0</v>
      </c>
      <c r="FQ60" s="49">
        <f t="shared" si="157"/>
        <v>0</v>
      </c>
      <c r="FR60" s="49">
        <f t="shared" si="78"/>
        <v>0</v>
      </c>
      <c r="FS60" s="49">
        <f>IF(SUM(FF60:FF$298)=0,FF$299*FS$8/12,0)</f>
        <v>0</v>
      </c>
      <c r="FT60" s="49">
        <f>IF(SUM(FG60:FG$298)=0,FG$299*FT$8/12,0)</f>
        <v>0</v>
      </c>
      <c r="FU60" s="49">
        <f>IF(SUM(FH60:FH$298)=0,FH$299*FU$8/12,0)</f>
        <v>0</v>
      </c>
      <c r="FV60" s="49">
        <f>IF(SUM(FI60:FI$298)=0,FI$299*FV$8/12,0)</f>
        <v>0</v>
      </c>
      <c r="FW60" s="49">
        <f>IF(SUM(FJ60:FJ$298)=0,FJ$299*FW$8/12,0)</f>
        <v>0</v>
      </c>
      <c r="FX60" s="49">
        <f>IF(SUM(FK60:FK$298)=0,FK$299*FX$8/12,0)</f>
        <v>0</v>
      </c>
      <c r="FY60" s="49">
        <f>IF(SUM(FL60:FL$298)=0,FL$299*FY$8/12,0)</f>
        <v>0</v>
      </c>
      <c r="FZ60" s="49">
        <f>IF(SUM(FM60:FM$298)=0,FM$299*FZ$8/12,0)</f>
        <v>0</v>
      </c>
      <c r="GA60" s="49">
        <f>IF(SUM(FN60:FN$298)=0,FN$299*GA$8/12,0)</f>
        <v>0</v>
      </c>
      <c r="GB60" s="49">
        <f>IF(SUM(FO60:FO$298)=0,FO$299*GB$8/12,0)</f>
        <v>0</v>
      </c>
      <c r="GC60" s="49">
        <f>IF(SUM(FP60:FP$298)=0,FP$299*GC$8/12,0)</f>
        <v>0</v>
      </c>
      <c r="GD60" s="49">
        <f>IF(SUM(FQ60:FQ$298)=0,FQ$299*GD$8/12,0)</f>
        <v>0</v>
      </c>
      <c r="GE60" s="49">
        <f t="shared" si="79"/>
        <v>0</v>
      </c>
      <c r="GF60" s="49">
        <f t="shared" si="66"/>
        <v>0</v>
      </c>
      <c r="GG60" s="49">
        <f t="shared" si="80"/>
        <v>11628</v>
      </c>
      <c r="GH60" s="49">
        <f t="shared" si="67"/>
        <v>0</v>
      </c>
      <c r="GI60" s="49">
        <f t="shared" si="81"/>
        <v>197672</v>
      </c>
      <c r="GJ60" s="49">
        <f t="shared" si="68"/>
        <v>0</v>
      </c>
      <c r="GK60" s="21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</row>
    <row r="61" spans="1:495">
      <c r="A61" s="57"/>
      <c r="B61" s="38">
        <f>IF(SUM(J$9:J60)&gt;0.9,MAX(B$9:B60)+1,0)</f>
        <v>32</v>
      </c>
      <c r="C61" s="44">
        <f t="shared" si="17"/>
        <v>31</v>
      </c>
      <c r="D61" s="40">
        <v>46112</v>
      </c>
      <c r="E61" s="43">
        <f t="shared" si="82"/>
        <v>0</v>
      </c>
      <c r="F61" s="43">
        <f t="shared" si="83"/>
        <v>0</v>
      </c>
      <c r="G61" s="45">
        <f>IF(AND(B61=I$6,K60-I$1/(I$7-I$6+1)&gt;=0),ROUND(I$1/(I$7-I$6+1),0),IF(AND(SUM(G$10:G60)&gt;0,K60-G60&gt;=0),G60,IF(AND(SUM(G$10:G60)&gt;0),I$1-SUM(G$10:G60),0)))</f>
        <v>11628</v>
      </c>
      <c r="H61" s="45">
        <f t="shared" si="84"/>
        <v>0</v>
      </c>
      <c r="I61" s="45">
        <f t="shared" si="85"/>
        <v>11628</v>
      </c>
      <c r="J61" s="45">
        <f t="shared" si="174"/>
        <v>0</v>
      </c>
      <c r="K61" s="45">
        <f t="shared" si="86"/>
        <v>186044</v>
      </c>
      <c r="L61" s="45">
        <f>IF(AND(J61&lt;&gt;0,SUM(J$9:J60)=0),ROUND(I$1*I$3,0),0)</f>
        <v>0</v>
      </c>
      <c r="M61" s="18"/>
      <c r="N61" s="38">
        <f>IF(SUM(V$9:V60)&gt;0.9,MAX(N$9:N60)+1,0)</f>
        <v>0</v>
      </c>
      <c r="O61" s="44">
        <f t="shared" si="20"/>
        <v>0</v>
      </c>
      <c r="P61" s="40">
        <f t="shared" si="21"/>
        <v>46112</v>
      </c>
      <c r="Q61" s="43">
        <f t="shared" si="197"/>
        <v>0</v>
      </c>
      <c r="R61" s="43">
        <f t="shared" si="175"/>
        <v>0</v>
      </c>
      <c r="S61" s="45">
        <f>IF(AND(N61=U$6,W60-U$1/(U$7-U$6+1)&gt;=0),ROUND(U$1/(U$7-U$6+1),0),IF(AND(SUM(S$10:S60)&gt;0,W60-S60&gt;=0),S60,IF(AND(SUM(S$10:S60)&gt;0),U$1-SUM(S$10:S60),0)))</f>
        <v>0</v>
      </c>
      <c r="T61" s="45">
        <f t="shared" si="89"/>
        <v>0</v>
      </c>
      <c r="U61" s="45">
        <f t="shared" si="90"/>
        <v>0</v>
      </c>
      <c r="V61" s="45">
        <f t="shared" si="176"/>
        <v>0</v>
      </c>
      <c r="W61" s="45">
        <f t="shared" si="91"/>
        <v>0</v>
      </c>
      <c r="X61" s="45">
        <f>IF(AND(V61&lt;&gt;0,SUM(V$9:V60)=0),ROUND(U$1*U$3,0),0)</f>
        <v>0</v>
      </c>
      <c r="Y61" s="18"/>
      <c r="Z61" s="38">
        <f>IF(SUM(AH$9:AH60)&gt;0.9,MAX(Z$9:Z60)+1,0)</f>
        <v>0</v>
      </c>
      <c r="AA61" s="44">
        <f t="shared" si="24"/>
        <v>0</v>
      </c>
      <c r="AB61" s="40">
        <f t="shared" si="25"/>
        <v>46112</v>
      </c>
      <c r="AC61" s="43">
        <f t="shared" si="198"/>
        <v>0</v>
      </c>
      <c r="AD61" s="43">
        <f t="shared" si="177"/>
        <v>0</v>
      </c>
      <c r="AE61" s="45">
        <f>IF(AND(Z61=AG$6,AI60-AG$1/(AG$7-AG$6+1)&gt;=0),ROUND(AG$1/(AG$7-AG$6+1),0),IF(AND(SUM(AE$10:AE60)&gt;0,AI60-AE60&gt;=0),AE60,IF(AND(SUM(AE$10:AE60)&gt;0),AG$1-SUM(AE$10:AE60),0)))</f>
        <v>0</v>
      </c>
      <c r="AF61" s="45">
        <f t="shared" si="94"/>
        <v>0</v>
      </c>
      <c r="AG61" s="45">
        <f t="shared" si="95"/>
        <v>0</v>
      </c>
      <c r="AH61" s="45">
        <f t="shared" si="178"/>
        <v>0</v>
      </c>
      <c r="AI61" s="45">
        <f t="shared" si="96"/>
        <v>0</v>
      </c>
      <c r="AJ61" s="45">
        <f>IF(AND(AH61&lt;&gt;0,SUM(AH$9:AH60)=0),ROUND(AG$1*AG$3,0),0)</f>
        <v>0</v>
      </c>
      <c r="AK61" s="18"/>
      <c r="AL61" s="38">
        <f>IF(SUM(AT$9:AT60)&gt;0.9,MAX(AL$9:AL60)+1,0)</f>
        <v>0</v>
      </c>
      <c r="AM61" s="44">
        <f t="shared" si="28"/>
        <v>0</v>
      </c>
      <c r="AN61" s="40">
        <f t="shared" si="29"/>
        <v>46112</v>
      </c>
      <c r="AO61" s="43">
        <f t="shared" si="199"/>
        <v>0</v>
      </c>
      <c r="AP61" s="43">
        <f t="shared" si="179"/>
        <v>0</v>
      </c>
      <c r="AQ61" s="45">
        <f>IF(AND(AL61=AS$6,AU60-AS$1/(AS$7-AS$6+1)&gt;=0),ROUND(AS$1/(AS$7-AS$6+1),0),IF(AND(SUM(AQ$10:AQ60)&gt;0,AU60-AQ60&gt;=0),AQ60,IF(AND(SUM(AQ$10:AQ60)&gt;0),AS$1-SUM(AQ$10:AQ60),0)))</f>
        <v>0</v>
      </c>
      <c r="AR61" s="45">
        <f t="shared" si="99"/>
        <v>0</v>
      </c>
      <c r="AS61" s="45">
        <f t="shared" si="100"/>
        <v>0</v>
      </c>
      <c r="AT61" s="45">
        <f t="shared" si="180"/>
        <v>0</v>
      </c>
      <c r="AU61" s="45">
        <f t="shared" si="101"/>
        <v>0</v>
      </c>
      <c r="AV61" s="45">
        <f>IF(AND(AT61&lt;&gt;0,SUM(AT$9:AT60)=0),ROUND(AS$1*AS$3,0),0)</f>
        <v>0</v>
      </c>
      <c r="AW61" s="18"/>
      <c r="AX61" s="38">
        <f>IF(SUM(BF$9:BF60)&gt;0.9,MAX(AX$9:AX60)+1,0)</f>
        <v>0</v>
      </c>
      <c r="AY61" s="44">
        <f t="shared" si="32"/>
        <v>0</v>
      </c>
      <c r="AZ61" s="40">
        <f t="shared" si="33"/>
        <v>46112</v>
      </c>
      <c r="BA61" s="43">
        <f t="shared" si="200"/>
        <v>0</v>
      </c>
      <c r="BB61" s="43">
        <f t="shared" si="181"/>
        <v>0</v>
      </c>
      <c r="BC61" s="45">
        <f>IF(AND(AX61=BE$6,BG60-BE$1/(BE$7-BE$6+1)&gt;=0),ROUND(BE$1/(BE$7-BE$6+1),0),IF(AND(SUM(BC$10:BC60)&gt;0,BG60-BC60&gt;=0),BC60,IF(AND(SUM(BC$10:BC60)&gt;0),BE$1-SUM(BC$10:BC60),0)))</f>
        <v>0</v>
      </c>
      <c r="BD61" s="45">
        <f t="shared" si="104"/>
        <v>0</v>
      </c>
      <c r="BE61" s="45">
        <f t="shared" si="105"/>
        <v>0</v>
      </c>
      <c r="BF61" s="45">
        <f t="shared" si="182"/>
        <v>0</v>
      </c>
      <c r="BG61" s="45">
        <f t="shared" si="106"/>
        <v>0</v>
      </c>
      <c r="BH61" s="45">
        <f>IF(AND(BF61&lt;&gt;0,SUM(BF$9:BF60)=0),ROUND(BE$1*BE$3,0),0)</f>
        <v>0</v>
      </c>
      <c r="BI61" s="18"/>
      <c r="BJ61" s="38">
        <f>IF(SUM(BR$9:BR60)&gt;0.9,MAX(BJ$9:BJ60)+1,0)</f>
        <v>0</v>
      </c>
      <c r="BK61" s="44">
        <f t="shared" si="36"/>
        <v>0</v>
      </c>
      <c r="BL61" s="40">
        <f t="shared" si="37"/>
        <v>46112</v>
      </c>
      <c r="BM61" s="43">
        <f t="shared" si="201"/>
        <v>0</v>
      </c>
      <c r="BN61" s="43">
        <f t="shared" si="183"/>
        <v>0</v>
      </c>
      <c r="BO61" s="45">
        <f>IF(AND(BJ61=BQ$6,BS60-BQ$1/(BQ$7-BQ$6+1)&gt;=0),ROUND(BQ$1/(BQ$7-BQ$6+1),0),IF(AND(SUM(BO$10:BO60)&gt;0,BS60-BO60&gt;=0),BO60,IF(AND(SUM(BO$10:BO60)&gt;0),BQ$1-SUM(BO$10:BO60),0)))</f>
        <v>0</v>
      </c>
      <c r="BP61" s="45">
        <f t="shared" si="109"/>
        <v>0</v>
      </c>
      <c r="BQ61" s="45">
        <f t="shared" si="110"/>
        <v>0</v>
      </c>
      <c r="BR61" s="45">
        <f t="shared" si="184"/>
        <v>0</v>
      </c>
      <c r="BS61" s="45">
        <f t="shared" si="111"/>
        <v>0</v>
      </c>
      <c r="BT61" s="45">
        <f>IF(AND(BR61&lt;&gt;0,SUM(BR$9:BR60)=0),ROUND(BQ$1*BQ$3,0),0)</f>
        <v>0</v>
      </c>
      <c r="BU61" s="18"/>
      <c r="BV61" s="38">
        <f>IF(SUM(CD$9:CD60)&gt;0.9,MAX(BV$9:BV60)+1,0)</f>
        <v>0</v>
      </c>
      <c r="BW61" s="44">
        <f t="shared" si="40"/>
        <v>0</v>
      </c>
      <c r="BX61" s="40">
        <f t="shared" si="41"/>
        <v>46112</v>
      </c>
      <c r="BY61" s="43">
        <f t="shared" si="202"/>
        <v>0</v>
      </c>
      <c r="BZ61" s="43">
        <f t="shared" si="185"/>
        <v>0</v>
      </c>
      <c r="CA61" s="45">
        <f>IF(AND(BV61=CC$6,CE60-CC$1/(CC$7-CC$6+1)&gt;=0),ROUND(CC$1/(CC$7-CC$6+1),0),IF(AND(SUM(CA$10:CA60)&gt;0,CE60-CA60&gt;=0),CA60,IF(AND(SUM(CA$10:CA60)&gt;0),CC$1-SUM(CA$10:CA60),0)))</f>
        <v>0</v>
      </c>
      <c r="CB61" s="45">
        <f t="shared" si="114"/>
        <v>0</v>
      </c>
      <c r="CC61" s="45">
        <f t="shared" si="115"/>
        <v>0</v>
      </c>
      <c r="CD61" s="45">
        <f t="shared" si="186"/>
        <v>0</v>
      </c>
      <c r="CE61" s="45">
        <f t="shared" si="116"/>
        <v>0</v>
      </c>
      <c r="CF61" s="45">
        <f>IF(AND(CD61&lt;&gt;0,SUM(CD$9:CD60)=0),ROUND(CC$1*CC$3,0),0)</f>
        <v>0</v>
      </c>
      <c r="CG61" s="18"/>
      <c r="CH61" s="38">
        <f>IF(SUM(CP$9:CP60)&gt;0.9,MAX(CH$9:CH60)+1,0)</f>
        <v>0</v>
      </c>
      <c r="CI61" s="44">
        <f t="shared" si="44"/>
        <v>0</v>
      </c>
      <c r="CJ61" s="40">
        <f t="shared" si="45"/>
        <v>46112</v>
      </c>
      <c r="CK61" s="43">
        <f t="shared" si="203"/>
        <v>0</v>
      </c>
      <c r="CL61" s="43">
        <f t="shared" si="187"/>
        <v>0</v>
      </c>
      <c r="CM61" s="45">
        <f>IF(AND(CH61=CO$6,CQ60-CO$1/(CO$7-CO$6+1)&gt;=0),ROUND(CO$1/(CO$7-CO$6+1),0),IF(AND(SUM(CM$10:CM60)&gt;0,CQ60-CM60&gt;=0),CM60,IF(AND(SUM(CM$10:CM60)&gt;0),CO$1-SUM(CM$10:CM60),0)))</f>
        <v>0</v>
      </c>
      <c r="CN61" s="45">
        <f t="shared" si="119"/>
        <v>0</v>
      </c>
      <c r="CO61" s="45">
        <f t="shared" si="120"/>
        <v>0</v>
      </c>
      <c r="CP61" s="45">
        <f t="shared" si="188"/>
        <v>0</v>
      </c>
      <c r="CQ61" s="45">
        <f t="shared" si="121"/>
        <v>0</v>
      </c>
      <c r="CR61" s="45">
        <f>IF(AND(CP61&lt;&gt;0,SUM(CP$9:CP60)=0),ROUND(CO$1*CO$3,0),0)</f>
        <v>0</v>
      </c>
      <c r="CS61" s="18"/>
      <c r="CT61" s="38">
        <f>IF(SUM(DB$9:DB60)&gt;0.9,MAX(CT$9:CT60)+1,0)</f>
        <v>0</v>
      </c>
      <c r="CU61" s="44">
        <f t="shared" si="48"/>
        <v>0</v>
      </c>
      <c r="CV61" s="40">
        <f t="shared" si="49"/>
        <v>46112</v>
      </c>
      <c r="CW61" s="43">
        <f t="shared" si="204"/>
        <v>0</v>
      </c>
      <c r="CX61" s="43">
        <f t="shared" si="189"/>
        <v>0</v>
      </c>
      <c r="CY61" s="45">
        <f>IF(AND(CT61=DA$6,DC60-DA$1/(DA$7-DA$6+1)&gt;=0),ROUND(DA$1/(DA$7-DA$6+1),0),IF(AND(SUM(CY$10:CY60)&gt;0,DC60-CY60&gt;=0),CY60,IF(AND(SUM(CY$10:CY60)&gt;0),DA$1-SUM(CY$10:CY60),0)))</f>
        <v>0</v>
      </c>
      <c r="CZ61" s="45">
        <f t="shared" si="124"/>
        <v>0</v>
      </c>
      <c r="DA61" s="45">
        <f t="shared" si="125"/>
        <v>0</v>
      </c>
      <c r="DB61" s="45">
        <f t="shared" si="190"/>
        <v>0</v>
      </c>
      <c r="DC61" s="45">
        <f t="shared" si="126"/>
        <v>0</v>
      </c>
      <c r="DD61" s="45">
        <f>IF(AND(DB61&lt;&gt;0,SUM(DB$9:DB60)=0),ROUND(DA$1*DA$3,0),0)</f>
        <v>0</v>
      </c>
      <c r="DE61" s="18"/>
      <c r="DF61" s="38">
        <f>IF(SUM(DN$9:DN60)&gt;0.9,MAX(DF$9:DF60)+1,0)</f>
        <v>0</v>
      </c>
      <c r="DG61" s="44">
        <f t="shared" si="52"/>
        <v>0</v>
      </c>
      <c r="DH61" s="40">
        <f t="shared" si="53"/>
        <v>46112</v>
      </c>
      <c r="DI61" s="43">
        <f t="shared" si="205"/>
        <v>0</v>
      </c>
      <c r="DJ61" s="43">
        <f t="shared" si="191"/>
        <v>0</v>
      </c>
      <c r="DK61" s="45">
        <f>IF(AND(DF61=DM$6,DO60-DM$1/(DM$7-DM$6+1)&gt;=0),ROUND(DM$1/(DM$7-DM$6+1),0),IF(AND(SUM(DK$10:DK60)&gt;0,DO60-DK60&gt;=0),DK60,IF(AND(SUM(DK$10:DK60)&gt;0),DM$1-SUM(DK$10:DK60),0)))</f>
        <v>0</v>
      </c>
      <c r="DL61" s="45">
        <f t="shared" si="129"/>
        <v>0</v>
      </c>
      <c r="DM61" s="45">
        <f t="shared" si="130"/>
        <v>0</v>
      </c>
      <c r="DN61" s="45">
        <f t="shared" si="192"/>
        <v>0</v>
      </c>
      <c r="DO61" s="45">
        <f t="shared" si="131"/>
        <v>0</v>
      </c>
      <c r="DP61" s="45">
        <f>IF(AND(DN61&lt;&gt;0,SUM(DN$9:DN60)=0),ROUND(DM$1*DM$3,0),0)</f>
        <v>0</v>
      </c>
      <c r="DQ61" s="18"/>
      <c r="DR61" s="38">
        <f>IF(SUM(DZ$9:DZ60)&gt;0.9,MAX(DR$9:DR60)+1,0)</f>
        <v>0</v>
      </c>
      <c r="DS61" s="44">
        <f t="shared" si="56"/>
        <v>0</v>
      </c>
      <c r="DT61" s="40">
        <f t="shared" si="57"/>
        <v>46112</v>
      </c>
      <c r="DU61" s="43">
        <f t="shared" si="206"/>
        <v>0</v>
      </c>
      <c r="DV61" s="43">
        <f t="shared" si="193"/>
        <v>0</v>
      </c>
      <c r="DW61" s="45">
        <f>IF(AND(DR61=DY$6,EA60-DY$1/(DY$7-DY$6+1)&gt;=0),ROUND(DY$1/(DY$7-DY$6+1),0),IF(AND(SUM(DW$10:DW60)&gt;0,EA60-DW60&gt;=0),DW60,IF(AND(SUM(DW$10:DW60)&gt;0),DY$1-SUM(DW$10:DW60),0)))</f>
        <v>0</v>
      </c>
      <c r="DX61" s="45">
        <f t="shared" si="134"/>
        <v>0</v>
      </c>
      <c r="DY61" s="45">
        <f t="shared" si="135"/>
        <v>0</v>
      </c>
      <c r="DZ61" s="45">
        <f t="shared" si="194"/>
        <v>0</v>
      </c>
      <c r="EA61" s="45">
        <f t="shared" si="136"/>
        <v>0</v>
      </c>
      <c r="EB61" s="45">
        <f>IF(AND(DZ61&lt;&gt;0,SUM(DZ$9:DZ60)=0),ROUND(DY$1*DY$3,0),0)</f>
        <v>0</v>
      </c>
      <c r="EC61" s="18"/>
      <c r="ED61" s="38">
        <f>IF(SUM(EL$9:EL60)&gt;0.9,MAX(ED$9:ED60)+1,0)</f>
        <v>0</v>
      </c>
      <c r="EE61" s="44">
        <f t="shared" si="60"/>
        <v>0</v>
      </c>
      <c r="EF61" s="40">
        <f t="shared" si="61"/>
        <v>46112</v>
      </c>
      <c r="EG61" s="43">
        <f t="shared" si="207"/>
        <v>0</v>
      </c>
      <c r="EH61" s="43">
        <f t="shared" si="195"/>
        <v>0</v>
      </c>
      <c r="EI61" s="45">
        <f>IF(AND(ED61=EK$6,EM60-EK$1/(EK$7-EK$6+1)&gt;=0),ROUND(EK$1/(EK$7-EK$6+1),0),IF(AND(SUM(EI$10:EI60)&gt;0,EM60-EI60&gt;=0),EI60,IF(AND(SUM(EI$10:EI60)&gt;0),EK$1-SUM(EI$10:EI60),0)))</f>
        <v>0</v>
      </c>
      <c r="EJ61" s="45">
        <f t="shared" si="139"/>
        <v>0</v>
      </c>
      <c r="EK61" s="45">
        <f t="shared" si="140"/>
        <v>0</v>
      </c>
      <c r="EL61" s="45">
        <f t="shared" si="196"/>
        <v>0</v>
      </c>
      <c r="EM61" s="45">
        <f t="shared" si="141"/>
        <v>0</v>
      </c>
      <c r="EN61" s="45">
        <f>IF(AND(EL61&lt;&gt;0,SUM(EL$9:EL60)=0),ROUND(EK$1*EK$3,0),0)</f>
        <v>0</v>
      </c>
      <c r="EO61" s="21"/>
      <c r="EP61" s="46">
        <f t="shared" si="158"/>
        <v>45</v>
      </c>
      <c r="EQ61" s="47">
        <f t="shared" si="142"/>
        <v>46112</v>
      </c>
      <c r="ER61" s="48">
        <f t="shared" si="208"/>
        <v>139536</v>
      </c>
      <c r="ES61" s="48">
        <f t="shared" si="143"/>
        <v>0</v>
      </c>
      <c r="ET61" s="48">
        <f t="shared" si="144"/>
        <v>0</v>
      </c>
      <c r="EU61" s="48">
        <f t="shared" si="145"/>
        <v>0</v>
      </c>
      <c r="EV61" s="48">
        <f t="shared" si="146"/>
        <v>0</v>
      </c>
      <c r="EW61" s="48">
        <f t="shared" si="147"/>
        <v>0</v>
      </c>
      <c r="EX61" s="48">
        <f t="shared" si="148"/>
        <v>0</v>
      </c>
      <c r="EY61" s="48">
        <f t="shared" si="149"/>
        <v>0</v>
      </c>
      <c r="EZ61" s="48">
        <f t="shared" si="150"/>
        <v>0</v>
      </c>
      <c r="FA61" s="48">
        <f t="shared" si="151"/>
        <v>0</v>
      </c>
      <c r="FB61" s="48">
        <f t="shared" si="152"/>
        <v>0</v>
      </c>
      <c r="FC61" s="48">
        <f t="shared" si="153"/>
        <v>0</v>
      </c>
      <c r="FD61" s="48">
        <f t="shared" si="173"/>
        <v>139536</v>
      </c>
      <c r="FE61" s="49">
        <f t="shared" si="65"/>
        <v>11628</v>
      </c>
      <c r="FF61" s="49">
        <f t="shared" si="70"/>
        <v>0</v>
      </c>
      <c r="FG61" s="49">
        <f t="shared" si="71"/>
        <v>0</v>
      </c>
      <c r="FH61" s="49">
        <f t="shared" si="72"/>
        <v>0</v>
      </c>
      <c r="FI61" s="49">
        <f t="shared" si="73"/>
        <v>0</v>
      </c>
      <c r="FJ61" s="49">
        <f t="shared" si="74"/>
        <v>0</v>
      </c>
      <c r="FK61" s="49">
        <f t="shared" si="75"/>
        <v>0</v>
      </c>
      <c r="FL61" s="49">
        <f t="shared" si="76"/>
        <v>0</v>
      </c>
      <c r="FM61" s="49">
        <f t="shared" si="77"/>
        <v>0</v>
      </c>
      <c r="FN61" s="49">
        <f t="shared" si="154"/>
        <v>0</v>
      </c>
      <c r="FO61" s="49">
        <f t="shared" si="155"/>
        <v>0</v>
      </c>
      <c r="FP61" s="49">
        <f t="shared" si="156"/>
        <v>0</v>
      </c>
      <c r="FQ61" s="49">
        <f t="shared" si="157"/>
        <v>0</v>
      </c>
      <c r="FR61" s="49">
        <f t="shared" si="78"/>
        <v>0</v>
      </c>
      <c r="FS61" s="49">
        <f>IF(SUM(FF61:FF$298)=0,FF$299*FS$8/12,0)</f>
        <v>0</v>
      </c>
      <c r="FT61" s="49">
        <f>IF(SUM(FG61:FG$298)=0,FG$299*FT$8/12,0)</f>
        <v>0</v>
      </c>
      <c r="FU61" s="49">
        <f>IF(SUM(FH61:FH$298)=0,FH$299*FU$8/12,0)</f>
        <v>0</v>
      </c>
      <c r="FV61" s="49">
        <f>IF(SUM(FI61:FI$298)=0,FI$299*FV$8/12,0)</f>
        <v>0</v>
      </c>
      <c r="FW61" s="49">
        <f>IF(SUM(FJ61:FJ$298)=0,FJ$299*FW$8/12,0)</f>
        <v>0</v>
      </c>
      <c r="FX61" s="49">
        <f>IF(SUM(FK61:FK$298)=0,FK$299*FX$8/12,0)</f>
        <v>0</v>
      </c>
      <c r="FY61" s="49">
        <f>IF(SUM(FL61:FL$298)=0,FL$299*FY$8/12,0)</f>
        <v>0</v>
      </c>
      <c r="FZ61" s="49">
        <f>IF(SUM(FM61:FM$298)=0,FM$299*FZ$8/12,0)</f>
        <v>0</v>
      </c>
      <c r="GA61" s="49">
        <f>IF(SUM(FN61:FN$298)=0,FN$299*GA$8/12,0)</f>
        <v>0</v>
      </c>
      <c r="GB61" s="49">
        <f>IF(SUM(FO61:FO$298)=0,FO$299*GB$8/12,0)</f>
        <v>0</v>
      </c>
      <c r="GC61" s="49">
        <f>IF(SUM(FP61:FP$298)=0,FP$299*GC$8/12,0)</f>
        <v>0</v>
      </c>
      <c r="GD61" s="49">
        <f>IF(SUM(FQ61:FQ$298)=0,FQ$299*GD$8/12,0)</f>
        <v>0</v>
      </c>
      <c r="GE61" s="49">
        <f t="shared" si="79"/>
        <v>0</v>
      </c>
      <c r="GF61" s="49">
        <f t="shared" si="66"/>
        <v>0</v>
      </c>
      <c r="GG61" s="49">
        <f t="shared" si="80"/>
        <v>11628</v>
      </c>
      <c r="GH61" s="49">
        <f t="shared" si="67"/>
        <v>0</v>
      </c>
      <c r="GI61" s="49">
        <f t="shared" si="81"/>
        <v>186044</v>
      </c>
      <c r="GJ61" s="49">
        <f t="shared" si="68"/>
        <v>0</v>
      </c>
      <c r="GK61" s="21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</row>
    <row r="62" spans="1:495">
      <c r="A62" s="57"/>
      <c r="B62" s="38">
        <f>IF(SUM(J$9:J61)&gt;0.9,MAX(B$9:B61)+1,0)</f>
        <v>33</v>
      </c>
      <c r="C62" s="44">
        <f t="shared" si="17"/>
        <v>30</v>
      </c>
      <c r="D62" s="40">
        <v>46142</v>
      </c>
      <c r="E62" s="43">
        <f t="shared" si="82"/>
        <v>0</v>
      </c>
      <c r="F62" s="43">
        <f t="shared" si="83"/>
        <v>0</v>
      </c>
      <c r="G62" s="45">
        <f>IF(AND(B62=I$6,K61-I$1/(I$7-I$6+1)&gt;=0),ROUND(I$1/(I$7-I$6+1),0),IF(AND(SUM(G$10:G61)&gt;0,K61-G61&gt;=0),G61,IF(AND(SUM(G$10:G61)&gt;0),I$1-SUM(G$10:G61),0)))</f>
        <v>11628</v>
      </c>
      <c r="H62" s="45">
        <f t="shared" si="84"/>
        <v>0</v>
      </c>
      <c r="I62" s="45">
        <f t="shared" si="85"/>
        <v>11628</v>
      </c>
      <c r="J62" s="45">
        <f t="shared" si="174"/>
        <v>0</v>
      </c>
      <c r="K62" s="45">
        <f t="shared" si="86"/>
        <v>174416</v>
      </c>
      <c r="L62" s="45">
        <f>IF(AND(J62&lt;&gt;0,SUM(J$9:J61)=0),ROUND(I$1*I$3,0),0)</f>
        <v>0</v>
      </c>
      <c r="M62" s="18"/>
      <c r="N62" s="38">
        <f>IF(SUM(V$9:V61)&gt;0.9,MAX(N$9:N61)+1,0)</f>
        <v>0</v>
      </c>
      <c r="O62" s="44">
        <f t="shared" si="20"/>
        <v>0</v>
      </c>
      <c r="P62" s="40">
        <f t="shared" si="21"/>
        <v>46142</v>
      </c>
      <c r="Q62" s="43">
        <f t="shared" si="197"/>
        <v>0</v>
      </c>
      <c r="R62" s="43">
        <f t="shared" si="175"/>
        <v>0</v>
      </c>
      <c r="S62" s="45">
        <f>IF(AND(N62=U$6,W61-U$1/(U$7-U$6+1)&gt;=0),ROUND(U$1/(U$7-U$6+1),0),IF(AND(SUM(S$10:S61)&gt;0,W61-S61&gt;=0),S61,IF(AND(SUM(S$10:S61)&gt;0),U$1-SUM(S$10:S61),0)))</f>
        <v>0</v>
      </c>
      <c r="T62" s="45">
        <f t="shared" si="89"/>
        <v>0</v>
      </c>
      <c r="U62" s="45">
        <f t="shared" si="90"/>
        <v>0</v>
      </c>
      <c r="V62" s="45">
        <f t="shared" si="176"/>
        <v>0</v>
      </c>
      <c r="W62" s="45">
        <f t="shared" si="91"/>
        <v>0</v>
      </c>
      <c r="X62" s="45">
        <f>IF(AND(V62&lt;&gt;0,SUM(V$9:V61)=0),ROUND(U$1*U$3,0),0)</f>
        <v>0</v>
      </c>
      <c r="Y62" s="18"/>
      <c r="Z62" s="38">
        <f>IF(SUM(AH$9:AH61)&gt;0.9,MAX(Z$9:Z61)+1,0)</f>
        <v>0</v>
      </c>
      <c r="AA62" s="44">
        <f t="shared" si="24"/>
        <v>0</v>
      </c>
      <c r="AB62" s="40">
        <f t="shared" si="25"/>
        <v>46142</v>
      </c>
      <c r="AC62" s="43">
        <f t="shared" si="198"/>
        <v>0</v>
      </c>
      <c r="AD62" s="43">
        <f t="shared" si="177"/>
        <v>0</v>
      </c>
      <c r="AE62" s="45">
        <f>IF(AND(Z62=AG$6,AI61-AG$1/(AG$7-AG$6+1)&gt;=0),ROUND(AG$1/(AG$7-AG$6+1),0),IF(AND(SUM(AE$10:AE61)&gt;0,AI61-AE61&gt;=0),AE61,IF(AND(SUM(AE$10:AE61)&gt;0),AG$1-SUM(AE$10:AE61),0)))</f>
        <v>0</v>
      </c>
      <c r="AF62" s="45">
        <f t="shared" si="94"/>
        <v>0</v>
      </c>
      <c r="AG62" s="45">
        <f t="shared" si="95"/>
        <v>0</v>
      </c>
      <c r="AH62" s="45">
        <f t="shared" si="178"/>
        <v>0</v>
      </c>
      <c r="AI62" s="45">
        <f t="shared" si="96"/>
        <v>0</v>
      </c>
      <c r="AJ62" s="45">
        <f>IF(AND(AH62&lt;&gt;0,SUM(AH$9:AH61)=0),ROUND(AG$1*AG$3,0),0)</f>
        <v>0</v>
      </c>
      <c r="AK62" s="18"/>
      <c r="AL62" s="38">
        <f>IF(SUM(AT$9:AT61)&gt;0.9,MAX(AL$9:AL61)+1,0)</f>
        <v>0</v>
      </c>
      <c r="AM62" s="44">
        <f t="shared" si="28"/>
        <v>0</v>
      </c>
      <c r="AN62" s="40">
        <f t="shared" si="29"/>
        <v>46142</v>
      </c>
      <c r="AO62" s="43">
        <f t="shared" si="199"/>
        <v>0</v>
      </c>
      <c r="AP62" s="43">
        <f t="shared" si="179"/>
        <v>0</v>
      </c>
      <c r="AQ62" s="45">
        <f>IF(AND(AL62=AS$6,AU61-AS$1/(AS$7-AS$6+1)&gt;=0),ROUND(AS$1/(AS$7-AS$6+1),0),IF(AND(SUM(AQ$10:AQ61)&gt;0,AU61-AQ61&gt;=0),AQ61,IF(AND(SUM(AQ$10:AQ61)&gt;0),AS$1-SUM(AQ$10:AQ61),0)))</f>
        <v>0</v>
      </c>
      <c r="AR62" s="45">
        <f t="shared" si="99"/>
        <v>0</v>
      </c>
      <c r="AS62" s="45">
        <f t="shared" si="100"/>
        <v>0</v>
      </c>
      <c r="AT62" s="45">
        <f t="shared" si="180"/>
        <v>0</v>
      </c>
      <c r="AU62" s="45">
        <f t="shared" si="101"/>
        <v>0</v>
      </c>
      <c r="AV62" s="45">
        <f>IF(AND(AT62&lt;&gt;0,SUM(AT$9:AT61)=0),ROUND(AS$1*AS$3,0),0)</f>
        <v>0</v>
      </c>
      <c r="AW62" s="18"/>
      <c r="AX62" s="38">
        <f>IF(SUM(BF$9:BF61)&gt;0.9,MAX(AX$9:AX61)+1,0)</f>
        <v>0</v>
      </c>
      <c r="AY62" s="44">
        <f t="shared" si="32"/>
        <v>0</v>
      </c>
      <c r="AZ62" s="40">
        <f t="shared" si="33"/>
        <v>46142</v>
      </c>
      <c r="BA62" s="43">
        <f t="shared" si="200"/>
        <v>0</v>
      </c>
      <c r="BB62" s="43">
        <f t="shared" si="181"/>
        <v>0</v>
      </c>
      <c r="BC62" s="45">
        <f>IF(AND(AX62=BE$6,BG61-BE$1/(BE$7-BE$6+1)&gt;=0),ROUND(BE$1/(BE$7-BE$6+1),0),IF(AND(SUM(BC$10:BC61)&gt;0,BG61-BC61&gt;=0),BC61,IF(AND(SUM(BC$10:BC61)&gt;0),BE$1-SUM(BC$10:BC61),0)))</f>
        <v>0</v>
      </c>
      <c r="BD62" s="45">
        <f t="shared" si="104"/>
        <v>0</v>
      </c>
      <c r="BE62" s="45">
        <f t="shared" si="105"/>
        <v>0</v>
      </c>
      <c r="BF62" s="45">
        <f t="shared" si="182"/>
        <v>0</v>
      </c>
      <c r="BG62" s="45">
        <f t="shared" si="106"/>
        <v>0</v>
      </c>
      <c r="BH62" s="45">
        <f>IF(AND(BF62&lt;&gt;0,SUM(BF$9:BF61)=0),ROUND(BE$1*BE$3,0),0)</f>
        <v>0</v>
      </c>
      <c r="BI62" s="18"/>
      <c r="BJ62" s="38">
        <f>IF(SUM(BR$9:BR61)&gt;0.9,MAX(BJ$9:BJ61)+1,0)</f>
        <v>0</v>
      </c>
      <c r="BK62" s="44">
        <f t="shared" si="36"/>
        <v>0</v>
      </c>
      <c r="BL62" s="40">
        <f t="shared" si="37"/>
        <v>46142</v>
      </c>
      <c r="BM62" s="43">
        <f t="shared" si="201"/>
        <v>0</v>
      </c>
      <c r="BN62" s="43">
        <f t="shared" si="183"/>
        <v>0</v>
      </c>
      <c r="BO62" s="45">
        <f>IF(AND(BJ62=BQ$6,BS61-BQ$1/(BQ$7-BQ$6+1)&gt;=0),ROUND(BQ$1/(BQ$7-BQ$6+1),0),IF(AND(SUM(BO$10:BO61)&gt;0,BS61-BO61&gt;=0),BO61,IF(AND(SUM(BO$10:BO61)&gt;0),BQ$1-SUM(BO$10:BO61),0)))</f>
        <v>0</v>
      </c>
      <c r="BP62" s="45">
        <f t="shared" si="109"/>
        <v>0</v>
      </c>
      <c r="BQ62" s="45">
        <f t="shared" si="110"/>
        <v>0</v>
      </c>
      <c r="BR62" s="45">
        <f t="shared" si="184"/>
        <v>0</v>
      </c>
      <c r="BS62" s="45">
        <f t="shared" si="111"/>
        <v>0</v>
      </c>
      <c r="BT62" s="45">
        <f>IF(AND(BR62&lt;&gt;0,SUM(BR$9:BR61)=0),ROUND(BQ$1*BQ$3,0),0)</f>
        <v>0</v>
      </c>
      <c r="BU62" s="18"/>
      <c r="BV62" s="38">
        <f>IF(SUM(CD$9:CD61)&gt;0.9,MAX(BV$9:BV61)+1,0)</f>
        <v>0</v>
      </c>
      <c r="BW62" s="44">
        <f t="shared" si="40"/>
        <v>0</v>
      </c>
      <c r="BX62" s="40">
        <f t="shared" si="41"/>
        <v>46142</v>
      </c>
      <c r="BY62" s="43">
        <f t="shared" si="202"/>
        <v>0</v>
      </c>
      <c r="BZ62" s="43">
        <f t="shared" si="185"/>
        <v>0</v>
      </c>
      <c r="CA62" s="45">
        <f>IF(AND(BV62=CC$6,CE61-CC$1/(CC$7-CC$6+1)&gt;=0),ROUND(CC$1/(CC$7-CC$6+1),0),IF(AND(SUM(CA$10:CA61)&gt;0,CE61-CA61&gt;=0),CA61,IF(AND(SUM(CA$10:CA61)&gt;0),CC$1-SUM(CA$10:CA61),0)))</f>
        <v>0</v>
      </c>
      <c r="CB62" s="45">
        <f t="shared" si="114"/>
        <v>0</v>
      </c>
      <c r="CC62" s="45">
        <f t="shared" si="115"/>
        <v>0</v>
      </c>
      <c r="CD62" s="45">
        <f t="shared" si="186"/>
        <v>0</v>
      </c>
      <c r="CE62" s="45">
        <f t="shared" si="116"/>
        <v>0</v>
      </c>
      <c r="CF62" s="45">
        <f>IF(AND(CD62&lt;&gt;0,SUM(CD$9:CD61)=0),ROUND(CC$1*CC$3,0),0)</f>
        <v>0</v>
      </c>
      <c r="CG62" s="18"/>
      <c r="CH62" s="38">
        <f>IF(SUM(CP$9:CP61)&gt;0.9,MAX(CH$9:CH61)+1,0)</f>
        <v>0</v>
      </c>
      <c r="CI62" s="44">
        <f t="shared" si="44"/>
        <v>0</v>
      </c>
      <c r="CJ62" s="40">
        <f t="shared" si="45"/>
        <v>46142</v>
      </c>
      <c r="CK62" s="43">
        <f t="shared" si="203"/>
        <v>0</v>
      </c>
      <c r="CL62" s="43">
        <f t="shared" si="187"/>
        <v>0</v>
      </c>
      <c r="CM62" s="45">
        <f>IF(AND(CH62=CO$6,CQ61-CO$1/(CO$7-CO$6+1)&gt;=0),ROUND(CO$1/(CO$7-CO$6+1),0),IF(AND(SUM(CM$10:CM61)&gt;0,CQ61-CM61&gt;=0),CM61,IF(AND(SUM(CM$10:CM61)&gt;0),CO$1-SUM(CM$10:CM61),0)))</f>
        <v>0</v>
      </c>
      <c r="CN62" s="45">
        <f t="shared" si="119"/>
        <v>0</v>
      </c>
      <c r="CO62" s="45">
        <f t="shared" si="120"/>
        <v>0</v>
      </c>
      <c r="CP62" s="45">
        <f t="shared" si="188"/>
        <v>0</v>
      </c>
      <c r="CQ62" s="45">
        <f t="shared" si="121"/>
        <v>0</v>
      </c>
      <c r="CR62" s="45">
        <f>IF(AND(CP62&lt;&gt;0,SUM(CP$9:CP61)=0),ROUND(CO$1*CO$3,0),0)</f>
        <v>0</v>
      </c>
      <c r="CS62" s="18"/>
      <c r="CT62" s="38">
        <f>IF(SUM(DB$9:DB61)&gt;0.9,MAX(CT$9:CT61)+1,0)</f>
        <v>0</v>
      </c>
      <c r="CU62" s="44">
        <f t="shared" si="48"/>
        <v>0</v>
      </c>
      <c r="CV62" s="40">
        <f t="shared" si="49"/>
        <v>46142</v>
      </c>
      <c r="CW62" s="43">
        <f t="shared" si="204"/>
        <v>0</v>
      </c>
      <c r="CX62" s="43">
        <f t="shared" si="189"/>
        <v>0</v>
      </c>
      <c r="CY62" s="45">
        <f>IF(AND(CT62=DA$6,DC61-DA$1/(DA$7-DA$6+1)&gt;=0),ROUND(DA$1/(DA$7-DA$6+1),0),IF(AND(SUM(CY$10:CY61)&gt;0,DC61-CY61&gt;=0),CY61,IF(AND(SUM(CY$10:CY61)&gt;0),DA$1-SUM(CY$10:CY61),0)))</f>
        <v>0</v>
      </c>
      <c r="CZ62" s="45">
        <f t="shared" si="124"/>
        <v>0</v>
      </c>
      <c r="DA62" s="45">
        <f t="shared" si="125"/>
        <v>0</v>
      </c>
      <c r="DB62" s="45">
        <f t="shared" si="190"/>
        <v>0</v>
      </c>
      <c r="DC62" s="45">
        <f t="shared" si="126"/>
        <v>0</v>
      </c>
      <c r="DD62" s="45">
        <f>IF(AND(DB62&lt;&gt;0,SUM(DB$9:DB61)=0),ROUND(DA$1*DA$3,0),0)</f>
        <v>0</v>
      </c>
      <c r="DE62" s="18"/>
      <c r="DF62" s="38">
        <f>IF(SUM(DN$9:DN61)&gt;0.9,MAX(DF$9:DF61)+1,0)</f>
        <v>0</v>
      </c>
      <c r="DG62" s="44">
        <f t="shared" si="52"/>
        <v>0</v>
      </c>
      <c r="DH62" s="40">
        <f t="shared" si="53"/>
        <v>46142</v>
      </c>
      <c r="DI62" s="43">
        <f t="shared" si="205"/>
        <v>0</v>
      </c>
      <c r="DJ62" s="43">
        <f t="shared" si="191"/>
        <v>0</v>
      </c>
      <c r="DK62" s="45">
        <f>IF(AND(DF62=DM$6,DO61-DM$1/(DM$7-DM$6+1)&gt;=0),ROUND(DM$1/(DM$7-DM$6+1),0),IF(AND(SUM(DK$10:DK61)&gt;0,DO61-DK61&gt;=0),DK61,IF(AND(SUM(DK$10:DK61)&gt;0),DM$1-SUM(DK$10:DK61),0)))</f>
        <v>0</v>
      </c>
      <c r="DL62" s="45">
        <f t="shared" si="129"/>
        <v>0</v>
      </c>
      <c r="DM62" s="45">
        <f t="shared" si="130"/>
        <v>0</v>
      </c>
      <c r="DN62" s="45">
        <f t="shared" si="192"/>
        <v>0</v>
      </c>
      <c r="DO62" s="45">
        <f t="shared" si="131"/>
        <v>0</v>
      </c>
      <c r="DP62" s="45">
        <f>IF(AND(DN62&lt;&gt;0,SUM(DN$9:DN61)=0),ROUND(DM$1*DM$3,0),0)</f>
        <v>0</v>
      </c>
      <c r="DQ62" s="18"/>
      <c r="DR62" s="38">
        <f>IF(SUM(DZ$9:DZ61)&gt;0.9,MAX(DR$9:DR61)+1,0)</f>
        <v>0</v>
      </c>
      <c r="DS62" s="44">
        <f t="shared" si="56"/>
        <v>0</v>
      </c>
      <c r="DT62" s="40">
        <f t="shared" si="57"/>
        <v>46142</v>
      </c>
      <c r="DU62" s="43">
        <f t="shared" si="206"/>
        <v>0</v>
      </c>
      <c r="DV62" s="43">
        <f t="shared" si="193"/>
        <v>0</v>
      </c>
      <c r="DW62" s="45">
        <f>IF(AND(DR62=DY$6,EA61-DY$1/(DY$7-DY$6+1)&gt;=0),ROUND(DY$1/(DY$7-DY$6+1),0),IF(AND(SUM(DW$10:DW61)&gt;0,EA61-DW61&gt;=0),DW61,IF(AND(SUM(DW$10:DW61)&gt;0),DY$1-SUM(DW$10:DW61),0)))</f>
        <v>0</v>
      </c>
      <c r="DX62" s="45">
        <f t="shared" si="134"/>
        <v>0</v>
      </c>
      <c r="DY62" s="45">
        <f t="shared" si="135"/>
        <v>0</v>
      </c>
      <c r="DZ62" s="45">
        <f t="shared" si="194"/>
        <v>0</v>
      </c>
      <c r="EA62" s="45">
        <f t="shared" si="136"/>
        <v>0</v>
      </c>
      <c r="EB62" s="45">
        <f>IF(AND(DZ62&lt;&gt;0,SUM(DZ$9:DZ61)=0),ROUND(DY$1*DY$3,0),0)</f>
        <v>0</v>
      </c>
      <c r="EC62" s="18"/>
      <c r="ED62" s="38">
        <f>IF(SUM(EL$9:EL61)&gt;0.9,MAX(ED$9:ED61)+1,0)</f>
        <v>0</v>
      </c>
      <c r="EE62" s="44">
        <f t="shared" si="60"/>
        <v>0</v>
      </c>
      <c r="EF62" s="40">
        <f t="shared" si="61"/>
        <v>46142</v>
      </c>
      <c r="EG62" s="43">
        <f t="shared" si="207"/>
        <v>0</v>
      </c>
      <c r="EH62" s="43">
        <f t="shared" si="195"/>
        <v>0</v>
      </c>
      <c r="EI62" s="45">
        <f>IF(AND(ED62=EK$6,EM61-EK$1/(EK$7-EK$6+1)&gt;=0),ROUND(EK$1/(EK$7-EK$6+1),0),IF(AND(SUM(EI$10:EI61)&gt;0,EM61-EI61&gt;=0),EI61,IF(AND(SUM(EI$10:EI61)&gt;0),EK$1-SUM(EI$10:EI61),0)))</f>
        <v>0</v>
      </c>
      <c r="EJ62" s="45">
        <f t="shared" si="139"/>
        <v>0</v>
      </c>
      <c r="EK62" s="45">
        <f t="shared" si="140"/>
        <v>0</v>
      </c>
      <c r="EL62" s="45">
        <f t="shared" si="196"/>
        <v>0</v>
      </c>
      <c r="EM62" s="45">
        <f t="shared" si="141"/>
        <v>0</v>
      </c>
      <c r="EN62" s="45">
        <f>IF(AND(EL62&lt;&gt;0,SUM(EL$9:EL61)=0),ROUND(EK$1*EK$3,0),0)</f>
        <v>0</v>
      </c>
      <c r="EO62" s="21"/>
      <c r="EP62" s="46">
        <f t="shared" si="158"/>
        <v>46</v>
      </c>
      <c r="EQ62" s="47">
        <f t="shared" si="142"/>
        <v>46142</v>
      </c>
      <c r="ER62" s="48">
        <f t="shared" si="208"/>
        <v>139536</v>
      </c>
      <c r="ES62" s="48">
        <f t="shared" si="143"/>
        <v>0</v>
      </c>
      <c r="ET62" s="48">
        <f t="shared" si="144"/>
        <v>0</v>
      </c>
      <c r="EU62" s="48">
        <f t="shared" si="145"/>
        <v>0</v>
      </c>
      <c r="EV62" s="48">
        <f t="shared" si="146"/>
        <v>0</v>
      </c>
      <c r="EW62" s="48">
        <f t="shared" si="147"/>
        <v>0</v>
      </c>
      <c r="EX62" s="48">
        <f t="shared" si="148"/>
        <v>0</v>
      </c>
      <c r="EY62" s="48">
        <f t="shared" si="149"/>
        <v>0</v>
      </c>
      <c r="EZ62" s="48">
        <f t="shared" si="150"/>
        <v>0</v>
      </c>
      <c r="FA62" s="48">
        <f t="shared" si="151"/>
        <v>0</v>
      </c>
      <c r="FB62" s="48">
        <f t="shared" si="152"/>
        <v>0</v>
      </c>
      <c r="FC62" s="48">
        <f t="shared" si="153"/>
        <v>0</v>
      </c>
      <c r="FD62" s="48">
        <f t="shared" si="173"/>
        <v>139536</v>
      </c>
      <c r="FE62" s="49">
        <f t="shared" si="65"/>
        <v>11628</v>
      </c>
      <c r="FF62" s="49">
        <f t="shared" si="70"/>
        <v>0</v>
      </c>
      <c r="FG62" s="49">
        <f t="shared" si="71"/>
        <v>0</v>
      </c>
      <c r="FH62" s="49">
        <f t="shared" si="72"/>
        <v>0</v>
      </c>
      <c r="FI62" s="49">
        <f t="shared" si="73"/>
        <v>0</v>
      </c>
      <c r="FJ62" s="49">
        <f t="shared" si="74"/>
        <v>0</v>
      </c>
      <c r="FK62" s="49">
        <f t="shared" si="75"/>
        <v>0</v>
      </c>
      <c r="FL62" s="49">
        <f t="shared" si="76"/>
        <v>0</v>
      </c>
      <c r="FM62" s="49">
        <f t="shared" si="77"/>
        <v>0</v>
      </c>
      <c r="FN62" s="49">
        <f t="shared" si="154"/>
        <v>0</v>
      </c>
      <c r="FO62" s="49">
        <f t="shared" si="155"/>
        <v>0</v>
      </c>
      <c r="FP62" s="49">
        <f t="shared" si="156"/>
        <v>0</v>
      </c>
      <c r="FQ62" s="49">
        <f t="shared" si="157"/>
        <v>0</v>
      </c>
      <c r="FR62" s="49">
        <f t="shared" si="78"/>
        <v>0</v>
      </c>
      <c r="FS62" s="49">
        <f>IF(SUM(FF62:FF$298)=0,FF$299*FS$8/12,0)</f>
        <v>0</v>
      </c>
      <c r="FT62" s="49">
        <f>IF(SUM(FG62:FG$298)=0,FG$299*FT$8/12,0)</f>
        <v>0</v>
      </c>
      <c r="FU62" s="49">
        <f>IF(SUM(FH62:FH$298)=0,FH$299*FU$8/12,0)</f>
        <v>0</v>
      </c>
      <c r="FV62" s="49">
        <f>IF(SUM(FI62:FI$298)=0,FI$299*FV$8/12,0)</f>
        <v>0</v>
      </c>
      <c r="FW62" s="49">
        <f>IF(SUM(FJ62:FJ$298)=0,FJ$299*FW$8/12,0)</f>
        <v>0</v>
      </c>
      <c r="FX62" s="49">
        <f>IF(SUM(FK62:FK$298)=0,FK$299*FX$8/12,0)</f>
        <v>0</v>
      </c>
      <c r="FY62" s="49">
        <f>IF(SUM(FL62:FL$298)=0,FL$299*FY$8/12,0)</f>
        <v>0</v>
      </c>
      <c r="FZ62" s="49">
        <f>IF(SUM(FM62:FM$298)=0,FM$299*FZ$8/12,0)</f>
        <v>0</v>
      </c>
      <c r="GA62" s="49">
        <f>IF(SUM(FN62:FN$298)=0,FN$299*GA$8/12,0)</f>
        <v>0</v>
      </c>
      <c r="GB62" s="49">
        <f>IF(SUM(FO62:FO$298)=0,FO$299*GB$8/12,0)</f>
        <v>0</v>
      </c>
      <c r="GC62" s="49">
        <f>IF(SUM(FP62:FP$298)=0,FP$299*GC$8/12,0)</f>
        <v>0</v>
      </c>
      <c r="GD62" s="49">
        <f>IF(SUM(FQ62:FQ$298)=0,FQ$299*GD$8/12,0)</f>
        <v>0</v>
      </c>
      <c r="GE62" s="49">
        <f t="shared" si="79"/>
        <v>0</v>
      </c>
      <c r="GF62" s="49">
        <f t="shared" si="66"/>
        <v>0</v>
      </c>
      <c r="GG62" s="49">
        <f t="shared" si="80"/>
        <v>11628</v>
      </c>
      <c r="GH62" s="49">
        <f t="shared" si="67"/>
        <v>0</v>
      </c>
      <c r="GI62" s="49">
        <f t="shared" si="81"/>
        <v>174416</v>
      </c>
      <c r="GJ62" s="49">
        <f t="shared" si="68"/>
        <v>0</v>
      </c>
      <c r="GK62" s="21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</row>
    <row r="63" spans="1:495">
      <c r="A63" s="57"/>
      <c r="B63" s="38">
        <f>IF(SUM(J$9:J62)&gt;0.9,MAX(B$9:B62)+1,0)</f>
        <v>34</v>
      </c>
      <c r="C63" s="44">
        <f t="shared" si="17"/>
        <v>31</v>
      </c>
      <c r="D63" s="40">
        <v>46173</v>
      </c>
      <c r="E63" s="43">
        <f t="shared" si="82"/>
        <v>0</v>
      </c>
      <c r="F63" s="43">
        <f t="shared" si="83"/>
        <v>0</v>
      </c>
      <c r="G63" s="45">
        <f>IF(AND(B63=I$6,K62-I$1/(I$7-I$6+1)&gt;=0),ROUND(I$1/(I$7-I$6+1),0),IF(AND(SUM(G$10:G62)&gt;0,K62-G62&gt;=0),G62,IF(AND(SUM(G$10:G62)&gt;0),I$1-SUM(G$10:G62),0)))</f>
        <v>11628</v>
      </c>
      <c r="H63" s="45">
        <f t="shared" si="84"/>
        <v>0</v>
      </c>
      <c r="I63" s="45">
        <f t="shared" si="85"/>
        <v>11628</v>
      </c>
      <c r="J63" s="45">
        <f t="shared" si="174"/>
        <v>0</v>
      </c>
      <c r="K63" s="45">
        <f t="shared" si="86"/>
        <v>162788</v>
      </c>
      <c r="L63" s="45">
        <f>IF(AND(J63&lt;&gt;0,SUM(J$9:J62)=0),ROUND(I$1*I$3,0),0)</f>
        <v>0</v>
      </c>
      <c r="M63" s="18"/>
      <c r="N63" s="38">
        <f>IF(SUM(V$9:V62)&gt;0.9,MAX(N$9:N62)+1,0)</f>
        <v>0</v>
      </c>
      <c r="O63" s="44">
        <f t="shared" si="20"/>
        <v>0</v>
      </c>
      <c r="P63" s="40">
        <f t="shared" si="21"/>
        <v>46173</v>
      </c>
      <c r="Q63" s="43">
        <f t="shared" si="197"/>
        <v>0</v>
      </c>
      <c r="R63" s="43">
        <f t="shared" si="175"/>
        <v>0</v>
      </c>
      <c r="S63" s="45">
        <f>IF(AND(N63=U$6,W62-U$1/(U$7-U$6+1)&gt;=0),ROUND(U$1/(U$7-U$6+1),0),IF(AND(SUM(S$10:S62)&gt;0,W62-S62&gt;=0),S62,IF(AND(SUM(S$10:S62)&gt;0),U$1-SUM(S$10:S62),0)))</f>
        <v>0</v>
      </c>
      <c r="T63" s="45">
        <f t="shared" si="89"/>
        <v>0</v>
      </c>
      <c r="U63" s="45">
        <f t="shared" si="90"/>
        <v>0</v>
      </c>
      <c r="V63" s="45">
        <f t="shared" si="176"/>
        <v>0</v>
      </c>
      <c r="W63" s="45">
        <f t="shared" si="91"/>
        <v>0</v>
      </c>
      <c r="X63" s="45">
        <f>IF(AND(V63&lt;&gt;0,SUM(V$9:V62)=0),ROUND(U$1*U$3,0),0)</f>
        <v>0</v>
      </c>
      <c r="Y63" s="18"/>
      <c r="Z63" s="38">
        <f>IF(SUM(AH$9:AH62)&gt;0.9,MAX(Z$9:Z62)+1,0)</f>
        <v>0</v>
      </c>
      <c r="AA63" s="44">
        <f t="shared" si="24"/>
        <v>0</v>
      </c>
      <c r="AB63" s="40">
        <f t="shared" si="25"/>
        <v>46173</v>
      </c>
      <c r="AC63" s="43">
        <f t="shared" si="198"/>
        <v>0</v>
      </c>
      <c r="AD63" s="43">
        <f t="shared" si="177"/>
        <v>0</v>
      </c>
      <c r="AE63" s="45">
        <f>IF(AND(Z63=AG$6,AI62-AG$1/(AG$7-AG$6+1)&gt;=0),ROUND(AG$1/(AG$7-AG$6+1),0),IF(AND(SUM(AE$10:AE62)&gt;0,AI62-AE62&gt;=0),AE62,IF(AND(SUM(AE$10:AE62)&gt;0),AG$1-SUM(AE$10:AE62),0)))</f>
        <v>0</v>
      </c>
      <c r="AF63" s="45">
        <f t="shared" si="94"/>
        <v>0</v>
      </c>
      <c r="AG63" s="45">
        <f t="shared" si="95"/>
        <v>0</v>
      </c>
      <c r="AH63" s="45">
        <f t="shared" si="178"/>
        <v>0</v>
      </c>
      <c r="AI63" s="45">
        <f t="shared" si="96"/>
        <v>0</v>
      </c>
      <c r="AJ63" s="45">
        <f>IF(AND(AH63&lt;&gt;0,SUM(AH$9:AH62)=0),ROUND(AG$1*AG$3,0),0)</f>
        <v>0</v>
      </c>
      <c r="AK63" s="18"/>
      <c r="AL63" s="38">
        <f>IF(SUM(AT$9:AT62)&gt;0.9,MAX(AL$9:AL62)+1,0)</f>
        <v>0</v>
      </c>
      <c r="AM63" s="44">
        <f t="shared" si="28"/>
        <v>0</v>
      </c>
      <c r="AN63" s="40">
        <f t="shared" si="29"/>
        <v>46173</v>
      </c>
      <c r="AO63" s="43">
        <f t="shared" si="199"/>
        <v>0</v>
      </c>
      <c r="AP63" s="43">
        <f t="shared" si="179"/>
        <v>0</v>
      </c>
      <c r="AQ63" s="45">
        <f>IF(AND(AL63=AS$6,AU62-AS$1/(AS$7-AS$6+1)&gt;=0),ROUND(AS$1/(AS$7-AS$6+1),0),IF(AND(SUM(AQ$10:AQ62)&gt;0,AU62-AQ62&gt;=0),AQ62,IF(AND(SUM(AQ$10:AQ62)&gt;0),AS$1-SUM(AQ$10:AQ62),0)))</f>
        <v>0</v>
      </c>
      <c r="AR63" s="45">
        <f t="shared" si="99"/>
        <v>0</v>
      </c>
      <c r="AS63" s="45">
        <f t="shared" si="100"/>
        <v>0</v>
      </c>
      <c r="AT63" s="45">
        <f t="shared" si="180"/>
        <v>0</v>
      </c>
      <c r="AU63" s="45">
        <f t="shared" si="101"/>
        <v>0</v>
      </c>
      <c r="AV63" s="45">
        <f>IF(AND(AT63&lt;&gt;0,SUM(AT$9:AT62)=0),ROUND(AS$1*AS$3,0),0)</f>
        <v>0</v>
      </c>
      <c r="AW63" s="18"/>
      <c r="AX63" s="38">
        <f>IF(SUM(BF$9:BF62)&gt;0.9,MAX(AX$9:AX62)+1,0)</f>
        <v>0</v>
      </c>
      <c r="AY63" s="44">
        <f t="shared" si="32"/>
        <v>0</v>
      </c>
      <c r="AZ63" s="40">
        <f t="shared" si="33"/>
        <v>46173</v>
      </c>
      <c r="BA63" s="43">
        <f t="shared" si="200"/>
        <v>0</v>
      </c>
      <c r="BB63" s="43">
        <f t="shared" si="181"/>
        <v>0</v>
      </c>
      <c r="BC63" s="45">
        <f>IF(AND(AX63=BE$6,BG62-BE$1/(BE$7-BE$6+1)&gt;=0),ROUND(BE$1/(BE$7-BE$6+1),0),IF(AND(SUM(BC$10:BC62)&gt;0,BG62-BC62&gt;=0),BC62,IF(AND(SUM(BC$10:BC62)&gt;0),BE$1-SUM(BC$10:BC62),0)))</f>
        <v>0</v>
      </c>
      <c r="BD63" s="45">
        <f t="shared" si="104"/>
        <v>0</v>
      </c>
      <c r="BE63" s="45">
        <f t="shared" si="105"/>
        <v>0</v>
      </c>
      <c r="BF63" s="45">
        <f t="shared" si="182"/>
        <v>0</v>
      </c>
      <c r="BG63" s="45">
        <f t="shared" si="106"/>
        <v>0</v>
      </c>
      <c r="BH63" s="45">
        <f>IF(AND(BF63&lt;&gt;0,SUM(BF$9:BF62)=0),ROUND(BE$1*BE$3,0),0)</f>
        <v>0</v>
      </c>
      <c r="BI63" s="18"/>
      <c r="BJ63" s="38">
        <f>IF(SUM(BR$9:BR62)&gt;0.9,MAX(BJ$9:BJ62)+1,0)</f>
        <v>0</v>
      </c>
      <c r="BK63" s="44">
        <f t="shared" si="36"/>
        <v>0</v>
      </c>
      <c r="BL63" s="40">
        <f t="shared" si="37"/>
        <v>46173</v>
      </c>
      <c r="BM63" s="43">
        <f t="shared" si="201"/>
        <v>0</v>
      </c>
      <c r="BN63" s="43">
        <f t="shared" si="183"/>
        <v>0</v>
      </c>
      <c r="BO63" s="45">
        <f>IF(AND(BJ63=BQ$6,BS62-BQ$1/(BQ$7-BQ$6+1)&gt;=0),ROUND(BQ$1/(BQ$7-BQ$6+1),0),IF(AND(SUM(BO$10:BO62)&gt;0,BS62-BO62&gt;=0),BO62,IF(AND(SUM(BO$10:BO62)&gt;0),BQ$1-SUM(BO$10:BO62),0)))</f>
        <v>0</v>
      </c>
      <c r="BP63" s="45">
        <f t="shared" si="109"/>
        <v>0</v>
      </c>
      <c r="BQ63" s="45">
        <f t="shared" si="110"/>
        <v>0</v>
      </c>
      <c r="BR63" s="45">
        <f t="shared" si="184"/>
        <v>0</v>
      </c>
      <c r="BS63" s="45">
        <f t="shared" si="111"/>
        <v>0</v>
      </c>
      <c r="BT63" s="45">
        <f>IF(AND(BR63&lt;&gt;0,SUM(BR$9:BR62)=0),ROUND(BQ$1*BQ$3,0),0)</f>
        <v>0</v>
      </c>
      <c r="BU63" s="18"/>
      <c r="BV63" s="38">
        <f>IF(SUM(CD$9:CD62)&gt;0.9,MAX(BV$9:BV62)+1,0)</f>
        <v>0</v>
      </c>
      <c r="BW63" s="44">
        <f t="shared" si="40"/>
        <v>0</v>
      </c>
      <c r="BX63" s="40">
        <f t="shared" si="41"/>
        <v>46173</v>
      </c>
      <c r="BY63" s="43">
        <f t="shared" si="202"/>
        <v>0</v>
      </c>
      <c r="BZ63" s="43">
        <f t="shared" si="185"/>
        <v>0</v>
      </c>
      <c r="CA63" s="45">
        <f>IF(AND(BV63=CC$6,CE62-CC$1/(CC$7-CC$6+1)&gt;=0),ROUND(CC$1/(CC$7-CC$6+1),0),IF(AND(SUM(CA$10:CA62)&gt;0,CE62-CA62&gt;=0),CA62,IF(AND(SUM(CA$10:CA62)&gt;0),CC$1-SUM(CA$10:CA62),0)))</f>
        <v>0</v>
      </c>
      <c r="CB63" s="45">
        <f t="shared" si="114"/>
        <v>0</v>
      </c>
      <c r="CC63" s="45">
        <f t="shared" si="115"/>
        <v>0</v>
      </c>
      <c r="CD63" s="45">
        <f t="shared" si="186"/>
        <v>0</v>
      </c>
      <c r="CE63" s="45">
        <f t="shared" si="116"/>
        <v>0</v>
      </c>
      <c r="CF63" s="45">
        <f>IF(AND(CD63&lt;&gt;0,SUM(CD$9:CD62)=0),ROUND(CC$1*CC$3,0),0)</f>
        <v>0</v>
      </c>
      <c r="CG63" s="18"/>
      <c r="CH63" s="38">
        <f>IF(SUM(CP$9:CP62)&gt;0.9,MAX(CH$9:CH62)+1,0)</f>
        <v>0</v>
      </c>
      <c r="CI63" s="44">
        <f t="shared" si="44"/>
        <v>0</v>
      </c>
      <c r="CJ63" s="40">
        <f t="shared" si="45"/>
        <v>46173</v>
      </c>
      <c r="CK63" s="43">
        <f t="shared" si="203"/>
        <v>0</v>
      </c>
      <c r="CL63" s="43">
        <f t="shared" si="187"/>
        <v>0</v>
      </c>
      <c r="CM63" s="45">
        <f>IF(AND(CH63=CO$6,CQ62-CO$1/(CO$7-CO$6+1)&gt;=0),ROUND(CO$1/(CO$7-CO$6+1),0),IF(AND(SUM(CM$10:CM62)&gt;0,CQ62-CM62&gt;=0),CM62,IF(AND(SUM(CM$10:CM62)&gt;0),CO$1-SUM(CM$10:CM62),0)))</f>
        <v>0</v>
      </c>
      <c r="CN63" s="45">
        <f t="shared" si="119"/>
        <v>0</v>
      </c>
      <c r="CO63" s="45">
        <f t="shared" si="120"/>
        <v>0</v>
      </c>
      <c r="CP63" s="45">
        <f t="shared" si="188"/>
        <v>0</v>
      </c>
      <c r="CQ63" s="45">
        <f t="shared" si="121"/>
        <v>0</v>
      </c>
      <c r="CR63" s="45">
        <f>IF(AND(CP63&lt;&gt;0,SUM(CP$9:CP62)=0),ROUND(CO$1*CO$3,0),0)</f>
        <v>0</v>
      </c>
      <c r="CS63" s="18"/>
      <c r="CT63" s="38">
        <f>IF(SUM(DB$9:DB62)&gt;0.9,MAX(CT$9:CT62)+1,0)</f>
        <v>0</v>
      </c>
      <c r="CU63" s="44">
        <f t="shared" si="48"/>
        <v>0</v>
      </c>
      <c r="CV63" s="40">
        <f t="shared" si="49"/>
        <v>46173</v>
      </c>
      <c r="CW63" s="43">
        <f t="shared" si="204"/>
        <v>0</v>
      </c>
      <c r="CX63" s="43">
        <f t="shared" si="189"/>
        <v>0</v>
      </c>
      <c r="CY63" s="45">
        <f>IF(AND(CT63=DA$6,DC62-DA$1/(DA$7-DA$6+1)&gt;=0),ROUND(DA$1/(DA$7-DA$6+1),0),IF(AND(SUM(CY$10:CY62)&gt;0,DC62-CY62&gt;=0),CY62,IF(AND(SUM(CY$10:CY62)&gt;0),DA$1-SUM(CY$10:CY62),0)))</f>
        <v>0</v>
      </c>
      <c r="CZ63" s="45">
        <f t="shared" si="124"/>
        <v>0</v>
      </c>
      <c r="DA63" s="45">
        <f t="shared" si="125"/>
        <v>0</v>
      </c>
      <c r="DB63" s="45">
        <f t="shared" si="190"/>
        <v>0</v>
      </c>
      <c r="DC63" s="45">
        <f t="shared" si="126"/>
        <v>0</v>
      </c>
      <c r="DD63" s="45">
        <f>IF(AND(DB63&lt;&gt;0,SUM(DB$9:DB62)=0),ROUND(DA$1*DA$3,0),0)</f>
        <v>0</v>
      </c>
      <c r="DE63" s="18"/>
      <c r="DF63" s="38">
        <f>IF(SUM(DN$9:DN62)&gt;0.9,MAX(DF$9:DF62)+1,0)</f>
        <v>0</v>
      </c>
      <c r="DG63" s="44">
        <f t="shared" si="52"/>
        <v>0</v>
      </c>
      <c r="DH63" s="40">
        <f t="shared" si="53"/>
        <v>46173</v>
      </c>
      <c r="DI63" s="43">
        <f t="shared" si="205"/>
        <v>0</v>
      </c>
      <c r="DJ63" s="43">
        <f t="shared" si="191"/>
        <v>0</v>
      </c>
      <c r="DK63" s="45">
        <f>IF(AND(DF63=DM$6,DO62-DM$1/(DM$7-DM$6+1)&gt;=0),ROUND(DM$1/(DM$7-DM$6+1),0),IF(AND(SUM(DK$10:DK62)&gt;0,DO62-DK62&gt;=0),DK62,IF(AND(SUM(DK$10:DK62)&gt;0),DM$1-SUM(DK$10:DK62),0)))</f>
        <v>0</v>
      </c>
      <c r="DL63" s="45">
        <f t="shared" si="129"/>
        <v>0</v>
      </c>
      <c r="DM63" s="45">
        <f t="shared" si="130"/>
        <v>0</v>
      </c>
      <c r="DN63" s="45">
        <f t="shared" si="192"/>
        <v>0</v>
      </c>
      <c r="DO63" s="45">
        <f t="shared" si="131"/>
        <v>0</v>
      </c>
      <c r="DP63" s="45">
        <f>IF(AND(DN63&lt;&gt;0,SUM(DN$9:DN62)=0),ROUND(DM$1*DM$3,0),0)</f>
        <v>0</v>
      </c>
      <c r="DQ63" s="18"/>
      <c r="DR63" s="38">
        <f>IF(SUM(DZ$9:DZ62)&gt;0.9,MAX(DR$9:DR62)+1,0)</f>
        <v>0</v>
      </c>
      <c r="DS63" s="44">
        <f t="shared" si="56"/>
        <v>0</v>
      </c>
      <c r="DT63" s="40">
        <f t="shared" si="57"/>
        <v>46173</v>
      </c>
      <c r="DU63" s="43">
        <f t="shared" si="206"/>
        <v>0</v>
      </c>
      <c r="DV63" s="43">
        <f t="shared" si="193"/>
        <v>0</v>
      </c>
      <c r="DW63" s="45">
        <f>IF(AND(DR63=DY$6,EA62-DY$1/(DY$7-DY$6+1)&gt;=0),ROUND(DY$1/(DY$7-DY$6+1),0),IF(AND(SUM(DW$10:DW62)&gt;0,EA62-DW62&gt;=0),DW62,IF(AND(SUM(DW$10:DW62)&gt;0),DY$1-SUM(DW$10:DW62),0)))</f>
        <v>0</v>
      </c>
      <c r="DX63" s="45">
        <f t="shared" si="134"/>
        <v>0</v>
      </c>
      <c r="DY63" s="45">
        <f t="shared" si="135"/>
        <v>0</v>
      </c>
      <c r="DZ63" s="45">
        <f t="shared" si="194"/>
        <v>0</v>
      </c>
      <c r="EA63" s="45">
        <f t="shared" si="136"/>
        <v>0</v>
      </c>
      <c r="EB63" s="45">
        <f>IF(AND(DZ63&lt;&gt;0,SUM(DZ$9:DZ62)=0),ROUND(DY$1*DY$3,0),0)</f>
        <v>0</v>
      </c>
      <c r="EC63" s="18"/>
      <c r="ED63" s="38">
        <f>IF(SUM(EL$9:EL62)&gt;0.9,MAX(ED$9:ED62)+1,0)</f>
        <v>0</v>
      </c>
      <c r="EE63" s="44">
        <f t="shared" si="60"/>
        <v>0</v>
      </c>
      <c r="EF63" s="40">
        <f t="shared" si="61"/>
        <v>46173</v>
      </c>
      <c r="EG63" s="43">
        <f t="shared" si="207"/>
        <v>0</v>
      </c>
      <c r="EH63" s="43">
        <f t="shared" si="195"/>
        <v>0</v>
      </c>
      <c r="EI63" s="45">
        <f>IF(AND(ED63=EK$6,EM62-EK$1/(EK$7-EK$6+1)&gt;=0),ROUND(EK$1/(EK$7-EK$6+1),0),IF(AND(SUM(EI$10:EI62)&gt;0,EM62-EI62&gt;=0),EI62,IF(AND(SUM(EI$10:EI62)&gt;0),EK$1-SUM(EI$10:EI62),0)))</f>
        <v>0</v>
      </c>
      <c r="EJ63" s="45">
        <f t="shared" si="139"/>
        <v>0</v>
      </c>
      <c r="EK63" s="45">
        <f t="shared" si="140"/>
        <v>0</v>
      </c>
      <c r="EL63" s="45">
        <f t="shared" si="196"/>
        <v>0</v>
      </c>
      <c r="EM63" s="45">
        <f t="shared" si="141"/>
        <v>0</v>
      </c>
      <c r="EN63" s="45">
        <f>IF(AND(EL63&lt;&gt;0,SUM(EL$9:EL62)=0),ROUND(EK$1*EK$3,0),0)</f>
        <v>0</v>
      </c>
      <c r="EO63" s="21"/>
      <c r="EP63" s="46">
        <f t="shared" si="158"/>
        <v>47</v>
      </c>
      <c r="EQ63" s="47">
        <f t="shared" si="142"/>
        <v>46173</v>
      </c>
      <c r="ER63" s="48">
        <f t="shared" si="208"/>
        <v>139536</v>
      </c>
      <c r="ES63" s="48">
        <f t="shared" si="143"/>
        <v>0</v>
      </c>
      <c r="ET63" s="48">
        <f t="shared" si="144"/>
        <v>0</v>
      </c>
      <c r="EU63" s="48">
        <f t="shared" si="145"/>
        <v>0</v>
      </c>
      <c r="EV63" s="48">
        <f t="shared" si="146"/>
        <v>0</v>
      </c>
      <c r="EW63" s="48">
        <f t="shared" si="147"/>
        <v>0</v>
      </c>
      <c r="EX63" s="48">
        <f t="shared" si="148"/>
        <v>0</v>
      </c>
      <c r="EY63" s="48">
        <f t="shared" si="149"/>
        <v>0</v>
      </c>
      <c r="EZ63" s="48">
        <f t="shared" si="150"/>
        <v>0</v>
      </c>
      <c r="FA63" s="48">
        <f t="shared" si="151"/>
        <v>0</v>
      </c>
      <c r="FB63" s="48">
        <f t="shared" si="152"/>
        <v>0</v>
      </c>
      <c r="FC63" s="48">
        <f t="shared" si="153"/>
        <v>0</v>
      </c>
      <c r="FD63" s="48">
        <f t="shared" si="173"/>
        <v>139536</v>
      </c>
      <c r="FE63" s="49">
        <f t="shared" si="65"/>
        <v>11628</v>
      </c>
      <c r="FF63" s="49">
        <f t="shared" si="70"/>
        <v>0</v>
      </c>
      <c r="FG63" s="49">
        <f t="shared" si="71"/>
        <v>0</v>
      </c>
      <c r="FH63" s="49">
        <f t="shared" si="72"/>
        <v>0</v>
      </c>
      <c r="FI63" s="49">
        <f t="shared" si="73"/>
        <v>0</v>
      </c>
      <c r="FJ63" s="49">
        <f t="shared" si="74"/>
        <v>0</v>
      </c>
      <c r="FK63" s="49">
        <f t="shared" si="75"/>
        <v>0</v>
      </c>
      <c r="FL63" s="49">
        <f t="shared" si="76"/>
        <v>0</v>
      </c>
      <c r="FM63" s="49">
        <f t="shared" si="77"/>
        <v>0</v>
      </c>
      <c r="FN63" s="49">
        <f t="shared" si="154"/>
        <v>0</v>
      </c>
      <c r="FO63" s="49">
        <f t="shared" si="155"/>
        <v>0</v>
      </c>
      <c r="FP63" s="49">
        <f t="shared" si="156"/>
        <v>0</v>
      </c>
      <c r="FQ63" s="49">
        <f t="shared" si="157"/>
        <v>0</v>
      </c>
      <c r="FR63" s="49">
        <f t="shared" si="78"/>
        <v>0</v>
      </c>
      <c r="FS63" s="49">
        <f>IF(SUM(FF63:FF$298)=0,FF$299*FS$8/12,0)</f>
        <v>0</v>
      </c>
      <c r="FT63" s="49">
        <f>IF(SUM(FG63:FG$298)=0,FG$299*FT$8/12,0)</f>
        <v>0</v>
      </c>
      <c r="FU63" s="49">
        <f>IF(SUM(FH63:FH$298)=0,FH$299*FU$8/12,0)</f>
        <v>0</v>
      </c>
      <c r="FV63" s="49">
        <f>IF(SUM(FI63:FI$298)=0,FI$299*FV$8/12,0)</f>
        <v>0</v>
      </c>
      <c r="FW63" s="49">
        <f>IF(SUM(FJ63:FJ$298)=0,FJ$299*FW$8/12,0)</f>
        <v>0</v>
      </c>
      <c r="FX63" s="49">
        <f>IF(SUM(FK63:FK$298)=0,FK$299*FX$8/12,0)</f>
        <v>0</v>
      </c>
      <c r="FY63" s="49">
        <f>IF(SUM(FL63:FL$298)=0,FL$299*FY$8/12,0)</f>
        <v>0</v>
      </c>
      <c r="FZ63" s="49">
        <f>IF(SUM(FM63:FM$298)=0,FM$299*FZ$8/12,0)</f>
        <v>0</v>
      </c>
      <c r="GA63" s="49">
        <f>IF(SUM(FN63:FN$298)=0,FN$299*GA$8/12,0)</f>
        <v>0</v>
      </c>
      <c r="GB63" s="49">
        <f>IF(SUM(FO63:FO$298)=0,FO$299*GB$8/12,0)</f>
        <v>0</v>
      </c>
      <c r="GC63" s="49">
        <f>IF(SUM(FP63:FP$298)=0,FP$299*GC$8/12,0)</f>
        <v>0</v>
      </c>
      <c r="GD63" s="49">
        <f>IF(SUM(FQ63:FQ$298)=0,FQ$299*GD$8/12,0)</f>
        <v>0</v>
      </c>
      <c r="GE63" s="49">
        <f t="shared" si="79"/>
        <v>0</v>
      </c>
      <c r="GF63" s="49">
        <f t="shared" si="66"/>
        <v>0</v>
      </c>
      <c r="GG63" s="49">
        <f t="shared" si="80"/>
        <v>11628</v>
      </c>
      <c r="GH63" s="49">
        <f t="shared" si="67"/>
        <v>0</v>
      </c>
      <c r="GI63" s="49">
        <f t="shared" si="81"/>
        <v>162788</v>
      </c>
      <c r="GJ63" s="49">
        <f t="shared" si="68"/>
        <v>0</v>
      </c>
      <c r="GK63" s="21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</row>
    <row r="64" spans="1:495">
      <c r="A64" s="57"/>
      <c r="B64" s="38">
        <f>IF(SUM(J$9:J63)&gt;0.9,MAX(B$9:B63)+1,0)</f>
        <v>35</v>
      </c>
      <c r="C64" s="44">
        <f t="shared" si="17"/>
        <v>30</v>
      </c>
      <c r="D64" s="40">
        <v>46203</v>
      </c>
      <c r="E64" s="43">
        <f t="shared" si="82"/>
        <v>0</v>
      </c>
      <c r="F64" s="43">
        <f t="shared" si="83"/>
        <v>0</v>
      </c>
      <c r="G64" s="45">
        <f>IF(AND(B64=I$6,K63-I$1/(I$7-I$6+1)&gt;=0),ROUND(I$1/(I$7-I$6+1),0),IF(AND(SUM(G$10:G63)&gt;0,K63-G63&gt;=0),G63,IF(AND(SUM(G$10:G63)&gt;0),I$1-SUM(G$10:G63),0)))</f>
        <v>11628</v>
      </c>
      <c r="H64" s="45">
        <f t="shared" si="84"/>
        <v>0</v>
      </c>
      <c r="I64" s="45">
        <f t="shared" si="85"/>
        <v>11628</v>
      </c>
      <c r="J64" s="45">
        <f t="shared" si="174"/>
        <v>0</v>
      </c>
      <c r="K64" s="45">
        <f t="shared" si="86"/>
        <v>151160</v>
      </c>
      <c r="L64" s="45">
        <f>IF(AND(J64&lt;&gt;0,SUM(J$9:J63)=0),ROUND(I$1*I$3,0),0)</f>
        <v>0</v>
      </c>
      <c r="M64" s="18"/>
      <c r="N64" s="38">
        <f>IF(SUM(V$9:V63)&gt;0.9,MAX(N$9:N63)+1,0)</f>
        <v>0</v>
      </c>
      <c r="O64" s="44">
        <f t="shared" si="20"/>
        <v>0</v>
      </c>
      <c r="P64" s="40">
        <f t="shared" si="21"/>
        <v>46203</v>
      </c>
      <c r="Q64" s="43">
        <f t="shared" si="197"/>
        <v>0</v>
      </c>
      <c r="R64" s="43">
        <f t="shared" si="175"/>
        <v>0</v>
      </c>
      <c r="S64" s="45">
        <f>IF(AND(N64=U$6,W63-U$1/(U$7-U$6+1)&gt;=0),ROUND(U$1/(U$7-U$6+1),0),IF(AND(SUM(S$10:S63)&gt;0,W63-S63&gt;=0),S63,IF(AND(SUM(S$10:S63)&gt;0),U$1-SUM(S$10:S63),0)))</f>
        <v>0</v>
      </c>
      <c r="T64" s="45">
        <f t="shared" si="89"/>
        <v>0</v>
      </c>
      <c r="U64" s="45">
        <f t="shared" si="90"/>
        <v>0</v>
      </c>
      <c r="V64" s="45">
        <f t="shared" si="176"/>
        <v>0</v>
      </c>
      <c r="W64" s="45">
        <f t="shared" si="91"/>
        <v>0</v>
      </c>
      <c r="X64" s="45">
        <f>IF(AND(V64&lt;&gt;0,SUM(V$9:V63)=0),ROUND(U$1*U$3,0),0)</f>
        <v>0</v>
      </c>
      <c r="Y64" s="18"/>
      <c r="Z64" s="38">
        <f>IF(SUM(AH$9:AH63)&gt;0.9,MAX(Z$9:Z63)+1,0)</f>
        <v>0</v>
      </c>
      <c r="AA64" s="44">
        <f t="shared" si="24"/>
        <v>0</v>
      </c>
      <c r="AB64" s="40">
        <f t="shared" si="25"/>
        <v>46203</v>
      </c>
      <c r="AC64" s="43">
        <f t="shared" si="198"/>
        <v>0</v>
      </c>
      <c r="AD64" s="43">
        <f t="shared" si="177"/>
        <v>0</v>
      </c>
      <c r="AE64" s="45">
        <f>IF(AND(Z64=AG$6,AI63-AG$1/(AG$7-AG$6+1)&gt;=0),ROUND(AG$1/(AG$7-AG$6+1),0),IF(AND(SUM(AE$10:AE63)&gt;0,AI63-AE63&gt;=0),AE63,IF(AND(SUM(AE$10:AE63)&gt;0),AG$1-SUM(AE$10:AE63),0)))</f>
        <v>0</v>
      </c>
      <c r="AF64" s="45">
        <f t="shared" si="94"/>
        <v>0</v>
      </c>
      <c r="AG64" s="45">
        <f t="shared" si="95"/>
        <v>0</v>
      </c>
      <c r="AH64" s="45">
        <f t="shared" si="178"/>
        <v>0</v>
      </c>
      <c r="AI64" s="45">
        <f t="shared" si="96"/>
        <v>0</v>
      </c>
      <c r="AJ64" s="45">
        <f>IF(AND(AH64&lt;&gt;0,SUM(AH$9:AH63)=0),ROUND(AG$1*AG$3,0),0)</f>
        <v>0</v>
      </c>
      <c r="AK64" s="18"/>
      <c r="AL64" s="38">
        <f>IF(SUM(AT$9:AT63)&gt;0.9,MAX(AL$9:AL63)+1,0)</f>
        <v>0</v>
      </c>
      <c r="AM64" s="44">
        <f t="shared" si="28"/>
        <v>0</v>
      </c>
      <c r="AN64" s="40">
        <f t="shared" si="29"/>
        <v>46203</v>
      </c>
      <c r="AO64" s="43">
        <f t="shared" si="199"/>
        <v>0</v>
      </c>
      <c r="AP64" s="43">
        <f t="shared" si="179"/>
        <v>0</v>
      </c>
      <c r="AQ64" s="45">
        <f>IF(AND(AL64=AS$6,AU63-AS$1/(AS$7-AS$6+1)&gt;=0),ROUND(AS$1/(AS$7-AS$6+1),0),IF(AND(SUM(AQ$10:AQ63)&gt;0,AU63-AQ63&gt;=0),AQ63,IF(AND(SUM(AQ$10:AQ63)&gt;0),AS$1-SUM(AQ$10:AQ63),0)))</f>
        <v>0</v>
      </c>
      <c r="AR64" s="45">
        <f t="shared" si="99"/>
        <v>0</v>
      </c>
      <c r="AS64" s="45">
        <f t="shared" si="100"/>
        <v>0</v>
      </c>
      <c r="AT64" s="45">
        <f t="shared" si="180"/>
        <v>0</v>
      </c>
      <c r="AU64" s="45">
        <f t="shared" si="101"/>
        <v>0</v>
      </c>
      <c r="AV64" s="45">
        <f>IF(AND(AT64&lt;&gt;0,SUM(AT$9:AT63)=0),ROUND(AS$1*AS$3,0),0)</f>
        <v>0</v>
      </c>
      <c r="AW64" s="18"/>
      <c r="AX64" s="38">
        <f>IF(SUM(BF$9:BF63)&gt;0.9,MAX(AX$9:AX63)+1,0)</f>
        <v>0</v>
      </c>
      <c r="AY64" s="44">
        <f t="shared" si="32"/>
        <v>0</v>
      </c>
      <c r="AZ64" s="40">
        <f t="shared" si="33"/>
        <v>46203</v>
      </c>
      <c r="BA64" s="43">
        <f t="shared" si="200"/>
        <v>0</v>
      </c>
      <c r="BB64" s="43">
        <f t="shared" si="181"/>
        <v>0</v>
      </c>
      <c r="BC64" s="45">
        <f>IF(AND(AX64=BE$6,BG63-BE$1/(BE$7-BE$6+1)&gt;=0),ROUND(BE$1/(BE$7-BE$6+1),0),IF(AND(SUM(BC$10:BC63)&gt;0,BG63-BC63&gt;=0),BC63,IF(AND(SUM(BC$10:BC63)&gt;0),BE$1-SUM(BC$10:BC63),0)))</f>
        <v>0</v>
      </c>
      <c r="BD64" s="45">
        <f t="shared" si="104"/>
        <v>0</v>
      </c>
      <c r="BE64" s="45">
        <f t="shared" si="105"/>
        <v>0</v>
      </c>
      <c r="BF64" s="45">
        <f t="shared" si="182"/>
        <v>0</v>
      </c>
      <c r="BG64" s="45">
        <f t="shared" si="106"/>
        <v>0</v>
      </c>
      <c r="BH64" s="45">
        <f>IF(AND(BF64&lt;&gt;0,SUM(BF$9:BF63)=0),ROUND(BE$1*BE$3,0),0)</f>
        <v>0</v>
      </c>
      <c r="BI64" s="18"/>
      <c r="BJ64" s="38">
        <f>IF(SUM(BR$9:BR63)&gt;0.9,MAX(BJ$9:BJ63)+1,0)</f>
        <v>0</v>
      </c>
      <c r="BK64" s="44">
        <f t="shared" si="36"/>
        <v>0</v>
      </c>
      <c r="BL64" s="40">
        <f t="shared" si="37"/>
        <v>46203</v>
      </c>
      <c r="BM64" s="43">
        <f t="shared" si="201"/>
        <v>0</v>
      </c>
      <c r="BN64" s="43">
        <f t="shared" si="183"/>
        <v>0</v>
      </c>
      <c r="BO64" s="45">
        <f>IF(AND(BJ64=BQ$6,BS63-BQ$1/(BQ$7-BQ$6+1)&gt;=0),ROUND(BQ$1/(BQ$7-BQ$6+1),0),IF(AND(SUM(BO$10:BO63)&gt;0,BS63-BO63&gt;=0),BO63,IF(AND(SUM(BO$10:BO63)&gt;0),BQ$1-SUM(BO$10:BO63),0)))</f>
        <v>0</v>
      </c>
      <c r="BP64" s="45">
        <f t="shared" si="109"/>
        <v>0</v>
      </c>
      <c r="BQ64" s="45">
        <f t="shared" si="110"/>
        <v>0</v>
      </c>
      <c r="BR64" s="45">
        <f t="shared" si="184"/>
        <v>0</v>
      </c>
      <c r="BS64" s="45">
        <f t="shared" si="111"/>
        <v>0</v>
      </c>
      <c r="BT64" s="45">
        <f>IF(AND(BR64&lt;&gt;0,SUM(BR$9:BR63)=0),ROUND(BQ$1*BQ$3,0),0)</f>
        <v>0</v>
      </c>
      <c r="BU64" s="18"/>
      <c r="BV64" s="38">
        <f>IF(SUM(CD$9:CD63)&gt;0.9,MAX(BV$9:BV63)+1,0)</f>
        <v>0</v>
      </c>
      <c r="BW64" s="44">
        <f t="shared" si="40"/>
        <v>0</v>
      </c>
      <c r="BX64" s="40">
        <f t="shared" si="41"/>
        <v>46203</v>
      </c>
      <c r="BY64" s="43">
        <f t="shared" si="202"/>
        <v>0</v>
      </c>
      <c r="BZ64" s="43">
        <f t="shared" si="185"/>
        <v>0</v>
      </c>
      <c r="CA64" s="45">
        <f>IF(AND(BV64=CC$6,CE63-CC$1/(CC$7-CC$6+1)&gt;=0),ROUND(CC$1/(CC$7-CC$6+1),0),IF(AND(SUM(CA$10:CA63)&gt;0,CE63-CA63&gt;=0),CA63,IF(AND(SUM(CA$10:CA63)&gt;0),CC$1-SUM(CA$10:CA63),0)))</f>
        <v>0</v>
      </c>
      <c r="CB64" s="45">
        <f t="shared" si="114"/>
        <v>0</v>
      </c>
      <c r="CC64" s="45">
        <f t="shared" si="115"/>
        <v>0</v>
      </c>
      <c r="CD64" s="45">
        <f t="shared" si="186"/>
        <v>0</v>
      </c>
      <c r="CE64" s="45">
        <f t="shared" si="116"/>
        <v>0</v>
      </c>
      <c r="CF64" s="45">
        <f>IF(AND(CD64&lt;&gt;0,SUM(CD$9:CD63)=0),ROUND(CC$1*CC$3,0),0)</f>
        <v>0</v>
      </c>
      <c r="CG64" s="18"/>
      <c r="CH64" s="38">
        <f>IF(SUM(CP$9:CP63)&gt;0.9,MAX(CH$9:CH63)+1,0)</f>
        <v>0</v>
      </c>
      <c r="CI64" s="44">
        <f t="shared" si="44"/>
        <v>0</v>
      </c>
      <c r="CJ64" s="40">
        <f t="shared" si="45"/>
        <v>46203</v>
      </c>
      <c r="CK64" s="43">
        <f t="shared" si="203"/>
        <v>0</v>
      </c>
      <c r="CL64" s="43">
        <f t="shared" si="187"/>
        <v>0</v>
      </c>
      <c r="CM64" s="45">
        <f>IF(AND(CH64=CO$6,CQ63-CO$1/(CO$7-CO$6+1)&gt;=0),ROUND(CO$1/(CO$7-CO$6+1),0),IF(AND(SUM(CM$10:CM63)&gt;0,CQ63-CM63&gt;=0),CM63,IF(AND(SUM(CM$10:CM63)&gt;0),CO$1-SUM(CM$10:CM63),0)))</f>
        <v>0</v>
      </c>
      <c r="CN64" s="45">
        <f t="shared" si="119"/>
        <v>0</v>
      </c>
      <c r="CO64" s="45">
        <f t="shared" si="120"/>
        <v>0</v>
      </c>
      <c r="CP64" s="45">
        <f t="shared" si="188"/>
        <v>0</v>
      </c>
      <c r="CQ64" s="45">
        <f t="shared" si="121"/>
        <v>0</v>
      </c>
      <c r="CR64" s="45">
        <f>IF(AND(CP64&lt;&gt;0,SUM(CP$9:CP63)=0),ROUND(CO$1*CO$3,0),0)</f>
        <v>0</v>
      </c>
      <c r="CS64" s="18"/>
      <c r="CT64" s="38">
        <f>IF(SUM(DB$9:DB63)&gt;0.9,MAX(CT$9:CT63)+1,0)</f>
        <v>0</v>
      </c>
      <c r="CU64" s="44">
        <f t="shared" si="48"/>
        <v>0</v>
      </c>
      <c r="CV64" s="40">
        <f t="shared" si="49"/>
        <v>46203</v>
      </c>
      <c r="CW64" s="43">
        <f t="shared" si="204"/>
        <v>0</v>
      </c>
      <c r="CX64" s="43">
        <f t="shared" si="189"/>
        <v>0</v>
      </c>
      <c r="CY64" s="45">
        <f>IF(AND(CT64=DA$6,DC63-DA$1/(DA$7-DA$6+1)&gt;=0),ROUND(DA$1/(DA$7-DA$6+1),0),IF(AND(SUM(CY$10:CY63)&gt;0,DC63-CY63&gt;=0),CY63,IF(AND(SUM(CY$10:CY63)&gt;0),DA$1-SUM(CY$10:CY63),0)))</f>
        <v>0</v>
      </c>
      <c r="CZ64" s="45">
        <f t="shared" si="124"/>
        <v>0</v>
      </c>
      <c r="DA64" s="45">
        <f t="shared" si="125"/>
        <v>0</v>
      </c>
      <c r="DB64" s="45">
        <f t="shared" si="190"/>
        <v>0</v>
      </c>
      <c r="DC64" s="45">
        <f t="shared" si="126"/>
        <v>0</v>
      </c>
      <c r="DD64" s="45">
        <f>IF(AND(DB64&lt;&gt;0,SUM(DB$9:DB63)=0),ROUND(DA$1*DA$3,0),0)</f>
        <v>0</v>
      </c>
      <c r="DE64" s="18"/>
      <c r="DF64" s="38">
        <f>IF(SUM(DN$9:DN63)&gt;0.9,MAX(DF$9:DF63)+1,0)</f>
        <v>0</v>
      </c>
      <c r="DG64" s="44">
        <f t="shared" si="52"/>
        <v>0</v>
      </c>
      <c r="DH64" s="40">
        <f t="shared" si="53"/>
        <v>46203</v>
      </c>
      <c r="DI64" s="43">
        <f t="shared" si="205"/>
        <v>0</v>
      </c>
      <c r="DJ64" s="43">
        <f t="shared" si="191"/>
        <v>0</v>
      </c>
      <c r="DK64" s="45">
        <f>IF(AND(DF64=DM$6,DO63-DM$1/(DM$7-DM$6+1)&gt;=0),ROUND(DM$1/(DM$7-DM$6+1),0),IF(AND(SUM(DK$10:DK63)&gt;0,DO63-DK63&gt;=0),DK63,IF(AND(SUM(DK$10:DK63)&gt;0),DM$1-SUM(DK$10:DK63),0)))</f>
        <v>0</v>
      </c>
      <c r="DL64" s="45">
        <f t="shared" si="129"/>
        <v>0</v>
      </c>
      <c r="DM64" s="45">
        <f t="shared" si="130"/>
        <v>0</v>
      </c>
      <c r="DN64" s="45">
        <f t="shared" si="192"/>
        <v>0</v>
      </c>
      <c r="DO64" s="45">
        <f t="shared" si="131"/>
        <v>0</v>
      </c>
      <c r="DP64" s="45">
        <f>IF(AND(DN64&lt;&gt;0,SUM(DN$9:DN63)=0),ROUND(DM$1*DM$3,0),0)</f>
        <v>0</v>
      </c>
      <c r="DQ64" s="18"/>
      <c r="DR64" s="38">
        <f>IF(SUM(DZ$9:DZ63)&gt;0.9,MAX(DR$9:DR63)+1,0)</f>
        <v>0</v>
      </c>
      <c r="DS64" s="44">
        <f t="shared" si="56"/>
        <v>0</v>
      </c>
      <c r="DT64" s="40">
        <f t="shared" si="57"/>
        <v>46203</v>
      </c>
      <c r="DU64" s="43">
        <f t="shared" si="206"/>
        <v>0</v>
      </c>
      <c r="DV64" s="43">
        <f t="shared" si="193"/>
        <v>0</v>
      </c>
      <c r="DW64" s="45">
        <f>IF(AND(DR64=DY$6,EA63-DY$1/(DY$7-DY$6+1)&gt;=0),ROUND(DY$1/(DY$7-DY$6+1),0),IF(AND(SUM(DW$10:DW63)&gt;0,EA63-DW63&gt;=0),DW63,IF(AND(SUM(DW$10:DW63)&gt;0),DY$1-SUM(DW$10:DW63),0)))</f>
        <v>0</v>
      </c>
      <c r="DX64" s="45">
        <f t="shared" si="134"/>
        <v>0</v>
      </c>
      <c r="DY64" s="45">
        <f t="shared" si="135"/>
        <v>0</v>
      </c>
      <c r="DZ64" s="45">
        <f t="shared" si="194"/>
        <v>0</v>
      </c>
      <c r="EA64" s="45">
        <f t="shared" si="136"/>
        <v>0</v>
      </c>
      <c r="EB64" s="45">
        <f>IF(AND(DZ64&lt;&gt;0,SUM(DZ$9:DZ63)=0),ROUND(DY$1*DY$3,0),0)</f>
        <v>0</v>
      </c>
      <c r="EC64" s="18"/>
      <c r="ED64" s="38">
        <f>IF(SUM(EL$9:EL63)&gt;0.9,MAX(ED$9:ED63)+1,0)</f>
        <v>0</v>
      </c>
      <c r="EE64" s="44">
        <f t="shared" si="60"/>
        <v>0</v>
      </c>
      <c r="EF64" s="40">
        <f t="shared" si="61"/>
        <v>46203</v>
      </c>
      <c r="EG64" s="43">
        <f t="shared" si="207"/>
        <v>0</v>
      </c>
      <c r="EH64" s="43">
        <f t="shared" si="195"/>
        <v>0</v>
      </c>
      <c r="EI64" s="45">
        <f>IF(AND(ED64=EK$6,EM63-EK$1/(EK$7-EK$6+1)&gt;=0),ROUND(EK$1/(EK$7-EK$6+1),0),IF(AND(SUM(EI$10:EI63)&gt;0,EM63-EI63&gt;=0),EI63,IF(AND(SUM(EI$10:EI63)&gt;0),EK$1-SUM(EI$10:EI63),0)))</f>
        <v>0</v>
      </c>
      <c r="EJ64" s="45">
        <f t="shared" si="139"/>
        <v>0</v>
      </c>
      <c r="EK64" s="45">
        <f t="shared" si="140"/>
        <v>0</v>
      </c>
      <c r="EL64" s="45">
        <f t="shared" si="196"/>
        <v>0</v>
      </c>
      <c r="EM64" s="45">
        <f t="shared" si="141"/>
        <v>0</v>
      </c>
      <c r="EN64" s="45">
        <f>IF(AND(EL64&lt;&gt;0,SUM(EL$9:EL63)=0),ROUND(EK$1*EK$3,0),0)</f>
        <v>0</v>
      </c>
      <c r="EO64" s="21"/>
      <c r="EP64" s="46">
        <f t="shared" si="158"/>
        <v>48</v>
      </c>
      <c r="EQ64" s="47">
        <f t="shared" si="142"/>
        <v>46203</v>
      </c>
      <c r="ER64" s="48">
        <f t="shared" si="208"/>
        <v>139536</v>
      </c>
      <c r="ES64" s="48">
        <f t="shared" si="143"/>
        <v>0</v>
      </c>
      <c r="ET64" s="48">
        <f t="shared" si="144"/>
        <v>0</v>
      </c>
      <c r="EU64" s="48">
        <f t="shared" si="145"/>
        <v>0</v>
      </c>
      <c r="EV64" s="48">
        <f t="shared" si="146"/>
        <v>0</v>
      </c>
      <c r="EW64" s="48">
        <f t="shared" si="147"/>
        <v>0</v>
      </c>
      <c r="EX64" s="48">
        <f t="shared" si="148"/>
        <v>0</v>
      </c>
      <c r="EY64" s="48">
        <f t="shared" si="149"/>
        <v>0</v>
      </c>
      <c r="EZ64" s="48">
        <f t="shared" si="150"/>
        <v>0</v>
      </c>
      <c r="FA64" s="48">
        <f t="shared" si="151"/>
        <v>0</v>
      </c>
      <c r="FB64" s="48">
        <f t="shared" si="152"/>
        <v>0</v>
      </c>
      <c r="FC64" s="48">
        <f t="shared" si="153"/>
        <v>0</v>
      </c>
      <c r="FD64" s="48">
        <f t="shared" si="173"/>
        <v>139536</v>
      </c>
      <c r="FE64" s="49">
        <f t="shared" si="65"/>
        <v>11628</v>
      </c>
      <c r="FF64" s="49">
        <f t="shared" si="70"/>
        <v>0</v>
      </c>
      <c r="FG64" s="49">
        <f t="shared" si="71"/>
        <v>0</v>
      </c>
      <c r="FH64" s="49">
        <f t="shared" si="72"/>
        <v>0</v>
      </c>
      <c r="FI64" s="49">
        <f t="shared" si="73"/>
        <v>0</v>
      </c>
      <c r="FJ64" s="49">
        <f t="shared" si="74"/>
        <v>0</v>
      </c>
      <c r="FK64" s="49">
        <f t="shared" si="75"/>
        <v>0</v>
      </c>
      <c r="FL64" s="49">
        <f t="shared" si="76"/>
        <v>0</v>
      </c>
      <c r="FM64" s="49">
        <f t="shared" si="77"/>
        <v>0</v>
      </c>
      <c r="FN64" s="49">
        <f t="shared" si="154"/>
        <v>0</v>
      </c>
      <c r="FO64" s="49">
        <f t="shared" si="155"/>
        <v>0</v>
      </c>
      <c r="FP64" s="49">
        <f t="shared" si="156"/>
        <v>0</v>
      </c>
      <c r="FQ64" s="49">
        <f t="shared" si="157"/>
        <v>0</v>
      </c>
      <c r="FR64" s="49">
        <f t="shared" si="78"/>
        <v>0</v>
      </c>
      <c r="FS64" s="49">
        <f>IF(SUM(FF64:FF$298)=0,FF$299*FS$8/12,0)</f>
        <v>0</v>
      </c>
      <c r="FT64" s="49">
        <f>IF(SUM(FG64:FG$298)=0,FG$299*FT$8/12,0)</f>
        <v>0</v>
      </c>
      <c r="FU64" s="49">
        <f>IF(SUM(FH64:FH$298)=0,FH$299*FU$8/12,0)</f>
        <v>0</v>
      </c>
      <c r="FV64" s="49">
        <f>IF(SUM(FI64:FI$298)=0,FI$299*FV$8/12,0)</f>
        <v>0</v>
      </c>
      <c r="FW64" s="49">
        <f>IF(SUM(FJ64:FJ$298)=0,FJ$299*FW$8/12,0)</f>
        <v>0</v>
      </c>
      <c r="FX64" s="49">
        <f>IF(SUM(FK64:FK$298)=0,FK$299*FX$8/12,0)</f>
        <v>0</v>
      </c>
      <c r="FY64" s="49">
        <f>IF(SUM(FL64:FL$298)=0,FL$299*FY$8/12,0)</f>
        <v>0</v>
      </c>
      <c r="FZ64" s="49">
        <f>IF(SUM(FM64:FM$298)=0,FM$299*FZ$8/12,0)</f>
        <v>0</v>
      </c>
      <c r="GA64" s="49">
        <f>IF(SUM(FN64:FN$298)=0,FN$299*GA$8/12,0)</f>
        <v>0</v>
      </c>
      <c r="GB64" s="49">
        <f>IF(SUM(FO64:FO$298)=0,FO$299*GB$8/12,0)</f>
        <v>0</v>
      </c>
      <c r="GC64" s="49">
        <f>IF(SUM(FP64:FP$298)=0,FP$299*GC$8/12,0)</f>
        <v>0</v>
      </c>
      <c r="GD64" s="49">
        <f>IF(SUM(FQ64:FQ$298)=0,FQ$299*GD$8/12,0)</f>
        <v>0</v>
      </c>
      <c r="GE64" s="49">
        <f t="shared" si="79"/>
        <v>0</v>
      </c>
      <c r="GF64" s="49">
        <f t="shared" si="66"/>
        <v>0</v>
      </c>
      <c r="GG64" s="49">
        <f t="shared" si="80"/>
        <v>11628</v>
      </c>
      <c r="GH64" s="49">
        <f t="shared" si="67"/>
        <v>0</v>
      </c>
      <c r="GI64" s="49">
        <f t="shared" si="81"/>
        <v>151160</v>
      </c>
      <c r="GJ64" s="49">
        <f t="shared" si="68"/>
        <v>0</v>
      </c>
      <c r="GK64" s="21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</row>
    <row r="65" spans="1:299">
      <c r="A65" s="57"/>
      <c r="B65" s="38">
        <f>IF(SUM(J$9:J64)&gt;0.9,MAX(B$9:B64)+1,0)</f>
        <v>36</v>
      </c>
      <c r="C65" s="44">
        <f t="shared" si="17"/>
        <v>31</v>
      </c>
      <c r="D65" s="40">
        <v>46234</v>
      </c>
      <c r="E65" s="43">
        <f t="shared" si="82"/>
        <v>0</v>
      </c>
      <c r="F65" s="43">
        <f t="shared" si="83"/>
        <v>0</v>
      </c>
      <c r="G65" s="45">
        <f>IF(AND(B65=I$6,K64-I$1/(I$7-I$6+1)&gt;=0),ROUND(I$1/(I$7-I$6+1),0),IF(AND(SUM(G$10:G64)&gt;0,K64-G64&gt;=0),G64,IF(AND(SUM(G$10:G64)&gt;0),I$1-SUM(G$10:G64),0)))</f>
        <v>11628</v>
      </c>
      <c r="H65" s="45">
        <f t="shared" si="84"/>
        <v>0</v>
      </c>
      <c r="I65" s="45">
        <f t="shared" si="85"/>
        <v>11628</v>
      </c>
      <c r="J65" s="45">
        <f t="shared" si="174"/>
        <v>0</v>
      </c>
      <c r="K65" s="45">
        <f t="shared" si="86"/>
        <v>139532</v>
      </c>
      <c r="L65" s="45">
        <f>IF(AND(J65&lt;&gt;0,SUM(J$9:J64)=0),ROUND(I$1*I$3,0),0)</f>
        <v>0</v>
      </c>
      <c r="M65" s="18"/>
      <c r="N65" s="38">
        <f>IF(SUM(V$9:V64)&gt;0.9,MAX(N$9:N64)+1,0)</f>
        <v>0</v>
      </c>
      <c r="O65" s="44">
        <f t="shared" si="20"/>
        <v>0</v>
      </c>
      <c r="P65" s="40">
        <f t="shared" si="21"/>
        <v>46234</v>
      </c>
      <c r="Q65" s="43">
        <f t="shared" si="197"/>
        <v>0</v>
      </c>
      <c r="R65" s="43">
        <f t="shared" si="175"/>
        <v>0</v>
      </c>
      <c r="S65" s="45">
        <f>IF(AND(N65=U$6,W64-U$1/(U$7-U$6+1)&gt;=0),ROUND(U$1/(U$7-U$6+1),0),IF(AND(SUM(S$10:S64)&gt;0,W64-S64&gt;=0),S64,IF(AND(SUM(S$10:S64)&gt;0),U$1-SUM(S$10:S64),0)))</f>
        <v>0</v>
      </c>
      <c r="T65" s="45">
        <f t="shared" si="89"/>
        <v>0</v>
      </c>
      <c r="U65" s="45">
        <f t="shared" si="90"/>
        <v>0</v>
      </c>
      <c r="V65" s="45">
        <f t="shared" si="176"/>
        <v>0</v>
      </c>
      <c r="W65" s="45">
        <f t="shared" si="91"/>
        <v>0</v>
      </c>
      <c r="X65" s="45">
        <f>IF(AND(V65&lt;&gt;0,SUM(V$9:V64)=0),ROUND(U$1*U$3,0),0)</f>
        <v>0</v>
      </c>
      <c r="Y65" s="18"/>
      <c r="Z65" s="38">
        <f>IF(SUM(AH$9:AH64)&gt;0.9,MAX(Z$9:Z64)+1,0)</f>
        <v>0</v>
      </c>
      <c r="AA65" s="44">
        <f t="shared" si="24"/>
        <v>0</v>
      </c>
      <c r="AB65" s="40">
        <f t="shared" si="25"/>
        <v>46234</v>
      </c>
      <c r="AC65" s="43">
        <f t="shared" si="198"/>
        <v>0</v>
      </c>
      <c r="AD65" s="43">
        <f t="shared" si="177"/>
        <v>0</v>
      </c>
      <c r="AE65" s="45">
        <f>IF(AND(Z65=AG$6,AI64-AG$1/(AG$7-AG$6+1)&gt;=0),ROUND(AG$1/(AG$7-AG$6+1),0),IF(AND(SUM(AE$10:AE64)&gt;0,AI64-AE64&gt;=0),AE64,IF(AND(SUM(AE$10:AE64)&gt;0),AG$1-SUM(AE$10:AE64),0)))</f>
        <v>0</v>
      </c>
      <c r="AF65" s="45">
        <f t="shared" si="94"/>
        <v>0</v>
      </c>
      <c r="AG65" s="45">
        <f t="shared" si="95"/>
        <v>0</v>
      </c>
      <c r="AH65" s="45">
        <f t="shared" si="178"/>
        <v>0</v>
      </c>
      <c r="AI65" s="45">
        <f t="shared" si="96"/>
        <v>0</v>
      </c>
      <c r="AJ65" s="45">
        <f>IF(AND(AH65&lt;&gt;0,SUM(AH$9:AH64)=0),ROUND(AG$1*AG$3,0),0)</f>
        <v>0</v>
      </c>
      <c r="AK65" s="18"/>
      <c r="AL65" s="38">
        <f>IF(SUM(AT$9:AT64)&gt;0.9,MAX(AL$9:AL64)+1,0)</f>
        <v>0</v>
      </c>
      <c r="AM65" s="44">
        <f t="shared" si="28"/>
        <v>0</v>
      </c>
      <c r="AN65" s="40">
        <f t="shared" si="29"/>
        <v>46234</v>
      </c>
      <c r="AO65" s="43">
        <f t="shared" si="199"/>
        <v>0</v>
      </c>
      <c r="AP65" s="43">
        <f t="shared" si="179"/>
        <v>0</v>
      </c>
      <c r="AQ65" s="45">
        <f>IF(AND(AL65=AS$6,AU64-AS$1/(AS$7-AS$6+1)&gt;=0),ROUND(AS$1/(AS$7-AS$6+1),0),IF(AND(SUM(AQ$10:AQ64)&gt;0,AU64-AQ64&gt;=0),AQ64,IF(AND(SUM(AQ$10:AQ64)&gt;0),AS$1-SUM(AQ$10:AQ64),0)))</f>
        <v>0</v>
      </c>
      <c r="AR65" s="45">
        <f t="shared" si="99"/>
        <v>0</v>
      </c>
      <c r="AS65" s="45">
        <f t="shared" si="100"/>
        <v>0</v>
      </c>
      <c r="AT65" s="45">
        <f t="shared" si="180"/>
        <v>0</v>
      </c>
      <c r="AU65" s="45">
        <f t="shared" si="101"/>
        <v>0</v>
      </c>
      <c r="AV65" s="45">
        <f>IF(AND(AT65&lt;&gt;0,SUM(AT$9:AT64)=0),ROUND(AS$1*AS$3,0),0)</f>
        <v>0</v>
      </c>
      <c r="AW65" s="18"/>
      <c r="AX65" s="38">
        <f>IF(SUM(BF$9:BF64)&gt;0.9,MAX(AX$9:AX64)+1,0)</f>
        <v>0</v>
      </c>
      <c r="AY65" s="44">
        <f t="shared" si="32"/>
        <v>0</v>
      </c>
      <c r="AZ65" s="40">
        <f t="shared" si="33"/>
        <v>46234</v>
      </c>
      <c r="BA65" s="43">
        <f t="shared" si="200"/>
        <v>0</v>
      </c>
      <c r="BB65" s="43">
        <f t="shared" si="181"/>
        <v>0</v>
      </c>
      <c r="BC65" s="45">
        <f>IF(AND(AX65=BE$6,BG64-BE$1/(BE$7-BE$6+1)&gt;=0),ROUND(BE$1/(BE$7-BE$6+1),0),IF(AND(SUM(BC$10:BC64)&gt;0,BG64-BC64&gt;=0),BC64,IF(AND(SUM(BC$10:BC64)&gt;0),BE$1-SUM(BC$10:BC64),0)))</f>
        <v>0</v>
      </c>
      <c r="BD65" s="45">
        <f t="shared" si="104"/>
        <v>0</v>
      </c>
      <c r="BE65" s="45">
        <f t="shared" si="105"/>
        <v>0</v>
      </c>
      <c r="BF65" s="45">
        <f t="shared" si="182"/>
        <v>0</v>
      </c>
      <c r="BG65" s="45">
        <f t="shared" si="106"/>
        <v>0</v>
      </c>
      <c r="BH65" s="45">
        <f>IF(AND(BF65&lt;&gt;0,SUM(BF$9:BF64)=0),ROUND(BE$1*BE$3,0),0)</f>
        <v>0</v>
      </c>
      <c r="BI65" s="18"/>
      <c r="BJ65" s="38">
        <f>IF(SUM(BR$9:BR64)&gt;0.9,MAX(BJ$9:BJ64)+1,0)</f>
        <v>0</v>
      </c>
      <c r="BK65" s="44">
        <f t="shared" si="36"/>
        <v>0</v>
      </c>
      <c r="BL65" s="40">
        <f t="shared" si="37"/>
        <v>46234</v>
      </c>
      <c r="BM65" s="43">
        <f t="shared" si="201"/>
        <v>0</v>
      </c>
      <c r="BN65" s="43">
        <f t="shared" si="183"/>
        <v>0</v>
      </c>
      <c r="BO65" s="45">
        <f>IF(AND(BJ65=BQ$6,BS64-BQ$1/(BQ$7-BQ$6+1)&gt;=0),ROUND(BQ$1/(BQ$7-BQ$6+1),0),IF(AND(SUM(BO$10:BO64)&gt;0,BS64-BO64&gt;=0),BO64,IF(AND(SUM(BO$10:BO64)&gt;0),BQ$1-SUM(BO$10:BO64),0)))</f>
        <v>0</v>
      </c>
      <c r="BP65" s="45">
        <f t="shared" si="109"/>
        <v>0</v>
      </c>
      <c r="BQ65" s="45">
        <f t="shared" si="110"/>
        <v>0</v>
      </c>
      <c r="BR65" s="45">
        <f t="shared" si="184"/>
        <v>0</v>
      </c>
      <c r="BS65" s="45">
        <f t="shared" si="111"/>
        <v>0</v>
      </c>
      <c r="BT65" s="45">
        <f>IF(AND(BR65&lt;&gt;0,SUM(BR$9:BR64)=0),ROUND(BQ$1*BQ$3,0),0)</f>
        <v>0</v>
      </c>
      <c r="BU65" s="18"/>
      <c r="BV65" s="38">
        <f>IF(SUM(CD$9:CD64)&gt;0.9,MAX(BV$9:BV64)+1,0)</f>
        <v>0</v>
      </c>
      <c r="BW65" s="44">
        <f t="shared" si="40"/>
        <v>0</v>
      </c>
      <c r="BX65" s="40">
        <f t="shared" si="41"/>
        <v>46234</v>
      </c>
      <c r="BY65" s="43">
        <f t="shared" si="202"/>
        <v>0</v>
      </c>
      <c r="BZ65" s="43">
        <f t="shared" si="185"/>
        <v>0</v>
      </c>
      <c r="CA65" s="45">
        <f>IF(AND(BV65=CC$6,CE64-CC$1/(CC$7-CC$6+1)&gt;=0),ROUND(CC$1/(CC$7-CC$6+1),0),IF(AND(SUM(CA$10:CA64)&gt;0,CE64-CA64&gt;=0),CA64,IF(AND(SUM(CA$10:CA64)&gt;0),CC$1-SUM(CA$10:CA64),0)))</f>
        <v>0</v>
      </c>
      <c r="CB65" s="45">
        <f t="shared" si="114"/>
        <v>0</v>
      </c>
      <c r="CC65" s="45">
        <f t="shared" si="115"/>
        <v>0</v>
      </c>
      <c r="CD65" s="45">
        <f t="shared" si="186"/>
        <v>0</v>
      </c>
      <c r="CE65" s="45">
        <f t="shared" si="116"/>
        <v>0</v>
      </c>
      <c r="CF65" s="45">
        <f>IF(AND(CD65&lt;&gt;0,SUM(CD$9:CD64)=0),ROUND(CC$1*CC$3,0),0)</f>
        <v>0</v>
      </c>
      <c r="CG65" s="18"/>
      <c r="CH65" s="38">
        <f>IF(SUM(CP$9:CP64)&gt;0.9,MAX(CH$9:CH64)+1,0)</f>
        <v>0</v>
      </c>
      <c r="CI65" s="44">
        <f t="shared" si="44"/>
        <v>0</v>
      </c>
      <c r="CJ65" s="40">
        <f t="shared" si="45"/>
        <v>46234</v>
      </c>
      <c r="CK65" s="43">
        <f t="shared" si="203"/>
        <v>0</v>
      </c>
      <c r="CL65" s="43">
        <f t="shared" si="187"/>
        <v>0</v>
      </c>
      <c r="CM65" s="45">
        <f>IF(AND(CH65=CO$6,CQ64-CO$1/(CO$7-CO$6+1)&gt;=0),ROUND(CO$1/(CO$7-CO$6+1),0),IF(AND(SUM(CM$10:CM64)&gt;0,CQ64-CM64&gt;=0),CM64,IF(AND(SUM(CM$10:CM64)&gt;0),CO$1-SUM(CM$10:CM64),0)))</f>
        <v>0</v>
      </c>
      <c r="CN65" s="45">
        <f t="shared" si="119"/>
        <v>0</v>
      </c>
      <c r="CO65" s="45">
        <f t="shared" si="120"/>
        <v>0</v>
      </c>
      <c r="CP65" s="45">
        <f t="shared" si="188"/>
        <v>0</v>
      </c>
      <c r="CQ65" s="45">
        <f t="shared" si="121"/>
        <v>0</v>
      </c>
      <c r="CR65" s="45">
        <f>IF(AND(CP65&lt;&gt;0,SUM(CP$9:CP64)=0),ROUND(CO$1*CO$3,0),0)</f>
        <v>0</v>
      </c>
      <c r="CS65" s="18"/>
      <c r="CT65" s="38">
        <f>IF(SUM(DB$9:DB64)&gt;0.9,MAX(CT$9:CT64)+1,0)</f>
        <v>0</v>
      </c>
      <c r="CU65" s="44">
        <f t="shared" si="48"/>
        <v>0</v>
      </c>
      <c r="CV65" s="40">
        <f t="shared" si="49"/>
        <v>46234</v>
      </c>
      <c r="CW65" s="43">
        <f t="shared" si="204"/>
        <v>0</v>
      </c>
      <c r="CX65" s="43">
        <f t="shared" si="189"/>
        <v>0</v>
      </c>
      <c r="CY65" s="45">
        <f>IF(AND(CT65=DA$6,DC64-DA$1/(DA$7-DA$6+1)&gt;=0),ROUND(DA$1/(DA$7-DA$6+1),0),IF(AND(SUM(CY$10:CY64)&gt;0,DC64-CY64&gt;=0),CY64,IF(AND(SUM(CY$10:CY64)&gt;0),DA$1-SUM(CY$10:CY64),0)))</f>
        <v>0</v>
      </c>
      <c r="CZ65" s="45">
        <f t="shared" si="124"/>
        <v>0</v>
      </c>
      <c r="DA65" s="45">
        <f t="shared" si="125"/>
        <v>0</v>
      </c>
      <c r="DB65" s="45">
        <f t="shared" si="190"/>
        <v>0</v>
      </c>
      <c r="DC65" s="45">
        <f t="shared" si="126"/>
        <v>0</v>
      </c>
      <c r="DD65" s="45">
        <f>IF(AND(DB65&lt;&gt;0,SUM(DB$9:DB64)=0),ROUND(DA$1*DA$3,0),0)</f>
        <v>0</v>
      </c>
      <c r="DE65" s="18"/>
      <c r="DF65" s="38">
        <f>IF(SUM(DN$9:DN64)&gt;0.9,MAX(DF$9:DF64)+1,0)</f>
        <v>0</v>
      </c>
      <c r="DG65" s="44">
        <f t="shared" si="52"/>
        <v>0</v>
      </c>
      <c r="DH65" s="40">
        <f t="shared" si="53"/>
        <v>46234</v>
      </c>
      <c r="DI65" s="43">
        <f t="shared" si="205"/>
        <v>0</v>
      </c>
      <c r="DJ65" s="43">
        <f t="shared" si="191"/>
        <v>0</v>
      </c>
      <c r="DK65" s="45">
        <f>IF(AND(DF65=DM$6,DO64-DM$1/(DM$7-DM$6+1)&gt;=0),ROUND(DM$1/(DM$7-DM$6+1),0),IF(AND(SUM(DK$10:DK64)&gt;0,DO64-DK64&gt;=0),DK64,IF(AND(SUM(DK$10:DK64)&gt;0),DM$1-SUM(DK$10:DK64),0)))</f>
        <v>0</v>
      </c>
      <c r="DL65" s="45">
        <f t="shared" si="129"/>
        <v>0</v>
      </c>
      <c r="DM65" s="45">
        <f t="shared" si="130"/>
        <v>0</v>
      </c>
      <c r="DN65" s="45">
        <f t="shared" si="192"/>
        <v>0</v>
      </c>
      <c r="DO65" s="45">
        <f t="shared" si="131"/>
        <v>0</v>
      </c>
      <c r="DP65" s="45">
        <f>IF(AND(DN65&lt;&gt;0,SUM(DN$9:DN64)=0),ROUND(DM$1*DM$3,0),0)</f>
        <v>0</v>
      </c>
      <c r="DQ65" s="18"/>
      <c r="DR65" s="38">
        <f>IF(SUM(DZ$9:DZ64)&gt;0.9,MAX(DR$9:DR64)+1,0)</f>
        <v>0</v>
      </c>
      <c r="DS65" s="44">
        <f t="shared" si="56"/>
        <v>0</v>
      </c>
      <c r="DT65" s="40">
        <f t="shared" si="57"/>
        <v>46234</v>
      </c>
      <c r="DU65" s="43">
        <f t="shared" si="206"/>
        <v>0</v>
      </c>
      <c r="DV65" s="43">
        <f t="shared" si="193"/>
        <v>0</v>
      </c>
      <c r="DW65" s="45">
        <f>IF(AND(DR65=DY$6,EA64-DY$1/(DY$7-DY$6+1)&gt;=0),ROUND(DY$1/(DY$7-DY$6+1),0),IF(AND(SUM(DW$10:DW64)&gt;0,EA64-DW64&gt;=0),DW64,IF(AND(SUM(DW$10:DW64)&gt;0),DY$1-SUM(DW$10:DW64),0)))</f>
        <v>0</v>
      </c>
      <c r="DX65" s="45">
        <f t="shared" si="134"/>
        <v>0</v>
      </c>
      <c r="DY65" s="45">
        <f t="shared" si="135"/>
        <v>0</v>
      </c>
      <c r="DZ65" s="45">
        <f t="shared" si="194"/>
        <v>0</v>
      </c>
      <c r="EA65" s="45">
        <f t="shared" si="136"/>
        <v>0</v>
      </c>
      <c r="EB65" s="45">
        <f>IF(AND(DZ65&lt;&gt;0,SUM(DZ$9:DZ64)=0),ROUND(DY$1*DY$3,0),0)</f>
        <v>0</v>
      </c>
      <c r="EC65" s="18"/>
      <c r="ED65" s="38">
        <f>IF(SUM(EL$9:EL64)&gt;0.9,MAX(ED$9:ED64)+1,0)</f>
        <v>0</v>
      </c>
      <c r="EE65" s="44">
        <f t="shared" si="60"/>
        <v>0</v>
      </c>
      <c r="EF65" s="40">
        <f t="shared" si="61"/>
        <v>46234</v>
      </c>
      <c r="EG65" s="43">
        <f t="shared" si="207"/>
        <v>0</v>
      </c>
      <c r="EH65" s="43">
        <f t="shared" si="195"/>
        <v>0</v>
      </c>
      <c r="EI65" s="45">
        <f>IF(AND(ED65=EK$6,EM64-EK$1/(EK$7-EK$6+1)&gt;=0),ROUND(EK$1/(EK$7-EK$6+1),0),IF(AND(SUM(EI$10:EI64)&gt;0,EM64-EI64&gt;=0),EI64,IF(AND(SUM(EI$10:EI64)&gt;0),EK$1-SUM(EI$10:EI64),0)))</f>
        <v>0</v>
      </c>
      <c r="EJ65" s="45">
        <f t="shared" si="139"/>
        <v>0</v>
      </c>
      <c r="EK65" s="45">
        <f t="shared" si="140"/>
        <v>0</v>
      </c>
      <c r="EL65" s="45">
        <f t="shared" si="196"/>
        <v>0</v>
      </c>
      <c r="EM65" s="45">
        <f t="shared" si="141"/>
        <v>0</v>
      </c>
      <c r="EN65" s="45">
        <f>IF(AND(EL65&lt;&gt;0,SUM(EL$9:EL64)=0),ROUND(EK$1*EK$3,0),0)</f>
        <v>0</v>
      </c>
      <c r="EO65" s="21"/>
      <c r="EP65" s="46">
        <f t="shared" si="158"/>
        <v>49</v>
      </c>
      <c r="EQ65" s="47">
        <f t="shared" si="142"/>
        <v>46234</v>
      </c>
      <c r="ER65" s="48">
        <f t="shared" si="208"/>
        <v>139532</v>
      </c>
      <c r="ES65" s="48">
        <f t="shared" si="143"/>
        <v>0</v>
      </c>
      <c r="ET65" s="48">
        <f t="shared" si="144"/>
        <v>0</v>
      </c>
      <c r="EU65" s="48">
        <f t="shared" si="145"/>
        <v>0</v>
      </c>
      <c r="EV65" s="48">
        <f t="shared" si="146"/>
        <v>0</v>
      </c>
      <c r="EW65" s="48">
        <f t="shared" si="147"/>
        <v>0</v>
      </c>
      <c r="EX65" s="48">
        <f t="shared" si="148"/>
        <v>0</v>
      </c>
      <c r="EY65" s="48">
        <f t="shared" si="149"/>
        <v>0</v>
      </c>
      <c r="EZ65" s="48">
        <f t="shared" si="150"/>
        <v>0</v>
      </c>
      <c r="FA65" s="48">
        <f t="shared" si="151"/>
        <v>0</v>
      </c>
      <c r="FB65" s="48">
        <f t="shared" si="152"/>
        <v>0</v>
      </c>
      <c r="FC65" s="48">
        <f t="shared" si="153"/>
        <v>0</v>
      </c>
      <c r="FD65" s="48">
        <f t="shared" si="173"/>
        <v>139532</v>
      </c>
      <c r="FE65" s="49">
        <f t="shared" si="65"/>
        <v>11628</v>
      </c>
      <c r="FF65" s="49">
        <f t="shared" si="70"/>
        <v>0</v>
      </c>
      <c r="FG65" s="49">
        <f t="shared" si="71"/>
        <v>0</v>
      </c>
      <c r="FH65" s="49">
        <f t="shared" si="72"/>
        <v>0</v>
      </c>
      <c r="FI65" s="49">
        <f t="shared" si="73"/>
        <v>0</v>
      </c>
      <c r="FJ65" s="49">
        <f t="shared" si="74"/>
        <v>0</v>
      </c>
      <c r="FK65" s="49">
        <f t="shared" si="75"/>
        <v>0</v>
      </c>
      <c r="FL65" s="49">
        <f t="shared" si="76"/>
        <v>0</v>
      </c>
      <c r="FM65" s="49">
        <f t="shared" si="77"/>
        <v>0</v>
      </c>
      <c r="FN65" s="49">
        <f t="shared" si="154"/>
        <v>0</v>
      </c>
      <c r="FO65" s="49">
        <f t="shared" si="155"/>
        <v>0</v>
      </c>
      <c r="FP65" s="49">
        <f t="shared" si="156"/>
        <v>0</v>
      </c>
      <c r="FQ65" s="49">
        <f t="shared" si="157"/>
        <v>0</v>
      </c>
      <c r="FR65" s="49">
        <f t="shared" si="78"/>
        <v>0</v>
      </c>
      <c r="FS65" s="49">
        <f>IF(SUM(FF65:FF$298)=0,FF$299*FS$8/12,0)</f>
        <v>0</v>
      </c>
      <c r="FT65" s="49">
        <f>IF(SUM(FG65:FG$298)=0,FG$299*FT$8/12,0)</f>
        <v>0</v>
      </c>
      <c r="FU65" s="49">
        <f>IF(SUM(FH65:FH$298)=0,FH$299*FU$8/12,0)</f>
        <v>0</v>
      </c>
      <c r="FV65" s="49">
        <f>IF(SUM(FI65:FI$298)=0,FI$299*FV$8/12,0)</f>
        <v>0</v>
      </c>
      <c r="FW65" s="49">
        <f>IF(SUM(FJ65:FJ$298)=0,FJ$299*FW$8/12,0)</f>
        <v>0</v>
      </c>
      <c r="FX65" s="49">
        <f>IF(SUM(FK65:FK$298)=0,FK$299*FX$8/12,0)</f>
        <v>0</v>
      </c>
      <c r="FY65" s="49">
        <f>IF(SUM(FL65:FL$298)=0,FL$299*FY$8/12,0)</f>
        <v>0</v>
      </c>
      <c r="FZ65" s="49">
        <f>IF(SUM(FM65:FM$298)=0,FM$299*FZ$8/12,0)</f>
        <v>0</v>
      </c>
      <c r="GA65" s="49">
        <f>IF(SUM(FN65:FN$298)=0,FN$299*GA$8/12,0)</f>
        <v>0</v>
      </c>
      <c r="GB65" s="49">
        <f>IF(SUM(FO65:FO$298)=0,FO$299*GB$8/12,0)</f>
        <v>0</v>
      </c>
      <c r="GC65" s="49">
        <f>IF(SUM(FP65:FP$298)=0,FP$299*GC$8/12,0)</f>
        <v>0</v>
      </c>
      <c r="GD65" s="49">
        <f>IF(SUM(FQ65:FQ$298)=0,FQ$299*GD$8/12,0)</f>
        <v>0</v>
      </c>
      <c r="GE65" s="49">
        <f t="shared" si="79"/>
        <v>0</v>
      </c>
      <c r="GF65" s="49">
        <f t="shared" si="66"/>
        <v>0</v>
      </c>
      <c r="GG65" s="49">
        <f t="shared" si="80"/>
        <v>11628</v>
      </c>
      <c r="GH65" s="49">
        <f t="shared" si="67"/>
        <v>0</v>
      </c>
      <c r="GI65" s="49">
        <f t="shared" si="81"/>
        <v>139532</v>
      </c>
      <c r="GJ65" s="49">
        <f t="shared" si="68"/>
        <v>0</v>
      </c>
      <c r="GK65" s="21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</row>
    <row r="66" spans="1:299">
      <c r="A66" s="57"/>
      <c r="B66" s="38">
        <f>IF(SUM(J$9:J65)&gt;0.9,MAX(B$9:B65)+1,0)</f>
        <v>37</v>
      </c>
      <c r="C66" s="44">
        <f t="shared" si="17"/>
        <v>31</v>
      </c>
      <c r="D66" s="40">
        <v>46265</v>
      </c>
      <c r="E66" s="43">
        <f t="shared" si="82"/>
        <v>0</v>
      </c>
      <c r="F66" s="43">
        <f t="shared" si="83"/>
        <v>0</v>
      </c>
      <c r="G66" s="45">
        <f>IF(AND(B66=I$6,K65-I$1/(I$7-I$6+1)&gt;=0),ROUND(I$1/(I$7-I$6+1),0),IF(AND(SUM(G$10:G65)&gt;0,K65-G65&gt;=0),G65,IF(AND(SUM(G$10:G65)&gt;0),I$1-SUM(G$10:G65),0)))</f>
        <v>11628</v>
      </c>
      <c r="H66" s="45">
        <f t="shared" si="84"/>
        <v>0</v>
      </c>
      <c r="I66" s="45">
        <f t="shared" si="85"/>
        <v>11628</v>
      </c>
      <c r="J66" s="45">
        <f t="shared" si="174"/>
        <v>0</v>
      </c>
      <c r="K66" s="45">
        <f t="shared" si="86"/>
        <v>127904</v>
      </c>
      <c r="L66" s="45">
        <f>IF(AND(J66&lt;&gt;0,SUM(J$9:J65)=0),ROUND(I$1*I$3,0),0)</f>
        <v>0</v>
      </c>
      <c r="M66" s="18"/>
      <c r="N66" s="38">
        <f>IF(SUM(V$9:V65)&gt;0.9,MAX(N$9:N65)+1,0)</f>
        <v>0</v>
      </c>
      <c r="O66" s="44">
        <f t="shared" si="20"/>
        <v>0</v>
      </c>
      <c r="P66" s="40">
        <f t="shared" si="21"/>
        <v>46265</v>
      </c>
      <c r="Q66" s="43">
        <f t="shared" si="197"/>
        <v>0</v>
      </c>
      <c r="R66" s="43">
        <f t="shared" si="175"/>
        <v>0</v>
      </c>
      <c r="S66" s="45">
        <f>IF(AND(N66=U$6,W65-U$1/(U$7-U$6+1)&gt;=0),ROUND(U$1/(U$7-U$6+1),0),IF(AND(SUM(S$10:S65)&gt;0,W65-S65&gt;=0),S65,IF(AND(SUM(S$10:S65)&gt;0),U$1-SUM(S$10:S65),0)))</f>
        <v>0</v>
      </c>
      <c r="T66" s="45">
        <f t="shared" si="89"/>
        <v>0</v>
      </c>
      <c r="U66" s="45">
        <f t="shared" si="90"/>
        <v>0</v>
      </c>
      <c r="V66" s="45">
        <f t="shared" si="176"/>
        <v>0</v>
      </c>
      <c r="W66" s="45">
        <f t="shared" si="91"/>
        <v>0</v>
      </c>
      <c r="X66" s="45">
        <f>IF(AND(V66&lt;&gt;0,SUM(V$9:V65)=0),ROUND(U$1*U$3,0),0)</f>
        <v>0</v>
      </c>
      <c r="Y66" s="18"/>
      <c r="Z66" s="38">
        <f>IF(SUM(AH$9:AH65)&gt;0.9,MAX(Z$9:Z65)+1,0)</f>
        <v>0</v>
      </c>
      <c r="AA66" s="44">
        <f t="shared" si="24"/>
        <v>0</v>
      </c>
      <c r="AB66" s="40">
        <f t="shared" si="25"/>
        <v>46265</v>
      </c>
      <c r="AC66" s="43">
        <f t="shared" si="198"/>
        <v>0</v>
      </c>
      <c r="AD66" s="43">
        <f t="shared" si="177"/>
        <v>0</v>
      </c>
      <c r="AE66" s="45">
        <f>IF(AND(Z66=AG$6,AI65-AG$1/(AG$7-AG$6+1)&gt;=0),ROUND(AG$1/(AG$7-AG$6+1),0),IF(AND(SUM(AE$10:AE65)&gt;0,AI65-AE65&gt;=0),AE65,IF(AND(SUM(AE$10:AE65)&gt;0),AG$1-SUM(AE$10:AE65),0)))</f>
        <v>0</v>
      </c>
      <c r="AF66" s="45">
        <f t="shared" si="94"/>
        <v>0</v>
      </c>
      <c r="AG66" s="45">
        <f t="shared" si="95"/>
        <v>0</v>
      </c>
      <c r="AH66" s="45">
        <f t="shared" si="178"/>
        <v>0</v>
      </c>
      <c r="AI66" s="45">
        <f t="shared" si="96"/>
        <v>0</v>
      </c>
      <c r="AJ66" s="45">
        <f>IF(AND(AH66&lt;&gt;0,SUM(AH$9:AH65)=0),ROUND(AG$1*AG$3,0),0)</f>
        <v>0</v>
      </c>
      <c r="AK66" s="18"/>
      <c r="AL66" s="38">
        <f>IF(SUM(AT$9:AT65)&gt;0.9,MAX(AL$9:AL65)+1,0)</f>
        <v>0</v>
      </c>
      <c r="AM66" s="44">
        <f t="shared" si="28"/>
        <v>0</v>
      </c>
      <c r="AN66" s="40">
        <f t="shared" si="29"/>
        <v>46265</v>
      </c>
      <c r="AO66" s="43">
        <f t="shared" si="199"/>
        <v>0</v>
      </c>
      <c r="AP66" s="43">
        <f t="shared" si="179"/>
        <v>0</v>
      </c>
      <c r="AQ66" s="45">
        <f>IF(AND(AL66=AS$6,AU65-AS$1/(AS$7-AS$6+1)&gt;=0),ROUND(AS$1/(AS$7-AS$6+1),0),IF(AND(SUM(AQ$10:AQ65)&gt;0,AU65-AQ65&gt;=0),AQ65,IF(AND(SUM(AQ$10:AQ65)&gt;0),AS$1-SUM(AQ$10:AQ65),0)))</f>
        <v>0</v>
      </c>
      <c r="AR66" s="45">
        <f t="shared" si="99"/>
        <v>0</v>
      </c>
      <c r="AS66" s="45">
        <f t="shared" si="100"/>
        <v>0</v>
      </c>
      <c r="AT66" s="45">
        <f t="shared" si="180"/>
        <v>0</v>
      </c>
      <c r="AU66" s="45">
        <f t="shared" si="101"/>
        <v>0</v>
      </c>
      <c r="AV66" s="45">
        <f>IF(AND(AT66&lt;&gt;0,SUM(AT$9:AT65)=0),ROUND(AS$1*AS$3,0),0)</f>
        <v>0</v>
      </c>
      <c r="AW66" s="18"/>
      <c r="AX66" s="38">
        <f>IF(SUM(BF$9:BF65)&gt;0.9,MAX(AX$9:AX65)+1,0)</f>
        <v>0</v>
      </c>
      <c r="AY66" s="44">
        <f t="shared" si="32"/>
        <v>0</v>
      </c>
      <c r="AZ66" s="40">
        <f t="shared" si="33"/>
        <v>46265</v>
      </c>
      <c r="BA66" s="43">
        <f t="shared" si="200"/>
        <v>0</v>
      </c>
      <c r="BB66" s="43">
        <f t="shared" si="181"/>
        <v>0</v>
      </c>
      <c r="BC66" s="45">
        <f>IF(AND(AX66=BE$6,BG65-BE$1/(BE$7-BE$6+1)&gt;=0),ROUND(BE$1/(BE$7-BE$6+1),0),IF(AND(SUM(BC$10:BC65)&gt;0,BG65-BC65&gt;=0),BC65,IF(AND(SUM(BC$10:BC65)&gt;0),BE$1-SUM(BC$10:BC65),0)))</f>
        <v>0</v>
      </c>
      <c r="BD66" s="45">
        <f t="shared" si="104"/>
        <v>0</v>
      </c>
      <c r="BE66" s="45">
        <f t="shared" si="105"/>
        <v>0</v>
      </c>
      <c r="BF66" s="45">
        <f t="shared" si="182"/>
        <v>0</v>
      </c>
      <c r="BG66" s="45">
        <f t="shared" si="106"/>
        <v>0</v>
      </c>
      <c r="BH66" s="45">
        <f>IF(AND(BF66&lt;&gt;0,SUM(BF$9:BF65)=0),ROUND(BE$1*BE$3,0),0)</f>
        <v>0</v>
      </c>
      <c r="BI66" s="18"/>
      <c r="BJ66" s="38">
        <f>IF(SUM(BR$9:BR65)&gt;0.9,MAX(BJ$9:BJ65)+1,0)</f>
        <v>0</v>
      </c>
      <c r="BK66" s="44">
        <f t="shared" si="36"/>
        <v>0</v>
      </c>
      <c r="BL66" s="40">
        <f t="shared" si="37"/>
        <v>46265</v>
      </c>
      <c r="BM66" s="43">
        <f t="shared" si="201"/>
        <v>0</v>
      </c>
      <c r="BN66" s="43">
        <f t="shared" si="183"/>
        <v>0</v>
      </c>
      <c r="BO66" s="45">
        <f>IF(AND(BJ66=BQ$6,BS65-BQ$1/(BQ$7-BQ$6+1)&gt;=0),ROUND(BQ$1/(BQ$7-BQ$6+1),0),IF(AND(SUM(BO$10:BO65)&gt;0,BS65-BO65&gt;=0),BO65,IF(AND(SUM(BO$10:BO65)&gt;0),BQ$1-SUM(BO$10:BO65),0)))</f>
        <v>0</v>
      </c>
      <c r="BP66" s="45">
        <f t="shared" si="109"/>
        <v>0</v>
      </c>
      <c r="BQ66" s="45">
        <f t="shared" si="110"/>
        <v>0</v>
      </c>
      <c r="BR66" s="45">
        <f t="shared" si="184"/>
        <v>0</v>
      </c>
      <c r="BS66" s="45">
        <f t="shared" si="111"/>
        <v>0</v>
      </c>
      <c r="BT66" s="45">
        <f>IF(AND(BR66&lt;&gt;0,SUM(BR$9:BR65)=0),ROUND(BQ$1*BQ$3,0),0)</f>
        <v>0</v>
      </c>
      <c r="BU66" s="18"/>
      <c r="BV66" s="38">
        <f>IF(SUM(CD$9:CD65)&gt;0.9,MAX(BV$9:BV65)+1,0)</f>
        <v>0</v>
      </c>
      <c r="BW66" s="44">
        <f t="shared" si="40"/>
        <v>0</v>
      </c>
      <c r="BX66" s="40">
        <f t="shared" si="41"/>
        <v>46265</v>
      </c>
      <c r="BY66" s="43">
        <f t="shared" si="202"/>
        <v>0</v>
      </c>
      <c r="BZ66" s="43">
        <f t="shared" si="185"/>
        <v>0</v>
      </c>
      <c r="CA66" s="45">
        <f>IF(AND(BV66=CC$6,CE65-CC$1/(CC$7-CC$6+1)&gt;=0),ROUND(CC$1/(CC$7-CC$6+1),0),IF(AND(SUM(CA$10:CA65)&gt;0,CE65-CA65&gt;=0),CA65,IF(AND(SUM(CA$10:CA65)&gt;0),CC$1-SUM(CA$10:CA65),0)))</f>
        <v>0</v>
      </c>
      <c r="CB66" s="45">
        <f t="shared" si="114"/>
        <v>0</v>
      </c>
      <c r="CC66" s="45">
        <f t="shared" si="115"/>
        <v>0</v>
      </c>
      <c r="CD66" s="45">
        <f t="shared" si="186"/>
        <v>0</v>
      </c>
      <c r="CE66" s="45">
        <f t="shared" si="116"/>
        <v>0</v>
      </c>
      <c r="CF66" s="45">
        <f>IF(AND(CD66&lt;&gt;0,SUM(CD$9:CD65)=0),ROUND(CC$1*CC$3,0),0)</f>
        <v>0</v>
      </c>
      <c r="CG66" s="18"/>
      <c r="CH66" s="38">
        <f>IF(SUM(CP$9:CP65)&gt;0.9,MAX(CH$9:CH65)+1,0)</f>
        <v>0</v>
      </c>
      <c r="CI66" s="44">
        <f t="shared" si="44"/>
        <v>0</v>
      </c>
      <c r="CJ66" s="40">
        <f t="shared" si="45"/>
        <v>46265</v>
      </c>
      <c r="CK66" s="43">
        <f t="shared" si="203"/>
        <v>0</v>
      </c>
      <c r="CL66" s="43">
        <f t="shared" si="187"/>
        <v>0</v>
      </c>
      <c r="CM66" s="45">
        <f>IF(AND(CH66=CO$6,CQ65-CO$1/(CO$7-CO$6+1)&gt;=0),ROUND(CO$1/(CO$7-CO$6+1),0),IF(AND(SUM(CM$10:CM65)&gt;0,CQ65-CM65&gt;=0),CM65,IF(AND(SUM(CM$10:CM65)&gt;0),CO$1-SUM(CM$10:CM65),0)))</f>
        <v>0</v>
      </c>
      <c r="CN66" s="45">
        <f t="shared" si="119"/>
        <v>0</v>
      </c>
      <c r="CO66" s="45">
        <f t="shared" si="120"/>
        <v>0</v>
      </c>
      <c r="CP66" s="45">
        <f t="shared" si="188"/>
        <v>0</v>
      </c>
      <c r="CQ66" s="45">
        <f t="shared" si="121"/>
        <v>0</v>
      </c>
      <c r="CR66" s="45">
        <f>IF(AND(CP66&lt;&gt;0,SUM(CP$9:CP65)=0),ROUND(CO$1*CO$3,0),0)</f>
        <v>0</v>
      </c>
      <c r="CS66" s="18"/>
      <c r="CT66" s="38">
        <f>IF(SUM(DB$9:DB65)&gt;0.9,MAX(CT$9:CT65)+1,0)</f>
        <v>0</v>
      </c>
      <c r="CU66" s="44">
        <f t="shared" si="48"/>
        <v>0</v>
      </c>
      <c r="CV66" s="40">
        <f t="shared" si="49"/>
        <v>46265</v>
      </c>
      <c r="CW66" s="43">
        <f t="shared" si="204"/>
        <v>0</v>
      </c>
      <c r="CX66" s="43">
        <f t="shared" si="189"/>
        <v>0</v>
      </c>
      <c r="CY66" s="45">
        <f>IF(AND(CT66=DA$6,DC65-DA$1/(DA$7-DA$6+1)&gt;=0),ROUND(DA$1/(DA$7-DA$6+1),0),IF(AND(SUM(CY$10:CY65)&gt;0,DC65-CY65&gt;=0),CY65,IF(AND(SUM(CY$10:CY65)&gt;0),DA$1-SUM(CY$10:CY65),0)))</f>
        <v>0</v>
      </c>
      <c r="CZ66" s="45">
        <f t="shared" si="124"/>
        <v>0</v>
      </c>
      <c r="DA66" s="45">
        <f t="shared" si="125"/>
        <v>0</v>
      </c>
      <c r="DB66" s="45">
        <f t="shared" si="190"/>
        <v>0</v>
      </c>
      <c r="DC66" s="45">
        <f t="shared" si="126"/>
        <v>0</v>
      </c>
      <c r="DD66" s="45">
        <f>IF(AND(DB66&lt;&gt;0,SUM(DB$9:DB65)=0),ROUND(DA$1*DA$3,0),0)</f>
        <v>0</v>
      </c>
      <c r="DE66" s="18"/>
      <c r="DF66" s="38">
        <f>IF(SUM(DN$9:DN65)&gt;0.9,MAX(DF$9:DF65)+1,0)</f>
        <v>0</v>
      </c>
      <c r="DG66" s="44">
        <f t="shared" si="52"/>
        <v>0</v>
      </c>
      <c r="DH66" s="40">
        <f t="shared" si="53"/>
        <v>46265</v>
      </c>
      <c r="DI66" s="43">
        <f t="shared" si="205"/>
        <v>0</v>
      </c>
      <c r="DJ66" s="43">
        <f t="shared" si="191"/>
        <v>0</v>
      </c>
      <c r="DK66" s="45">
        <f>IF(AND(DF66=DM$6,DO65-DM$1/(DM$7-DM$6+1)&gt;=0),ROUND(DM$1/(DM$7-DM$6+1),0),IF(AND(SUM(DK$10:DK65)&gt;0,DO65-DK65&gt;=0),DK65,IF(AND(SUM(DK$10:DK65)&gt;0),DM$1-SUM(DK$10:DK65),0)))</f>
        <v>0</v>
      </c>
      <c r="DL66" s="45">
        <f t="shared" si="129"/>
        <v>0</v>
      </c>
      <c r="DM66" s="45">
        <f t="shared" si="130"/>
        <v>0</v>
      </c>
      <c r="DN66" s="45">
        <f t="shared" si="192"/>
        <v>0</v>
      </c>
      <c r="DO66" s="45">
        <f t="shared" si="131"/>
        <v>0</v>
      </c>
      <c r="DP66" s="45">
        <f>IF(AND(DN66&lt;&gt;0,SUM(DN$9:DN65)=0),ROUND(DM$1*DM$3,0),0)</f>
        <v>0</v>
      </c>
      <c r="DQ66" s="18"/>
      <c r="DR66" s="38">
        <f>IF(SUM(DZ$9:DZ65)&gt;0.9,MAX(DR$9:DR65)+1,0)</f>
        <v>0</v>
      </c>
      <c r="DS66" s="44">
        <f t="shared" si="56"/>
        <v>0</v>
      </c>
      <c r="DT66" s="40">
        <f t="shared" si="57"/>
        <v>46265</v>
      </c>
      <c r="DU66" s="43">
        <f t="shared" si="206"/>
        <v>0</v>
      </c>
      <c r="DV66" s="43">
        <f t="shared" si="193"/>
        <v>0</v>
      </c>
      <c r="DW66" s="45">
        <f>IF(AND(DR66=DY$6,EA65-DY$1/(DY$7-DY$6+1)&gt;=0),ROUND(DY$1/(DY$7-DY$6+1),0),IF(AND(SUM(DW$10:DW65)&gt;0,EA65-DW65&gt;=0),DW65,IF(AND(SUM(DW$10:DW65)&gt;0),DY$1-SUM(DW$10:DW65),0)))</f>
        <v>0</v>
      </c>
      <c r="DX66" s="45">
        <f t="shared" si="134"/>
        <v>0</v>
      </c>
      <c r="DY66" s="45">
        <f t="shared" si="135"/>
        <v>0</v>
      </c>
      <c r="DZ66" s="45">
        <f t="shared" si="194"/>
        <v>0</v>
      </c>
      <c r="EA66" s="45">
        <f t="shared" si="136"/>
        <v>0</v>
      </c>
      <c r="EB66" s="45">
        <f>IF(AND(DZ66&lt;&gt;0,SUM(DZ$9:DZ65)=0),ROUND(DY$1*DY$3,0),0)</f>
        <v>0</v>
      </c>
      <c r="EC66" s="18"/>
      <c r="ED66" s="38">
        <f>IF(SUM(EL$9:EL65)&gt;0.9,MAX(ED$9:ED65)+1,0)</f>
        <v>0</v>
      </c>
      <c r="EE66" s="44">
        <f t="shared" si="60"/>
        <v>0</v>
      </c>
      <c r="EF66" s="40">
        <f t="shared" si="61"/>
        <v>46265</v>
      </c>
      <c r="EG66" s="43">
        <f t="shared" si="207"/>
        <v>0</v>
      </c>
      <c r="EH66" s="43">
        <f t="shared" si="195"/>
        <v>0</v>
      </c>
      <c r="EI66" s="45">
        <f>IF(AND(ED66=EK$6,EM65-EK$1/(EK$7-EK$6+1)&gt;=0),ROUND(EK$1/(EK$7-EK$6+1),0),IF(AND(SUM(EI$10:EI65)&gt;0,EM65-EI65&gt;=0),EI65,IF(AND(SUM(EI$10:EI65)&gt;0),EK$1-SUM(EI$10:EI65),0)))</f>
        <v>0</v>
      </c>
      <c r="EJ66" s="45">
        <f t="shared" si="139"/>
        <v>0</v>
      </c>
      <c r="EK66" s="45">
        <f t="shared" si="140"/>
        <v>0</v>
      </c>
      <c r="EL66" s="45">
        <f t="shared" si="196"/>
        <v>0</v>
      </c>
      <c r="EM66" s="45">
        <f t="shared" si="141"/>
        <v>0</v>
      </c>
      <c r="EN66" s="45">
        <f>IF(AND(EL66&lt;&gt;0,SUM(EL$9:EL65)=0),ROUND(EK$1*EK$3,0),0)</f>
        <v>0</v>
      </c>
      <c r="EO66" s="21"/>
      <c r="EP66" s="46">
        <f t="shared" si="158"/>
        <v>50</v>
      </c>
      <c r="EQ66" s="47">
        <f t="shared" si="142"/>
        <v>46265</v>
      </c>
      <c r="ER66" s="48">
        <f t="shared" si="208"/>
        <v>127904</v>
      </c>
      <c r="ES66" s="48">
        <f t="shared" si="143"/>
        <v>0</v>
      </c>
      <c r="ET66" s="48">
        <f t="shared" si="144"/>
        <v>0</v>
      </c>
      <c r="EU66" s="48">
        <f t="shared" si="145"/>
        <v>0</v>
      </c>
      <c r="EV66" s="48">
        <f t="shared" si="146"/>
        <v>0</v>
      </c>
      <c r="EW66" s="48">
        <f t="shared" si="147"/>
        <v>0</v>
      </c>
      <c r="EX66" s="48">
        <f t="shared" si="148"/>
        <v>0</v>
      </c>
      <c r="EY66" s="48">
        <f t="shared" si="149"/>
        <v>0</v>
      </c>
      <c r="EZ66" s="48">
        <f t="shared" si="150"/>
        <v>0</v>
      </c>
      <c r="FA66" s="48">
        <f t="shared" si="151"/>
        <v>0</v>
      </c>
      <c r="FB66" s="48">
        <f t="shared" si="152"/>
        <v>0</v>
      </c>
      <c r="FC66" s="48">
        <f t="shared" si="153"/>
        <v>0</v>
      </c>
      <c r="FD66" s="48">
        <f t="shared" si="173"/>
        <v>127904</v>
      </c>
      <c r="FE66" s="49">
        <f t="shared" si="65"/>
        <v>11628</v>
      </c>
      <c r="FF66" s="49">
        <f t="shared" si="70"/>
        <v>0</v>
      </c>
      <c r="FG66" s="49">
        <f t="shared" si="71"/>
        <v>0</v>
      </c>
      <c r="FH66" s="49">
        <f t="shared" si="72"/>
        <v>0</v>
      </c>
      <c r="FI66" s="49">
        <f t="shared" si="73"/>
        <v>0</v>
      </c>
      <c r="FJ66" s="49">
        <f t="shared" si="74"/>
        <v>0</v>
      </c>
      <c r="FK66" s="49">
        <f t="shared" si="75"/>
        <v>0</v>
      </c>
      <c r="FL66" s="49">
        <f t="shared" si="76"/>
        <v>0</v>
      </c>
      <c r="FM66" s="49">
        <f t="shared" si="77"/>
        <v>0</v>
      </c>
      <c r="FN66" s="49">
        <f t="shared" si="154"/>
        <v>0</v>
      </c>
      <c r="FO66" s="49">
        <f t="shared" si="155"/>
        <v>0</v>
      </c>
      <c r="FP66" s="49">
        <f t="shared" si="156"/>
        <v>0</v>
      </c>
      <c r="FQ66" s="49">
        <f t="shared" si="157"/>
        <v>0</v>
      </c>
      <c r="FR66" s="49">
        <f t="shared" si="78"/>
        <v>0</v>
      </c>
      <c r="FS66" s="49">
        <f>IF(SUM(FF66:FF$298)=0,FF$299*FS$8/12,0)</f>
        <v>0</v>
      </c>
      <c r="FT66" s="49">
        <f>IF(SUM(FG66:FG$298)=0,FG$299*FT$8/12,0)</f>
        <v>0</v>
      </c>
      <c r="FU66" s="49">
        <f>IF(SUM(FH66:FH$298)=0,FH$299*FU$8/12,0)</f>
        <v>0</v>
      </c>
      <c r="FV66" s="49">
        <f>IF(SUM(FI66:FI$298)=0,FI$299*FV$8/12,0)</f>
        <v>0</v>
      </c>
      <c r="FW66" s="49">
        <f>IF(SUM(FJ66:FJ$298)=0,FJ$299*FW$8/12,0)</f>
        <v>0</v>
      </c>
      <c r="FX66" s="49">
        <f>IF(SUM(FK66:FK$298)=0,FK$299*FX$8/12,0)</f>
        <v>0</v>
      </c>
      <c r="FY66" s="49">
        <f>IF(SUM(FL66:FL$298)=0,FL$299*FY$8/12,0)</f>
        <v>0</v>
      </c>
      <c r="FZ66" s="49">
        <f>IF(SUM(FM66:FM$298)=0,FM$299*FZ$8/12,0)</f>
        <v>0</v>
      </c>
      <c r="GA66" s="49">
        <f>IF(SUM(FN66:FN$298)=0,FN$299*GA$8/12,0)</f>
        <v>0</v>
      </c>
      <c r="GB66" s="49">
        <f>IF(SUM(FO66:FO$298)=0,FO$299*GB$8/12,0)</f>
        <v>0</v>
      </c>
      <c r="GC66" s="49">
        <f>IF(SUM(FP66:FP$298)=0,FP$299*GC$8/12,0)</f>
        <v>0</v>
      </c>
      <c r="GD66" s="49">
        <f>IF(SUM(FQ66:FQ$298)=0,FQ$299*GD$8/12,0)</f>
        <v>0</v>
      </c>
      <c r="GE66" s="49">
        <f t="shared" si="79"/>
        <v>0</v>
      </c>
      <c r="GF66" s="49">
        <f t="shared" si="66"/>
        <v>0</v>
      </c>
      <c r="GG66" s="49">
        <f t="shared" si="80"/>
        <v>11628</v>
      </c>
      <c r="GH66" s="49">
        <f t="shared" si="67"/>
        <v>0</v>
      </c>
      <c r="GI66" s="49">
        <f t="shared" si="81"/>
        <v>127904</v>
      </c>
      <c r="GJ66" s="49">
        <f t="shared" si="68"/>
        <v>0</v>
      </c>
      <c r="GK66" s="21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</row>
    <row r="67" spans="1:299">
      <c r="A67" s="57"/>
      <c r="B67" s="38">
        <f>IF(SUM(J$9:J66)&gt;0.9,MAX(B$9:B66)+1,0)</f>
        <v>38</v>
      </c>
      <c r="C67" s="44">
        <f t="shared" si="17"/>
        <v>30</v>
      </c>
      <c r="D67" s="40">
        <v>46295</v>
      </c>
      <c r="E67" s="43">
        <f t="shared" si="82"/>
        <v>0</v>
      </c>
      <c r="F67" s="43">
        <f t="shared" si="83"/>
        <v>0</v>
      </c>
      <c r="G67" s="45">
        <f>IF(AND(B67=I$6,K66-I$1/(I$7-I$6+1)&gt;=0),ROUND(I$1/(I$7-I$6+1),0),IF(AND(SUM(G$10:G66)&gt;0,K66-G66&gt;=0),G66,IF(AND(SUM(G$10:G66)&gt;0),I$1-SUM(G$10:G66),0)))</f>
        <v>11628</v>
      </c>
      <c r="H67" s="45">
        <f t="shared" si="84"/>
        <v>0</v>
      </c>
      <c r="I67" s="45">
        <f t="shared" si="85"/>
        <v>11628</v>
      </c>
      <c r="J67" s="45">
        <f t="shared" si="174"/>
        <v>0</v>
      </c>
      <c r="K67" s="45">
        <f t="shared" si="86"/>
        <v>116276</v>
      </c>
      <c r="L67" s="45">
        <f>IF(AND(J67&lt;&gt;0,SUM(J$9:J66)=0),ROUND(I$1*I$3,0),0)</f>
        <v>0</v>
      </c>
      <c r="M67" s="18"/>
      <c r="N67" s="38">
        <f>IF(SUM(V$9:V66)&gt;0.9,MAX(N$9:N66)+1,0)</f>
        <v>0</v>
      </c>
      <c r="O67" s="44">
        <f t="shared" si="20"/>
        <v>0</v>
      </c>
      <c r="P67" s="40">
        <f t="shared" si="21"/>
        <v>46295</v>
      </c>
      <c r="Q67" s="43">
        <f t="shared" si="197"/>
        <v>0</v>
      </c>
      <c r="R67" s="43">
        <f t="shared" si="175"/>
        <v>0</v>
      </c>
      <c r="S67" s="45">
        <f>IF(AND(N67=U$6,W66-U$1/(U$7-U$6+1)&gt;=0),ROUND(U$1/(U$7-U$6+1),0),IF(AND(SUM(S$10:S66)&gt;0,W66-S66&gt;=0),S66,IF(AND(SUM(S$10:S66)&gt;0),U$1-SUM(S$10:S66),0)))</f>
        <v>0</v>
      </c>
      <c r="T67" s="45">
        <f t="shared" si="89"/>
        <v>0</v>
      </c>
      <c r="U67" s="45">
        <f t="shared" si="90"/>
        <v>0</v>
      </c>
      <c r="V67" s="45">
        <f t="shared" si="176"/>
        <v>0</v>
      </c>
      <c r="W67" s="136">
        <f t="shared" si="91"/>
        <v>0</v>
      </c>
      <c r="X67" s="45">
        <f>IF(AND(V67&lt;&gt;0,SUM(V$9:V66)=0),ROUND(U$1*U$3,0),0)</f>
        <v>0</v>
      </c>
      <c r="Y67" s="18"/>
      <c r="Z67" s="38">
        <f>IF(SUM(AH$9:AH66)&gt;0.9,MAX(Z$9:Z66)+1,0)</f>
        <v>0</v>
      </c>
      <c r="AA67" s="44">
        <f t="shared" si="24"/>
        <v>0</v>
      </c>
      <c r="AB67" s="40">
        <f t="shared" si="25"/>
        <v>46295</v>
      </c>
      <c r="AC67" s="43">
        <f t="shared" si="198"/>
        <v>0</v>
      </c>
      <c r="AD67" s="43">
        <f t="shared" si="177"/>
        <v>0</v>
      </c>
      <c r="AE67" s="45">
        <f>IF(AND(Z67=AG$6,AI66-AG$1/(AG$7-AG$6+1)&gt;=0),ROUND(AG$1/(AG$7-AG$6+1),0),IF(AND(SUM(AE$10:AE66)&gt;0,AI66-AE66&gt;=0),AE66,IF(AND(SUM(AE$10:AE66)&gt;0),AG$1-SUM(AE$10:AE66),0)))</f>
        <v>0</v>
      </c>
      <c r="AF67" s="45">
        <f t="shared" si="94"/>
        <v>0</v>
      </c>
      <c r="AG67" s="45">
        <f t="shared" si="95"/>
        <v>0</v>
      </c>
      <c r="AH67" s="45">
        <f t="shared" si="178"/>
        <v>0</v>
      </c>
      <c r="AI67" s="136">
        <f t="shared" si="96"/>
        <v>0</v>
      </c>
      <c r="AJ67" s="45">
        <f>IF(AND(AH67&lt;&gt;0,SUM(AH$9:AH66)=0),ROUND(AG$1*AG$3,0),0)</f>
        <v>0</v>
      </c>
      <c r="AK67" s="18"/>
      <c r="AL67" s="38">
        <f>IF(SUM(AT$9:AT66)&gt;0.9,MAX(AL$9:AL66)+1,0)</f>
        <v>0</v>
      </c>
      <c r="AM67" s="44">
        <f t="shared" si="28"/>
        <v>0</v>
      </c>
      <c r="AN67" s="40">
        <f t="shared" si="29"/>
        <v>46295</v>
      </c>
      <c r="AO67" s="43">
        <f t="shared" si="199"/>
        <v>0</v>
      </c>
      <c r="AP67" s="43">
        <f t="shared" si="179"/>
        <v>0</v>
      </c>
      <c r="AQ67" s="45">
        <f>IF(AND(AL67=AS$6,AU66-AS$1/(AS$7-AS$6+1)&gt;=0),ROUND(AS$1/(AS$7-AS$6+1),0),IF(AND(SUM(AQ$10:AQ66)&gt;0,AU66-AQ66&gt;=0),AQ66,IF(AND(SUM(AQ$10:AQ66)&gt;0),AS$1-SUM(AQ$10:AQ66),0)))</f>
        <v>0</v>
      </c>
      <c r="AR67" s="45">
        <f t="shared" si="99"/>
        <v>0</v>
      </c>
      <c r="AS67" s="45">
        <f t="shared" si="100"/>
        <v>0</v>
      </c>
      <c r="AT67" s="45">
        <f t="shared" si="180"/>
        <v>0</v>
      </c>
      <c r="AU67" s="136">
        <f t="shared" si="101"/>
        <v>0</v>
      </c>
      <c r="AV67" s="45">
        <f>IF(AND(AT67&lt;&gt;0,SUM(AT$9:AT66)=0),ROUND(AS$1*AS$3,0),0)</f>
        <v>0</v>
      </c>
      <c r="AW67" s="18"/>
      <c r="AX67" s="38">
        <f>IF(SUM(BF$9:BF66)&gt;0.9,MAX(AX$9:AX66)+1,0)</f>
        <v>0</v>
      </c>
      <c r="AY67" s="44">
        <f t="shared" si="32"/>
        <v>0</v>
      </c>
      <c r="AZ67" s="40">
        <f t="shared" si="33"/>
        <v>46295</v>
      </c>
      <c r="BA67" s="43">
        <f t="shared" si="200"/>
        <v>0</v>
      </c>
      <c r="BB67" s="43">
        <f t="shared" si="181"/>
        <v>0</v>
      </c>
      <c r="BC67" s="45">
        <f>IF(AND(AX67=BE$6,BG66-BE$1/(BE$7-BE$6+1)&gt;=0),ROUND(BE$1/(BE$7-BE$6+1),0),IF(AND(SUM(BC$10:BC66)&gt;0,BG66-BC66&gt;=0),BC66,IF(AND(SUM(BC$10:BC66)&gt;0),BE$1-SUM(BC$10:BC66),0)))</f>
        <v>0</v>
      </c>
      <c r="BD67" s="45">
        <f t="shared" si="104"/>
        <v>0</v>
      </c>
      <c r="BE67" s="45">
        <f t="shared" si="105"/>
        <v>0</v>
      </c>
      <c r="BF67" s="45">
        <f t="shared" si="182"/>
        <v>0</v>
      </c>
      <c r="BG67" s="136">
        <f t="shared" si="106"/>
        <v>0</v>
      </c>
      <c r="BH67" s="45">
        <f>IF(AND(BF67&lt;&gt;0,SUM(BF$9:BF66)=0),ROUND(BE$1*BE$3,0),0)</f>
        <v>0</v>
      </c>
      <c r="BI67" s="18"/>
      <c r="BJ67" s="38">
        <f>IF(SUM(BR$9:BR66)&gt;0.9,MAX(BJ$9:BJ66)+1,0)</f>
        <v>0</v>
      </c>
      <c r="BK67" s="44">
        <f t="shared" si="36"/>
        <v>0</v>
      </c>
      <c r="BL67" s="40">
        <f t="shared" si="37"/>
        <v>46295</v>
      </c>
      <c r="BM67" s="43">
        <f t="shared" si="201"/>
        <v>0</v>
      </c>
      <c r="BN67" s="43">
        <f t="shared" si="183"/>
        <v>0</v>
      </c>
      <c r="BO67" s="45">
        <f>IF(AND(BJ67=BQ$6,BS66-BQ$1/(BQ$7-BQ$6+1)&gt;=0),ROUND(BQ$1/(BQ$7-BQ$6+1),0),IF(AND(SUM(BO$10:BO66)&gt;0,BS66-BO66&gt;=0),BO66,IF(AND(SUM(BO$10:BO66)&gt;0),BQ$1-SUM(BO$10:BO66),0)))</f>
        <v>0</v>
      </c>
      <c r="BP67" s="45">
        <f t="shared" si="109"/>
        <v>0</v>
      </c>
      <c r="BQ67" s="45">
        <f t="shared" si="110"/>
        <v>0</v>
      </c>
      <c r="BR67" s="45">
        <f t="shared" si="184"/>
        <v>0</v>
      </c>
      <c r="BS67" s="136">
        <f t="shared" si="111"/>
        <v>0</v>
      </c>
      <c r="BT67" s="45">
        <f>IF(AND(BR67&lt;&gt;0,SUM(BR$9:BR66)=0),ROUND(BQ$1*BQ$3,0),0)</f>
        <v>0</v>
      </c>
      <c r="BU67" s="18"/>
      <c r="BV67" s="38">
        <f>IF(SUM(CD$9:CD66)&gt;0.9,MAX(BV$9:BV66)+1,0)</f>
        <v>0</v>
      </c>
      <c r="BW67" s="44">
        <f t="shared" si="40"/>
        <v>0</v>
      </c>
      <c r="BX67" s="40">
        <f t="shared" si="41"/>
        <v>46295</v>
      </c>
      <c r="BY67" s="43">
        <f t="shared" si="202"/>
        <v>0</v>
      </c>
      <c r="BZ67" s="43">
        <f t="shared" si="185"/>
        <v>0</v>
      </c>
      <c r="CA67" s="45">
        <f>IF(AND(BV67=CC$6,CE66-CC$1/(CC$7-CC$6+1)&gt;=0),ROUND(CC$1/(CC$7-CC$6+1),0),IF(AND(SUM(CA$10:CA66)&gt;0,CE66-CA66&gt;=0),CA66,IF(AND(SUM(CA$10:CA66)&gt;0),CC$1-SUM(CA$10:CA66),0)))</f>
        <v>0</v>
      </c>
      <c r="CB67" s="45">
        <f t="shared" si="114"/>
        <v>0</v>
      </c>
      <c r="CC67" s="45">
        <f t="shared" si="115"/>
        <v>0</v>
      </c>
      <c r="CD67" s="45">
        <f t="shared" si="186"/>
        <v>0</v>
      </c>
      <c r="CE67" s="136">
        <f t="shared" si="116"/>
        <v>0</v>
      </c>
      <c r="CF67" s="45">
        <f>IF(AND(CD67&lt;&gt;0,SUM(CD$9:CD66)=0),ROUND(CC$1*CC$3,0),0)</f>
        <v>0</v>
      </c>
      <c r="CG67" s="18"/>
      <c r="CH67" s="38">
        <f>IF(SUM(CP$9:CP66)&gt;0.9,MAX(CH$9:CH66)+1,0)</f>
        <v>0</v>
      </c>
      <c r="CI67" s="44">
        <f t="shared" si="44"/>
        <v>0</v>
      </c>
      <c r="CJ67" s="40">
        <f t="shared" si="45"/>
        <v>46295</v>
      </c>
      <c r="CK67" s="43">
        <f t="shared" si="203"/>
        <v>0</v>
      </c>
      <c r="CL67" s="43">
        <f t="shared" si="187"/>
        <v>0</v>
      </c>
      <c r="CM67" s="45">
        <f>IF(AND(CH67=CO$6,CQ66-CO$1/(CO$7-CO$6+1)&gt;=0),ROUND(CO$1/(CO$7-CO$6+1),0),IF(AND(SUM(CM$10:CM66)&gt;0,CQ66-CM66&gt;=0),CM66,IF(AND(SUM(CM$10:CM66)&gt;0),CO$1-SUM(CM$10:CM66),0)))</f>
        <v>0</v>
      </c>
      <c r="CN67" s="45">
        <f t="shared" si="119"/>
        <v>0</v>
      </c>
      <c r="CO67" s="45">
        <f t="shared" si="120"/>
        <v>0</v>
      </c>
      <c r="CP67" s="45">
        <f t="shared" si="188"/>
        <v>0</v>
      </c>
      <c r="CQ67" s="136">
        <f t="shared" si="121"/>
        <v>0</v>
      </c>
      <c r="CR67" s="45">
        <f>IF(AND(CP67&lt;&gt;0,SUM(CP$9:CP66)=0),ROUND(CO$1*CO$3,0),0)</f>
        <v>0</v>
      </c>
      <c r="CS67" s="18"/>
      <c r="CT67" s="38">
        <f>IF(SUM(DB$9:DB66)&gt;0.9,MAX(CT$9:CT66)+1,0)</f>
        <v>0</v>
      </c>
      <c r="CU67" s="44">
        <f t="shared" si="48"/>
        <v>0</v>
      </c>
      <c r="CV67" s="40">
        <f t="shared" si="49"/>
        <v>46295</v>
      </c>
      <c r="CW67" s="43">
        <f t="shared" si="204"/>
        <v>0</v>
      </c>
      <c r="CX67" s="43">
        <f t="shared" si="189"/>
        <v>0</v>
      </c>
      <c r="CY67" s="45">
        <f>IF(AND(CT67=DA$6,DC66-DA$1/(DA$7-DA$6+1)&gt;=0),ROUND(DA$1/(DA$7-DA$6+1),0),IF(AND(SUM(CY$10:CY66)&gt;0,DC66-CY66&gt;=0),CY66,IF(AND(SUM(CY$10:CY66)&gt;0),DA$1-SUM(CY$10:CY66),0)))</f>
        <v>0</v>
      </c>
      <c r="CZ67" s="45">
        <f t="shared" si="124"/>
        <v>0</v>
      </c>
      <c r="DA67" s="45">
        <f t="shared" si="125"/>
        <v>0</v>
      </c>
      <c r="DB67" s="45">
        <f t="shared" si="190"/>
        <v>0</v>
      </c>
      <c r="DC67" s="136">
        <f t="shared" si="126"/>
        <v>0</v>
      </c>
      <c r="DD67" s="45">
        <f>IF(AND(DB67&lt;&gt;0,SUM(DB$9:DB66)=0),ROUND(DA$1*DA$3,0),0)</f>
        <v>0</v>
      </c>
      <c r="DE67" s="18"/>
      <c r="DF67" s="38">
        <f>IF(SUM(DN$9:DN66)&gt;0.9,MAX(DF$9:DF66)+1,0)</f>
        <v>0</v>
      </c>
      <c r="DG67" s="44">
        <f t="shared" si="52"/>
        <v>0</v>
      </c>
      <c r="DH67" s="40">
        <f t="shared" si="53"/>
        <v>46295</v>
      </c>
      <c r="DI67" s="43">
        <f t="shared" si="205"/>
        <v>0</v>
      </c>
      <c r="DJ67" s="43">
        <f t="shared" si="191"/>
        <v>0</v>
      </c>
      <c r="DK67" s="45">
        <f>IF(AND(DF67=DM$6,DO66-DM$1/(DM$7-DM$6+1)&gt;=0),ROUND(DM$1/(DM$7-DM$6+1),0),IF(AND(SUM(DK$10:DK66)&gt;0,DO66-DK66&gt;=0),DK66,IF(AND(SUM(DK$10:DK66)&gt;0),DM$1-SUM(DK$10:DK66),0)))</f>
        <v>0</v>
      </c>
      <c r="DL67" s="45">
        <f t="shared" si="129"/>
        <v>0</v>
      </c>
      <c r="DM67" s="45">
        <f t="shared" si="130"/>
        <v>0</v>
      </c>
      <c r="DN67" s="45">
        <f t="shared" si="192"/>
        <v>0</v>
      </c>
      <c r="DO67" s="136">
        <f t="shared" si="131"/>
        <v>0</v>
      </c>
      <c r="DP67" s="45">
        <f>IF(AND(DN67&lt;&gt;0,SUM(DN$9:DN66)=0),ROUND(DM$1*DM$3,0),0)</f>
        <v>0</v>
      </c>
      <c r="DQ67" s="18"/>
      <c r="DR67" s="38">
        <f>IF(SUM(DZ$9:DZ66)&gt;0.9,MAX(DR$9:DR66)+1,0)</f>
        <v>0</v>
      </c>
      <c r="DS67" s="44">
        <f t="shared" si="56"/>
        <v>0</v>
      </c>
      <c r="DT67" s="40">
        <f t="shared" si="57"/>
        <v>46295</v>
      </c>
      <c r="DU67" s="43">
        <f t="shared" si="206"/>
        <v>0</v>
      </c>
      <c r="DV67" s="43">
        <f t="shared" si="193"/>
        <v>0</v>
      </c>
      <c r="DW67" s="45">
        <f>IF(AND(DR67=DY$6,EA66-DY$1/(DY$7-DY$6+1)&gt;=0),ROUND(DY$1/(DY$7-DY$6+1),0),IF(AND(SUM(DW$10:DW66)&gt;0,EA66-DW66&gt;=0),DW66,IF(AND(SUM(DW$10:DW66)&gt;0),DY$1-SUM(DW$10:DW66),0)))</f>
        <v>0</v>
      </c>
      <c r="DX67" s="45">
        <f t="shared" si="134"/>
        <v>0</v>
      </c>
      <c r="DY67" s="45">
        <f t="shared" si="135"/>
        <v>0</v>
      </c>
      <c r="DZ67" s="45">
        <f t="shared" si="194"/>
        <v>0</v>
      </c>
      <c r="EA67" s="136">
        <f t="shared" si="136"/>
        <v>0</v>
      </c>
      <c r="EB67" s="45">
        <f>IF(AND(DZ67&lt;&gt;0,SUM(DZ$9:DZ66)=0),ROUND(DY$1*DY$3,0),0)</f>
        <v>0</v>
      </c>
      <c r="EC67" s="18"/>
      <c r="ED67" s="38">
        <f>IF(SUM(EL$9:EL66)&gt;0.9,MAX(ED$9:ED66)+1,0)</f>
        <v>0</v>
      </c>
      <c r="EE67" s="44">
        <f t="shared" si="60"/>
        <v>0</v>
      </c>
      <c r="EF67" s="40">
        <f t="shared" si="61"/>
        <v>46295</v>
      </c>
      <c r="EG67" s="43">
        <f t="shared" si="207"/>
        <v>0</v>
      </c>
      <c r="EH67" s="43">
        <f t="shared" si="195"/>
        <v>0</v>
      </c>
      <c r="EI67" s="45">
        <f>IF(AND(ED67=EK$6,EM66-EK$1/(EK$7-EK$6+1)&gt;=0),ROUND(EK$1/(EK$7-EK$6+1),0),IF(AND(SUM(EI$10:EI66)&gt;0,EM66-EI66&gt;=0),EI66,IF(AND(SUM(EI$10:EI66)&gt;0),EK$1-SUM(EI$10:EI66),0)))</f>
        <v>0</v>
      </c>
      <c r="EJ67" s="45">
        <f t="shared" si="139"/>
        <v>0</v>
      </c>
      <c r="EK67" s="45">
        <f t="shared" si="140"/>
        <v>0</v>
      </c>
      <c r="EL67" s="45">
        <f t="shared" si="196"/>
        <v>0</v>
      </c>
      <c r="EM67" s="136">
        <f t="shared" si="141"/>
        <v>0</v>
      </c>
      <c r="EN67" s="45">
        <f>IF(AND(EL67&lt;&gt;0,SUM(EL$9:EL66)=0),ROUND(EK$1*EK$3,0),0)</f>
        <v>0</v>
      </c>
      <c r="EO67" s="21"/>
      <c r="EP67" s="46">
        <f t="shared" si="158"/>
        <v>51</v>
      </c>
      <c r="EQ67" s="47">
        <f t="shared" si="142"/>
        <v>46295</v>
      </c>
      <c r="ER67" s="48">
        <f t="shared" si="208"/>
        <v>116276</v>
      </c>
      <c r="ES67" s="48">
        <f t="shared" si="143"/>
        <v>0</v>
      </c>
      <c r="ET67" s="48">
        <f t="shared" si="144"/>
        <v>0</v>
      </c>
      <c r="EU67" s="48">
        <f t="shared" si="145"/>
        <v>0</v>
      </c>
      <c r="EV67" s="48">
        <f t="shared" si="146"/>
        <v>0</v>
      </c>
      <c r="EW67" s="48">
        <f t="shared" si="147"/>
        <v>0</v>
      </c>
      <c r="EX67" s="48">
        <f t="shared" si="148"/>
        <v>0</v>
      </c>
      <c r="EY67" s="48">
        <f t="shared" si="149"/>
        <v>0</v>
      </c>
      <c r="EZ67" s="48">
        <f t="shared" si="150"/>
        <v>0</v>
      </c>
      <c r="FA67" s="48">
        <f t="shared" si="151"/>
        <v>0</v>
      </c>
      <c r="FB67" s="48">
        <f t="shared" si="152"/>
        <v>0</v>
      </c>
      <c r="FC67" s="48">
        <f t="shared" si="153"/>
        <v>0</v>
      </c>
      <c r="FD67" s="48">
        <f t="shared" si="173"/>
        <v>116276</v>
      </c>
      <c r="FE67" s="49">
        <f t="shared" si="65"/>
        <v>11628</v>
      </c>
      <c r="FF67" s="49">
        <f t="shared" si="70"/>
        <v>0</v>
      </c>
      <c r="FG67" s="49">
        <f t="shared" si="71"/>
        <v>0</v>
      </c>
      <c r="FH67" s="49">
        <f t="shared" si="72"/>
        <v>0</v>
      </c>
      <c r="FI67" s="49">
        <f t="shared" si="73"/>
        <v>0</v>
      </c>
      <c r="FJ67" s="49">
        <f t="shared" si="74"/>
        <v>0</v>
      </c>
      <c r="FK67" s="49">
        <f t="shared" si="75"/>
        <v>0</v>
      </c>
      <c r="FL67" s="49">
        <f t="shared" si="76"/>
        <v>0</v>
      </c>
      <c r="FM67" s="49">
        <f t="shared" si="77"/>
        <v>0</v>
      </c>
      <c r="FN67" s="49">
        <f t="shared" si="154"/>
        <v>0</v>
      </c>
      <c r="FO67" s="49">
        <f t="shared" si="155"/>
        <v>0</v>
      </c>
      <c r="FP67" s="49">
        <f t="shared" si="156"/>
        <v>0</v>
      </c>
      <c r="FQ67" s="49">
        <f t="shared" si="157"/>
        <v>0</v>
      </c>
      <c r="FR67" s="49">
        <f t="shared" si="78"/>
        <v>0</v>
      </c>
      <c r="FS67" s="49">
        <f>IF(SUM(FF67:FF$298)=0,FF$299*FS$8/12,0)</f>
        <v>0</v>
      </c>
      <c r="FT67" s="49">
        <f>IF(SUM(FG67:FG$298)=0,FG$299*FT$8/12,0)</f>
        <v>0</v>
      </c>
      <c r="FU67" s="49">
        <f>IF(SUM(FH67:FH$298)=0,FH$299*FU$8/12,0)</f>
        <v>0</v>
      </c>
      <c r="FV67" s="49">
        <f>IF(SUM(FI67:FI$298)=0,FI$299*FV$8/12,0)</f>
        <v>0</v>
      </c>
      <c r="FW67" s="49">
        <f>IF(SUM(FJ67:FJ$298)=0,FJ$299*FW$8/12,0)</f>
        <v>0</v>
      </c>
      <c r="FX67" s="49">
        <f>IF(SUM(FK67:FK$298)=0,FK$299*FX$8/12,0)</f>
        <v>0</v>
      </c>
      <c r="FY67" s="49">
        <f>IF(SUM(FL67:FL$298)=0,FL$299*FY$8/12,0)</f>
        <v>0</v>
      </c>
      <c r="FZ67" s="49">
        <f>IF(SUM(FM67:FM$298)=0,FM$299*FZ$8/12,0)</f>
        <v>0</v>
      </c>
      <c r="GA67" s="49">
        <f>IF(SUM(FN67:FN$298)=0,FN$299*GA$8/12,0)</f>
        <v>0</v>
      </c>
      <c r="GB67" s="49">
        <f>IF(SUM(FO67:FO$298)=0,FO$299*GB$8/12,0)</f>
        <v>0</v>
      </c>
      <c r="GC67" s="49">
        <f>IF(SUM(FP67:FP$298)=0,FP$299*GC$8/12,0)</f>
        <v>0</v>
      </c>
      <c r="GD67" s="49">
        <f>IF(SUM(FQ67:FQ$298)=0,FQ$299*GD$8/12,0)</f>
        <v>0</v>
      </c>
      <c r="GE67" s="49">
        <f t="shared" si="79"/>
        <v>0</v>
      </c>
      <c r="GF67" s="49">
        <f t="shared" si="66"/>
        <v>0</v>
      </c>
      <c r="GG67" s="49">
        <f t="shared" si="80"/>
        <v>11628</v>
      </c>
      <c r="GH67" s="49">
        <f t="shared" si="67"/>
        <v>0</v>
      </c>
      <c r="GI67" s="49">
        <f t="shared" si="81"/>
        <v>116276</v>
      </c>
      <c r="GJ67" s="49">
        <f t="shared" si="68"/>
        <v>0</v>
      </c>
      <c r="GK67" s="21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</row>
    <row r="68" spans="1:299">
      <c r="A68" s="57"/>
      <c r="B68" s="38">
        <f>IF(SUM(J$9:J67)&gt;0.9,MAX(B$9:B67)+1,0)</f>
        <v>39</v>
      </c>
      <c r="C68" s="44">
        <f t="shared" si="17"/>
        <v>31</v>
      </c>
      <c r="D68" s="40">
        <v>46326</v>
      </c>
      <c r="E68" s="43">
        <f t="shared" si="82"/>
        <v>0</v>
      </c>
      <c r="F68" s="43">
        <f t="shared" si="83"/>
        <v>0</v>
      </c>
      <c r="G68" s="45">
        <f>IF(AND(B68=I$6,K67-I$1/(I$7-I$6+1)&gt;=0),ROUND(I$1/(I$7-I$6+1),0),IF(AND(SUM(G$10:G67)&gt;0,K67-G67&gt;=0),G67,IF(AND(SUM(G$10:G67)&gt;0),I$1-SUM(G$10:G67),0)))</f>
        <v>11628</v>
      </c>
      <c r="H68" s="45">
        <f t="shared" si="84"/>
        <v>0</v>
      </c>
      <c r="I68" s="45">
        <f t="shared" si="85"/>
        <v>11628</v>
      </c>
      <c r="J68" s="45">
        <f t="shared" si="174"/>
        <v>0</v>
      </c>
      <c r="K68" s="45">
        <f t="shared" si="86"/>
        <v>104648</v>
      </c>
      <c r="L68" s="45">
        <f>IF(AND(J68&lt;&gt;0,SUM(J$9:J67)=0),ROUND(I$1*I$3,0),0)</f>
        <v>0</v>
      </c>
      <c r="M68" s="18"/>
      <c r="N68" s="38">
        <f>IF(SUM(V$9:V67)&gt;0.9,MAX(N$9:N67)+1,0)</f>
        <v>0</v>
      </c>
      <c r="O68" s="44">
        <f t="shared" si="20"/>
        <v>0</v>
      </c>
      <c r="P68" s="40">
        <f t="shared" si="21"/>
        <v>46326</v>
      </c>
      <c r="Q68" s="43">
        <f t="shared" si="197"/>
        <v>0</v>
      </c>
      <c r="R68" s="43">
        <f t="shared" si="175"/>
        <v>0</v>
      </c>
      <c r="S68" s="45">
        <f>IF(AND(N68=U$6,W67-U$1/(U$7-U$6+1)&gt;=0),ROUND(U$1/(U$7-U$6+1),0),IF(AND(SUM(S$10:S67)&gt;0,W67-S67&gt;=0),S67,IF(AND(SUM(S$10:S67)&gt;0),U$1-SUM(S$10:S67),0)))</f>
        <v>0</v>
      </c>
      <c r="T68" s="45">
        <f t="shared" si="89"/>
        <v>0</v>
      </c>
      <c r="U68" s="45">
        <f t="shared" si="90"/>
        <v>0</v>
      </c>
      <c r="V68" s="45">
        <f t="shared" si="176"/>
        <v>0</v>
      </c>
      <c r="W68" s="45">
        <f t="shared" si="91"/>
        <v>0</v>
      </c>
      <c r="X68" s="45">
        <f>IF(AND(V68&lt;&gt;0,SUM(V$9:V67)=0),ROUND(U$1*U$3,0),0)</f>
        <v>0</v>
      </c>
      <c r="Y68" s="18"/>
      <c r="Z68" s="38">
        <f>IF(SUM(AH$9:AH67)&gt;0.9,MAX(Z$9:Z67)+1,0)</f>
        <v>0</v>
      </c>
      <c r="AA68" s="44">
        <f t="shared" si="24"/>
        <v>0</v>
      </c>
      <c r="AB68" s="40">
        <f t="shared" si="25"/>
        <v>46326</v>
      </c>
      <c r="AC68" s="43">
        <f t="shared" si="198"/>
        <v>0</v>
      </c>
      <c r="AD68" s="43">
        <f t="shared" si="177"/>
        <v>0</v>
      </c>
      <c r="AE68" s="45">
        <f>IF(AND(Z68=AG$6,AI67-AG$1/(AG$7-AG$6+1)&gt;=0),ROUND(AG$1/(AG$7-AG$6+1),0),IF(AND(SUM(AE$10:AE67)&gt;0,AI67-AE67&gt;=0),AE67,IF(AND(SUM(AE$10:AE67)&gt;0),AG$1-SUM(AE$10:AE67),0)))</f>
        <v>0</v>
      </c>
      <c r="AF68" s="45">
        <f t="shared" si="94"/>
        <v>0</v>
      </c>
      <c r="AG68" s="45">
        <f t="shared" si="95"/>
        <v>0</v>
      </c>
      <c r="AH68" s="45">
        <f t="shared" si="178"/>
        <v>0</v>
      </c>
      <c r="AI68" s="45">
        <f t="shared" si="96"/>
        <v>0</v>
      </c>
      <c r="AJ68" s="45">
        <f>IF(AND(AH68&lt;&gt;0,SUM(AH$9:AH67)=0),ROUND(AG$1*AG$3,0),0)</f>
        <v>0</v>
      </c>
      <c r="AK68" s="18"/>
      <c r="AL68" s="38">
        <f>IF(SUM(AT$9:AT67)&gt;0.9,MAX(AL$9:AL67)+1,0)</f>
        <v>0</v>
      </c>
      <c r="AM68" s="44">
        <f t="shared" si="28"/>
        <v>0</v>
      </c>
      <c r="AN68" s="40">
        <f t="shared" si="29"/>
        <v>46326</v>
      </c>
      <c r="AO68" s="43">
        <f t="shared" si="199"/>
        <v>0</v>
      </c>
      <c r="AP68" s="43">
        <f t="shared" si="179"/>
        <v>0</v>
      </c>
      <c r="AQ68" s="45">
        <f>IF(AND(AL68=AS$6,AU67-AS$1/(AS$7-AS$6+1)&gt;=0),ROUND(AS$1/(AS$7-AS$6+1),0),IF(AND(SUM(AQ$10:AQ67)&gt;0,AU67-AQ67&gt;=0),AQ67,IF(AND(SUM(AQ$10:AQ67)&gt;0),AS$1-SUM(AQ$10:AQ67),0)))</f>
        <v>0</v>
      </c>
      <c r="AR68" s="45">
        <f t="shared" si="99"/>
        <v>0</v>
      </c>
      <c r="AS68" s="45">
        <f t="shared" si="100"/>
        <v>0</v>
      </c>
      <c r="AT68" s="45">
        <f t="shared" si="180"/>
        <v>0</v>
      </c>
      <c r="AU68" s="45">
        <f t="shared" si="101"/>
        <v>0</v>
      </c>
      <c r="AV68" s="45">
        <f>IF(AND(AT68&lt;&gt;0,SUM(AT$9:AT67)=0),ROUND(AS$1*AS$3,0),0)</f>
        <v>0</v>
      </c>
      <c r="AW68" s="18"/>
      <c r="AX68" s="38">
        <f>IF(SUM(BF$9:BF67)&gt;0.9,MAX(AX$9:AX67)+1,0)</f>
        <v>0</v>
      </c>
      <c r="AY68" s="44">
        <f t="shared" si="32"/>
        <v>0</v>
      </c>
      <c r="AZ68" s="40">
        <f t="shared" si="33"/>
        <v>46326</v>
      </c>
      <c r="BA68" s="43">
        <f t="shared" si="200"/>
        <v>0</v>
      </c>
      <c r="BB68" s="43">
        <f t="shared" si="181"/>
        <v>0</v>
      </c>
      <c r="BC68" s="45">
        <f>IF(AND(AX68=BE$6,BG67-BE$1/(BE$7-BE$6+1)&gt;=0),ROUND(BE$1/(BE$7-BE$6+1),0),IF(AND(SUM(BC$10:BC67)&gt;0,BG67-BC67&gt;=0),BC67,IF(AND(SUM(BC$10:BC67)&gt;0),BE$1-SUM(BC$10:BC67),0)))</f>
        <v>0</v>
      </c>
      <c r="BD68" s="45">
        <f t="shared" si="104"/>
        <v>0</v>
      </c>
      <c r="BE68" s="45">
        <f t="shared" si="105"/>
        <v>0</v>
      </c>
      <c r="BF68" s="45">
        <f t="shared" si="182"/>
        <v>0</v>
      </c>
      <c r="BG68" s="45">
        <f t="shared" si="106"/>
        <v>0</v>
      </c>
      <c r="BH68" s="45">
        <f>IF(AND(BF68&lt;&gt;0,SUM(BF$9:BF67)=0),ROUND(BE$1*BE$3,0),0)</f>
        <v>0</v>
      </c>
      <c r="BI68" s="18"/>
      <c r="BJ68" s="38">
        <f>IF(SUM(BR$9:BR67)&gt;0.9,MAX(BJ$9:BJ67)+1,0)</f>
        <v>0</v>
      </c>
      <c r="BK68" s="44">
        <f t="shared" si="36"/>
        <v>0</v>
      </c>
      <c r="BL68" s="40">
        <f t="shared" si="37"/>
        <v>46326</v>
      </c>
      <c r="BM68" s="43">
        <f t="shared" si="201"/>
        <v>0</v>
      </c>
      <c r="BN68" s="43">
        <f t="shared" si="183"/>
        <v>0</v>
      </c>
      <c r="BO68" s="45">
        <f>IF(AND(BJ68=BQ$6,BS67-BQ$1/(BQ$7-BQ$6+1)&gt;=0),ROUND(BQ$1/(BQ$7-BQ$6+1),0),IF(AND(SUM(BO$10:BO67)&gt;0,BS67-BO67&gt;=0),BO67,IF(AND(SUM(BO$10:BO67)&gt;0),BQ$1-SUM(BO$10:BO67),0)))</f>
        <v>0</v>
      </c>
      <c r="BP68" s="45">
        <f t="shared" si="109"/>
        <v>0</v>
      </c>
      <c r="BQ68" s="45">
        <f t="shared" si="110"/>
        <v>0</v>
      </c>
      <c r="BR68" s="45">
        <f t="shared" si="184"/>
        <v>0</v>
      </c>
      <c r="BS68" s="45">
        <f t="shared" si="111"/>
        <v>0</v>
      </c>
      <c r="BT68" s="45">
        <f>IF(AND(BR68&lt;&gt;0,SUM(BR$9:BR67)=0),ROUND(BQ$1*BQ$3,0),0)</f>
        <v>0</v>
      </c>
      <c r="BU68" s="18"/>
      <c r="BV68" s="38">
        <f>IF(SUM(CD$9:CD67)&gt;0.9,MAX(BV$9:BV67)+1,0)</f>
        <v>0</v>
      </c>
      <c r="BW68" s="44">
        <f t="shared" si="40"/>
        <v>0</v>
      </c>
      <c r="BX68" s="40">
        <f t="shared" si="41"/>
        <v>46326</v>
      </c>
      <c r="BY68" s="43">
        <f t="shared" si="202"/>
        <v>0</v>
      </c>
      <c r="BZ68" s="43">
        <f t="shared" si="185"/>
        <v>0</v>
      </c>
      <c r="CA68" s="45">
        <f>IF(AND(BV68=CC$6,CE67-CC$1/(CC$7-CC$6+1)&gt;=0),ROUND(CC$1/(CC$7-CC$6+1),0),IF(AND(SUM(CA$10:CA67)&gt;0,CE67-CA67&gt;=0),CA67,IF(AND(SUM(CA$10:CA67)&gt;0),CC$1-SUM(CA$10:CA67),0)))</f>
        <v>0</v>
      </c>
      <c r="CB68" s="45">
        <f t="shared" si="114"/>
        <v>0</v>
      </c>
      <c r="CC68" s="45">
        <f t="shared" si="115"/>
        <v>0</v>
      </c>
      <c r="CD68" s="45">
        <f t="shared" si="186"/>
        <v>0</v>
      </c>
      <c r="CE68" s="45">
        <f t="shared" si="116"/>
        <v>0</v>
      </c>
      <c r="CF68" s="45">
        <f>IF(AND(CD68&lt;&gt;0,SUM(CD$9:CD67)=0),ROUND(CC$1*CC$3,0),0)</f>
        <v>0</v>
      </c>
      <c r="CG68" s="18"/>
      <c r="CH68" s="38">
        <f>IF(SUM(CP$9:CP67)&gt;0.9,MAX(CH$9:CH67)+1,0)</f>
        <v>0</v>
      </c>
      <c r="CI68" s="44">
        <f t="shared" si="44"/>
        <v>0</v>
      </c>
      <c r="CJ68" s="40">
        <f t="shared" si="45"/>
        <v>46326</v>
      </c>
      <c r="CK68" s="43">
        <f t="shared" si="203"/>
        <v>0</v>
      </c>
      <c r="CL68" s="43">
        <f t="shared" si="187"/>
        <v>0</v>
      </c>
      <c r="CM68" s="45">
        <f>IF(AND(CH68=CO$6,CQ67-CO$1/(CO$7-CO$6+1)&gt;=0),ROUND(CO$1/(CO$7-CO$6+1),0),IF(AND(SUM(CM$10:CM67)&gt;0,CQ67-CM67&gt;=0),CM67,IF(AND(SUM(CM$10:CM67)&gt;0),CO$1-SUM(CM$10:CM67),0)))</f>
        <v>0</v>
      </c>
      <c r="CN68" s="45">
        <f t="shared" si="119"/>
        <v>0</v>
      </c>
      <c r="CO68" s="45">
        <f t="shared" si="120"/>
        <v>0</v>
      </c>
      <c r="CP68" s="45">
        <f t="shared" si="188"/>
        <v>0</v>
      </c>
      <c r="CQ68" s="45">
        <f t="shared" si="121"/>
        <v>0</v>
      </c>
      <c r="CR68" s="45">
        <f>IF(AND(CP68&lt;&gt;0,SUM(CP$9:CP67)=0),ROUND(CO$1*CO$3,0),0)</f>
        <v>0</v>
      </c>
      <c r="CS68" s="18"/>
      <c r="CT68" s="38">
        <f>IF(SUM(DB$9:DB67)&gt;0.9,MAX(CT$9:CT67)+1,0)</f>
        <v>0</v>
      </c>
      <c r="CU68" s="44">
        <f t="shared" si="48"/>
        <v>0</v>
      </c>
      <c r="CV68" s="40">
        <f t="shared" si="49"/>
        <v>46326</v>
      </c>
      <c r="CW68" s="43">
        <f t="shared" si="204"/>
        <v>0</v>
      </c>
      <c r="CX68" s="43">
        <f t="shared" si="189"/>
        <v>0</v>
      </c>
      <c r="CY68" s="45">
        <f>IF(AND(CT68=DA$6,DC67-DA$1/(DA$7-DA$6+1)&gt;=0),ROUND(DA$1/(DA$7-DA$6+1),0),IF(AND(SUM(CY$10:CY67)&gt;0,DC67-CY67&gt;=0),CY67,IF(AND(SUM(CY$10:CY67)&gt;0),DA$1-SUM(CY$10:CY67),0)))</f>
        <v>0</v>
      </c>
      <c r="CZ68" s="45">
        <f t="shared" si="124"/>
        <v>0</v>
      </c>
      <c r="DA68" s="45">
        <f t="shared" si="125"/>
        <v>0</v>
      </c>
      <c r="DB68" s="45">
        <f t="shared" si="190"/>
        <v>0</v>
      </c>
      <c r="DC68" s="45">
        <f t="shared" si="126"/>
        <v>0</v>
      </c>
      <c r="DD68" s="45">
        <f>IF(AND(DB68&lt;&gt;0,SUM(DB$9:DB67)=0),ROUND(DA$1*DA$3,0),0)</f>
        <v>0</v>
      </c>
      <c r="DE68" s="18"/>
      <c r="DF68" s="38">
        <f>IF(SUM(DN$9:DN67)&gt;0.9,MAX(DF$9:DF67)+1,0)</f>
        <v>0</v>
      </c>
      <c r="DG68" s="44">
        <f t="shared" si="52"/>
        <v>0</v>
      </c>
      <c r="DH68" s="40">
        <f t="shared" si="53"/>
        <v>46326</v>
      </c>
      <c r="DI68" s="43">
        <f t="shared" si="205"/>
        <v>0</v>
      </c>
      <c r="DJ68" s="43">
        <f t="shared" si="191"/>
        <v>0</v>
      </c>
      <c r="DK68" s="45">
        <f>IF(AND(DF68=DM$6,DO67-DM$1/(DM$7-DM$6+1)&gt;=0),ROUND(DM$1/(DM$7-DM$6+1),0),IF(AND(SUM(DK$10:DK67)&gt;0,DO67-DK67&gt;=0),DK67,IF(AND(SUM(DK$10:DK67)&gt;0),DM$1-SUM(DK$10:DK67),0)))</f>
        <v>0</v>
      </c>
      <c r="DL68" s="45">
        <f t="shared" si="129"/>
        <v>0</v>
      </c>
      <c r="DM68" s="45">
        <f t="shared" si="130"/>
        <v>0</v>
      </c>
      <c r="DN68" s="45">
        <f t="shared" si="192"/>
        <v>0</v>
      </c>
      <c r="DO68" s="45">
        <f t="shared" si="131"/>
        <v>0</v>
      </c>
      <c r="DP68" s="45">
        <f>IF(AND(DN68&lt;&gt;0,SUM(DN$9:DN67)=0),ROUND(DM$1*DM$3,0),0)</f>
        <v>0</v>
      </c>
      <c r="DQ68" s="18"/>
      <c r="DR68" s="38">
        <f>IF(SUM(DZ$9:DZ67)&gt;0.9,MAX(DR$9:DR67)+1,0)</f>
        <v>0</v>
      </c>
      <c r="DS68" s="44">
        <f t="shared" si="56"/>
        <v>0</v>
      </c>
      <c r="DT68" s="40">
        <f t="shared" si="57"/>
        <v>46326</v>
      </c>
      <c r="DU68" s="43">
        <f t="shared" si="206"/>
        <v>0</v>
      </c>
      <c r="DV68" s="43">
        <f t="shared" si="193"/>
        <v>0</v>
      </c>
      <c r="DW68" s="45">
        <f>IF(AND(DR68=DY$6,EA67-DY$1/(DY$7-DY$6+1)&gt;=0),ROUND(DY$1/(DY$7-DY$6+1),0),IF(AND(SUM(DW$10:DW67)&gt;0,EA67-DW67&gt;=0),DW67,IF(AND(SUM(DW$10:DW67)&gt;0),DY$1-SUM(DW$10:DW67),0)))</f>
        <v>0</v>
      </c>
      <c r="DX68" s="45">
        <f t="shared" si="134"/>
        <v>0</v>
      </c>
      <c r="DY68" s="45">
        <f t="shared" si="135"/>
        <v>0</v>
      </c>
      <c r="DZ68" s="45">
        <f t="shared" si="194"/>
        <v>0</v>
      </c>
      <c r="EA68" s="45">
        <f t="shared" si="136"/>
        <v>0</v>
      </c>
      <c r="EB68" s="45">
        <f>IF(AND(DZ68&lt;&gt;0,SUM(DZ$9:DZ67)=0),ROUND(DY$1*DY$3,0),0)</f>
        <v>0</v>
      </c>
      <c r="EC68" s="18"/>
      <c r="ED68" s="38">
        <f>IF(SUM(EL$9:EL67)&gt;0.9,MAX(ED$9:ED67)+1,0)</f>
        <v>0</v>
      </c>
      <c r="EE68" s="44">
        <f t="shared" si="60"/>
        <v>0</v>
      </c>
      <c r="EF68" s="40">
        <f t="shared" si="61"/>
        <v>46326</v>
      </c>
      <c r="EG68" s="43">
        <f t="shared" si="207"/>
        <v>0</v>
      </c>
      <c r="EH68" s="43">
        <f t="shared" si="195"/>
        <v>0</v>
      </c>
      <c r="EI68" s="45">
        <f>IF(AND(ED68=EK$6,EM67-EK$1/(EK$7-EK$6+1)&gt;=0),ROUND(EK$1/(EK$7-EK$6+1),0),IF(AND(SUM(EI$10:EI67)&gt;0,EM67-EI67&gt;=0),EI67,IF(AND(SUM(EI$10:EI67)&gt;0),EK$1-SUM(EI$10:EI67),0)))</f>
        <v>0</v>
      </c>
      <c r="EJ68" s="45">
        <f t="shared" si="139"/>
        <v>0</v>
      </c>
      <c r="EK68" s="45">
        <f t="shared" si="140"/>
        <v>0</v>
      </c>
      <c r="EL68" s="45">
        <f t="shared" si="196"/>
        <v>0</v>
      </c>
      <c r="EM68" s="45">
        <f t="shared" si="141"/>
        <v>0</v>
      </c>
      <c r="EN68" s="45">
        <f>IF(AND(EL68&lt;&gt;0,SUM(EL$9:EL67)=0),ROUND(EK$1*EK$3,0),0)</f>
        <v>0</v>
      </c>
      <c r="EO68" s="21"/>
      <c r="EP68" s="46">
        <f t="shared" si="158"/>
        <v>52</v>
      </c>
      <c r="EQ68" s="47">
        <f t="shared" si="142"/>
        <v>46326</v>
      </c>
      <c r="ER68" s="48">
        <f t="shared" si="208"/>
        <v>104648</v>
      </c>
      <c r="ES68" s="48">
        <f t="shared" si="143"/>
        <v>0</v>
      </c>
      <c r="ET68" s="48">
        <f t="shared" si="144"/>
        <v>0</v>
      </c>
      <c r="EU68" s="48">
        <f t="shared" si="145"/>
        <v>0</v>
      </c>
      <c r="EV68" s="48">
        <f t="shared" si="146"/>
        <v>0</v>
      </c>
      <c r="EW68" s="48">
        <f t="shared" si="147"/>
        <v>0</v>
      </c>
      <c r="EX68" s="48">
        <f t="shared" si="148"/>
        <v>0</v>
      </c>
      <c r="EY68" s="48">
        <f t="shared" si="149"/>
        <v>0</v>
      </c>
      <c r="EZ68" s="48">
        <f t="shared" si="150"/>
        <v>0</v>
      </c>
      <c r="FA68" s="48">
        <f t="shared" si="151"/>
        <v>0</v>
      </c>
      <c r="FB68" s="48">
        <f t="shared" si="152"/>
        <v>0</v>
      </c>
      <c r="FC68" s="48">
        <f t="shared" si="153"/>
        <v>0</v>
      </c>
      <c r="FD68" s="48">
        <f t="shared" si="173"/>
        <v>104648</v>
      </c>
      <c r="FE68" s="49">
        <f t="shared" si="65"/>
        <v>11628</v>
      </c>
      <c r="FF68" s="49">
        <f t="shared" si="70"/>
        <v>0</v>
      </c>
      <c r="FG68" s="49">
        <f t="shared" si="71"/>
        <v>0</v>
      </c>
      <c r="FH68" s="49">
        <f t="shared" si="72"/>
        <v>0</v>
      </c>
      <c r="FI68" s="49">
        <f t="shared" si="73"/>
        <v>0</v>
      </c>
      <c r="FJ68" s="49">
        <f t="shared" si="74"/>
        <v>0</v>
      </c>
      <c r="FK68" s="49">
        <f t="shared" si="75"/>
        <v>0</v>
      </c>
      <c r="FL68" s="49">
        <f t="shared" si="76"/>
        <v>0</v>
      </c>
      <c r="FM68" s="49">
        <f t="shared" si="77"/>
        <v>0</v>
      </c>
      <c r="FN68" s="49">
        <f t="shared" si="154"/>
        <v>0</v>
      </c>
      <c r="FO68" s="49">
        <f t="shared" si="155"/>
        <v>0</v>
      </c>
      <c r="FP68" s="49">
        <f t="shared" si="156"/>
        <v>0</v>
      </c>
      <c r="FQ68" s="49">
        <f t="shared" si="157"/>
        <v>0</v>
      </c>
      <c r="FR68" s="49">
        <f t="shared" si="78"/>
        <v>0</v>
      </c>
      <c r="FS68" s="49">
        <f>IF(SUM(FF68:FF$298)=0,FF$299*FS$8/12,0)</f>
        <v>0</v>
      </c>
      <c r="FT68" s="49">
        <f>IF(SUM(FG68:FG$298)=0,FG$299*FT$8/12,0)</f>
        <v>0</v>
      </c>
      <c r="FU68" s="49">
        <f>IF(SUM(FH68:FH$298)=0,FH$299*FU$8/12,0)</f>
        <v>0</v>
      </c>
      <c r="FV68" s="49">
        <f>IF(SUM(FI68:FI$298)=0,FI$299*FV$8/12,0)</f>
        <v>0</v>
      </c>
      <c r="FW68" s="49">
        <f>IF(SUM(FJ68:FJ$298)=0,FJ$299*FW$8/12,0)</f>
        <v>0</v>
      </c>
      <c r="FX68" s="49">
        <f>IF(SUM(FK68:FK$298)=0,FK$299*FX$8/12,0)</f>
        <v>0</v>
      </c>
      <c r="FY68" s="49">
        <f>IF(SUM(FL68:FL$298)=0,FL$299*FY$8/12,0)</f>
        <v>0</v>
      </c>
      <c r="FZ68" s="49">
        <f>IF(SUM(FM68:FM$298)=0,FM$299*FZ$8/12,0)</f>
        <v>0</v>
      </c>
      <c r="GA68" s="49">
        <f>IF(SUM(FN68:FN$298)=0,FN$299*GA$8/12,0)</f>
        <v>0</v>
      </c>
      <c r="GB68" s="49">
        <f>IF(SUM(FO68:FO$298)=0,FO$299*GB$8/12,0)</f>
        <v>0</v>
      </c>
      <c r="GC68" s="49">
        <f>IF(SUM(FP68:FP$298)=0,FP$299*GC$8/12,0)</f>
        <v>0</v>
      </c>
      <c r="GD68" s="49">
        <f>IF(SUM(FQ68:FQ$298)=0,FQ$299*GD$8/12,0)</f>
        <v>0</v>
      </c>
      <c r="GE68" s="49">
        <f t="shared" si="79"/>
        <v>0</v>
      </c>
      <c r="GF68" s="49">
        <f t="shared" si="66"/>
        <v>0</v>
      </c>
      <c r="GG68" s="49">
        <f t="shared" si="80"/>
        <v>11628</v>
      </c>
      <c r="GH68" s="49">
        <f t="shared" si="67"/>
        <v>0</v>
      </c>
      <c r="GI68" s="49">
        <f t="shared" si="81"/>
        <v>104648</v>
      </c>
      <c r="GJ68" s="49">
        <f t="shared" si="68"/>
        <v>0</v>
      </c>
      <c r="GK68" s="21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</row>
    <row r="69" spans="1:299">
      <c r="A69" s="57"/>
      <c r="B69" s="38">
        <f>IF(SUM(J$9:J68)&gt;0.9,MAX(B$9:B68)+1,0)</f>
        <v>40</v>
      </c>
      <c r="C69" s="44">
        <f t="shared" si="17"/>
        <v>30</v>
      </c>
      <c r="D69" s="40">
        <v>46356</v>
      </c>
      <c r="E69" s="43">
        <f t="shared" si="82"/>
        <v>0</v>
      </c>
      <c r="F69" s="43">
        <f t="shared" si="83"/>
        <v>0</v>
      </c>
      <c r="G69" s="45">
        <f>IF(AND(B69=I$6,K68-I$1/(I$7-I$6+1)&gt;=0),ROUND(I$1/(I$7-I$6+1),0),IF(AND(SUM(G$10:G68)&gt;0,K68-G68&gt;=0),G68,IF(AND(SUM(G$10:G68)&gt;0),I$1-SUM(G$10:G68),0)))</f>
        <v>11628</v>
      </c>
      <c r="H69" s="45">
        <f t="shared" si="84"/>
        <v>0</v>
      </c>
      <c r="I69" s="45">
        <f t="shared" si="85"/>
        <v>11628</v>
      </c>
      <c r="J69" s="45">
        <f t="shared" si="174"/>
        <v>0</v>
      </c>
      <c r="K69" s="45">
        <f t="shared" si="86"/>
        <v>93020</v>
      </c>
      <c r="L69" s="45">
        <f>IF(AND(J69&lt;&gt;0,SUM(J$9:J68)=0),ROUND(I$1*I$3,0),0)</f>
        <v>0</v>
      </c>
      <c r="M69" s="18"/>
      <c r="N69" s="38">
        <f>IF(SUM(V$9:V68)&gt;0.9,MAX(N$9:N68)+1,0)</f>
        <v>0</v>
      </c>
      <c r="O69" s="44">
        <f t="shared" si="20"/>
        <v>0</v>
      </c>
      <c r="P69" s="40">
        <f t="shared" si="21"/>
        <v>46356</v>
      </c>
      <c r="Q69" s="43">
        <f t="shared" si="197"/>
        <v>0</v>
      </c>
      <c r="R69" s="43">
        <f t="shared" si="175"/>
        <v>0</v>
      </c>
      <c r="S69" s="45">
        <f>IF(AND(N69=U$6,W68-U$1/(U$7-U$6+1)&gt;=0),ROUND(U$1/(U$7-U$6+1),0),IF(AND(SUM(S$10:S68)&gt;0,W68-S68&gt;=0),S68,IF(AND(SUM(S$10:S68)&gt;0),U$1-SUM(S$10:S68),0)))</f>
        <v>0</v>
      </c>
      <c r="T69" s="45">
        <f t="shared" si="89"/>
        <v>0</v>
      </c>
      <c r="U69" s="45">
        <f t="shared" si="90"/>
        <v>0</v>
      </c>
      <c r="V69" s="45">
        <f t="shared" si="176"/>
        <v>0</v>
      </c>
      <c r="W69" s="45">
        <f t="shared" si="91"/>
        <v>0</v>
      </c>
      <c r="X69" s="45">
        <f>IF(AND(V69&lt;&gt;0,SUM(V$9:V68)=0),ROUND(U$1*U$3,0),0)</f>
        <v>0</v>
      </c>
      <c r="Y69" s="18"/>
      <c r="Z69" s="38">
        <f>IF(SUM(AH$9:AH68)&gt;0.9,MAX(Z$9:Z68)+1,0)</f>
        <v>0</v>
      </c>
      <c r="AA69" s="44">
        <f t="shared" si="24"/>
        <v>0</v>
      </c>
      <c r="AB69" s="40">
        <f t="shared" si="25"/>
        <v>46356</v>
      </c>
      <c r="AC69" s="43">
        <f t="shared" si="198"/>
        <v>0</v>
      </c>
      <c r="AD69" s="43">
        <f t="shared" si="177"/>
        <v>0</v>
      </c>
      <c r="AE69" s="45">
        <f>IF(AND(Z69=AG$6,AI68-AG$1/(AG$7-AG$6+1)&gt;=0),ROUND(AG$1/(AG$7-AG$6+1),0),IF(AND(SUM(AE$10:AE68)&gt;0,AI68-AE68&gt;=0),AE68,IF(AND(SUM(AE$10:AE68)&gt;0),AG$1-SUM(AE$10:AE68),0)))</f>
        <v>0</v>
      </c>
      <c r="AF69" s="45">
        <f t="shared" si="94"/>
        <v>0</v>
      </c>
      <c r="AG69" s="45">
        <f t="shared" si="95"/>
        <v>0</v>
      </c>
      <c r="AH69" s="45">
        <f t="shared" si="178"/>
        <v>0</v>
      </c>
      <c r="AI69" s="45">
        <f t="shared" si="96"/>
        <v>0</v>
      </c>
      <c r="AJ69" s="45">
        <f>IF(AND(AH69&lt;&gt;0,SUM(AH$9:AH68)=0),ROUND(AG$1*AG$3,0),0)</f>
        <v>0</v>
      </c>
      <c r="AK69" s="18"/>
      <c r="AL69" s="38">
        <f>IF(SUM(AT$9:AT68)&gt;0.9,MAX(AL$9:AL68)+1,0)</f>
        <v>0</v>
      </c>
      <c r="AM69" s="44">
        <f t="shared" si="28"/>
        <v>0</v>
      </c>
      <c r="AN69" s="40">
        <f t="shared" si="29"/>
        <v>46356</v>
      </c>
      <c r="AO69" s="43">
        <f t="shared" si="199"/>
        <v>0</v>
      </c>
      <c r="AP69" s="43">
        <f t="shared" si="179"/>
        <v>0</v>
      </c>
      <c r="AQ69" s="45">
        <f>IF(AND(AL69=AS$6,AU68-AS$1/(AS$7-AS$6+1)&gt;=0),ROUND(AS$1/(AS$7-AS$6+1),0),IF(AND(SUM(AQ$10:AQ68)&gt;0,AU68-AQ68&gt;=0),AQ68,IF(AND(SUM(AQ$10:AQ68)&gt;0),AS$1-SUM(AQ$10:AQ68),0)))</f>
        <v>0</v>
      </c>
      <c r="AR69" s="45">
        <f t="shared" si="99"/>
        <v>0</v>
      </c>
      <c r="AS69" s="45">
        <f t="shared" si="100"/>
        <v>0</v>
      </c>
      <c r="AT69" s="45">
        <f t="shared" si="180"/>
        <v>0</v>
      </c>
      <c r="AU69" s="45">
        <f t="shared" si="101"/>
        <v>0</v>
      </c>
      <c r="AV69" s="45">
        <f>IF(AND(AT69&lt;&gt;0,SUM(AT$9:AT68)=0),ROUND(AS$1*AS$3,0),0)</f>
        <v>0</v>
      </c>
      <c r="AW69" s="18"/>
      <c r="AX69" s="38">
        <f>IF(SUM(BF$9:BF68)&gt;0.9,MAX(AX$9:AX68)+1,0)</f>
        <v>0</v>
      </c>
      <c r="AY69" s="44">
        <f t="shared" si="32"/>
        <v>0</v>
      </c>
      <c r="AZ69" s="40">
        <f t="shared" si="33"/>
        <v>46356</v>
      </c>
      <c r="BA69" s="43">
        <f t="shared" si="200"/>
        <v>0</v>
      </c>
      <c r="BB69" s="43">
        <f t="shared" si="181"/>
        <v>0</v>
      </c>
      <c r="BC69" s="45">
        <f>IF(AND(AX69=BE$6,BG68-BE$1/(BE$7-BE$6+1)&gt;=0),ROUND(BE$1/(BE$7-BE$6+1),0),IF(AND(SUM(BC$10:BC68)&gt;0,BG68-BC68&gt;=0),BC68,IF(AND(SUM(BC$10:BC68)&gt;0),BE$1-SUM(BC$10:BC68),0)))</f>
        <v>0</v>
      </c>
      <c r="BD69" s="45">
        <f t="shared" si="104"/>
        <v>0</v>
      </c>
      <c r="BE69" s="45">
        <f t="shared" si="105"/>
        <v>0</v>
      </c>
      <c r="BF69" s="45">
        <f t="shared" si="182"/>
        <v>0</v>
      </c>
      <c r="BG69" s="45">
        <f t="shared" si="106"/>
        <v>0</v>
      </c>
      <c r="BH69" s="45">
        <f>IF(AND(BF69&lt;&gt;0,SUM(BF$9:BF68)=0),ROUND(BE$1*BE$3,0),0)</f>
        <v>0</v>
      </c>
      <c r="BI69" s="18"/>
      <c r="BJ69" s="38">
        <f>IF(SUM(BR$9:BR68)&gt;0.9,MAX(BJ$9:BJ68)+1,0)</f>
        <v>0</v>
      </c>
      <c r="BK69" s="44">
        <f t="shared" si="36"/>
        <v>0</v>
      </c>
      <c r="BL69" s="40">
        <f t="shared" si="37"/>
        <v>46356</v>
      </c>
      <c r="BM69" s="43">
        <f t="shared" si="201"/>
        <v>0</v>
      </c>
      <c r="BN69" s="43">
        <f t="shared" si="183"/>
        <v>0</v>
      </c>
      <c r="BO69" s="45">
        <f>IF(AND(BJ69=BQ$6,BS68-BQ$1/(BQ$7-BQ$6+1)&gt;=0),ROUND(BQ$1/(BQ$7-BQ$6+1),0),IF(AND(SUM(BO$10:BO68)&gt;0,BS68-BO68&gt;=0),BO68,IF(AND(SUM(BO$10:BO68)&gt;0),BQ$1-SUM(BO$10:BO68),0)))</f>
        <v>0</v>
      </c>
      <c r="BP69" s="45">
        <f t="shared" si="109"/>
        <v>0</v>
      </c>
      <c r="BQ69" s="45">
        <f t="shared" si="110"/>
        <v>0</v>
      </c>
      <c r="BR69" s="45">
        <f t="shared" si="184"/>
        <v>0</v>
      </c>
      <c r="BS69" s="45">
        <f t="shared" si="111"/>
        <v>0</v>
      </c>
      <c r="BT69" s="45">
        <f>IF(AND(BR69&lt;&gt;0,SUM(BR$9:BR68)=0),ROUND(BQ$1*BQ$3,0),0)</f>
        <v>0</v>
      </c>
      <c r="BU69" s="18"/>
      <c r="BV69" s="38">
        <f>IF(SUM(CD$9:CD68)&gt;0.9,MAX(BV$9:BV68)+1,0)</f>
        <v>0</v>
      </c>
      <c r="BW69" s="44">
        <f t="shared" si="40"/>
        <v>0</v>
      </c>
      <c r="BX69" s="40">
        <f t="shared" si="41"/>
        <v>46356</v>
      </c>
      <c r="BY69" s="43">
        <f t="shared" si="202"/>
        <v>0</v>
      </c>
      <c r="BZ69" s="43">
        <f t="shared" si="185"/>
        <v>0</v>
      </c>
      <c r="CA69" s="45">
        <f>IF(AND(BV69=CC$6,CE68-CC$1/(CC$7-CC$6+1)&gt;=0),ROUND(CC$1/(CC$7-CC$6+1),0),IF(AND(SUM(CA$10:CA68)&gt;0,CE68-CA68&gt;=0),CA68,IF(AND(SUM(CA$10:CA68)&gt;0),CC$1-SUM(CA$10:CA68),0)))</f>
        <v>0</v>
      </c>
      <c r="CB69" s="45">
        <f t="shared" si="114"/>
        <v>0</v>
      </c>
      <c r="CC69" s="45">
        <f t="shared" si="115"/>
        <v>0</v>
      </c>
      <c r="CD69" s="45">
        <f t="shared" si="186"/>
        <v>0</v>
      </c>
      <c r="CE69" s="45">
        <f t="shared" si="116"/>
        <v>0</v>
      </c>
      <c r="CF69" s="45">
        <f>IF(AND(CD69&lt;&gt;0,SUM(CD$9:CD68)=0),ROUND(CC$1*CC$3,0),0)</f>
        <v>0</v>
      </c>
      <c r="CG69" s="18"/>
      <c r="CH69" s="38">
        <f>IF(SUM(CP$9:CP68)&gt;0.9,MAX(CH$9:CH68)+1,0)</f>
        <v>0</v>
      </c>
      <c r="CI69" s="44">
        <f t="shared" si="44"/>
        <v>0</v>
      </c>
      <c r="CJ69" s="40">
        <f t="shared" si="45"/>
        <v>46356</v>
      </c>
      <c r="CK69" s="43">
        <f t="shared" si="203"/>
        <v>0</v>
      </c>
      <c r="CL69" s="43">
        <f t="shared" si="187"/>
        <v>0</v>
      </c>
      <c r="CM69" s="45">
        <f>IF(AND(CH69=CO$6,CQ68-CO$1/(CO$7-CO$6+1)&gt;=0),ROUND(CO$1/(CO$7-CO$6+1),0),IF(AND(SUM(CM$10:CM68)&gt;0,CQ68-CM68&gt;=0),CM68,IF(AND(SUM(CM$10:CM68)&gt;0),CO$1-SUM(CM$10:CM68),0)))</f>
        <v>0</v>
      </c>
      <c r="CN69" s="45">
        <f t="shared" si="119"/>
        <v>0</v>
      </c>
      <c r="CO69" s="45">
        <f t="shared" si="120"/>
        <v>0</v>
      </c>
      <c r="CP69" s="45">
        <f t="shared" si="188"/>
        <v>0</v>
      </c>
      <c r="CQ69" s="45">
        <f t="shared" si="121"/>
        <v>0</v>
      </c>
      <c r="CR69" s="45">
        <f>IF(AND(CP69&lt;&gt;0,SUM(CP$9:CP68)=0),ROUND(CO$1*CO$3,0),0)</f>
        <v>0</v>
      </c>
      <c r="CS69" s="18"/>
      <c r="CT69" s="38">
        <f>IF(SUM(DB$9:DB68)&gt;0.9,MAX(CT$9:CT68)+1,0)</f>
        <v>0</v>
      </c>
      <c r="CU69" s="44">
        <f t="shared" si="48"/>
        <v>0</v>
      </c>
      <c r="CV69" s="40">
        <f t="shared" si="49"/>
        <v>46356</v>
      </c>
      <c r="CW69" s="43">
        <f t="shared" si="204"/>
        <v>0</v>
      </c>
      <c r="CX69" s="43">
        <f t="shared" si="189"/>
        <v>0</v>
      </c>
      <c r="CY69" s="45">
        <f>IF(AND(CT69=DA$6,DC68-DA$1/(DA$7-DA$6+1)&gt;=0),ROUND(DA$1/(DA$7-DA$6+1),0),IF(AND(SUM(CY$10:CY68)&gt;0,DC68-CY68&gt;=0),CY68,IF(AND(SUM(CY$10:CY68)&gt;0),DA$1-SUM(CY$10:CY68),0)))</f>
        <v>0</v>
      </c>
      <c r="CZ69" s="45">
        <f t="shared" si="124"/>
        <v>0</v>
      </c>
      <c r="DA69" s="45">
        <f t="shared" si="125"/>
        <v>0</v>
      </c>
      <c r="DB69" s="45">
        <f t="shared" si="190"/>
        <v>0</v>
      </c>
      <c r="DC69" s="45">
        <f t="shared" si="126"/>
        <v>0</v>
      </c>
      <c r="DD69" s="45">
        <f>IF(AND(DB69&lt;&gt;0,SUM(DB$9:DB68)=0),ROUND(DA$1*DA$3,0),0)</f>
        <v>0</v>
      </c>
      <c r="DE69" s="18"/>
      <c r="DF69" s="38">
        <f>IF(SUM(DN$9:DN68)&gt;0.9,MAX(DF$9:DF68)+1,0)</f>
        <v>0</v>
      </c>
      <c r="DG69" s="44">
        <f t="shared" si="52"/>
        <v>0</v>
      </c>
      <c r="DH69" s="40">
        <f t="shared" si="53"/>
        <v>46356</v>
      </c>
      <c r="DI69" s="43">
        <f t="shared" si="205"/>
        <v>0</v>
      </c>
      <c r="DJ69" s="43">
        <f t="shared" si="191"/>
        <v>0</v>
      </c>
      <c r="DK69" s="45">
        <f>IF(AND(DF69=DM$6,DO68-DM$1/(DM$7-DM$6+1)&gt;=0),ROUND(DM$1/(DM$7-DM$6+1),0),IF(AND(SUM(DK$10:DK68)&gt;0,DO68-DK68&gt;=0),DK68,IF(AND(SUM(DK$10:DK68)&gt;0),DM$1-SUM(DK$10:DK68),0)))</f>
        <v>0</v>
      </c>
      <c r="DL69" s="45">
        <f t="shared" si="129"/>
        <v>0</v>
      </c>
      <c r="DM69" s="45">
        <f t="shared" si="130"/>
        <v>0</v>
      </c>
      <c r="DN69" s="45">
        <f t="shared" si="192"/>
        <v>0</v>
      </c>
      <c r="DO69" s="45">
        <f t="shared" si="131"/>
        <v>0</v>
      </c>
      <c r="DP69" s="45">
        <f>IF(AND(DN69&lt;&gt;0,SUM(DN$9:DN68)=0),ROUND(DM$1*DM$3,0),0)</f>
        <v>0</v>
      </c>
      <c r="DQ69" s="18"/>
      <c r="DR69" s="38">
        <f>IF(SUM(DZ$9:DZ68)&gt;0.9,MAX(DR$9:DR68)+1,0)</f>
        <v>0</v>
      </c>
      <c r="DS69" s="44">
        <f t="shared" si="56"/>
        <v>0</v>
      </c>
      <c r="DT69" s="40">
        <f t="shared" si="57"/>
        <v>46356</v>
      </c>
      <c r="DU69" s="43">
        <f t="shared" si="206"/>
        <v>0</v>
      </c>
      <c r="DV69" s="43">
        <f t="shared" si="193"/>
        <v>0</v>
      </c>
      <c r="DW69" s="45">
        <f>IF(AND(DR69=DY$6,EA68-DY$1/(DY$7-DY$6+1)&gt;=0),ROUND(DY$1/(DY$7-DY$6+1),0),IF(AND(SUM(DW$10:DW68)&gt;0,EA68-DW68&gt;=0),DW68,IF(AND(SUM(DW$10:DW68)&gt;0),DY$1-SUM(DW$10:DW68),0)))</f>
        <v>0</v>
      </c>
      <c r="DX69" s="45">
        <f t="shared" si="134"/>
        <v>0</v>
      </c>
      <c r="DY69" s="45">
        <f t="shared" si="135"/>
        <v>0</v>
      </c>
      <c r="DZ69" s="45">
        <f t="shared" si="194"/>
        <v>0</v>
      </c>
      <c r="EA69" s="45">
        <f t="shared" si="136"/>
        <v>0</v>
      </c>
      <c r="EB69" s="45">
        <f>IF(AND(DZ69&lt;&gt;0,SUM(DZ$9:DZ68)=0),ROUND(DY$1*DY$3,0),0)</f>
        <v>0</v>
      </c>
      <c r="EC69" s="18"/>
      <c r="ED69" s="38">
        <f>IF(SUM(EL$9:EL68)&gt;0.9,MAX(ED$9:ED68)+1,0)</f>
        <v>0</v>
      </c>
      <c r="EE69" s="44">
        <f t="shared" si="60"/>
        <v>0</v>
      </c>
      <c r="EF69" s="40">
        <f t="shared" si="61"/>
        <v>46356</v>
      </c>
      <c r="EG69" s="43">
        <f t="shared" si="207"/>
        <v>0</v>
      </c>
      <c r="EH69" s="43">
        <f t="shared" si="195"/>
        <v>0</v>
      </c>
      <c r="EI69" s="45">
        <f>IF(AND(ED69=EK$6,EM68-EK$1/(EK$7-EK$6+1)&gt;=0),ROUND(EK$1/(EK$7-EK$6+1),0),IF(AND(SUM(EI$10:EI68)&gt;0,EM68-EI68&gt;=0),EI68,IF(AND(SUM(EI$10:EI68)&gt;0),EK$1-SUM(EI$10:EI68),0)))</f>
        <v>0</v>
      </c>
      <c r="EJ69" s="45">
        <f t="shared" si="139"/>
        <v>0</v>
      </c>
      <c r="EK69" s="45">
        <f t="shared" si="140"/>
        <v>0</v>
      </c>
      <c r="EL69" s="45">
        <f t="shared" si="196"/>
        <v>0</v>
      </c>
      <c r="EM69" s="45">
        <f t="shared" si="141"/>
        <v>0</v>
      </c>
      <c r="EN69" s="45">
        <f>IF(AND(EL69&lt;&gt;0,SUM(EL$9:EL68)=0),ROUND(EK$1*EK$3,0),0)</f>
        <v>0</v>
      </c>
      <c r="EO69" s="21"/>
      <c r="EP69" s="46">
        <f t="shared" si="158"/>
        <v>53</v>
      </c>
      <c r="EQ69" s="47">
        <f t="shared" si="142"/>
        <v>46356</v>
      </c>
      <c r="ER69" s="48">
        <f t="shared" si="208"/>
        <v>93020</v>
      </c>
      <c r="ES69" s="48">
        <f t="shared" si="143"/>
        <v>0</v>
      </c>
      <c r="ET69" s="48">
        <f t="shared" si="144"/>
        <v>0</v>
      </c>
      <c r="EU69" s="48">
        <f t="shared" si="145"/>
        <v>0</v>
      </c>
      <c r="EV69" s="48">
        <f t="shared" si="146"/>
        <v>0</v>
      </c>
      <c r="EW69" s="48">
        <f t="shared" si="147"/>
        <v>0</v>
      </c>
      <c r="EX69" s="48">
        <f t="shared" si="148"/>
        <v>0</v>
      </c>
      <c r="EY69" s="48">
        <f t="shared" si="149"/>
        <v>0</v>
      </c>
      <c r="EZ69" s="48">
        <f t="shared" si="150"/>
        <v>0</v>
      </c>
      <c r="FA69" s="48">
        <f t="shared" si="151"/>
        <v>0</v>
      </c>
      <c r="FB69" s="48">
        <f t="shared" si="152"/>
        <v>0</v>
      </c>
      <c r="FC69" s="48">
        <f t="shared" si="153"/>
        <v>0</v>
      </c>
      <c r="FD69" s="48">
        <f t="shared" si="173"/>
        <v>93020</v>
      </c>
      <c r="FE69" s="49">
        <f t="shared" si="65"/>
        <v>11628</v>
      </c>
      <c r="FF69" s="49">
        <f t="shared" si="70"/>
        <v>0</v>
      </c>
      <c r="FG69" s="49">
        <f t="shared" si="71"/>
        <v>0</v>
      </c>
      <c r="FH69" s="49">
        <f t="shared" si="72"/>
        <v>0</v>
      </c>
      <c r="FI69" s="49">
        <f t="shared" si="73"/>
        <v>0</v>
      </c>
      <c r="FJ69" s="49">
        <f t="shared" si="74"/>
        <v>0</v>
      </c>
      <c r="FK69" s="49">
        <f t="shared" si="75"/>
        <v>0</v>
      </c>
      <c r="FL69" s="49">
        <f t="shared" si="76"/>
        <v>0</v>
      </c>
      <c r="FM69" s="49">
        <f t="shared" si="77"/>
        <v>0</v>
      </c>
      <c r="FN69" s="49">
        <f t="shared" si="154"/>
        <v>0</v>
      </c>
      <c r="FO69" s="49">
        <f t="shared" si="155"/>
        <v>0</v>
      </c>
      <c r="FP69" s="49">
        <f t="shared" si="156"/>
        <v>0</v>
      </c>
      <c r="FQ69" s="49">
        <f t="shared" si="157"/>
        <v>0</v>
      </c>
      <c r="FR69" s="49">
        <f t="shared" si="78"/>
        <v>0</v>
      </c>
      <c r="FS69" s="49">
        <f>IF(SUM(FF69:FF$298)=0,FF$299*FS$8/12,0)</f>
        <v>0</v>
      </c>
      <c r="FT69" s="49">
        <f>IF(SUM(FG69:FG$298)=0,FG$299*FT$8/12,0)</f>
        <v>0</v>
      </c>
      <c r="FU69" s="49">
        <f>IF(SUM(FH69:FH$298)=0,FH$299*FU$8/12,0)</f>
        <v>0</v>
      </c>
      <c r="FV69" s="49">
        <f>IF(SUM(FI69:FI$298)=0,FI$299*FV$8/12,0)</f>
        <v>0</v>
      </c>
      <c r="FW69" s="49">
        <f>IF(SUM(FJ69:FJ$298)=0,FJ$299*FW$8/12,0)</f>
        <v>0</v>
      </c>
      <c r="FX69" s="49">
        <f>IF(SUM(FK69:FK$298)=0,FK$299*FX$8/12,0)</f>
        <v>0</v>
      </c>
      <c r="FY69" s="49">
        <f>IF(SUM(FL69:FL$298)=0,FL$299*FY$8/12,0)</f>
        <v>0</v>
      </c>
      <c r="FZ69" s="49">
        <f>IF(SUM(FM69:FM$298)=0,FM$299*FZ$8/12,0)</f>
        <v>0</v>
      </c>
      <c r="GA69" s="49">
        <f>IF(SUM(FN69:FN$298)=0,FN$299*GA$8/12,0)</f>
        <v>0</v>
      </c>
      <c r="GB69" s="49">
        <f>IF(SUM(FO69:FO$298)=0,FO$299*GB$8/12,0)</f>
        <v>0</v>
      </c>
      <c r="GC69" s="49">
        <f>IF(SUM(FP69:FP$298)=0,FP$299*GC$8/12,0)</f>
        <v>0</v>
      </c>
      <c r="GD69" s="49">
        <f>IF(SUM(FQ69:FQ$298)=0,FQ$299*GD$8/12,0)</f>
        <v>0</v>
      </c>
      <c r="GE69" s="49">
        <f t="shared" si="79"/>
        <v>0</v>
      </c>
      <c r="GF69" s="49">
        <f t="shared" si="66"/>
        <v>0</v>
      </c>
      <c r="GG69" s="49">
        <f t="shared" si="80"/>
        <v>11628</v>
      </c>
      <c r="GH69" s="49">
        <f t="shared" si="67"/>
        <v>0</v>
      </c>
      <c r="GI69" s="49">
        <f t="shared" si="81"/>
        <v>93020</v>
      </c>
      <c r="GJ69" s="49">
        <f t="shared" si="68"/>
        <v>0</v>
      </c>
      <c r="GK69" s="21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</row>
    <row r="70" spans="1:299">
      <c r="A70" s="57"/>
      <c r="B70" s="38">
        <f>IF(SUM(J$9:J69)&gt;0.9,MAX(B$9:B69)+1,0)</f>
        <v>41</v>
      </c>
      <c r="C70" s="44">
        <f t="shared" si="17"/>
        <v>31</v>
      </c>
      <c r="D70" s="40">
        <v>46387</v>
      </c>
      <c r="E70" s="43">
        <f t="shared" si="82"/>
        <v>0</v>
      </c>
      <c r="F70" s="43">
        <f t="shared" si="83"/>
        <v>0</v>
      </c>
      <c r="G70" s="45">
        <f>IF(AND(B70=I$6,K69-I$1/(I$7-I$6+1)&gt;=0),ROUND(I$1/(I$7-I$6+1),0),IF(AND(SUM(G$10:G69)&gt;0,K69-G69&gt;=0),G69,IF(AND(SUM(G$10:G69)&gt;0),I$1-SUM(G$10:G69),0)))</f>
        <v>11628</v>
      </c>
      <c r="H70" s="45">
        <f t="shared" si="84"/>
        <v>0</v>
      </c>
      <c r="I70" s="45">
        <f t="shared" si="85"/>
        <v>11628</v>
      </c>
      <c r="J70" s="45">
        <f t="shared" si="174"/>
        <v>0</v>
      </c>
      <c r="K70" s="45">
        <f t="shared" si="86"/>
        <v>81392</v>
      </c>
      <c r="L70" s="45">
        <f>IF(AND(J70&lt;&gt;0,SUM(J$9:J69)=0),ROUND(I$1*I$3,0),0)</f>
        <v>0</v>
      </c>
      <c r="M70" s="18"/>
      <c r="N70" s="38">
        <f>IF(SUM(V$9:V69)&gt;0.9,MAX(N$9:N69)+1,0)</f>
        <v>0</v>
      </c>
      <c r="O70" s="44">
        <f t="shared" si="20"/>
        <v>0</v>
      </c>
      <c r="P70" s="40">
        <f t="shared" si="21"/>
        <v>46387</v>
      </c>
      <c r="Q70" s="43">
        <f t="shared" si="197"/>
        <v>0</v>
      </c>
      <c r="R70" s="43">
        <f t="shared" si="175"/>
        <v>0</v>
      </c>
      <c r="S70" s="45">
        <f>IF(AND(N70=U$6,W69-U$1/(U$7-U$6+1)&gt;=0),ROUND(U$1/(U$7-U$6+1),0),IF(AND(SUM(S$10:S69)&gt;0,W69-S69&gt;=0),S69,IF(AND(SUM(S$10:S69)&gt;0),U$1-SUM(S$10:S69),0)))</f>
        <v>0</v>
      </c>
      <c r="T70" s="45">
        <f t="shared" si="89"/>
        <v>0</v>
      </c>
      <c r="U70" s="45">
        <f t="shared" si="90"/>
        <v>0</v>
      </c>
      <c r="V70" s="45">
        <f t="shared" si="176"/>
        <v>0</v>
      </c>
      <c r="W70" s="45">
        <f t="shared" si="91"/>
        <v>0</v>
      </c>
      <c r="X70" s="45">
        <f>IF(AND(V70&lt;&gt;0,SUM(V$9:V69)=0),ROUND(U$1*U$3,0),0)</f>
        <v>0</v>
      </c>
      <c r="Y70" s="18"/>
      <c r="Z70" s="38">
        <f>IF(SUM(AH$9:AH69)&gt;0.9,MAX(Z$9:Z69)+1,0)</f>
        <v>0</v>
      </c>
      <c r="AA70" s="44">
        <f t="shared" si="24"/>
        <v>0</v>
      </c>
      <c r="AB70" s="40">
        <f t="shared" si="25"/>
        <v>46387</v>
      </c>
      <c r="AC70" s="43">
        <f t="shared" si="198"/>
        <v>0</v>
      </c>
      <c r="AD70" s="43">
        <f t="shared" si="177"/>
        <v>0</v>
      </c>
      <c r="AE70" s="45">
        <f>IF(AND(Z70=AG$6,AI69-AG$1/(AG$7-AG$6+1)&gt;=0),ROUND(AG$1/(AG$7-AG$6+1),0),IF(AND(SUM(AE$10:AE69)&gt;0,AI69-AE69&gt;=0),AE69,IF(AND(SUM(AE$10:AE69)&gt;0),AG$1-SUM(AE$10:AE69),0)))</f>
        <v>0</v>
      </c>
      <c r="AF70" s="45">
        <f t="shared" si="94"/>
        <v>0</v>
      </c>
      <c r="AG70" s="45">
        <f t="shared" si="95"/>
        <v>0</v>
      </c>
      <c r="AH70" s="45">
        <f t="shared" si="178"/>
        <v>0</v>
      </c>
      <c r="AI70" s="45">
        <f t="shared" si="96"/>
        <v>0</v>
      </c>
      <c r="AJ70" s="45">
        <f>IF(AND(AH70&lt;&gt;0,SUM(AH$9:AH69)=0),ROUND(AG$1*AG$3,0),0)</f>
        <v>0</v>
      </c>
      <c r="AK70" s="18"/>
      <c r="AL70" s="38">
        <f>IF(SUM(AT$9:AT69)&gt;0.9,MAX(AL$9:AL69)+1,0)</f>
        <v>0</v>
      </c>
      <c r="AM70" s="44">
        <f t="shared" si="28"/>
        <v>0</v>
      </c>
      <c r="AN70" s="40">
        <f t="shared" si="29"/>
        <v>46387</v>
      </c>
      <c r="AO70" s="43">
        <f t="shared" si="199"/>
        <v>0</v>
      </c>
      <c r="AP70" s="43">
        <f t="shared" si="179"/>
        <v>0</v>
      </c>
      <c r="AQ70" s="45">
        <f>IF(AND(AL70=AS$6,AU69-AS$1/(AS$7-AS$6+1)&gt;=0),ROUND(AS$1/(AS$7-AS$6+1),0),IF(AND(SUM(AQ$10:AQ69)&gt;0,AU69-AQ69&gt;=0),AQ69,IF(AND(SUM(AQ$10:AQ69)&gt;0),AS$1-SUM(AQ$10:AQ69),0)))</f>
        <v>0</v>
      </c>
      <c r="AR70" s="45">
        <f t="shared" si="99"/>
        <v>0</v>
      </c>
      <c r="AS70" s="45">
        <f t="shared" si="100"/>
        <v>0</v>
      </c>
      <c r="AT70" s="45">
        <f t="shared" si="180"/>
        <v>0</v>
      </c>
      <c r="AU70" s="45">
        <f t="shared" si="101"/>
        <v>0</v>
      </c>
      <c r="AV70" s="45">
        <f>IF(AND(AT70&lt;&gt;0,SUM(AT$9:AT69)=0),ROUND(AS$1*AS$3,0),0)</f>
        <v>0</v>
      </c>
      <c r="AW70" s="18"/>
      <c r="AX70" s="38">
        <f>IF(SUM(BF$9:BF69)&gt;0.9,MAX(AX$9:AX69)+1,0)</f>
        <v>0</v>
      </c>
      <c r="AY70" s="44">
        <f t="shared" si="32"/>
        <v>0</v>
      </c>
      <c r="AZ70" s="40">
        <f t="shared" si="33"/>
        <v>46387</v>
      </c>
      <c r="BA70" s="43">
        <f t="shared" si="200"/>
        <v>0</v>
      </c>
      <c r="BB70" s="43">
        <f t="shared" si="181"/>
        <v>0</v>
      </c>
      <c r="BC70" s="45">
        <f>IF(AND(AX70=BE$6,BG69-BE$1/(BE$7-BE$6+1)&gt;=0),ROUND(BE$1/(BE$7-BE$6+1),0),IF(AND(SUM(BC$10:BC69)&gt;0,BG69-BC69&gt;=0),BC69,IF(AND(SUM(BC$10:BC69)&gt;0),BE$1-SUM(BC$10:BC69),0)))</f>
        <v>0</v>
      </c>
      <c r="BD70" s="45">
        <f t="shared" si="104"/>
        <v>0</v>
      </c>
      <c r="BE70" s="45">
        <f t="shared" si="105"/>
        <v>0</v>
      </c>
      <c r="BF70" s="45">
        <f t="shared" si="182"/>
        <v>0</v>
      </c>
      <c r="BG70" s="45">
        <f t="shared" si="106"/>
        <v>0</v>
      </c>
      <c r="BH70" s="45">
        <f>IF(AND(BF70&lt;&gt;0,SUM(BF$9:BF69)=0),ROUND(BE$1*BE$3,0),0)</f>
        <v>0</v>
      </c>
      <c r="BI70" s="18"/>
      <c r="BJ70" s="38">
        <f>IF(SUM(BR$9:BR69)&gt;0.9,MAX(BJ$9:BJ69)+1,0)</f>
        <v>0</v>
      </c>
      <c r="BK70" s="44">
        <f t="shared" si="36"/>
        <v>0</v>
      </c>
      <c r="BL70" s="40">
        <f t="shared" si="37"/>
        <v>46387</v>
      </c>
      <c r="BM70" s="43">
        <f t="shared" si="201"/>
        <v>0</v>
      </c>
      <c r="BN70" s="43">
        <f t="shared" si="183"/>
        <v>0</v>
      </c>
      <c r="BO70" s="45">
        <f>IF(AND(BJ70=BQ$6,BS69-BQ$1/(BQ$7-BQ$6+1)&gt;=0),ROUND(BQ$1/(BQ$7-BQ$6+1),0),IF(AND(SUM(BO$10:BO69)&gt;0,BS69-BO69&gt;=0),BO69,IF(AND(SUM(BO$10:BO69)&gt;0),BQ$1-SUM(BO$10:BO69),0)))</f>
        <v>0</v>
      </c>
      <c r="BP70" s="45">
        <f t="shared" si="109"/>
        <v>0</v>
      </c>
      <c r="BQ70" s="45">
        <f t="shared" si="110"/>
        <v>0</v>
      </c>
      <c r="BR70" s="45">
        <f t="shared" si="184"/>
        <v>0</v>
      </c>
      <c r="BS70" s="45">
        <f t="shared" si="111"/>
        <v>0</v>
      </c>
      <c r="BT70" s="45">
        <f>IF(AND(BR70&lt;&gt;0,SUM(BR$9:BR69)=0),ROUND(BQ$1*BQ$3,0),0)</f>
        <v>0</v>
      </c>
      <c r="BU70" s="18"/>
      <c r="BV70" s="38">
        <f>IF(SUM(CD$9:CD69)&gt;0.9,MAX(BV$9:BV69)+1,0)</f>
        <v>0</v>
      </c>
      <c r="BW70" s="44">
        <f t="shared" si="40"/>
        <v>0</v>
      </c>
      <c r="BX70" s="40">
        <f t="shared" si="41"/>
        <v>46387</v>
      </c>
      <c r="BY70" s="43">
        <f t="shared" si="202"/>
        <v>0</v>
      </c>
      <c r="BZ70" s="43">
        <f t="shared" si="185"/>
        <v>0</v>
      </c>
      <c r="CA70" s="45">
        <f>IF(AND(BV70=CC$6,CE69-CC$1/(CC$7-CC$6+1)&gt;=0),ROUND(CC$1/(CC$7-CC$6+1),0),IF(AND(SUM(CA$10:CA69)&gt;0,CE69-CA69&gt;=0),CA69,IF(AND(SUM(CA$10:CA69)&gt;0),CC$1-SUM(CA$10:CA69),0)))</f>
        <v>0</v>
      </c>
      <c r="CB70" s="45">
        <f t="shared" si="114"/>
        <v>0</v>
      </c>
      <c r="CC70" s="45">
        <f t="shared" si="115"/>
        <v>0</v>
      </c>
      <c r="CD70" s="45">
        <f t="shared" si="186"/>
        <v>0</v>
      </c>
      <c r="CE70" s="45">
        <f t="shared" si="116"/>
        <v>0</v>
      </c>
      <c r="CF70" s="45">
        <f>IF(AND(CD70&lt;&gt;0,SUM(CD$9:CD69)=0),ROUND(CC$1*CC$3,0),0)</f>
        <v>0</v>
      </c>
      <c r="CG70" s="18"/>
      <c r="CH70" s="38">
        <f>IF(SUM(CP$9:CP69)&gt;0.9,MAX(CH$9:CH69)+1,0)</f>
        <v>0</v>
      </c>
      <c r="CI70" s="44">
        <f t="shared" si="44"/>
        <v>0</v>
      </c>
      <c r="CJ70" s="40">
        <f t="shared" si="45"/>
        <v>46387</v>
      </c>
      <c r="CK70" s="43">
        <f t="shared" si="203"/>
        <v>0</v>
      </c>
      <c r="CL70" s="43">
        <f t="shared" si="187"/>
        <v>0</v>
      </c>
      <c r="CM70" s="45">
        <f>IF(AND(CH70=CO$6,CQ69-CO$1/(CO$7-CO$6+1)&gt;=0),ROUND(CO$1/(CO$7-CO$6+1),0),IF(AND(SUM(CM$10:CM69)&gt;0,CQ69-CM69&gt;=0),CM69,IF(AND(SUM(CM$10:CM69)&gt;0),CO$1-SUM(CM$10:CM69),0)))</f>
        <v>0</v>
      </c>
      <c r="CN70" s="45">
        <f t="shared" si="119"/>
        <v>0</v>
      </c>
      <c r="CO70" s="45">
        <f t="shared" si="120"/>
        <v>0</v>
      </c>
      <c r="CP70" s="45">
        <f t="shared" si="188"/>
        <v>0</v>
      </c>
      <c r="CQ70" s="45">
        <f t="shared" si="121"/>
        <v>0</v>
      </c>
      <c r="CR70" s="45">
        <f>IF(AND(CP70&lt;&gt;0,SUM(CP$9:CP69)=0),ROUND(CO$1*CO$3,0),0)</f>
        <v>0</v>
      </c>
      <c r="CS70" s="18"/>
      <c r="CT70" s="38">
        <f>IF(SUM(DB$9:DB69)&gt;0.9,MAX(CT$9:CT69)+1,0)</f>
        <v>0</v>
      </c>
      <c r="CU70" s="44">
        <f t="shared" si="48"/>
        <v>0</v>
      </c>
      <c r="CV70" s="40">
        <f t="shared" si="49"/>
        <v>46387</v>
      </c>
      <c r="CW70" s="43">
        <f t="shared" si="204"/>
        <v>0</v>
      </c>
      <c r="CX70" s="43">
        <f t="shared" si="189"/>
        <v>0</v>
      </c>
      <c r="CY70" s="45">
        <f>IF(AND(CT70=DA$6,DC69-DA$1/(DA$7-DA$6+1)&gt;=0),ROUND(DA$1/(DA$7-DA$6+1),0),IF(AND(SUM(CY$10:CY69)&gt;0,DC69-CY69&gt;=0),CY69,IF(AND(SUM(CY$10:CY69)&gt;0),DA$1-SUM(CY$10:CY69),0)))</f>
        <v>0</v>
      </c>
      <c r="CZ70" s="45">
        <f t="shared" si="124"/>
        <v>0</v>
      </c>
      <c r="DA70" s="45">
        <f t="shared" si="125"/>
        <v>0</v>
      </c>
      <c r="DB70" s="45">
        <f t="shared" si="190"/>
        <v>0</v>
      </c>
      <c r="DC70" s="45">
        <f t="shared" si="126"/>
        <v>0</v>
      </c>
      <c r="DD70" s="45">
        <f>IF(AND(DB70&lt;&gt;0,SUM(DB$9:DB69)=0),ROUND(DA$1*DA$3,0),0)</f>
        <v>0</v>
      </c>
      <c r="DE70" s="18"/>
      <c r="DF70" s="38">
        <f>IF(SUM(DN$9:DN69)&gt;0.9,MAX(DF$9:DF69)+1,0)</f>
        <v>0</v>
      </c>
      <c r="DG70" s="44">
        <f t="shared" si="52"/>
        <v>0</v>
      </c>
      <c r="DH70" s="40">
        <f t="shared" si="53"/>
        <v>46387</v>
      </c>
      <c r="DI70" s="43">
        <f t="shared" si="205"/>
        <v>0</v>
      </c>
      <c r="DJ70" s="43">
        <f t="shared" si="191"/>
        <v>0</v>
      </c>
      <c r="DK70" s="45">
        <f>IF(AND(DF70=DM$6,DO69-DM$1/(DM$7-DM$6+1)&gt;=0),ROUND(DM$1/(DM$7-DM$6+1),0),IF(AND(SUM(DK$10:DK69)&gt;0,DO69-DK69&gt;=0),DK69,IF(AND(SUM(DK$10:DK69)&gt;0),DM$1-SUM(DK$10:DK69),0)))</f>
        <v>0</v>
      </c>
      <c r="DL70" s="45">
        <f t="shared" si="129"/>
        <v>0</v>
      </c>
      <c r="DM70" s="45">
        <f t="shared" si="130"/>
        <v>0</v>
      </c>
      <c r="DN70" s="45">
        <f t="shared" si="192"/>
        <v>0</v>
      </c>
      <c r="DO70" s="45">
        <f t="shared" si="131"/>
        <v>0</v>
      </c>
      <c r="DP70" s="45">
        <f>IF(AND(DN70&lt;&gt;0,SUM(DN$9:DN69)=0),ROUND(DM$1*DM$3,0),0)</f>
        <v>0</v>
      </c>
      <c r="DQ70" s="18"/>
      <c r="DR70" s="38">
        <f>IF(SUM(DZ$9:DZ69)&gt;0.9,MAX(DR$9:DR69)+1,0)</f>
        <v>0</v>
      </c>
      <c r="DS70" s="44">
        <f t="shared" si="56"/>
        <v>0</v>
      </c>
      <c r="DT70" s="40">
        <f t="shared" si="57"/>
        <v>46387</v>
      </c>
      <c r="DU70" s="43">
        <f t="shared" si="206"/>
        <v>0</v>
      </c>
      <c r="DV70" s="43">
        <f t="shared" si="193"/>
        <v>0</v>
      </c>
      <c r="DW70" s="45">
        <f>IF(AND(DR70=DY$6,EA69-DY$1/(DY$7-DY$6+1)&gt;=0),ROUND(DY$1/(DY$7-DY$6+1),0),IF(AND(SUM(DW$10:DW69)&gt;0,EA69-DW69&gt;=0),DW69,IF(AND(SUM(DW$10:DW69)&gt;0),DY$1-SUM(DW$10:DW69),0)))</f>
        <v>0</v>
      </c>
      <c r="DX70" s="45">
        <f t="shared" si="134"/>
        <v>0</v>
      </c>
      <c r="DY70" s="45">
        <f t="shared" si="135"/>
        <v>0</v>
      </c>
      <c r="DZ70" s="45">
        <f t="shared" si="194"/>
        <v>0</v>
      </c>
      <c r="EA70" s="45">
        <f t="shared" si="136"/>
        <v>0</v>
      </c>
      <c r="EB70" s="45">
        <f>IF(AND(DZ70&lt;&gt;0,SUM(DZ$9:DZ69)=0),ROUND(DY$1*DY$3,0),0)</f>
        <v>0</v>
      </c>
      <c r="EC70" s="18"/>
      <c r="ED70" s="38">
        <f>IF(SUM(EL$9:EL69)&gt;0.9,MAX(ED$9:ED69)+1,0)</f>
        <v>0</v>
      </c>
      <c r="EE70" s="44">
        <f t="shared" si="60"/>
        <v>0</v>
      </c>
      <c r="EF70" s="40">
        <f t="shared" si="61"/>
        <v>46387</v>
      </c>
      <c r="EG70" s="43">
        <f t="shared" si="207"/>
        <v>0</v>
      </c>
      <c r="EH70" s="43">
        <f t="shared" si="195"/>
        <v>0</v>
      </c>
      <c r="EI70" s="45">
        <f>IF(AND(ED70=EK$6,EM69-EK$1/(EK$7-EK$6+1)&gt;=0),ROUND(EK$1/(EK$7-EK$6+1),0),IF(AND(SUM(EI$10:EI69)&gt;0,EM69-EI69&gt;=0),EI69,IF(AND(SUM(EI$10:EI69)&gt;0),EK$1-SUM(EI$10:EI69),0)))</f>
        <v>0</v>
      </c>
      <c r="EJ70" s="45">
        <f t="shared" si="139"/>
        <v>0</v>
      </c>
      <c r="EK70" s="45">
        <f t="shared" si="140"/>
        <v>0</v>
      </c>
      <c r="EL70" s="45">
        <f t="shared" si="196"/>
        <v>0</v>
      </c>
      <c r="EM70" s="45">
        <f t="shared" si="141"/>
        <v>0</v>
      </c>
      <c r="EN70" s="45">
        <f>IF(AND(EL70&lt;&gt;0,SUM(EL$9:EL69)=0),ROUND(EK$1*EK$3,0),0)</f>
        <v>0</v>
      </c>
      <c r="EO70" s="21"/>
      <c r="EP70" s="46">
        <f t="shared" si="158"/>
        <v>54</v>
      </c>
      <c r="EQ70" s="47">
        <f t="shared" si="142"/>
        <v>46387</v>
      </c>
      <c r="ER70" s="48">
        <f t="shared" si="208"/>
        <v>81392</v>
      </c>
      <c r="ES70" s="48">
        <f t="shared" si="143"/>
        <v>0</v>
      </c>
      <c r="ET70" s="48">
        <f t="shared" si="144"/>
        <v>0</v>
      </c>
      <c r="EU70" s="48">
        <f t="shared" si="145"/>
        <v>0</v>
      </c>
      <c r="EV70" s="48">
        <f t="shared" si="146"/>
        <v>0</v>
      </c>
      <c r="EW70" s="48">
        <f t="shared" si="147"/>
        <v>0</v>
      </c>
      <c r="EX70" s="48">
        <f t="shared" si="148"/>
        <v>0</v>
      </c>
      <c r="EY70" s="48">
        <f t="shared" si="149"/>
        <v>0</v>
      </c>
      <c r="EZ70" s="48">
        <f t="shared" si="150"/>
        <v>0</v>
      </c>
      <c r="FA70" s="48">
        <f t="shared" si="151"/>
        <v>0</v>
      </c>
      <c r="FB70" s="48">
        <f t="shared" si="152"/>
        <v>0</v>
      </c>
      <c r="FC70" s="48">
        <f t="shared" si="153"/>
        <v>0</v>
      </c>
      <c r="FD70" s="48">
        <f t="shared" si="173"/>
        <v>81392</v>
      </c>
      <c r="FE70" s="49">
        <f t="shared" si="65"/>
        <v>11628</v>
      </c>
      <c r="FF70" s="49">
        <f t="shared" si="70"/>
        <v>0</v>
      </c>
      <c r="FG70" s="49">
        <f t="shared" si="71"/>
        <v>0</v>
      </c>
      <c r="FH70" s="49">
        <f t="shared" si="72"/>
        <v>0</v>
      </c>
      <c r="FI70" s="49">
        <f t="shared" si="73"/>
        <v>0</v>
      </c>
      <c r="FJ70" s="49">
        <f t="shared" si="74"/>
        <v>0</v>
      </c>
      <c r="FK70" s="49">
        <f t="shared" si="75"/>
        <v>0</v>
      </c>
      <c r="FL70" s="49">
        <f t="shared" si="76"/>
        <v>0</v>
      </c>
      <c r="FM70" s="49">
        <f t="shared" si="77"/>
        <v>0</v>
      </c>
      <c r="FN70" s="49">
        <f t="shared" si="154"/>
        <v>0</v>
      </c>
      <c r="FO70" s="49">
        <f t="shared" si="155"/>
        <v>0</v>
      </c>
      <c r="FP70" s="49">
        <f t="shared" si="156"/>
        <v>0</v>
      </c>
      <c r="FQ70" s="49">
        <f t="shared" si="157"/>
        <v>0</v>
      </c>
      <c r="FR70" s="49">
        <f t="shared" si="78"/>
        <v>0</v>
      </c>
      <c r="FS70" s="49">
        <f>IF(SUM(FF70:FF$298)=0,FF$299*FS$8/12,0)</f>
        <v>0</v>
      </c>
      <c r="FT70" s="49">
        <f>IF(SUM(FG70:FG$298)=0,FG$299*FT$8/12,0)</f>
        <v>0</v>
      </c>
      <c r="FU70" s="49">
        <f>IF(SUM(FH70:FH$298)=0,FH$299*FU$8/12,0)</f>
        <v>0</v>
      </c>
      <c r="FV70" s="49">
        <f>IF(SUM(FI70:FI$298)=0,FI$299*FV$8/12,0)</f>
        <v>0</v>
      </c>
      <c r="FW70" s="49">
        <f>IF(SUM(FJ70:FJ$298)=0,FJ$299*FW$8/12,0)</f>
        <v>0</v>
      </c>
      <c r="FX70" s="49">
        <f>IF(SUM(FK70:FK$298)=0,FK$299*FX$8/12,0)</f>
        <v>0</v>
      </c>
      <c r="FY70" s="49">
        <f>IF(SUM(FL70:FL$298)=0,FL$299*FY$8/12,0)</f>
        <v>0</v>
      </c>
      <c r="FZ70" s="49">
        <f>IF(SUM(FM70:FM$298)=0,FM$299*FZ$8/12,0)</f>
        <v>0</v>
      </c>
      <c r="GA70" s="49">
        <f>IF(SUM(FN70:FN$298)=0,FN$299*GA$8/12,0)</f>
        <v>0</v>
      </c>
      <c r="GB70" s="49">
        <f>IF(SUM(FO70:FO$298)=0,FO$299*GB$8/12,0)</f>
        <v>0</v>
      </c>
      <c r="GC70" s="49">
        <f>IF(SUM(FP70:FP$298)=0,FP$299*GC$8/12,0)</f>
        <v>0</v>
      </c>
      <c r="GD70" s="49">
        <f>IF(SUM(FQ70:FQ$298)=0,FQ$299*GD$8/12,0)</f>
        <v>0</v>
      </c>
      <c r="GE70" s="49">
        <f t="shared" si="79"/>
        <v>0</v>
      </c>
      <c r="GF70" s="49">
        <f t="shared" si="66"/>
        <v>0</v>
      </c>
      <c r="GG70" s="49">
        <f t="shared" si="80"/>
        <v>11628</v>
      </c>
      <c r="GH70" s="49">
        <f t="shared" si="67"/>
        <v>0</v>
      </c>
      <c r="GI70" s="49">
        <f t="shared" si="81"/>
        <v>81392</v>
      </c>
      <c r="GJ70" s="49">
        <f t="shared" si="68"/>
        <v>0</v>
      </c>
      <c r="GK70" s="21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</row>
    <row r="71" spans="1:299">
      <c r="A71" s="57"/>
      <c r="B71" s="38">
        <f>IF(SUM(J$9:J70)&gt;0.9,MAX(B$9:B70)+1,0)</f>
        <v>42</v>
      </c>
      <c r="C71" s="44">
        <f t="shared" si="17"/>
        <v>31</v>
      </c>
      <c r="D71" s="40">
        <v>46418</v>
      </c>
      <c r="E71" s="43">
        <f t="shared" si="82"/>
        <v>0</v>
      </c>
      <c r="F71" s="43">
        <f t="shared" si="83"/>
        <v>0</v>
      </c>
      <c r="G71" s="45">
        <f>IF(AND(B71=I$6,K70-I$1/(I$7-I$6+1)&gt;=0),ROUND(I$1/(I$7-I$6+1),0),IF(AND(SUM(G$10:G70)&gt;0,K70-G70&gt;=0),G70,IF(AND(SUM(G$10:G70)&gt;0),I$1-SUM(G$10:G70),0)))</f>
        <v>11628</v>
      </c>
      <c r="H71" s="45">
        <f t="shared" si="84"/>
        <v>0</v>
      </c>
      <c r="I71" s="45">
        <f t="shared" si="85"/>
        <v>11628</v>
      </c>
      <c r="J71" s="45">
        <f t="shared" si="174"/>
        <v>0</v>
      </c>
      <c r="K71" s="45">
        <f t="shared" si="86"/>
        <v>69764</v>
      </c>
      <c r="L71" s="45">
        <f>IF(AND(J71&lt;&gt;0,SUM(J$9:J70)=0),ROUND(I$1*I$3,0),0)</f>
        <v>0</v>
      </c>
      <c r="M71" s="18"/>
      <c r="N71" s="38">
        <f>IF(SUM(V$9:V70)&gt;0.9,MAX(N$9:N70)+1,0)</f>
        <v>0</v>
      </c>
      <c r="O71" s="44">
        <f t="shared" si="20"/>
        <v>0</v>
      </c>
      <c r="P71" s="40">
        <f t="shared" si="21"/>
        <v>46418</v>
      </c>
      <c r="Q71" s="43">
        <f t="shared" si="197"/>
        <v>0</v>
      </c>
      <c r="R71" s="43">
        <f t="shared" si="175"/>
        <v>0</v>
      </c>
      <c r="S71" s="45">
        <f>IF(AND(N71=U$6,W70-U$1/(U$7-U$6+1)&gt;=0),ROUND(U$1/(U$7-U$6+1),0),IF(AND(SUM(S$10:S70)&gt;0,W70-S70&gt;=0),S70,IF(AND(SUM(S$10:S70)&gt;0),U$1-SUM(S$10:S70),0)))</f>
        <v>0</v>
      </c>
      <c r="T71" s="45">
        <f t="shared" si="89"/>
        <v>0</v>
      </c>
      <c r="U71" s="45">
        <f t="shared" si="90"/>
        <v>0</v>
      </c>
      <c r="V71" s="45">
        <f t="shared" si="176"/>
        <v>0</v>
      </c>
      <c r="W71" s="45">
        <f t="shared" si="91"/>
        <v>0</v>
      </c>
      <c r="X71" s="45">
        <f>IF(AND(V71&lt;&gt;0,SUM(V$9:V70)=0),ROUND(U$1*U$3,0),0)</f>
        <v>0</v>
      </c>
      <c r="Y71" s="18"/>
      <c r="Z71" s="38">
        <f>IF(SUM(AH$9:AH70)&gt;0.9,MAX(Z$9:Z70)+1,0)</f>
        <v>0</v>
      </c>
      <c r="AA71" s="44">
        <f t="shared" si="24"/>
        <v>0</v>
      </c>
      <c r="AB71" s="40">
        <f t="shared" si="25"/>
        <v>46418</v>
      </c>
      <c r="AC71" s="43">
        <f t="shared" si="198"/>
        <v>0</v>
      </c>
      <c r="AD71" s="43">
        <f t="shared" si="177"/>
        <v>0</v>
      </c>
      <c r="AE71" s="45">
        <f>IF(AND(Z71=AG$6,AI70-AG$1/(AG$7-AG$6+1)&gt;=0),ROUND(AG$1/(AG$7-AG$6+1),0),IF(AND(SUM(AE$10:AE70)&gt;0,AI70-AE70&gt;=0),AE70,IF(AND(SUM(AE$10:AE70)&gt;0),AG$1-SUM(AE$10:AE70),0)))</f>
        <v>0</v>
      </c>
      <c r="AF71" s="45">
        <f t="shared" si="94"/>
        <v>0</v>
      </c>
      <c r="AG71" s="45">
        <f t="shared" si="95"/>
        <v>0</v>
      </c>
      <c r="AH71" s="45">
        <f t="shared" si="178"/>
        <v>0</v>
      </c>
      <c r="AI71" s="45">
        <f t="shared" si="96"/>
        <v>0</v>
      </c>
      <c r="AJ71" s="45">
        <f>IF(AND(AH71&lt;&gt;0,SUM(AH$9:AH70)=0),ROUND(AG$1*AG$3,0),0)</f>
        <v>0</v>
      </c>
      <c r="AK71" s="18"/>
      <c r="AL71" s="38">
        <f>IF(SUM(AT$9:AT70)&gt;0.9,MAX(AL$9:AL70)+1,0)</f>
        <v>0</v>
      </c>
      <c r="AM71" s="44">
        <f t="shared" si="28"/>
        <v>0</v>
      </c>
      <c r="AN71" s="40">
        <f t="shared" si="29"/>
        <v>46418</v>
      </c>
      <c r="AO71" s="43">
        <f t="shared" si="199"/>
        <v>0</v>
      </c>
      <c r="AP71" s="43">
        <f t="shared" si="179"/>
        <v>0</v>
      </c>
      <c r="AQ71" s="45">
        <f>IF(AND(AL71=AS$6,AU70-AS$1/(AS$7-AS$6+1)&gt;=0),ROUND(AS$1/(AS$7-AS$6+1),0),IF(AND(SUM(AQ$10:AQ70)&gt;0,AU70-AQ70&gt;=0),AQ70,IF(AND(SUM(AQ$10:AQ70)&gt;0),AS$1-SUM(AQ$10:AQ70),0)))</f>
        <v>0</v>
      </c>
      <c r="AR71" s="45">
        <f t="shared" si="99"/>
        <v>0</v>
      </c>
      <c r="AS71" s="45">
        <f t="shared" si="100"/>
        <v>0</v>
      </c>
      <c r="AT71" s="45">
        <f t="shared" si="180"/>
        <v>0</v>
      </c>
      <c r="AU71" s="45">
        <f t="shared" si="101"/>
        <v>0</v>
      </c>
      <c r="AV71" s="45">
        <f>IF(AND(AT71&lt;&gt;0,SUM(AT$9:AT70)=0),ROUND(AS$1*AS$3,0),0)</f>
        <v>0</v>
      </c>
      <c r="AW71" s="18"/>
      <c r="AX71" s="38">
        <f>IF(SUM(BF$9:BF70)&gt;0.9,MAX(AX$9:AX70)+1,0)</f>
        <v>0</v>
      </c>
      <c r="AY71" s="44">
        <f t="shared" si="32"/>
        <v>0</v>
      </c>
      <c r="AZ71" s="40">
        <f t="shared" si="33"/>
        <v>46418</v>
      </c>
      <c r="BA71" s="43">
        <f t="shared" si="200"/>
        <v>0</v>
      </c>
      <c r="BB71" s="43">
        <f t="shared" si="181"/>
        <v>0</v>
      </c>
      <c r="BC71" s="45">
        <f>IF(AND(AX71=BE$6,BG70-BE$1/(BE$7-BE$6+1)&gt;=0),ROUND(BE$1/(BE$7-BE$6+1),0),IF(AND(SUM(BC$10:BC70)&gt;0,BG70-BC70&gt;=0),BC70,IF(AND(SUM(BC$10:BC70)&gt;0),BE$1-SUM(BC$10:BC70),0)))</f>
        <v>0</v>
      </c>
      <c r="BD71" s="45">
        <f t="shared" si="104"/>
        <v>0</v>
      </c>
      <c r="BE71" s="45">
        <f t="shared" si="105"/>
        <v>0</v>
      </c>
      <c r="BF71" s="45">
        <f t="shared" si="182"/>
        <v>0</v>
      </c>
      <c r="BG71" s="45">
        <f t="shared" si="106"/>
        <v>0</v>
      </c>
      <c r="BH71" s="45">
        <f>IF(AND(BF71&lt;&gt;0,SUM(BF$9:BF70)=0),ROUND(BE$1*BE$3,0),0)</f>
        <v>0</v>
      </c>
      <c r="BI71" s="18"/>
      <c r="BJ71" s="38">
        <f>IF(SUM(BR$9:BR70)&gt;0.9,MAX(BJ$9:BJ70)+1,0)</f>
        <v>0</v>
      </c>
      <c r="BK71" s="44">
        <f t="shared" si="36"/>
        <v>0</v>
      </c>
      <c r="BL71" s="40">
        <f t="shared" si="37"/>
        <v>46418</v>
      </c>
      <c r="BM71" s="43">
        <f t="shared" si="201"/>
        <v>0</v>
      </c>
      <c r="BN71" s="43">
        <f t="shared" si="183"/>
        <v>0</v>
      </c>
      <c r="BO71" s="45">
        <f>IF(AND(BJ71=BQ$6,BS70-BQ$1/(BQ$7-BQ$6+1)&gt;=0),ROUND(BQ$1/(BQ$7-BQ$6+1),0),IF(AND(SUM(BO$10:BO70)&gt;0,BS70-BO70&gt;=0),BO70,IF(AND(SUM(BO$10:BO70)&gt;0),BQ$1-SUM(BO$10:BO70),0)))</f>
        <v>0</v>
      </c>
      <c r="BP71" s="45">
        <f t="shared" si="109"/>
        <v>0</v>
      </c>
      <c r="BQ71" s="45">
        <f t="shared" si="110"/>
        <v>0</v>
      </c>
      <c r="BR71" s="45">
        <f t="shared" si="184"/>
        <v>0</v>
      </c>
      <c r="BS71" s="45">
        <f t="shared" si="111"/>
        <v>0</v>
      </c>
      <c r="BT71" s="45">
        <f>IF(AND(BR71&lt;&gt;0,SUM(BR$9:BR70)=0),ROUND(BQ$1*BQ$3,0),0)</f>
        <v>0</v>
      </c>
      <c r="BU71" s="18"/>
      <c r="BV71" s="38">
        <f>IF(SUM(CD$9:CD70)&gt;0.9,MAX(BV$9:BV70)+1,0)</f>
        <v>0</v>
      </c>
      <c r="BW71" s="44">
        <f t="shared" si="40"/>
        <v>0</v>
      </c>
      <c r="BX71" s="40">
        <f t="shared" si="41"/>
        <v>46418</v>
      </c>
      <c r="BY71" s="43">
        <f t="shared" si="202"/>
        <v>0</v>
      </c>
      <c r="BZ71" s="43">
        <f t="shared" si="185"/>
        <v>0</v>
      </c>
      <c r="CA71" s="45">
        <f>IF(AND(BV71=CC$6,CE70-CC$1/(CC$7-CC$6+1)&gt;=0),ROUND(CC$1/(CC$7-CC$6+1),0),IF(AND(SUM(CA$10:CA70)&gt;0,CE70-CA70&gt;=0),CA70,IF(AND(SUM(CA$10:CA70)&gt;0),CC$1-SUM(CA$10:CA70),0)))</f>
        <v>0</v>
      </c>
      <c r="CB71" s="45">
        <f t="shared" si="114"/>
        <v>0</v>
      </c>
      <c r="CC71" s="45">
        <f t="shared" si="115"/>
        <v>0</v>
      </c>
      <c r="CD71" s="45">
        <f t="shared" si="186"/>
        <v>0</v>
      </c>
      <c r="CE71" s="45">
        <f t="shared" si="116"/>
        <v>0</v>
      </c>
      <c r="CF71" s="45">
        <f>IF(AND(CD71&lt;&gt;0,SUM(CD$9:CD70)=0),ROUND(CC$1*CC$3,0),0)</f>
        <v>0</v>
      </c>
      <c r="CG71" s="18"/>
      <c r="CH71" s="38">
        <f>IF(SUM(CP$9:CP70)&gt;0.9,MAX(CH$9:CH70)+1,0)</f>
        <v>0</v>
      </c>
      <c r="CI71" s="44">
        <f t="shared" si="44"/>
        <v>0</v>
      </c>
      <c r="CJ71" s="40">
        <f t="shared" si="45"/>
        <v>46418</v>
      </c>
      <c r="CK71" s="43">
        <f t="shared" si="203"/>
        <v>0</v>
      </c>
      <c r="CL71" s="43">
        <f t="shared" si="187"/>
        <v>0</v>
      </c>
      <c r="CM71" s="45">
        <f>IF(AND(CH71=CO$6,CQ70-CO$1/(CO$7-CO$6+1)&gt;=0),ROUND(CO$1/(CO$7-CO$6+1),0),IF(AND(SUM(CM$10:CM70)&gt;0,CQ70-CM70&gt;=0),CM70,IF(AND(SUM(CM$10:CM70)&gt;0),CO$1-SUM(CM$10:CM70),0)))</f>
        <v>0</v>
      </c>
      <c r="CN71" s="45">
        <f t="shared" si="119"/>
        <v>0</v>
      </c>
      <c r="CO71" s="45">
        <f t="shared" si="120"/>
        <v>0</v>
      </c>
      <c r="CP71" s="45">
        <f t="shared" si="188"/>
        <v>0</v>
      </c>
      <c r="CQ71" s="45">
        <f t="shared" si="121"/>
        <v>0</v>
      </c>
      <c r="CR71" s="45">
        <f>IF(AND(CP71&lt;&gt;0,SUM(CP$9:CP70)=0),ROUND(CO$1*CO$3,0),0)</f>
        <v>0</v>
      </c>
      <c r="CS71" s="18"/>
      <c r="CT71" s="38">
        <f>IF(SUM(DB$9:DB70)&gt;0.9,MAX(CT$9:CT70)+1,0)</f>
        <v>0</v>
      </c>
      <c r="CU71" s="44">
        <f t="shared" si="48"/>
        <v>0</v>
      </c>
      <c r="CV71" s="40">
        <f t="shared" si="49"/>
        <v>46418</v>
      </c>
      <c r="CW71" s="43">
        <f t="shared" si="204"/>
        <v>0</v>
      </c>
      <c r="CX71" s="43">
        <f t="shared" si="189"/>
        <v>0</v>
      </c>
      <c r="CY71" s="45">
        <f>IF(AND(CT71=DA$6,DC70-DA$1/(DA$7-DA$6+1)&gt;=0),ROUND(DA$1/(DA$7-DA$6+1),0),IF(AND(SUM(CY$10:CY70)&gt;0,DC70-CY70&gt;=0),CY70,IF(AND(SUM(CY$10:CY70)&gt;0),DA$1-SUM(CY$10:CY70),0)))</f>
        <v>0</v>
      </c>
      <c r="CZ71" s="45">
        <f t="shared" si="124"/>
        <v>0</v>
      </c>
      <c r="DA71" s="45">
        <f t="shared" si="125"/>
        <v>0</v>
      </c>
      <c r="DB71" s="45">
        <f t="shared" si="190"/>
        <v>0</v>
      </c>
      <c r="DC71" s="45">
        <f t="shared" si="126"/>
        <v>0</v>
      </c>
      <c r="DD71" s="45">
        <f>IF(AND(DB71&lt;&gt;0,SUM(DB$9:DB70)=0),ROUND(DA$1*DA$3,0),0)</f>
        <v>0</v>
      </c>
      <c r="DE71" s="18"/>
      <c r="DF71" s="38">
        <f>IF(SUM(DN$9:DN70)&gt;0.9,MAX(DF$9:DF70)+1,0)</f>
        <v>0</v>
      </c>
      <c r="DG71" s="44">
        <f t="shared" si="52"/>
        <v>0</v>
      </c>
      <c r="DH71" s="40">
        <f t="shared" si="53"/>
        <v>46418</v>
      </c>
      <c r="DI71" s="43">
        <f t="shared" si="205"/>
        <v>0</v>
      </c>
      <c r="DJ71" s="43">
        <f t="shared" si="191"/>
        <v>0</v>
      </c>
      <c r="DK71" s="45">
        <f>IF(AND(DF71=DM$6,DO70-DM$1/(DM$7-DM$6+1)&gt;=0),ROUND(DM$1/(DM$7-DM$6+1),0),IF(AND(SUM(DK$10:DK70)&gt;0,DO70-DK70&gt;=0),DK70,IF(AND(SUM(DK$10:DK70)&gt;0),DM$1-SUM(DK$10:DK70),0)))</f>
        <v>0</v>
      </c>
      <c r="DL71" s="45">
        <f t="shared" si="129"/>
        <v>0</v>
      </c>
      <c r="DM71" s="45">
        <f t="shared" si="130"/>
        <v>0</v>
      </c>
      <c r="DN71" s="45">
        <f t="shared" si="192"/>
        <v>0</v>
      </c>
      <c r="DO71" s="45">
        <f t="shared" si="131"/>
        <v>0</v>
      </c>
      <c r="DP71" s="45">
        <f>IF(AND(DN71&lt;&gt;0,SUM(DN$9:DN70)=0),ROUND(DM$1*DM$3,0),0)</f>
        <v>0</v>
      </c>
      <c r="DQ71" s="18"/>
      <c r="DR71" s="38">
        <f>IF(SUM(DZ$9:DZ70)&gt;0.9,MAX(DR$9:DR70)+1,0)</f>
        <v>0</v>
      </c>
      <c r="DS71" s="44">
        <f t="shared" si="56"/>
        <v>0</v>
      </c>
      <c r="DT71" s="40">
        <f t="shared" si="57"/>
        <v>46418</v>
      </c>
      <c r="DU71" s="43">
        <f t="shared" si="206"/>
        <v>0</v>
      </c>
      <c r="DV71" s="43">
        <f t="shared" si="193"/>
        <v>0</v>
      </c>
      <c r="DW71" s="45">
        <f>IF(AND(DR71=DY$6,EA70-DY$1/(DY$7-DY$6+1)&gt;=0),ROUND(DY$1/(DY$7-DY$6+1),0),IF(AND(SUM(DW$10:DW70)&gt;0,EA70-DW70&gt;=0),DW70,IF(AND(SUM(DW$10:DW70)&gt;0),DY$1-SUM(DW$10:DW70),0)))</f>
        <v>0</v>
      </c>
      <c r="DX71" s="45">
        <f t="shared" si="134"/>
        <v>0</v>
      </c>
      <c r="DY71" s="45">
        <f t="shared" si="135"/>
        <v>0</v>
      </c>
      <c r="DZ71" s="45">
        <f t="shared" si="194"/>
        <v>0</v>
      </c>
      <c r="EA71" s="45">
        <f t="shared" si="136"/>
        <v>0</v>
      </c>
      <c r="EB71" s="45">
        <f>IF(AND(DZ71&lt;&gt;0,SUM(DZ$9:DZ70)=0),ROUND(DY$1*DY$3,0),0)</f>
        <v>0</v>
      </c>
      <c r="EC71" s="18"/>
      <c r="ED71" s="38">
        <f>IF(SUM(EL$9:EL70)&gt;0.9,MAX(ED$9:ED70)+1,0)</f>
        <v>0</v>
      </c>
      <c r="EE71" s="44">
        <f t="shared" si="60"/>
        <v>0</v>
      </c>
      <c r="EF71" s="40">
        <f t="shared" si="61"/>
        <v>46418</v>
      </c>
      <c r="EG71" s="43">
        <f t="shared" si="207"/>
        <v>0</v>
      </c>
      <c r="EH71" s="43">
        <f t="shared" si="195"/>
        <v>0</v>
      </c>
      <c r="EI71" s="45">
        <f>IF(AND(ED71=EK$6,EM70-EK$1/(EK$7-EK$6+1)&gt;=0),ROUND(EK$1/(EK$7-EK$6+1),0),IF(AND(SUM(EI$10:EI70)&gt;0,EM70-EI70&gt;=0),EI70,IF(AND(SUM(EI$10:EI70)&gt;0),EK$1-SUM(EI$10:EI70),0)))</f>
        <v>0</v>
      </c>
      <c r="EJ71" s="45">
        <f t="shared" si="139"/>
        <v>0</v>
      </c>
      <c r="EK71" s="45">
        <f t="shared" si="140"/>
        <v>0</v>
      </c>
      <c r="EL71" s="45">
        <f t="shared" si="196"/>
        <v>0</v>
      </c>
      <c r="EM71" s="45">
        <f t="shared" si="141"/>
        <v>0</v>
      </c>
      <c r="EN71" s="45">
        <f>IF(AND(EL71&lt;&gt;0,SUM(EL$9:EL70)=0),ROUND(EK$1*EK$3,0),0)</f>
        <v>0</v>
      </c>
      <c r="EO71" s="21"/>
      <c r="EP71" s="46">
        <f t="shared" si="158"/>
        <v>55</v>
      </c>
      <c r="EQ71" s="47">
        <f t="shared" si="142"/>
        <v>46418</v>
      </c>
      <c r="ER71" s="48">
        <f t="shared" si="208"/>
        <v>69764</v>
      </c>
      <c r="ES71" s="48">
        <f t="shared" si="143"/>
        <v>0</v>
      </c>
      <c r="ET71" s="48">
        <f t="shared" si="144"/>
        <v>0</v>
      </c>
      <c r="EU71" s="48">
        <f t="shared" si="145"/>
        <v>0</v>
      </c>
      <c r="EV71" s="48">
        <f t="shared" si="146"/>
        <v>0</v>
      </c>
      <c r="EW71" s="48">
        <f t="shared" si="147"/>
        <v>0</v>
      </c>
      <c r="EX71" s="48">
        <f t="shared" si="148"/>
        <v>0</v>
      </c>
      <c r="EY71" s="48">
        <f t="shared" si="149"/>
        <v>0</v>
      </c>
      <c r="EZ71" s="48">
        <f t="shared" si="150"/>
        <v>0</v>
      </c>
      <c r="FA71" s="48">
        <f t="shared" si="151"/>
        <v>0</v>
      </c>
      <c r="FB71" s="48">
        <f t="shared" si="152"/>
        <v>0</v>
      </c>
      <c r="FC71" s="48">
        <f t="shared" si="153"/>
        <v>0</v>
      </c>
      <c r="FD71" s="48">
        <f t="shared" si="173"/>
        <v>69764</v>
      </c>
      <c r="FE71" s="49">
        <f t="shared" si="65"/>
        <v>11628</v>
      </c>
      <c r="FF71" s="49">
        <f t="shared" si="70"/>
        <v>0</v>
      </c>
      <c r="FG71" s="49">
        <f t="shared" si="71"/>
        <v>0</v>
      </c>
      <c r="FH71" s="49">
        <f t="shared" si="72"/>
        <v>0</v>
      </c>
      <c r="FI71" s="49">
        <f t="shared" si="73"/>
        <v>0</v>
      </c>
      <c r="FJ71" s="49">
        <f t="shared" si="74"/>
        <v>0</v>
      </c>
      <c r="FK71" s="49">
        <f t="shared" si="75"/>
        <v>0</v>
      </c>
      <c r="FL71" s="49">
        <f t="shared" si="76"/>
        <v>0</v>
      </c>
      <c r="FM71" s="49">
        <f t="shared" si="77"/>
        <v>0</v>
      </c>
      <c r="FN71" s="49">
        <f t="shared" si="154"/>
        <v>0</v>
      </c>
      <c r="FO71" s="49">
        <f t="shared" si="155"/>
        <v>0</v>
      </c>
      <c r="FP71" s="49">
        <f t="shared" si="156"/>
        <v>0</v>
      </c>
      <c r="FQ71" s="49">
        <f t="shared" si="157"/>
        <v>0</v>
      </c>
      <c r="FR71" s="49">
        <f t="shared" si="78"/>
        <v>0</v>
      </c>
      <c r="FS71" s="49">
        <f>IF(SUM(FF71:FF$298)=0,FF$299*FS$8/12,0)</f>
        <v>0</v>
      </c>
      <c r="FT71" s="49">
        <f>IF(SUM(FG71:FG$298)=0,FG$299*FT$8/12,0)</f>
        <v>0</v>
      </c>
      <c r="FU71" s="49">
        <f>IF(SUM(FH71:FH$298)=0,FH$299*FU$8/12,0)</f>
        <v>0</v>
      </c>
      <c r="FV71" s="49">
        <f>IF(SUM(FI71:FI$298)=0,FI$299*FV$8/12,0)</f>
        <v>0</v>
      </c>
      <c r="FW71" s="49">
        <f>IF(SUM(FJ71:FJ$298)=0,FJ$299*FW$8/12,0)</f>
        <v>0</v>
      </c>
      <c r="FX71" s="49">
        <f>IF(SUM(FK71:FK$298)=0,FK$299*FX$8/12,0)</f>
        <v>0</v>
      </c>
      <c r="FY71" s="49">
        <f>IF(SUM(FL71:FL$298)=0,FL$299*FY$8/12,0)</f>
        <v>0</v>
      </c>
      <c r="FZ71" s="49">
        <f>IF(SUM(FM71:FM$298)=0,FM$299*FZ$8/12,0)</f>
        <v>0</v>
      </c>
      <c r="GA71" s="49">
        <f>IF(SUM(FN71:FN$298)=0,FN$299*GA$8/12,0)</f>
        <v>0</v>
      </c>
      <c r="GB71" s="49">
        <f>IF(SUM(FO71:FO$298)=0,FO$299*GB$8/12,0)</f>
        <v>0</v>
      </c>
      <c r="GC71" s="49">
        <f>IF(SUM(FP71:FP$298)=0,FP$299*GC$8/12,0)</f>
        <v>0</v>
      </c>
      <c r="GD71" s="49">
        <f>IF(SUM(FQ71:FQ$298)=0,FQ$299*GD$8/12,0)</f>
        <v>0</v>
      </c>
      <c r="GE71" s="49">
        <f t="shared" si="79"/>
        <v>0</v>
      </c>
      <c r="GF71" s="49">
        <f t="shared" si="66"/>
        <v>0</v>
      </c>
      <c r="GG71" s="49">
        <f t="shared" si="80"/>
        <v>11628</v>
      </c>
      <c r="GH71" s="49">
        <f t="shared" si="67"/>
        <v>0</v>
      </c>
      <c r="GI71" s="49">
        <f t="shared" si="81"/>
        <v>69764</v>
      </c>
      <c r="GJ71" s="49">
        <f t="shared" si="68"/>
        <v>0</v>
      </c>
      <c r="GK71" s="21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</row>
    <row r="72" spans="1:299">
      <c r="A72" s="57"/>
      <c r="B72" s="38">
        <f>IF(SUM(J$9:J71)&gt;0.9,MAX(B$9:B71)+1,0)</f>
        <v>43</v>
      </c>
      <c r="C72" s="44">
        <f t="shared" si="17"/>
        <v>28</v>
      </c>
      <c r="D72" s="40">
        <v>46446</v>
      </c>
      <c r="E72" s="43">
        <f t="shared" si="82"/>
        <v>0</v>
      </c>
      <c r="F72" s="43">
        <f t="shared" si="83"/>
        <v>0</v>
      </c>
      <c r="G72" s="45">
        <f>IF(AND(B72=I$6,K71-I$1/(I$7-I$6+1)&gt;=0),ROUND(I$1/(I$7-I$6+1),0),IF(AND(SUM(G$10:G71)&gt;0,K71-G71&gt;=0),G71,IF(AND(SUM(G$10:G71)&gt;0),I$1-SUM(G$10:G71),0)))</f>
        <v>11628</v>
      </c>
      <c r="H72" s="45">
        <f t="shared" si="84"/>
        <v>0</v>
      </c>
      <c r="I72" s="45">
        <f t="shared" si="85"/>
        <v>11628</v>
      </c>
      <c r="J72" s="45">
        <f t="shared" si="174"/>
        <v>0</v>
      </c>
      <c r="K72" s="45">
        <f t="shared" si="86"/>
        <v>58136</v>
      </c>
      <c r="L72" s="45">
        <f>IF(AND(J72&lt;&gt;0,SUM(J$9:J71)=0),ROUND(I$1*I$3,0),0)</f>
        <v>0</v>
      </c>
      <c r="M72" s="18"/>
      <c r="N72" s="38">
        <f>IF(SUM(V$9:V71)&gt;0.9,MAX(N$9:N71)+1,0)</f>
        <v>0</v>
      </c>
      <c r="O72" s="44">
        <f t="shared" si="20"/>
        <v>0</v>
      </c>
      <c r="P72" s="40">
        <f t="shared" si="21"/>
        <v>46446</v>
      </c>
      <c r="Q72" s="43">
        <f t="shared" si="197"/>
        <v>0</v>
      </c>
      <c r="R72" s="43">
        <f t="shared" si="175"/>
        <v>0</v>
      </c>
      <c r="S72" s="45">
        <f>IF(AND(N72=U$6,W71-U$1/(U$7-U$6+1)&gt;=0),ROUND(U$1/(U$7-U$6+1),0),IF(AND(SUM(S$10:S71)&gt;0,W71-S71&gt;=0),S71,IF(AND(SUM(S$10:S71)&gt;0),U$1-SUM(S$10:S71),0)))</f>
        <v>0</v>
      </c>
      <c r="T72" s="45">
        <f t="shared" si="89"/>
        <v>0</v>
      </c>
      <c r="U72" s="45">
        <f t="shared" si="90"/>
        <v>0</v>
      </c>
      <c r="V72" s="45">
        <f t="shared" si="176"/>
        <v>0</v>
      </c>
      <c r="W72" s="45">
        <f t="shared" si="91"/>
        <v>0</v>
      </c>
      <c r="X72" s="45">
        <f>IF(AND(V72&lt;&gt;0,SUM(V$9:V71)=0),ROUND(U$1*U$3,0),0)</f>
        <v>0</v>
      </c>
      <c r="Y72" s="18"/>
      <c r="Z72" s="38">
        <f>IF(SUM(AH$9:AH71)&gt;0.9,MAX(Z$9:Z71)+1,0)</f>
        <v>0</v>
      </c>
      <c r="AA72" s="44">
        <f t="shared" si="24"/>
        <v>0</v>
      </c>
      <c r="AB72" s="40">
        <f t="shared" si="25"/>
        <v>46446</v>
      </c>
      <c r="AC72" s="43">
        <f t="shared" si="198"/>
        <v>0</v>
      </c>
      <c r="AD72" s="43">
        <f t="shared" si="177"/>
        <v>0</v>
      </c>
      <c r="AE72" s="45">
        <f>IF(AND(Z72=AG$6,AI71-AG$1/(AG$7-AG$6+1)&gt;=0),ROUND(AG$1/(AG$7-AG$6+1),0),IF(AND(SUM(AE$10:AE71)&gt;0,AI71-AE71&gt;=0),AE71,IF(AND(SUM(AE$10:AE71)&gt;0),AG$1-SUM(AE$10:AE71),0)))</f>
        <v>0</v>
      </c>
      <c r="AF72" s="45">
        <f t="shared" si="94"/>
        <v>0</v>
      </c>
      <c r="AG72" s="45">
        <f t="shared" si="95"/>
        <v>0</v>
      </c>
      <c r="AH72" s="45">
        <f t="shared" si="178"/>
        <v>0</v>
      </c>
      <c r="AI72" s="45">
        <f t="shared" si="96"/>
        <v>0</v>
      </c>
      <c r="AJ72" s="45">
        <f>IF(AND(AH72&lt;&gt;0,SUM(AH$9:AH71)=0),ROUND(AG$1*AG$3,0),0)</f>
        <v>0</v>
      </c>
      <c r="AK72" s="18"/>
      <c r="AL72" s="38">
        <f>IF(SUM(AT$9:AT71)&gt;0.9,MAX(AL$9:AL71)+1,0)</f>
        <v>0</v>
      </c>
      <c r="AM72" s="44">
        <f t="shared" si="28"/>
        <v>0</v>
      </c>
      <c r="AN72" s="40">
        <f t="shared" si="29"/>
        <v>46446</v>
      </c>
      <c r="AO72" s="43">
        <f t="shared" si="199"/>
        <v>0</v>
      </c>
      <c r="AP72" s="43">
        <f t="shared" si="179"/>
        <v>0</v>
      </c>
      <c r="AQ72" s="45">
        <f>IF(AND(AL72=AS$6,AU71-AS$1/(AS$7-AS$6+1)&gt;=0),ROUND(AS$1/(AS$7-AS$6+1),0),IF(AND(SUM(AQ$10:AQ71)&gt;0,AU71-AQ71&gt;=0),AQ71,IF(AND(SUM(AQ$10:AQ71)&gt;0),AS$1-SUM(AQ$10:AQ71),0)))</f>
        <v>0</v>
      </c>
      <c r="AR72" s="45">
        <f t="shared" si="99"/>
        <v>0</v>
      </c>
      <c r="AS72" s="45">
        <f t="shared" si="100"/>
        <v>0</v>
      </c>
      <c r="AT72" s="45">
        <f t="shared" si="180"/>
        <v>0</v>
      </c>
      <c r="AU72" s="45">
        <f t="shared" si="101"/>
        <v>0</v>
      </c>
      <c r="AV72" s="45">
        <f>IF(AND(AT72&lt;&gt;0,SUM(AT$9:AT71)=0),ROUND(AS$1*AS$3,0),0)</f>
        <v>0</v>
      </c>
      <c r="AW72" s="18"/>
      <c r="AX72" s="38">
        <f>IF(SUM(BF$9:BF71)&gt;0.9,MAX(AX$9:AX71)+1,0)</f>
        <v>0</v>
      </c>
      <c r="AY72" s="44">
        <f t="shared" si="32"/>
        <v>0</v>
      </c>
      <c r="AZ72" s="40">
        <f t="shared" si="33"/>
        <v>46446</v>
      </c>
      <c r="BA72" s="43">
        <f t="shared" si="200"/>
        <v>0</v>
      </c>
      <c r="BB72" s="43">
        <f t="shared" si="181"/>
        <v>0</v>
      </c>
      <c r="BC72" s="45">
        <f>IF(AND(AX72=BE$6,BG71-BE$1/(BE$7-BE$6+1)&gt;=0),ROUND(BE$1/(BE$7-BE$6+1),0),IF(AND(SUM(BC$10:BC71)&gt;0,BG71-BC71&gt;=0),BC71,IF(AND(SUM(BC$10:BC71)&gt;0),BE$1-SUM(BC$10:BC71),0)))</f>
        <v>0</v>
      </c>
      <c r="BD72" s="45">
        <f t="shared" si="104"/>
        <v>0</v>
      </c>
      <c r="BE72" s="45">
        <f t="shared" si="105"/>
        <v>0</v>
      </c>
      <c r="BF72" s="45">
        <f t="shared" si="182"/>
        <v>0</v>
      </c>
      <c r="BG72" s="45">
        <f t="shared" si="106"/>
        <v>0</v>
      </c>
      <c r="BH72" s="45">
        <f>IF(AND(BF72&lt;&gt;0,SUM(BF$9:BF71)=0),ROUND(BE$1*BE$3,0),0)</f>
        <v>0</v>
      </c>
      <c r="BI72" s="18"/>
      <c r="BJ72" s="38">
        <f>IF(SUM(BR$9:BR71)&gt;0.9,MAX(BJ$9:BJ71)+1,0)</f>
        <v>0</v>
      </c>
      <c r="BK72" s="44">
        <f t="shared" si="36"/>
        <v>0</v>
      </c>
      <c r="BL72" s="40">
        <f t="shared" si="37"/>
        <v>46446</v>
      </c>
      <c r="BM72" s="43">
        <f t="shared" si="201"/>
        <v>0</v>
      </c>
      <c r="BN72" s="43">
        <f t="shared" si="183"/>
        <v>0</v>
      </c>
      <c r="BO72" s="45">
        <f>IF(AND(BJ72=BQ$6,BS71-BQ$1/(BQ$7-BQ$6+1)&gt;=0),ROUND(BQ$1/(BQ$7-BQ$6+1),0),IF(AND(SUM(BO$10:BO71)&gt;0,BS71-BO71&gt;=0),BO71,IF(AND(SUM(BO$10:BO71)&gt;0),BQ$1-SUM(BO$10:BO71),0)))</f>
        <v>0</v>
      </c>
      <c r="BP72" s="45">
        <f t="shared" si="109"/>
        <v>0</v>
      </c>
      <c r="BQ72" s="45">
        <f t="shared" si="110"/>
        <v>0</v>
      </c>
      <c r="BR72" s="45">
        <f t="shared" si="184"/>
        <v>0</v>
      </c>
      <c r="BS72" s="45">
        <f t="shared" si="111"/>
        <v>0</v>
      </c>
      <c r="BT72" s="45">
        <f>IF(AND(BR72&lt;&gt;0,SUM(BR$9:BR71)=0),ROUND(BQ$1*BQ$3,0),0)</f>
        <v>0</v>
      </c>
      <c r="BU72" s="18"/>
      <c r="BV72" s="38">
        <f>IF(SUM(CD$9:CD71)&gt;0.9,MAX(BV$9:BV71)+1,0)</f>
        <v>0</v>
      </c>
      <c r="BW72" s="44">
        <f t="shared" si="40"/>
        <v>0</v>
      </c>
      <c r="BX72" s="40">
        <f t="shared" si="41"/>
        <v>46446</v>
      </c>
      <c r="BY72" s="43">
        <f t="shared" si="202"/>
        <v>0</v>
      </c>
      <c r="BZ72" s="43">
        <f t="shared" si="185"/>
        <v>0</v>
      </c>
      <c r="CA72" s="45">
        <f>IF(AND(BV72=CC$6,CE71-CC$1/(CC$7-CC$6+1)&gt;=0),ROUND(CC$1/(CC$7-CC$6+1),0),IF(AND(SUM(CA$10:CA71)&gt;0,CE71-CA71&gt;=0),CA71,IF(AND(SUM(CA$10:CA71)&gt;0),CC$1-SUM(CA$10:CA71),0)))</f>
        <v>0</v>
      </c>
      <c r="CB72" s="45">
        <f t="shared" si="114"/>
        <v>0</v>
      </c>
      <c r="CC72" s="45">
        <f t="shared" si="115"/>
        <v>0</v>
      </c>
      <c r="CD72" s="45">
        <f t="shared" si="186"/>
        <v>0</v>
      </c>
      <c r="CE72" s="45">
        <f t="shared" si="116"/>
        <v>0</v>
      </c>
      <c r="CF72" s="45">
        <f>IF(AND(CD72&lt;&gt;0,SUM(CD$9:CD71)=0),ROUND(CC$1*CC$3,0),0)</f>
        <v>0</v>
      </c>
      <c r="CG72" s="18"/>
      <c r="CH72" s="38">
        <f>IF(SUM(CP$9:CP71)&gt;0.9,MAX(CH$9:CH71)+1,0)</f>
        <v>0</v>
      </c>
      <c r="CI72" s="44">
        <f t="shared" si="44"/>
        <v>0</v>
      </c>
      <c r="CJ72" s="40">
        <f t="shared" si="45"/>
        <v>46446</v>
      </c>
      <c r="CK72" s="43">
        <f t="shared" si="203"/>
        <v>0</v>
      </c>
      <c r="CL72" s="43">
        <f t="shared" si="187"/>
        <v>0</v>
      </c>
      <c r="CM72" s="45">
        <f>IF(AND(CH72=CO$6,CQ71-CO$1/(CO$7-CO$6+1)&gt;=0),ROUND(CO$1/(CO$7-CO$6+1),0),IF(AND(SUM(CM$10:CM71)&gt;0,CQ71-CM71&gt;=0),CM71,IF(AND(SUM(CM$10:CM71)&gt;0),CO$1-SUM(CM$10:CM71),0)))</f>
        <v>0</v>
      </c>
      <c r="CN72" s="45">
        <f t="shared" si="119"/>
        <v>0</v>
      </c>
      <c r="CO72" s="45">
        <f t="shared" si="120"/>
        <v>0</v>
      </c>
      <c r="CP72" s="45">
        <f t="shared" si="188"/>
        <v>0</v>
      </c>
      <c r="CQ72" s="45">
        <f t="shared" si="121"/>
        <v>0</v>
      </c>
      <c r="CR72" s="45">
        <f>IF(AND(CP72&lt;&gt;0,SUM(CP$9:CP71)=0),ROUND(CO$1*CO$3,0),0)</f>
        <v>0</v>
      </c>
      <c r="CS72" s="18"/>
      <c r="CT72" s="38">
        <f>IF(SUM(DB$9:DB71)&gt;0.9,MAX(CT$9:CT71)+1,0)</f>
        <v>0</v>
      </c>
      <c r="CU72" s="44">
        <f t="shared" si="48"/>
        <v>0</v>
      </c>
      <c r="CV72" s="40">
        <f t="shared" si="49"/>
        <v>46446</v>
      </c>
      <c r="CW72" s="43">
        <f t="shared" si="204"/>
        <v>0</v>
      </c>
      <c r="CX72" s="43">
        <f t="shared" si="189"/>
        <v>0</v>
      </c>
      <c r="CY72" s="45">
        <f>IF(AND(CT72=DA$6,DC71-DA$1/(DA$7-DA$6+1)&gt;=0),ROUND(DA$1/(DA$7-DA$6+1),0),IF(AND(SUM(CY$10:CY71)&gt;0,DC71-CY71&gt;=0),CY71,IF(AND(SUM(CY$10:CY71)&gt;0),DA$1-SUM(CY$10:CY71),0)))</f>
        <v>0</v>
      </c>
      <c r="CZ72" s="45">
        <f t="shared" si="124"/>
        <v>0</v>
      </c>
      <c r="DA72" s="45">
        <f t="shared" si="125"/>
        <v>0</v>
      </c>
      <c r="DB72" s="45">
        <f t="shared" si="190"/>
        <v>0</v>
      </c>
      <c r="DC72" s="45">
        <f t="shared" si="126"/>
        <v>0</v>
      </c>
      <c r="DD72" s="45">
        <f>IF(AND(DB72&lt;&gt;0,SUM(DB$9:DB71)=0),ROUND(DA$1*DA$3,0),0)</f>
        <v>0</v>
      </c>
      <c r="DE72" s="18"/>
      <c r="DF72" s="38">
        <f>IF(SUM(DN$9:DN71)&gt;0.9,MAX(DF$9:DF71)+1,0)</f>
        <v>0</v>
      </c>
      <c r="DG72" s="44">
        <f t="shared" si="52"/>
        <v>0</v>
      </c>
      <c r="DH72" s="40">
        <f t="shared" si="53"/>
        <v>46446</v>
      </c>
      <c r="DI72" s="43">
        <f t="shared" si="205"/>
        <v>0</v>
      </c>
      <c r="DJ72" s="43">
        <f t="shared" si="191"/>
        <v>0</v>
      </c>
      <c r="DK72" s="45">
        <f>IF(AND(DF72=DM$6,DO71-DM$1/(DM$7-DM$6+1)&gt;=0),ROUND(DM$1/(DM$7-DM$6+1),0),IF(AND(SUM(DK$10:DK71)&gt;0,DO71-DK71&gt;=0),DK71,IF(AND(SUM(DK$10:DK71)&gt;0),DM$1-SUM(DK$10:DK71),0)))</f>
        <v>0</v>
      </c>
      <c r="DL72" s="45">
        <f t="shared" si="129"/>
        <v>0</v>
      </c>
      <c r="DM72" s="45">
        <f t="shared" si="130"/>
        <v>0</v>
      </c>
      <c r="DN72" s="45">
        <f t="shared" si="192"/>
        <v>0</v>
      </c>
      <c r="DO72" s="45">
        <f t="shared" si="131"/>
        <v>0</v>
      </c>
      <c r="DP72" s="45">
        <f>IF(AND(DN72&lt;&gt;0,SUM(DN$9:DN71)=0),ROUND(DM$1*DM$3,0),0)</f>
        <v>0</v>
      </c>
      <c r="DQ72" s="18"/>
      <c r="DR72" s="38">
        <f>IF(SUM(DZ$9:DZ71)&gt;0.9,MAX(DR$9:DR71)+1,0)</f>
        <v>0</v>
      </c>
      <c r="DS72" s="44">
        <f t="shared" si="56"/>
        <v>0</v>
      </c>
      <c r="DT72" s="40">
        <f t="shared" si="57"/>
        <v>46446</v>
      </c>
      <c r="DU72" s="43">
        <f t="shared" si="206"/>
        <v>0</v>
      </c>
      <c r="DV72" s="43">
        <f t="shared" si="193"/>
        <v>0</v>
      </c>
      <c r="DW72" s="45">
        <f>IF(AND(DR72=DY$6,EA71-DY$1/(DY$7-DY$6+1)&gt;=0),ROUND(DY$1/(DY$7-DY$6+1),0),IF(AND(SUM(DW$10:DW71)&gt;0,EA71-DW71&gt;=0),DW71,IF(AND(SUM(DW$10:DW71)&gt;0),DY$1-SUM(DW$10:DW71),0)))</f>
        <v>0</v>
      </c>
      <c r="DX72" s="45">
        <f t="shared" si="134"/>
        <v>0</v>
      </c>
      <c r="DY72" s="45">
        <f t="shared" si="135"/>
        <v>0</v>
      </c>
      <c r="DZ72" s="45">
        <f t="shared" si="194"/>
        <v>0</v>
      </c>
      <c r="EA72" s="45">
        <f t="shared" si="136"/>
        <v>0</v>
      </c>
      <c r="EB72" s="45">
        <f>IF(AND(DZ72&lt;&gt;0,SUM(DZ$9:DZ71)=0),ROUND(DY$1*DY$3,0),0)</f>
        <v>0</v>
      </c>
      <c r="EC72" s="18"/>
      <c r="ED72" s="38">
        <f>IF(SUM(EL$9:EL71)&gt;0.9,MAX(ED$9:ED71)+1,0)</f>
        <v>0</v>
      </c>
      <c r="EE72" s="44">
        <f t="shared" si="60"/>
        <v>0</v>
      </c>
      <c r="EF72" s="40">
        <f t="shared" si="61"/>
        <v>46446</v>
      </c>
      <c r="EG72" s="43">
        <f t="shared" si="207"/>
        <v>0</v>
      </c>
      <c r="EH72" s="43">
        <f t="shared" si="195"/>
        <v>0</v>
      </c>
      <c r="EI72" s="45">
        <f>IF(AND(ED72=EK$6,EM71-EK$1/(EK$7-EK$6+1)&gt;=0),ROUND(EK$1/(EK$7-EK$6+1),0),IF(AND(SUM(EI$10:EI71)&gt;0,EM71-EI71&gt;=0),EI71,IF(AND(SUM(EI$10:EI71)&gt;0),EK$1-SUM(EI$10:EI71),0)))</f>
        <v>0</v>
      </c>
      <c r="EJ72" s="45">
        <f t="shared" si="139"/>
        <v>0</v>
      </c>
      <c r="EK72" s="45">
        <f t="shared" si="140"/>
        <v>0</v>
      </c>
      <c r="EL72" s="45">
        <f t="shared" si="196"/>
        <v>0</v>
      </c>
      <c r="EM72" s="45">
        <f t="shared" si="141"/>
        <v>0</v>
      </c>
      <c r="EN72" s="45">
        <f>IF(AND(EL72&lt;&gt;0,SUM(EL$9:EL71)=0),ROUND(EK$1*EK$3,0),0)</f>
        <v>0</v>
      </c>
      <c r="EO72" s="21"/>
      <c r="EP72" s="46">
        <f t="shared" si="158"/>
        <v>56</v>
      </c>
      <c r="EQ72" s="47">
        <f t="shared" si="142"/>
        <v>46446</v>
      </c>
      <c r="ER72" s="48">
        <f t="shared" si="208"/>
        <v>58136</v>
      </c>
      <c r="ES72" s="48">
        <f t="shared" si="143"/>
        <v>0</v>
      </c>
      <c r="ET72" s="48">
        <f t="shared" si="144"/>
        <v>0</v>
      </c>
      <c r="EU72" s="48">
        <f t="shared" si="145"/>
        <v>0</v>
      </c>
      <c r="EV72" s="48">
        <f t="shared" si="146"/>
        <v>0</v>
      </c>
      <c r="EW72" s="48">
        <f t="shared" si="147"/>
        <v>0</v>
      </c>
      <c r="EX72" s="48">
        <f t="shared" si="148"/>
        <v>0</v>
      </c>
      <c r="EY72" s="48">
        <f t="shared" si="149"/>
        <v>0</v>
      </c>
      <c r="EZ72" s="48">
        <f t="shared" si="150"/>
        <v>0</v>
      </c>
      <c r="FA72" s="48">
        <f t="shared" si="151"/>
        <v>0</v>
      </c>
      <c r="FB72" s="48">
        <f t="shared" si="152"/>
        <v>0</v>
      </c>
      <c r="FC72" s="48">
        <f t="shared" si="153"/>
        <v>0</v>
      </c>
      <c r="FD72" s="48">
        <f t="shared" si="173"/>
        <v>58136</v>
      </c>
      <c r="FE72" s="49">
        <f t="shared" si="65"/>
        <v>11628</v>
      </c>
      <c r="FF72" s="49">
        <f t="shared" si="70"/>
        <v>0</v>
      </c>
      <c r="FG72" s="49">
        <f t="shared" si="71"/>
        <v>0</v>
      </c>
      <c r="FH72" s="49">
        <f t="shared" si="72"/>
        <v>0</v>
      </c>
      <c r="FI72" s="49">
        <f t="shared" si="73"/>
        <v>0</v>
      </c>
      <c r="FJ72" s="49">
        <f t="shared" si="74"/>
        <v>0</v>
      </c>
      <c r="FK72" s="49">
        <f t="shared" si="75"/>
        <v>0</v>
      </c>
      <c r="FL72" s="49">
        <f t="shared" si="76"/>
        <v>0</v>
      </c>
      <c r="FM72" s="49">
        <f t="shared" si="77"/>
        <v>0</v>
      </c>
      <c r="FN72" s="49">
        <f t="shared" si="154"/>
        <v>0</v>
      </c>
      <c r="FO72" s="49">
        <f t="shared" si="155"/>
        <v>0</v>
      </c>
      <c r="FP72" s="49">
        <f t="shared" si="156"/>
        <v>0</v>
      </c>
      <c r="FQ72" s="49">
        <f t="shared" si="157"/>
        <v>0</v>
      </c>
      <c r="FR72" s="49">
        <f t="shared" si="78"/>
        <v>0</v>
      </c>
      <c r="FS72" s="49">
        <f>IF(SUM(FF72:FF$298)=0,FF$299*FS$8/12,0)</f>
        <v>0</v>
      </c>
      <c r="FT72" s="49">
        <f>IF(SUM(FG72:FG$298)=0,FG$299*FT$8/12,0)</f>
        <v>0</v>
      </c>
      <c r="FU72" s="49">
        <f>IF(SUM(FH72:FH$298)=0,FH$299*FU$8/12,0)</f>
        <v>0</v>
      </c>
      <c r="FV72" s="49">
        <f>IF(SUM(FI72:FI$298)=0,FI$299*FV$8/12,0)</f>
        <v>0</v>
      </c>
      <c r="FW72" s="49">
        <f>IF(SUM(FJ72:FJ$298)=0,FJ$299*FW$8/12,0)</f>
        <v>0</v>
      </c>
      <c r="FX72" s="49">
        <f>IF(SUM(FK72:FK$298)=0,FK$299*FX$8/12,0)</f>
        <v>0</v>
      </c>
      <c r="FY72" s="49">
        <f>IF(SUM(FL72:FL$298)=0,FL$299*FY$8/12,0)</f>
        <v>0</v>
      </c>
      <c r="FZ72" s="49">
        <f>IF(SUM(FM72:FM$298)=0,FM$299*FZ$8/12,0)</f>
        <v>0</v>
      </c>
      <c r="GA72" s="49">
        <f>IF(SUM(FN72:FN$298)=0,FN$299*GA$8/12,0)</f>
        <v>0</v>
      </c>
      <c r="GB72" s="49">
        <f>IF(SUM(FO72:FO$298)=0,FO$299*GB$8/12,0)</f>
        <v>0</v>
      </c>
      <c r="GC72" s="49">
        <f>IF(SUM(FP72:FP$298)=0,FP$299*GC$8/12,0)</f>
        <v>0</v>
      </c>
      <c r="GD72" s="49">
        <f>IF(SUM(FQ72:FQ$298)=0,FQ$299*GD$8/12,0)</f>
        <v>0</v>
      </c>
      <c r="GE72" s="49">
        <f t="shared" si="79"/>
        <v>0</v>
      </c>
      <c r="GF72" s="49">
        <f t="shared" si="66"/>
        <v>0</v>
      </c>
      <c r="GG72" s="49">
        <f t="shared" si="80"/>
        <v>11628</v>
      </c>
      <c r="GH72" s="49">
        <f t="shared" si="67"/>
        <v>0</v>
      </c>
      <c r="GI72" s="49">
        <f t="shared" si="81"/>
        <v>58136</v>
      </c>
      <c r="GJ72" s="49">
        <f t="shared" si="68"/>
        <v>0</v>
      </c>
      <c r="GK72" s="21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</row>
    <row r="73" spans="1:299">
      <c r="A73" s="57"/>
      <c r="B73" s="38">
        <f>IF(SUM(J$9:J72)&gt;0.9,MAX(B$9:B72)+1,0)</f>
        <v>44</v>
      </c>
      <c r="C73" s="44">
        <f t="shared" si="17"/>
        <v>31</v>
      </c>
      <c r="D73" s="40">
        <v>46477</v>
      </c>
      <c r="E73" s="43">
        <f t="shared" si="82"/>
        <v>0</v>
      </c>
      <c r="F73" s="43">
        <f t="shared" si="83"/>
        <v>0</v>
      </c>
      <c r="G73" s="45">
        <f>IF(AND(B73=I$6,K72-I$1/(I$7-I$6+1)&gt;=0),ROUND(I$1/(I$7-I$6+1),0),IF(AND(SUM(G$10:G72)&gt;0,K72-G72&gt;=0),G72,IF(AND(SUM(G$10:G72)&gt;0),I$1-SUM(G$10:G72),0)))</f>
        <v>11628</v>
      </c>
      <c r="H73" s="45">
        <f t="shared" si="84"/>
        <v>0</v>
      </c>
      <c r="I73" s="45">
        <f t="shared" si="85"/>
        <v>11628</v>
      </c>
      <c r="J73" s="45">
        <f t="shared" si="174"/>
        <v>0</v>
      </c>
      <c r="K73" s="45">
        <f t="shared" si="86"/>
        <v>46508</v>
      </c>
      <c r="L73" s="45">
        <f>IF(AND(J73&lt;&gt;0,SUM(J$9:J72)=0),ROUND(I$1*I$3,0),0)</f>
        <v>0</v>
      </c>
      <c r="M73" s="18"/>
      <c r="N73" s="38">
        <f>IF(SUM(V$9:V72)&gt;0.9,MAX(N$9:N72)+1,0)</f>
        <v>0</v>
      </c>
      <c r="O73" s="44">
        <f t="shared" si="20"/>
        <v>0</v>
      </c>
      <c r="P73" s="40">
        <f t="shared" si="21"/>
        <v>46477</v>
      </c>
      <c r="Q73" s="43">
        <f t="shared" si="197"/>
        <v>0</v>
      </c>
      <c r="R73" s="43">
        <f t="shared" si="175"/>
        <v>0</v>
      </c>
      <c r="S73" s="45">
        <f>IF(AND(N73=U$6,W72-U$1/(U$7-U$6+1)&gt;=0),ROUND(U$1/(U$7-U$6+1),0),IF(AND(SUM(S$10:S72)&gt;0,W72-S72&gt;=0),S72,IF(AND(SUM(S$10:S72)&gt;0),U$1-SUM(S$10:S72),0)))</f>
        <v>0</v>
      </c>
      <c r="T73" s="45">
        <f t="shared" si="89"/>
        <v>0</v>
      </c>
      <c r="U73" s="45">
        <f t="shared" si="90"/>
        <v>0</v>
      </c>
      <c r="V73" s="45">
        <f t="shared" si="176"/>
        <v>0</v>
      </c>
      <c r="W73" s="45">
        <f t="shared" si="91"/>
        <v>0</v>
      </c>
      <c r="X73" s="45">
        <f>IF(AND(V73&lt;&gt;0,SUM(V$9:V72)=0),ROUND(U$1*U$3,0),0)</f>
        <v>0</v>
      </c>
      <c r="Y73" s="18"/>
      <c r="Z73" s="38">
        <f>IF(SUM(AH$9:AH72)&gt;0.9,MAX(Z$9:Z72)+1,0)</f>
        <v>0</v>
      </c>
      <c r="AA73" s="44">
        <f t="shared" si="24"/>
        <v>0</v>
      </c>
      <c r="AB73" s="40">
        <f t="shared" si="25"/>
        <v>46477</v>
      </c>
      <c r="AC73" s="43">
        <f t="shared" si="198"/>
        <v>0</v>
      </c>
      <c r="AD73" s="43">
        <f t="shared" si="177"/>
        <v>0</v>
      </c>
      <c r="AE73" s="45">
        <f>IF(AND(Z73=AG$6,AI72-AG$1/(AG$7-AG$6+1)&gt;=0),ROUND(AG$1/(AG$7-AG$6+1),0),IF(AND(SUM(AE$10:AE72)&gt;0,AI72-AE72&gt;=0),AE72,IF(AND(SUM(AE$10:AE72)&gt;0),AG$1-SUM(AE$10:AE72),0)))</f>
        <v>0</v>
      </c>
      <c r="AF73" s="45">
        <f t="shared" si="94"/>
        <v>0</v>
      </c>
      <c r="AG73" s="45">
        <f t="shared" si="95"/>
        <v>0</v>
      </c>
      <c r="AH73" s="45">
        <f t="shared" si="178"/>
        <v>0</v>
      </c>
      <c r="AI73" s="45">
        <f t="shared" si="96"/>
        <v>0</v>
      </c>
      <c r="AJ73" s="45">
        <f>IF(AND(AH73&lt;&gt;0,SUM(AH$9:AH72)=0),ROUND(AG$1*AG$3,0),0)</f>
        <v>0</v>
      </c>
      <c r="AK73" s="18"/>
      <c r="AL73" s="38">
        <f>IF(SUM(AT$9:AT72)&gt;0.9,MAX(AL$9:AL72)+1,0)</f>
        <v>0</v>
      </c>
      <c r="AM73" s="44">
        <f t="shared" si="28"/>
        <v>0</v>
      </c>
      <c r="AN73" s="40">
        <f t="shared" si="29"/>
        <v>46477</v>
      </c>
      <c r="AO73" s="43">
        <f t="shared" si="199"/>
        <v>0</v>
      </c>
      <c r="AP73" s="43">
        <f t="shared" si="179"/>
        <v>0</v>
      </c>
      <c r="AQ73" s="45">
        <f>IF(AND(AL73=AS$6,AU72-AS$1/(AS$7-AS$6+1)&gt;=0),ROUND(AS$1/(AS$7-AS$6+1),0),IF(AND(SUM(AQ$10:AQ72)&gt;0,AU72-AQ72&gt;=0),AQ72,IF(AND(SUM(AQ$10:AQ72)&gt;0),AS$1-SUM(AQ$10:AQ72),0)))</f>
        <v>0</v>
      </c>
      <c r="AR73" s="45">
        <f t="shared" si="99"/>
        <v>0</v>
      </c>
      <c r="AS73" s="45">
        <f t="shared" si="100"/>
        <v>0</v>
      </c>
      <c r="AT73" s="45">
        <f t="shared" si="180"/>
        <v>0</v>
      </c>
      <c r="AU73" s="45">
        <f t="shared" si="101"/>
        <v>0</v>
      </c>
      <c r="AV73" s="45">
        <f>IF(AND(AT73&lt;&gt;0,SUM(AT$9:AT72)=0),ROUND(AS$1*AS$3,0),0)</f>
        <v>0</v>
      </c>
      <c r="AW73" s="18"/>
      <c r="AX73" s="38">
        <f>IF(SUM(BF$9:BF72)&gt;0.9,MAX(AX$9:AX72)+1,0)</f>
        <v>0</v>
      </c>
      <c r="AY73" s="44">
        <f t="shared" si="32"/>
        <v>0</v>
      </c>
      <c r="AZ73" s="40">
        <f t="shared" si="33"/>
        <v>46477</v>
      </c>
      <c r="BA73" s="43">
        <f t="shared" si="200"/>
        <v>0</v>
      </c>
      <c r="BB73" s="43">
        <f t="shared" si="181"/>
        <v>0</v>
      </c>
      <c r="BC73" s="45">
        <f>IF(AND(AX73=BE$6,BG72-BE$1/(BE$7-BE$6+1)&gt;=0),ROUND(BE$1/(BE$7-BE$6+1),0),IF(AND(SUM(BC$10:BC72)&gt;0,BG72-BC72&gt;=0),BC72,IF(AND(SUM(BC$10:BC72)&gt;0),BE$1-SUM(BC$10:BC72),0)))</f>
        <v>0</v>
      </c>
      <c r="BD73" s="45">
        <f t="shared" si="104"/>
        <v>0</v>
      </c>
      <c r="BE73" s="45">
        <f t="shared" si="105"/>
        <v>0</v>
      </c>
      <c r="BF73" s="45">
        <f t="shared" si="182"/>
        <v>0</v>
      </c>
      <c r="BG73" s="45">
        <f t="shared" si="106"/>
        <v>0</v>
      </c>
      <c r="BH73" s="45">
        <f>IF(AND(BF73&lt;&gt;0,SUM(BF$9:BF72)=0),ROUND(BE$1*BE$3,0),0)</f>
        <v>0</v>
      </c>
      <c r="BI73" s="18"/>
      <c r="BJ73" s="38">
        <f>IF(SUM(BR$9:BR72)&gt;0.9,MAX(BJ$9:BJ72)+1,0)</f>
        <v>0</v>
      </c>
      <c r="BK73" s="44">
        <f t="shared" si="36"/>
        <v>0</v>
      </c>
      <c r="BL73" s="40">
        <f t="shared" si="37"/>
        <v>46477</v>
      </c>
      <c r="BM73" s="43">
        <f t="shared" si="201"/>
        <v>0</v>
      </c>
      <c r="BN73" s="43">
        <f t="shared" si="183"/>
        <v>0</v>
      </c>
      <c r="BO73" s="45">
        <f>IF(AND(BJ73=BQ$6,BS72-BQ$1/(BQ$7-BQ$6+1)&gt;=0),ROUND(BQ$1/(BQ$7-BQ$6+1),0),IF(AND(SUM(BO$10:BO72)&gt;0,BS72-BO72&gt;=0),BO72,IF(AND(SUM(BO$10:BO72)&gt;0),BQ$1-SUM(BO$10:BO72),0)))</f>
        <v>0</v>
      </c>
      <c r="BP73" s="45">
        <f t="shared" si="109"/>
        <v>0</v>
      </c>
      <c r="BQ73" s="45">
        <f t="shared" si="110"/>
        <v>0</v>
      </c>
      <c r="BR73" s="45">
        <f t="shared" si="184"/>
        <v>0</v>
      </c>
      <c r="BS73" s="45">
        <f t="shared" si="111"/>
        <v>0</v>
      </c>
      <c r="BT73" s="45">
        <f>IF(AND(BR73&lt;&gt;0,SUM(BR$9:BR72)=0),ROUND(BQ$1*BQ$3,0),0)</f>
        <v>0</v>
      </c>
      <c r="BU73" s="18"/>
      <c r="BV73" s="38">
        <f>IF(SUM(CD$9:CD72)&gt;0.9,MAX(BV$9:BV72)+1,0)</f>
        <v>0</v>
      </c>
      <c r="BW73" s="44">
        <f t="shared" si="40"/>
        <v>0</v>
      </c>
      <c r="BX73" s="40">
        <f t="shared" si="41"/>
        <v>46477</v>
      </c>
      <c r="BY73" s="43">
        <f t="shared" si="202"/>
        <v>0</v>
      </c>
      <c r="BZ73" s="43">
        <f t="shared" si="185"/>
        <v>0</v>
      </c>
      <c r="CA73" s="45">
        <f>IF(AND(BV73=CC$6,CE72-CC$1/(CC$7-CC$6+1)&gt;=0),ROUND(CC$1/(CC$7-CC$6+1),0),IF(AND(SUM(CA$10:CA72)&gt;0,CE72-CA72&gt;=0),CA72,IF(AND(SUM(CA$10:CA72)&gt;0),CC$1-SUM(CA$10:CA72),0)))</f>
        <v>0</v>
      </c>
      <c r="CB73" s="45">
        <f t="shared" si="114"/>
        <v>0</v>
      </c>
      <c r="CC73" s="45">
        <f t="shared" si="115"/>
        <v>0</v>
      </c>
      <c r="CD73" s="45">
        <f t="shared" si="186"/>
        <v>0</v>
      </c>
      <c r="CE73" s="45">
        <f t="shared" si="116"/>
        <v>0</v>
      </c>
      <c r="CF73" s="45">
        <f>IF(AND(CD73&lt;&gt;0,SUM(CD$9:CD72)=0),ROUND(CC$1*CC$3,0),0)</f>
        <v>0</v>
      </c>
      <c r="CG73" s="18"/>
      <c r="CH73" s="38">
        <f>IF(SUM(CP$9:CP72)&gt;0.9,MAX(CH$9:CH72)+1,0)</f>
        <v>0</v>
      </c>
      <c r="CI73" s="44">
        <f t="shared" si="44"/>
        <v>0</v>
      </c>
      <c r="CJ73" s="40">
        <f t="shared" si="45"/>
        <v>46477</v>
      </c>
      <c r="CK73" s="43">
        <f t="shared" si="203"/>
        <v>0</v>
      </c>
      <c r="CL73" s="43">
        <f t="shared" si="187"/>
        <v>0</v>
      </c>
      <c r="CM73" s="45">
        <f>IF(AND(CH73=CO$6,CQ72-CO$1/(CO$7-CO$6+1)&gt;=0),ROUND(CO$1/(CO$7-CO$6+1),0),IF(AND(SUM(CM$10:CM72)&gt;0,CQ72-CM72&gt;=0),CM72,IF(AND(SUM(CM$10:CM72)&gt;0),CO$1-SUM(CM$10:CM72),0)))</f>
        <v>0</v>
      </c>
      <c r="CN73" s="45">
        <f t="shared" si="119"/>
        <v>0</v>
      </c>
      <c r="CO73" s="45">
        <f t="shared" si="120"/>
        <v>0</v>
      </c>
      <c r="CP73" s="45">
        <f t="shared" si="188"/>
        <v>0</v>
      </c>
      <c r="CQ73" s="45">
        <f t="shared" si="121"/>
        <v>0</v>
      </c>
      <c r="CR73" s="45">
        <f>IF(AND(CP73&lt;&gt;0,SUM(CP$9:CP72)=0),ROUND(CO$1*CO$3,0),0)</f>
        <v>0</v>
      </c>
      <c r="CS73" s="18"/>
      <c r="CT73" s="38">
        <f>IF(SUM(DB$9:DB72)&gt;0.9,MAX(CT$9:CT72)+1,0)</f>
        <v>0</v>
      </c>
      <c r="CU73" s="44">
        <f t="shared" si="48"/>
        <v>0</v>
      </c>
      <c r="CV73" s="40">
        <f t="shared" si="49"/>
        <v>46477</v>
      </c>
      <c r="CW73" s="43">
        <f t="shared" si="204"/>
        <v>0</v>
      </c>
      <c r="CX73" s="43">
        <f t="shared" si="189"/>
        <v>0</v>
      </c>
      <c r="CY73" s="45">
        <f>IF(AND(CT73=DA$6,DC72-DA$1/(DA$7-DA$6+1)&gt;=0),ROUND(DA$1/(DA$7-DA$6+1),0),IF(AND(SUM(CY$10:CY72)&gt;0,DC72-CY72&gt;=0),CY72,IF(AND(SUM(CY$10:CY72)&gt;0),DA$1-SUM(CY$10:CY72),0)))</f>
        <v>0</v>
      </c>
      <c r="CZ73" s="45">
        <f t="shared" si="124"/>
        <v>0</v>
      </c>
      <c r="DA73" s="45">
        <f t="shared" si="125"/>
        <v>0</v>
      </c>
      <c r="DB73" s="45">
        <f t="shared" si="190"/>
        <v>0</v>
      </c>
      <c r="DC73" s="45">
        <f t="shared" si="126"/>
        <v>0</v>
      </c>
      <c r="DD73" s="45">
        <f>IF(AND(DB73&lt;&gt;0,SUM(DB$9:DB72)=0),ROUND(DA$1*DA$3,0),0)</f>
        <v>0</v>
      </c>
      <c r="DE73" s="18"/>
      <c r="DF73" s="38">
        <f>IF(SUM(DN$9:DN72)&gt;0.9,MAX(DF$9:DF72)+1,0)</f>
        <v>0</v>
      </c>
      <c r="DG73" s="44">
        <f t="shared" si="52"/>
        <v>0</v>
      </c>
      <c r="DH73" s="40">
        <f t="shared" si="53"/>
        <v>46477</v>
      </c>
      <c r="DI73" s="43">
        <f t="shared" si="205"/>
        <v>0</v>
      </c>
      <c r="DJ73" s="43">
        <f t="shared" si="191"/>
        <v>0</v>
      </c>
      <c r="DK73" s="45">
        <f>IF(AND(DF73=DM$6,DO72-DM$1/(DM$7-DM$6+1)&gt;=0),ROUND(DM$1/(DM$7-DM$6+1),0),IF(AND(SUM(DK$10:DK72)&gt;0,DO72-DK72&gt;=0),DK72,IF(AND(SUM(DK$10:DK72)&gt;0),DM$1-SUM(DK$10:DK72),0)))</f>
        <v>0</v>
      </c>
      <c r="DL73" s="45">
        <f t="shared" si="129"/>
        <v>0</v>
      </c>
      <c r="DM73" s="45">
        <f t="shared" si="130"/>
        <v>0</v>
      </c>
      <c r="DN73" s="45">
        <f t="shared" si="192"/>
        <v>0</v>
      </c>
      <c r="DO73" s="45">
        <f t="shared" si="131"/>
        <v>0</v>
      </c>
      <c r="DP73" s="45">
        <f>IF(AND(DN73&lt;&gt;0,SUM(DN$9:DN72)=0),ROUND(DM$1*DM$3,0),0)</f>
        <v>0</v>
      </c>
      <c r="DQ73" s="18"/>
      <c r="DR73" s="38">
        <f>IF(SUM(DZ$9:DZ72)&gt;0.9,MAX(DR$9:DR72)+1,0)</f>
        <v>0</v>
      </c>
      <c r="DS73" s="44">
        <f t="shared" si="56"/>
        <v>0</v>
      </c>
      <c r="DT73" s="40">
        <f t="shared" si="57"/>
        <v>46477</v>
      </c>
      <c r="DU73" s="43">
        <f t="shared" si="206"/>
        <v>0</v>
      </c>
      <c r="DV73" s="43">
        <f t="shared" si="193"/>
        <v>0</v>
      </c>
      <c r="DW73" s="45">
        <f>IF(AND(DR73=DY$6,EA72-DY$1/(DY$7-DY$6+1)&gt;=0),ROUND(DY$1/(DY$7-DY$6+1),0),IF(AND(SUM(DW$10:DW72)&gt;0,EA72-DW72&gt;=0),DW72,IF(AND(SUM(DW$10:DW72)&gt;0),DY$1-SUM(DW$10:DW72),0)))</f>
        <v>0</v>
      </c>
      <c r="DX73" s="45">
        <f t="shared" si="134"/>
        <v>0</v>
      </c>
      <c r="DY73" s="45">
        <f t="shared" si="135"/>
        <v>0</v>
      </c>
      <c r="DZ73" s="45">
        <f t="shared" si="194"/>
        <v>0</v>
      </c>
      <c r="EA73" s="45">
        <f t="shared" si="136"/>
        <v>0</v>
      </c>
      <c r="EB73" s="45">
        <f>IF(AND(DZ73&lt;&gt;0,SUM(DZ$9:DZ72)=0),ROUND(DY$1*DY$3,0),0)</f>
        <v>0</v>
      </c>
      <c r="EC73" s="18"/>
      <c r="ED73" s="38">
        <f>IF(SUM(EL$9:EL72)&gt;0.9,MAX(ED$9:ED72)+1,0)</f>
        <v>0</v>
      </c>
      <c r="EE73" s="44">
        <f t="shared" si="60"/>
        <v>0</v>
      </c>
      <c r="EF73" s="40">
        <f t="shared" si="61"/>
        <v>46477</v>
      </c>
      <c r="EG73" s="43">
        <f t="shared" si="207"/>
        <v>0</v>
      </c>
      <c r="EH73" s="43">
        <f t="shared" si="195"/>
        <v>0</v>
      </c>
      <c r="EI73" s="45">
        <f>IF(AND(ED73=EK$6,EM72-EK$1/(EK$7-EK$6+1)&gt;=0),ROUND(EK$1/(EK$7-EK$6+1),0),IF(AND(SUM(EI$10:EI72)&gt;0,EM72-EI72&gt;=0),EI72,IF(AND(SUM(EI$10:EI72)&gt;0),EK$1-SUM(EI$10:EI72),0)))</f>
        <v>0</v>
      </c>
      <c r="EJ73" s="45">
        <f t="shared" si="139"/>
        <v>0</v>
      </c>
      <c r="EK73" s="45">
        <f t="shared" si="140"/>
        <v>0</v>
      </c>
      <c r="EL73" s="45">
        <f t="shared" si="196"/>
        <v>0</v>
      </c>
      <c r="EM73" s="45">
        <f t="shared" si="141"/>
        <v>0</v>
      </c>
      <c r="EN73" s="45">
        <f>IF(AND(EL73&lt;&gt;0,SUM(EL$9:EL72)=0),ROUND(EK$1*EK$3,0),0)</f>
        <v>0</v>
      </c>
      <c r="EO73" s="21"/>
      <c r="EP73" s="46">
        <f t="shared" si="158"/>
        <v>57</v>
      </c>
      <c r="EQ73" s="47">
        <f t="shared" si="142"/>
        <v>46477</v>
      </c>
      <c r="ER73" s="48">
        <f t="shared" si="208"/>
        <v>46508</v>
      </c>
      <c r="ES73" s="48">
        <f t="shared" si="143"/>
        <v>0</v>
      </c>
      <c r="ET73" s="48">
        <f t="shared" si="144"/>
        <v>0</v>
      </c>
      <c r="EU73" s="48">
        <f t="shared" si="145"/>
        <v>0</v>
      </c>
      <c r="EV73" s="48">
        <f t="shared" si="146"/>
        <v>0</v>
      </c>
      <c r="EW73" s="48">
        <f t="shared" si="147"/>
        <v>0</v>
      </c>
      <c r="EX73" s="48">
        <f t="shared" si="148"/>
        <v>0</v>
      </c>
      <c r="EY73" s="48">
        <f t="shared" si="149"/>
        <v>0</v>
      </c>
      <c r="EZ73" s="48">
        <f t="shared" si="150"/>
        <v>0</v>
      </c>
      <c r="FA73" s="48">
        <f t="shared" si="151"/>
        <v>0</v>
      </c>
      <c r="FB73" s="48">
        <f t="shared" si="152"/>
        <v>0</v>
      </c>
      <c r="FC73" s="48">
        <f t="shared" si="153"/>
        <v>0</v>
      </c>
      <c r="FD73" s="48">
        <f t="shared" si="173"/>
        <v>46508</v>
      </c>
      <c r="FE73" s="49">
        <f t="shared" ref="FE73:FE136" si="209">G73+S73+AE73+AQ73+BC73+BO73+CA73+CM73+CY73+DK73+DW73+EI73</f>
        <v>11628</v>
      </c>
      <c r="FF73" s="49">
        <f t="shared" si="70"/>
        <v>0</v>
      </c>
      <c r="FG73" s="49">
        <f t="shared" si="71"/>
        <v>0</v>
      </c>
      <c r="FH73" s="49">
        <f t="shared" si="72"/>
        <v>0</v>
      </c>
      <c r="FI73" s="49">
        <f t="shared" si="73"/>
        <v>0</v>
      </c>
      <c r="FJ73" s="49">
        <f t="shared" si="74"/>
        <v>0</v>
      </c>
      <c r="FK73" s="49">
        <f t="shared" si="75"/>
        <v>0</v>
      </c>
      <c r="FL73" s="49">
        <f t="shared" si="76"/>
        <v>0</v>
      </c>
      <c r="FM73" s="49">
        <f t="shared" si="77"/>
        <v>0</v>
      </c>
      <c r="FN73" s="49">
        <f t="shared" si="154"/>
        <v>0</v>
      </c>
      <c r="FO73" s="49">
        <f t="shared" si="155"/>
        <v>0</v>
      </c>
      <c r="FP73" s="49">
        <f t="shared" si="156"/>
        <v>0</v>
      </c>
      <c r="FQ73" s="49">
        <f t="shared" si="157"/>
        <v>0</v>
      </c>
      <c r="FR73" s="49">
        <f t="shared" si="78"/>
        <v>0</v>
      </c>
      <c r="FS73" s="49">
        <f>IF(SUM(FF73:FF$298)=0,FF$299*FS$8/12,0)</f>
        <v>0</v>
      </c>
      <c r="FT73" s="49">
        <f>IF(SUM(FG73:FG$298)=0,FG$299*FT$8/12,0)</f>
        <v>0</v>
      </c>
      <c r="FU73" s="49">
        <f>IF(SUM(FH73:FH$298)=0,FH$299*FU$8/12,0)</f>
        <v>0</v>
      </c>
      <c r="FV73" s="49">
        <f>IF(SUM(FI73:FI$298)=0,FI$299*FV$8/12,0)</f>
        <v>0</v>
      </c>
      <c r="FW73" s="49">
        <f>IF(SUM(FJ73:FJ$298)=0,FJ$299*FW$8/12,0)</f>
        <v>0</v>
      </c>
      <c r="FX73" s="49">
        <f>IF(SUM(FK73:FK$298)=0,FK$299*FX$8/12,0)</f>
        <v>0</v>
      </c>
      <c r="FY73" s="49">
        <f>IF(SUM(FL73:FL$298)=0,FL$299*FY$8/12,0)</f>
        <v>0</v>
      </c>
      <c r="FZ73" s="49">
        <f>IF(SUM(FM73:FM$298)=0,FM$299*FZ$8/12,0)</f>
        <v>0</v>
      </c>
      <c r="GA73" s="49">
        <f>IF(SUM(FN73:FN$298)=0,FN$299*GA$8/12,0)</f>
        <v>0</v>
      </c>
      <c r="GB73" s="49">
        <f>IF(SUM(FO73:FO$298)=0,FO$299*GB$8/12,0)</f>
        <v>0</v>
      </c>
      <c r="GC73" s="49">
        <f>IF(SUM(FP73:FP$298)=0,FP$299*GC$8/12,0)</f>
        <v>0</v>
      </c>
      <c r="GD73" s="49">
        <f>IF(SUM(FQ73:FQ$298)=0,FQ$299*GD$8/12,0)</f>
        <v>0</v>
      </c>
      <c r="GE73" s="49">
        <f t="shared" si="79"/>
        <v>0</v>
      </c>
      <c r="GF73" s="49">
        <f t="shared" si="66"/>
        <v>0</v>
      </c>
      <c r="GG73" s="49">
        <f t="shared" si="80"/>
        <v>11628</v>
      </c>
      <c r="GH73" s="49">
        <f t="shared" si="67"/>
        <v>0</v>
      </c>
      <c r="GI73" s="49">
        <f t="shared" si="81"/>
        <v>46508</v>
      </c>
      <c r="GJ73" s="49">
        <f t="shared" si="68"/>
        <v>0</v>
      </c>
      <c r="GK73" s="21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</row>
    <row r="74" spans="1:299">
      <c r="A74" s="57"/>
      <c r="B74" s="38">
        <f>IF(SUM(J$9:J73)&gt;0.9,MAX(B$9:B73)+1,0)</f>
        <v>45</v>
      </c>
      <c r="C74" s="44">
        <f t="shared" ref="C74:C137" si="210">IF(J74+K73&gt;0.8,D74-D73,0)</f>
        <v>30</v>
      </c>
      <c r="D74" s="40">
        <v>46507</v>
      </c>
      <c r="E74" s="43">
        <f t="shared" si="82"/>
        <v>0</v>
      </c>
      <c r="F74" s="43">
        <f t="shared" si="83"/>
        <v>0</v>
      </c>
      <c r="G74" s="45">
        <f>IF(AND(B74=I$6,K73-I$1/(I$7-I$6+1)&gt;=0),ROUND(I$1/(I$7-I$6+1),0),IF(AND(SUM(G$10:G73)&gt;0,K73-G73&gt;=0),G73,IF(AND(SUM(G$10:G73)&gt;0),I$1-SUM(G$10:G73),0)))</f>
        <v>11628</v>
      </c>
      <c r="H74" s="45">
        <f t="shared" si="84"/>
        <v>0</v>
      </c>
      <c r="I74" s="45">
        <f t="shared" si="85"/>
        <v>11628</v>
      </c>
      <c r="J74" s="45">
        <f t="shared" si="174"/>
        <v>0</v>
      </c>
      <c r="K74" s="45">
        <f t="shared" si="86"/>
        <v>34880</v>
      </c>
      <c r="L74" s="45">
        <f>IF(AND(J74&lt;&gt;0,SUM(J$9:J73)=0),ROUND(I$1*I$3,0),0)</f>
        <v>0</v>
      </c>
      <c r="M74" s="18"/>
      <c r="N74" s="38">
        <f>IF(SUM(V$9:V73)&gt;0.9,MAX(N$9:N73)+1,0)</f>
        <v>0</v>
      </c>
      <c r="O74" s="44">
        <f t="shared" ref="O74:O137" si="211">IF(V74+W73&gt;0.8,P74-P73,0)</f>
        <v>0</v>
      </c>
      <c r="P74" s="40">
        <f t="shared" ref="P74:P137" si="212">D74</f>
        <v>46507</v>
      </c>
      <c r="Q74" s="43">
        <f t="shared" si="197"/>
        <v>0</v>
      </c>
      <c r="R74" s="43">
        <f t="shared" si="175"/>
        <v>0</v>
      </c>
      <c r="S74" s="45">
        <f>IF(AND(N74=U$6,W73-U$1/(U$7-U$6+1)&gt;=0),ROUND(U$1/(U$7-U$6+1),0),IF(AND(SUM(S$10:S73)&gt;0,W73-S73&gt;=0),S73,IF(AND(SUM(S$10:S73)&gt;0),U$1-SUM(S$10:S73),0)))</f>
        <v>0</v>
      </c>
      <c r="T74" s="45">
        <f t="shared" si="89"/>
        <v>0</v>
      </c>
      <c r="U74" s="45">
        <f t="shared" si="90"/>
        <v>0</v>
      </c>
      <c r="V74" s="45">
        <f t="shared" si="176"/>
        <v>0</v>
      </c>
      <c r="W74" s="45">
        <f t="shared" si="91"/>
        <v>0</v>
      </c>
      <c r="X74" s="45">
        <f>IF(AND(V74&lt;&gt;0,SUM(V$9:V73)=0),ROUND(U$1*U$3,0),0)</f>
        <v>0</v>
      </c>
      <c r="Y74" s="18"/>
      <c r="Z74" s="38">
        <f>IF(SUM(AH$9:AH73)&gt;0.9,MAX(Z$9:Z73)+1,0)</f>
        <v>0</v>
      </c>
      <c r="AA74" s="44">
        <f t="shared" ref="AA74:AA137" si="213">IF(AH74+AI73&gt;0.8,AB74-AB73,0)</f>
        <v>0</v>
      </c>
      <c r="AB74" s="40">
        <f t="shared" ref="AB74:AB137" si="214">P74</f>
        <v>46507</v>
      </c>
      <c r="AC74" s="43">
        <f t="shared" si="198"/>
        <v>0</v>
      </c>
      <c r="AD74" s="43">
        <f t="shared" si="177"/>
        <v>0</v>
      </c>
      <c r="AE74" s="45">
        <f>IF(AND(Z74=AG$6,AI73-AG$1/(AG$7-AG$6+1)&gt;=0),ROUND(AG$1/(AG$7-AG$6+1),0),IF(AND(SUM(AE$10:AE73)&gt;0,AI73-AE73&gt;=0),AE73,IF(AND(SUM(AE$10:AE73)&gt;0),AG$1-SUM(AE$10:AE73),0)))</f>
        <v>0</v>
      </c>
      <c r="AF74" s="45">
        <f t="shared" si="94"/>
        <v>0</v>
      </c>
      <c r="AG74" s="45">
        <f t="shared" si="95"/>
        <v>0</v>
      </c>
      <c r="AH74" s="45">
        <f t="shared" si="178"/>
        <v>0</v>
      </c>
      <c r="AI74" s="45">
        <f t="shared" si="96"/>
        <v>0</v>
      </c>
      <c r="AJ74" s="45">
        <f>IF(AND(AH74&lt;&gt;0,SUM(AH$9:AH73)=0),ROUND(AG$1*AG$3,0),0)</f>
        <v>0</v>
      </c>
      <c r="AK74" s="18"/>
      <c r="AL74" s="38">
        <f>IF(SUM(AT$9:AT73)&gt;0.9,MAX(AL$9:AL73)+1,0)</f>
        <v>0</v>
      </c>
      <c r="AM74" s="44">
        <f t="shared" ref="AM74:AM137" si="215">IF(AT74+AU73&gt;0.8,AN74-AN73,0)</f>
        <v>0</v>
      </c>
      <c r="AN74" s="40">
        <f t="shared" ref="AN74:AN137" si="216">AB74</f>
        <v>46507</v>
      </c>
      <c r="AO74" s="43">
        <f t="shared" si="199"/>
        <v>0</v>
      </c>
      <c r="AP74" s="43">
        <f t="shared" si="179"/>
        <v>0</v>
      </c>
      <c r="AQ74" s="45">
        <f>IF(AND(AL74=AS$6,AU73-AS$1/(AS$7-AS$6+1)&gt;=0),ROUND(AS$1/(AS$7-AS$6+1),0),IF(AND(SUM(AQ$10:AQ73)&gt;0,AU73-AQ73&gt;=0),AQ73,IF(AND(SUM(AQ$10:AQ73)&gt;0),AS$1-SUM(AQ$10:AQ73),0)))</f>
        <v>0</v>
      </c>
      <c r="AR74" s="45">
        <f t="shared" si="99"/>
        <v>0</v>
      </c>
      <c r="AS74" s="45">
        <f t="shared" si="100"/>
        <v>0</v>
      </c>
      <c r="AT74" s="45">
        <f t="shared" si="180"/>
        <v>0</v>
      </c>
      <c r="AU74" s="45">
        <f t="shared" si="101"/>
        <v>0</v>
      </c>
      <c r="AV74" s="45">
        <f>IF(AND(AT74&lt;&gt;0,SUM(AT$9:AT73)=0),ROUND(AS$1*AS$3,0),0)</f>
        <v>0</v>
      </c>
      <c r="AW74" s="18"/>
      <c r="AX74" s="38">
        <f>IF(SUM(BF$9:BF73)&gt;0.9,MAX(AX$9:AX73)+1,0)</f>
        <v>0</v>
      </c>
      <c r="AY74" s="44">
        <f t="shared" ref="AY74:AY137" si="217">IF(BF74+BG73&gt;0.8,AZ74-AZ73,0)</f>
        <v>0</v>
      </c>
      <c r="AZ74" s="40">
        <f t="shared" ref="AZ74:AZ137" si="218">AN74</f>
        <v>46507</v>
      </c>
      <c r="BA74" s="43">
        <f t="shared" si="200"/>
        <v>0</v>
      </c>
      <c r="BB74" s="43">
        <f t="shared" si="181"/>
        <v>0</v>
      </c>
      <c r="BC74" s="45">
        <f>IF(AND(AX74=BE$6,BG73-BE$1/(BE$7-BE$6+1)&gt;=0),ROUND(BE$1/(BE$7-BE$6+1),0),IF(AND(SUM(BC$10:BC73)&gt;0,BG73-BC73&gt;=0),BC73,IF(AND(SUM(BC$10:BC73)&gt;0),BE$1-SUM(BC$10:BC73),0)))</f>
        <v>0</v>
      </c>
      <c r="BD74" s="45">
        <f t="shared" si="104"/>
        <v>0</v>
      </c>
      <c r="BE74" s="45">
        <f t="shared" si="105"/>
        <v>0</v>
      </c>
      <c r="BF74" s="45">
        <f t="shared" si="182"/>
        <v>0</v>
      </c>
      <c r="BG74" s="45">
        <f t="shared" si="106"/>
        <v>0</v>
      </c>
      <c r="BH74" s="45">
        <f>IF(AND(BF74&lt;&gt;0,SUM(BF$9:BF73)=0),ROUND(BE$1*BE$3,0),0)</f>
        <v>0</v>
      </c>
      <c r="BI74" s="18"/>
      <c r="BJ74" s="38">
        <f>IF(SUM(BR$9:BR73)&gt;0.9,MAX(BJ$9:BJ73)+1,0)</f>
        <v>0</v>
      </c>
      <c r="BK74" s="44">
        <f t="shared" ref="BK74:BK137" si="219">IF(BR74+BS73&gt;0.8,BL74-BL73,0)</f>
        <v>0</v>
      </c>
      <c r="BL74" s="40">
        <f t="shared" ref="BL74:BL137" si="220">AZ74</f>
        <v>46507</v>
      </c>
      <c r="BM74" s="43">
        <f t="shared" si="201"/>
        <v>0</v>
      </c>
      <c r="BN74" s="43">
        <f t="shared" si="183"/>
        <v>0</v>
      </c>
      <c r="BO74" s="45">
        <f>IF(AND(BJ74=BQ$6,BS73-BQ$1/(BQ$7-BQ$6+1)&gt;=0),ROUND(BQ$1/(BQ$7-BQ$6+1),0),IF(AND(SUM(BO$10:BO73)&gt;0,BS73-BO73&gt;=0),BO73,IF(AND(SUM(BO$10:BO73)&gt;0),BQ$1-SUM(BO$10:BO73),0)))</f>
        <v>0</v>
      </c>
      <c r="BP74" s="45">
        <f t="shared" si="109"/>
        <v>0</v>
      </c>
      <c r="BQ74" s="45">
        <f t="shared" si="110"/>
        <v>0</v>
      </c>
      <c r="BR74" s="45">
        <f t="shared" si="184"/>
        <v>0</v>
      </c>
      <c r="BS74" s="45">
        <f t="shared" si="111"/>
        <v>0</v>
      </c>
      <c r="BT74" s="45">
        <f>IF(AND(BR74&lt;&gt;0,SUM(BR$9:BR73)=0),ROUND(BQ$1*BQ$3,0),0)</f>
        <v>0</v>
      </c>
      <c r="BU74" s="18"/>
      <c r="BV74" s="38">
        <f>IF(SUM(CD$9:CD73)&gt;0.9,MAX(BV$9:BV73)+1,0)</f>
        <v>0</v>
      </c>
      <c r="BW74" s="44">
        <f t="shared" ref="BW74:BW137" si="221">IF(CD74+CE73&gt;0.8,BX74-BX73,0)</f>
        <v>0</v>
      </c>
      <c r="BX74" s="40">
        <f t="shared" ref="BX74:BX137" si="222">BL74</f>
        <v>46507</v>
      </c>
      <c r="BY74" s="43">
        <f t="shared" si="202"/>
        <v>0</v>
      </c>
      <c r="BZ74" s="43">
        <f t="shared" si="185"/>
        <v>0</v>
      </c>
      <c r="CA74" s="45">
        <f>IF(AND(BV74=CC$6,CE73-CC$1/(CC$7-CC$6+1)&gt;=0),ROUND(CC$1/(CC$7-CC$6+1),0),IF(AND(SUM(CA$10:CA73)&gt;0,CE73-CA73&gt;=0),CA73,IF(AND(SUM(CA$10:CA73)&gt;0),CC$1-SUM(CA$10:CA73),0)))</f>
        <v>0</v>
      </c>
      <c r="CB74" s="45">
        <f t="shared" si="114"/>
        <v>0</v>
      </c>
      <c r="CC74" s="45">
        <f t="shared" si="115"/>
        <v>0</v>
      </c>
      <c r="CD74" s="45">
        <f t="shared" si="186"/>
        <v>0</v>
      </c>
      <c r="CE74" s="45">
        <f t="shared" si="116"/>
        <v>0</v>
      </c>
      <c r="CF74" s="45">
        <f>IF(AND(CD74&lt;&gt;0,SUM(CD$9:CD73)=0),ROUND(CC$1*CC$3,0),0)</f>
        <v>0</v>
      </c>
      <c r="CG74" s="18"/>
      <c r="CH74" s="38">
        <f>IF(SUM(CP$9:CP73)&gt;0.9,MAX(CH$9:CH73)+1,0)</f>
        <v>0</v>
      </c>
      <c r="CI74" s="44">
        <f t="shared" ref="CI74:CI137" si="223">IF(CP74+CQ73&gt;0.8,CJ74-CJ73,0)</f>
        <v>0</v>
      </c>
      <c r="CJ74" s="40">
        <f t="shared" ref="CJ74:CJ137" si="224">BX74</f>
        <v>46507</v>
      </c>
      <c r="CK74" s="43">
        <f t="shared" si="203"/>
        <v>0</v>
      </c>
      <c r="CL74" s="43">
        <f t="shared" si="187"/>
        <v>0</v>
      </c>
      <c r="CM74" s="45">
        <f>IF(AND(CH74=CO$6,CQ73-CO$1/(CO$7-CO$6+1)&gt;=0),ROUND(CO$1/(CO$7-CO$6+1),0),IF(AND(SUM(CM$10:CM73)&gt;0,CQ73-CM73&gt;=0),CM73,IF(AND(SUM(CM$10:CM73)&gt;0),CO$1-SUM(CM$10:CM73),0)))</f>
        <v>0</v>
      </c>
      <c r="CN74" s="45">
        <f t="shared" si="119"/>
        <v>0</v>
      </c>
      <c r="CO74" s="45">
        <f t="shared" si="120"/>
        <v>0</v>
      </c>
      <c r="CP74" s="45">
        <f t="shared" si="188"/>
        <v>0</v>
      </c>
      <c r="CQ74" s="45">
        <f t="shared" si="121"/>
        <v>0</v>
      </c>
      <c r="CR74" s="45">
        <f>IF(AND(CP74&lt;&gt;0,SUM(CP$9:CP73)=0),ROUND(CO$1*CO$3,0),0)</f>
        <v>0</v>
      </c>
      <c r="CS74" s="18"/>
      <c r="CT74" s="38">
        <f>IF(SUM(DB$9:DB73)&gt;0.9,MAX(CT$9:CT73)+1,0)</f>
        <v>0</v>
      </c>
      <c r="CU74" s="44">
        <f t="shared" ref="CU74:CU137" si="225">IF(DB74+DC73&gt;0.8,CV74-CV73,0)</f>
        <v>0</v>
      </c>
      <c r="CV74" s="40">
        <f t="shared" ref="CV74:CV137" si="226">CJ74</f>
        <v>46507</v>
      </c>
      <c r="CW74" s="43">
        <f t="shared" si="204"/>
        <v>0</v>
      </c>
      <c r="CX74" s="43">
        <f t="shared" si="189"/>
        <v>0</v>
      </c>
      <c r="CY74" s="45">
        <f>IF(AND(CT74=DA$6,DC73-DA$1/(DA$7-DA$6+1)&gt;=0),ROUND(DA$1/(DA$7-DA$6+1),0),IF(AND(SUM(CY$10:CY73)&gt;0,DC73-CY73&gt;=0),CY73,IF(AND(SUM(CY$10:CY73)&gt;0),DA$1-SUM(CY$10:CY73),0)))</f>
        <v>0</v>
      </c>
      <c r="CZ74" s="45">
        <f t="shared" si="124"/>
        <v>0</v>
      </c>
      <c r="DA74" s="45">
        <f t="shared" si="125"/>
        <v>0</v>
      </c>
      <c r="DB74" s="45">
        <f t="shared" si="190"/>
        <v>0</v>
      </c>
      <c r="DC74" s="45">
        <f t="shared" si="126"/>
        <v>0</v>
      </c>
      <c r="DD74" s="45">
        <f>IF(AND(DB74&lt;&gt;0,SUM(DB$9:DB73)=0),ROUND(DA$1*DA$3,0),0)</f>
        <v>0</v>
      </c>
      <c r="DE74" s="18"/>
      <c r="DF74" s="38">
        <f>IF(SUM(DN$9:DN73)&gt;0.9,MAX(DF$9:DF73)+1,0)</f>
        <v>0</v>
      </c>
      <c r="DG74" s="44">
        <f t="shared" ref="DG74:DG137" si="227">IF(DN74+DO73&gt;0.8,DH74-DH73,0)</f>
        <v>0</v>
      </c>
      <c r="DH74" s="40">
        <f t="shared" ref="DH74:DH137" si="228">CV74</f>
        <v>46507</v>
      </c>
      <c r="DI74" s="43">
        <f t="shared" si="205"/>
        <v>0</v>
      </c>
      <c r="DJ74" s="43">
        <f t="shared" si="191"/>
        <v>0</v>
      </c>
      <c r="DK74" s="45">
        <f>IF(AND(DF74=DM$6,DO73-DM$1/(DM$7-DM$6+1)&gt;=0),ROUND(DM$1/(DM$7-DM$6+1),0),IF(AND(SUM(DK$10:DK73)&gt;0,DO73-DK73&gt;=0),DK73,IF(AND(SUM(DK$10:DK73)&gt;0),DM$1-SUM(DK$10:DK73),0)))</f>
        <v>0</v>
      </c>
      <c r="DL74" s="45">
        <f t="shared" si="129"/>
        <v>0</v>
      </c>
      <c r="DM74" s="45">
        <f t="shared" si="130"/>
        <v>0</v>
      </c>
      <c r="DN74" s="45">
        <f t="shared" si="192"/>
        <v>0</v>
      </c>
      <c r="DO74" s="45">
        <f t="shared" si="131"/>
        <v>0</v>
      </c>
      <c r="DP74" s="45">
        <f>IF(AND(DN74&lt;&gt;0,SUM(DN$9:DN73)=0),ROUND(DM$1*DM$3,0),0)</f>
        <v>0</v>
      </c>
      <c r="DQ74" s="18"/>
      <c r="DR74" s="38">
        <f>IF(SUM(DZ$9:DZ73)&gt;0.9,MAX(DR$9:DR73)+1,0)</f>
        <v>0</v>
      </c>
      <c r="DS74" s="44">
        <f t="shared" ref="DS74:DS137" si="229">IF(DZ74+EA73&gt;0.8,DT74-DT73,0)</f>
        <v>0</v>
      </c>
      <c r="DT74" s="40">
        <f t="shared" ref="DT74:DT137" si="230">DH74</f>
        <v>46507</v>
      </c>
      <c r="DU74" s="43">
        <f t="shared" si="206"/>
        <v>0</v>
      </c>
      <c r="DV74" s="43">
        <f t="shared" si="193"/>
        <v>0</v>
      </c>
      <c r="DW74" s="45">
        <f>IF(AND(DR74=DY$6,EA73-DY$1/(DY$7-DY$6+1)&gt;=0),ROUND(DY$1/(DY$7-DY$6+1),0),IF(AND(SUM(DW$10:DW73)&gt;0,EA73-DW73&gt;=0),DW73,IF(AND(SUM(DW$10:DW73)&gt;0),DY$1-SUM(DW$10:DW73),0)))</f>
        <v>0</v>
      </c>
      <c r="DX74" s="45">
        <f t="shared" si="134"/>
        <v>0</v>
      </c>
      <c r="DY74" s="45">
        <f t="shared" si="135"/>
        <v>0</v>
      </c>
      <c r="DZ74" s="45">
        <f t="shared" si="194"/>
        <v>0</v>
      </c>
      <c r="EA74" s="45">
        <f t="shared" si="136"/>
        <v>0</v>
      </c>
      <c r="EB74" s="45">
        <f>IF(AND(DZ74&lt;&gt;0,SUM(DZ$9:DZ73)=0),ROUND(DY$1*DY$3,0),0)</f>
        <v>0</v>
      </c>
      <c r="EC74" s="18"/>
      <c r="ED74" s="38">
        <f>IF(SUM(EL$9:EL73)&gt;0.9,MAX(ED$9:ED73)+1,0)</f>
        <v>0</v>
      </c>
      <c r="EE74" s="44">
        <f t="shared" ref="EE74:EE137" si="231">IF(EL74+EM73&gt;0.8,EF74-EF73,0)</f>
        <v>0</v>
      </c>
      <c r="EF74" s="40">
        <f t="shared" ref="EF74:EF137" si="232">DT74</f>
        <v>46507</v>
      </c>
      <c r="EG74" s="43">
        <f t="shared" si="207"/>
        <v>0</v>
      </c>
      <c r="EH74" s="43">
        <f t="shared" si="195"/>
        <v>0</v>
      </c>
      <c r="EI74" s="45">
        <f>IF(AND(ED74=EK$6,EM73-EK$1/(EK$7-EK$6+1)&gt;=0),ROUND(EK$1/(EK$7-EK$6+1),0),IF(AND(SUM(EI$10:EI73)&gt;0,EM73-EI73&gt;=0),EI73,IF(AND(SUM(EI$10:EI73)&gt;0),EK$1-SUM(EI$10:EI73),0)))</f>
        <v>0</v>
      </c>
      <c r="EJ74" s="45">
        <f t="shared" si="139"/>
        <v>0</v>
      </c>
      <c r="EK74" s="45">
        <f t="shared" si="140"/>
        <v>0</v>
      </c>
      <c r="EL74" s="45">
        <f t="shared" si="196"/>
        <v>0</v>
      </c>
      <c r="EM74" s="45">
        <f t="shared" si="141"/>
        <v>0</v>
      </c>
      <c r="EN74" s="45">
        <f>IF(AND(EL74&lt;&gt;0,SUM(EL$9:EL73)=0),ROUND(EK$1*EK$3,0),0)</f>
        <v>0</v>
      </c>
      <c r="EO74" s="21"/>
      <c r="EP74" s="46">
        <f t="shared" si="158"/>
        <v>58</v>
      </c>
      <c r="EQ74" s="47">
        <f t="shared" si="142"/>
        <v>46507</v>
      </c>
      <c r="ER74" s="48">
        <f t="shared" si="208"/>
        <v>34880</v>
      </c>
      <c r="ES74" s="48">
        <f t="shared" si="143"/>
        <v>0</v>
      </c>
      <c r="ET74" s="48">
        <f t="shared" si="144"/>
        <v>0</v>
      </c>
      <c r="EU74" s="48">
        <f t="shared" si="145"/>
        <v>0</v>
      </c>
      <c r="EV74" s="48">
        <f t="shared" si="146"/>
        <v>0</v>
      </c>
      <c r="EW74" s="48">
        <f t="shared" si="147"/>
        <v>0</v>
      </c>
      <c r="EX74" s="48">
        <f t="shared" si="148"/>
        <v>0</v>
      </c>
      <c r="EY74" s="48">
        <f t="shared" si="149"/>
        <v>0</v>
      </c>
      <c r="EZ74" s="48">
        <f t="shared" si="150"/>
        <v>0</v>
      </c>
      <c r="FA74" s="48">
        <f t="shared" si="151"/>
        <v>0</v>
      </c>
      <c r="FB74" s="48">
        <f t="shared" si="152"/>
        <v>0</v>
      </c>
      <c r="FC74" s="48">
        <f t="shared" si="153"/>
        <v>0</v>
      </c>
      <c r="FD74" s="48">
        <f t="shared" ref="FD74:FD137" si="233">SUM(ER74:FC74)</f>
        <v>34880</v>
      </c>
      <c r="FE74" s="49">
        <f t="shared" si="209"/>
        <v>11628</v>
      </c>
      <c r="FF74" s="49">
        <f t="shared" si="70"/>
        <v>0</v>
      </c>
      <c r="FG74" s="49">
        <f t="shared" si="71"/>
        <v>0</v>
      </c>
      <c r="FH74" s="49">
        <f t="shared" si="72"/>
        <v>0</v>
      </c>
      <c r="FI74" s="49">
        <f t="shared" si="73"/>
        <v>0</v>
      </c>
      <c r="FJ74" s="49">
        <f t="shared" si="74"/>
        <v>0</v>
      </c>
      <c r="FK74" s="49">
        <f t="shared" si="75"/>
        <v>0</v>
      </c>
      <c r="FL74" s="49">
        <f t="shared" si="76"/>
        <v>0</v>
      </c>
      <c r="FM74" s="49">
        <f t="shared" si="77"/>
        <v>0</v>
      </c>
      <c r="FN74" s="49">
        <f t="shared" si="154"/>
        <v>0</v>
      </c>
      <c r="FO74" s="49">
        <f t="shared" si="155"/>
        <v>0</v>
      </c>
      <c r="FP74" s="49">
        <f t="shared" si="156"/>
        <v>0</v>
      </c>
      <c r="FQ74" s="49">
        <f t="shared" si="157"/>
        <v>0</v>
      </c>
      <c r="FR74" s="49">
        <f t="shared" si="78"/>
        <v>0</v>
      </c>
      <c r="FS74" s="49">
        <f>IF(SUM(FF74:FF$298)=0,FF$299*FS$8/12,0)</f>
        <v>0</v>
      </c>
      <c r="FT74" s="49">
        <f>IF(SUM(FG74:FG$298)=0,FG$299*FT$8/12,0)</f>
        <v>0</v>
      </c>
      <c r="FU74" s="49">
        <f>IF(SUM(FH74:FH$298)=0,FH$299*FU$8/12,0)</f>
        <v>0</v>
      </c>
      <c r="FV74" s="49">
        <f>IF(SUM(FI74:FI$298)=0,FI$299*FV$8/12,0)</f>
        <v>0</v>
      </c>
      <c r="FW74" s="49">
        <f>IF(SUM(FJ74:FJ$298)=0,FJ$299*FW$8/12,0)</f>
        <v>0</v>
      </c>
      <c r="FX74" s="49">
        <f>IF(SUM(FK74:FK$298)=0,FK$299*FX$8/12,0)</f>
        <v>0</v>
      </c>
      <c r="FY74" s="49">
        <f>IF(SUM(FL74:FL$298)=0,FL$299*FY$8/12,0)</f>
        <v>0</v>
      </c>
      <c r="FZ74" s="49">
        <f>IF(SUM(FM74:FM$298)=0,FM$299*FZ$8/12,0)</f>
        <v>0</v>
      </c>
      <c r="GA74" s="49">
        <f>IF(SUM(FN74:FN$298)=0,FN$299*GA$8/12,0)</f>
        <v>0</v>
      </c>
      <c r="GB74" s="49">
        <f>IF(SUM(FO74:FO$298)=0,FO$299*GB$8/12,0)</f>
        <v>0</v>
      </c>
      <c r="GC74" s="49">
        <f>IF(SUM(FP74:FP$298)=0,FP$299*GC$8/12,0)</f>
        <v>0</v>
      </c>
      <c r="GD74" s="49">
        <f>IF(SUM(FQ74:FQ$298)=0,FQ$299*GD$8/12,0)</f>
        <v>0</v>
      </c>
      <c r="GE74" s="49">
        <f t="shared" si="79"/>
        <v>0</v>
      </c>
      <c r="GF74" s="49">
        <f t="shared" ref="GF74:GF137" si="234">H74+T74+AF74+AR74+BD74+BP74+CB74+CN74+CZ74+DL74+DX74+EJ74</f>
        <v>0</v>
      </c>
      <c r="GG74" s="49">
        <f t="shared" si="80"/>
        <v>11628</v>
      </c>
      <c r="GH74" s="49">
        <f t="shared" ref="GH74:GH137" si="235">J74+V74+AH74+AT74+BF74+BR74+CD74+CP74+DB74+DN74+DZ74+EL74</f>
        <v>0</v>
      </c>
      <c r="GI74" s="49">
        <f t="shared" si="81"/>
        <v>34880</v>
      </c>
      <c r="GJ74" s="49">
        <f t="shared" ref="GJ74:GJ137" si="236">L74+X74+AJ74+AV74+BH74+BT74+CF74+CR74+DD74+DP74+EB74+EN74</f>
        <v>0</v>
      </c>
      <c r="GK74" s="21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</row>
    <row r="75" spans="1:299">
      <c r="A75" s="57"/>
      <c r="B75" s="38">
        <f>IF(SUM(J$9:J74)&gt;0.9,MAX(B$9:B74)+1,0)</f>
        <v>46</v>
      </c>
      <c r="C75" s="44">
        <f t="shared" si="210"/>
        <v>31</v>
      </c>
      <c r="D75" s="40">
        <v>46538</v>
      </c>
      <c r="E75" s="43">
        <f t="shared" si="82"/>
        <v>0</v>
      </c>
      <c r="F75" s="43">
        <f t="shared" si="83"/>
        <v>0</v>
      </c>
      <c r="G75" s="45">
        <f>IF(AND(B75=I$6,K74-I$1/(I$7-I$6+1)&gt;=0),ROUND(I$1/(I$7-I$6+1),0),IF(AND(SUM(G$10:G74)&gt;0,K74-G74&gt;=0),G74,IF(AND(SUM(G$10:G74)&gt;0),I$1-SUM(G$10:G74),0)))</f>
        <v>11628</v>
      </c>
      <c r="H75" s="45">
        <f t="shared" si="84"/>
        <v>0</v>
      </c>
      <c r="I75" s="45">
        <f t="shared" si="85"/>
        <v>11628</v>
      </c>
      <c r="J75" s="45">
        <f t="shared" si="174"/>
        <v>0</v>
      </c>
      <c r="K75" s="45">
        <f t="shared" si="86"/>
        <v>23252</v>
      </c>
      <c r="L75" s="45">
        <f>IF(AND(J75&lt;&gt;0,SUM(J$9:J74)=0),ROUND(I$1*I$3,0),0)</f>
        <v>0</v>
      </c>
      <c r="M75" s="18"/>
      <c r="N75" s="38">
        <f>IF(SUM(V$9:V74)&gt;0.9,MAX(N$9:N74)+1,0)</f>
        <v>0</v>
      </c>
      <c r="O75" s="44">
        <f t="shared" si="211"/>
        <v>0</v>
      </c>
      <c r="P75" s="40">
        <f t="shared" si="212"/>
        <v>46538</v>
      </c>
      <c r="Q75" s="43">
        <f t="shared" si="197"/>
        <v>0</v>
      </c>
      <c r="R75" s="43">
        <f t="shared" si="175"/>
        <v>0</v>
      </c>
      <c r="S75" s="45">
        <f>IF(AND(N75=U$6,W74-U$1/(U$7-U$6+1)&gt;=0),ROUND(U$1/(U$7-U$6+1),0),IF(AND(SUM(S$10:S74)&gt;0,W74-S74&gt;=0),S74,IF(AND(SUM(S$10:S74)&gt;0),U$1-SUM(S$10:S74),0)))</f>
        <v>0</v>
      </c>
      <c r="T75" s="45">
        <f t="shared" si="89"/>
        <v>0</v>
      </c>
      <c r="U75" s="45">
        <f t="shared" si="90"/>
        <v>0</v>
      </c>
      <c r="V75" s="45">
        <f t="shared" si="176"/>
        <v>0</v>
      </c>
      <c r="W75" s="45">
        <f t="shared" si="91"/>
        <v>0</v>
      </c>
      <c r="X75" s="45">
        <f>IF(AND(V75&lt;&gt;0,SUM(V$9:V74)=0),ROUND(U$1*U$3,0),0)</f>
        <v>0</v>
      </c>
      <c r="Y75" s="18"/>
      <c r="Z75" s="38">
        <f>IF(SUM(AH$9:AH74)&gt;0.9,MAX(Z$9:Z74)+1,0)</f>
        <v>0</v>
      </c>
      <c r="AA75" s="44">
        <f t="shared" si="213"/>
        <v>0</v>
      </c>
      <c r="AB75" s="40">
        <f t="shared" si="214"/>
        <v>46538</v>
      </c>
      <c r="AC75" s="43">
        <f t="shared" si="198"/>
        <v>0</v>
      </c>
      <c r="AD75" s="43">
        <f t="shared" si="177"/>
        <v>0</v>
      </c>
      <c r="AE75" s="45">
        <f>IF(AND(Z75=AG$6,AI74-AG$1/(AG$7-AG$6+1)&gt;=0),ROUND(AG$1/(AG$7-AG$6+1),0),IF(AND(SUM(AE$10:AE74)&gt;0,AI74-AE74&gt;=0),AE74,IF(AND(SUM(AE$10:AE74)&gt;0),AG$1-SUM(AE$10:AE74),0)))</f>
        <v>0</v>
      </c>
      <c r="AF75" s="45">
        <f t="shared" si="94"/>
        <v>0</v>
      </c>
      <c r="AG75" s="45">
        <f t="shared" si="95"/>
        <v>0</v>
      </c>
      <c r="AH75" s="45">
        <f t="shared" si="178"/>
        <v>0</v>
      </c>
      <c r="AI75" s="45">
        <f t="shared" si="96"/>
        <v>0</v>
      </c>
      <c r="AJ75" s="45">
        <f>IF(AND(AH75&lt;&gt;0,SUM(AH$9:AH74)=0),ROUND(AG$1*AG$3,0),0)</f>
        <v>0</v>
      </c>
      <c r="AK75" s="18"/>
      <c r="AL75" s="38">
        <f>IF(SUM(AT$9:AT74)&gt;0.9,MAX(AL$9:AL74)+1,0)</f>
        <v>0</v>
      </c>
      <c r="AM75" s="44">
        <f t="shared" si="215"/>
        <v>0</v>
      </c>
      <c r="AN75" s="40">
        <f t="shared" si="216"/>
        <v>46538</v>
      </c>
      <c r="AO75" s="43">
        <f t="shared" si="199"/>
        <v>0</v>
      </c>
      <c r="AP75" s="43">
        <f t="shared" si="179"/>
        <v>0</v>
      </c>
      <c r="AQ75" s="45">
        <f>IF(AND(AL75=AS$6,AU74-AS$1/(AS$7-AS$6+1)&gt;=0),ROUND(AS$1/(AS$7-AS$6+1),0),IF(AND(SUM(AQ$10:AQ74)&gt;0,AU74-AQ74&gt;=0),AQ74,IF(AND(SUM(AQ$10:AQ74)&gt;0),AS$1-SUM(AQ$10:AQ74),0)))</f>
        <v>0</v>
      </c>
      <c r="AR75" s="45">
        <f t="shared" si="99"/>
        <v>0</v>
      </c>
      <c r="AS75" s="45">
        <f t="shared" si="100"/>
        <v>0</v>
      </c>
      <c r="AT75" s="45">
        <f t="shared" si="180"/>
        <v>0</v>
      </c>
      <c r="AU75" s="45">
        <f t="shared" si="101"/>
        <v>0</v>
      </c>
      <c r="AV75" s="45">
        <f>IF(AND(AT75&lt;&gt;0,SUM(AT$9:AT74)=0),ROUND(AS$1*AS$3,0),0)</f>
        <v>0</v>
      </c>
      <c r="AW75" s="18"/>
      <c r="AX75" s="38">
        <f>IF(SUM(BF$9:BF74)&gt;0.9,MAX(AX$9:AX74)+1,0)</f>
        <v>0</v>
      </c>
      <c r="AY75" s="44">
        <f t="shared" si="217"/>
        <v>0</v>
      </c>
      <c r="AZ75" s="40">
        <f t="shared" si="218"/>
        <v>46538</v>
      </c>
      <c r="BA75" s="43">
        <f t="shared" si="200"/>
        <v>0</v>
      </c>
      <c r="BB75" s="43">
        <f t="shared" si="181"/>
        <v>0</v>
      </c>
      <c r="BC75" s="45">
        <f>IF(AND(AX75=BE$6,BG74-BE$1/(BE$7-BE$6+1)&gt;=0),ROUND(BE$1/(BE$7-BE$6+1),0),IF(AND(SUM(BC$10:BC74)&gt;0,BG74-BC74&gt;=0),BC74,IF(AND(SUM(BC$10:BC74)&gt;0),BE$1-SUM(BC$10:BC74),0)))</f>
        <v>0</v>
      </c>
      <c r="BD75" s="45">
        <f t="shared" si="104"/>
        <v>0</v>
      </c>
      <c r="BE75" s="45">
        <f t="shared" si="105"/>
        <v>0</v>
      </c>
      <c r="BF75" s="45">
        <f t="shared" si="182"/>
        <v>0</v>
      </c>
      <c r="BG75" s="45">
        <f t="shared" si="106"/>
        <v>0</v>
      </c>
      <c r="BH75" s="45">
        <f>IF(AND(BF75&lt;&gt;0,SUM(BF$9:BF74)=0),ROUND(BE$1*BE$3,0),0)</f>
        <v>0</v>
      </c>
      <c r="BI75" s="18"/>
      <c r="BJ75" s="38">
        <f>IF(SUM(BR$9:BR74)&gt;0.9,MAX(BJ$9:BJ74)+1,0)</f>
        <v>0</v>
      </c>
      <c r="BK75" s="44">
        <f t="shared" si="219"/>
        <v>0</v>
      </c>
      <c r="BL75" s="40">
        <f t="shared" si="220"/>
        <v>46538</v>
      </c>
      <c r="BM75" s="43">
        <f t="shared" si="201"/>
        <v>0</v>
      </c>
      <c r="BN75" s="43">
        <f t="shared" si="183"/>
        <v>0</v>
      </c>
      <c r="BO75" s="45">
        <f>IF(AND(BJ75=BQ$6,BS74-BQ$1/(BQ$7-BQ$6+1)&gt;=0),ROUND(BQ$1/(BQ$7-BQ$6+1),0),IF(AND(SUM(BO$10:BO74)&gt;0,BS74-BO74&gt;=0),BO74,IF(AND(SUM(BO$10:BO74)&gt;0),BQ$1-SUM(BO$10:BO74),0)))</f>
        <v>0</v>
      </c>
      <c r="BP75" s="45">
        <f t="shared" si="109"/>
        <v>0</v>
      </c>
      <c r="BQ75" s="45">
        <f t="shared" si="110"/>
        <v>0</v>
      </c>
      <c r="BR75" s="45">
        <f t="shared" si="184"/>
        <v>0</v>
      </c>
      <c r="BS75" s="45">
        <f t="shared" si="111"/>
        <v>0</v>
      </c>
      <c r="BT75" s="45">
        <f>IF(AND(BR75&lt;&gt;0,SUM(BR$9:BR74)=0),ROUND(BQ$1*BQ$3,0),0)</f>
        <v>0</v>
      </c>
      <c r="BU75" s="18"/>
      <c r="BV75" s="38">
        <f>IF(SUM(CD$9:CD74)&gt;0.9,MAX(BV$9:BV74)+1,0)</f>
        <v>0</v>
      </c>
      <c r="BW75" s="44">
        <f t="shared" si="221"/>
        <v>0</v>
      </c>
      <c r="BX75" s="40">
        <f t="shared" si="222"/>
        <v>46538</v>
      </c>
      <c r="BY75" s="43">
        <f t="shared" si="202"/>
        <v>0</v>
      </c>
      <c r="BZ75" s="43">
        <f t="shared" si="185"/>
        <v>0</v>
      </c>
      <c r="CA75" s="45">
        <f>IF(AND(BV75=CC$6,CE74-CC$1/(CC$7-CC$6+1)&gt;=0),ROUND(CC$1/(CC$7-CC$6+1),0),IF(AND(SUM(CA$10:CA74)&gt;0,CE74-CA74&gt;=0),CA74,IF(AND(SUM(CA$10:CA74)&gt;0),CC$1-SUM(CA$10:CA74),0)))</f>
        <v>0</v>
      </c>
      <c r="CB75" s="45">
        <f t="shared" si="114"/>
        <v>0</v>
      </c>
      <c r="CC75" s="45">
        <f t="shared" si="115"/>
        <v>0</v>
      </c>
      <c r="CD75" s="45">
        <f t="shared" si="186"/>
        <v>0</v>
      </c>
      <c r="CE75" s="45">
        <f t="shared" si="116"/>
        <v>0</v>
      </c>
      <c r="CF75" s="45">
        <f>IF(AND(CD75&lt;&gt;0,SUM(CD$9:CD74)=0),ROUND(CC$1*CC$3,0),0)</f>
        <v>0</v>
      </c>
      <c r="CG75" s="18"/>
      <c r="CH75" s="38">
        <f>IF(SUM(CP$9:CP74)&gt;0.9,MAX(CH$9:CH74)+1,0)</f>
        <v>0</v>
      </c>
      <c r="CI75" s="44">
        <f t="shared" si="223"/>
        <v>0</v>
      </c>
      <c r="CJ75" s="40">
        <f t="shared" si="224"/>
        <v>46538</v>
      </c>
      <c r="CK75" s="43">
        <f t="shared" si="203"/>
        <v>0</v>
      </c>
      <c r="CL75" s="43">
        <f t="shared" si="187"/>
        <v>0</v>
      </c>
      <c r="CM75" s="45">
        <f>IF(AND(CH75=CO$6,CQ74-CO$1/(CO$7-CO$6+1)&gt;=0),ROUND(CO$1/(CO$7-CO$6+1),0),IF(AND(SUM(CM$10:CM74)&gt;0,CQ74-CM74&gt;=0),CM74,IF(AND(SUM(CM$10:CM74)&gt;0),CO$1-SUM(CM$10:CM74),0)))</f>
        <v>0</v>
      </c>
      <c r="CN75" s="45">
        <f t="shared" si="119"/>
        <v>0</v>
      </c>
      <c r="CO75" s="45">
        <f t="shared" si="120"/>
        <v>0</v>
      </c>
      <c r="CP75" s="45">
        <f t="shared" si="188"/>
        <v>0</v>
      </c>
      <c r="CQ75" s="45">
        <f t="shared" si="121"/>
        <v>0</v>
      </c>
      <c r="CR75" s="45">
        <f>IF(AND(CP75&lt;&gt;0,SUM(CP$9:CP74)=0),ROUND(CO$1*CO$3,0),0)</f>
        <v>0</v>
      </c>
      <c r="CS75" s="18"/>
      <c r="CT75" s="38">
        <f>IF(SUM(DB$9:DB74)&gt;0.9,MAX(CT$9:CT74)+1,0)</f>
        <v>0</v>
      </c>
      <c r="CU75" s="44">
        <f t="shared" si="225"/>
        <v>0</v>
      </c>
      <c r="CV75" s="40">
        <f t="shared" si="226"/>
        <v>46538</v>
      </c>
      <c r="CW75" s="43">
        <f t="shared" si="204"/>
        <v>0</v>
      </c>
      <c r="CX75" s="43">
        <f t="shared" si="189"/>
        <v>0</v>
      </c>
      <c r="CY75" s="45">
        <f>IF(AND(CT75=DA$6,DC74-DA$1/(DA$7-DA$6+1)&gt;=0),ROUND(DA$1/(DA$7-DA$6+1),0),IF(AND(SUM(CY$10:CY74)&gt;0,DC74-CY74&gt;=0),CY74,IF(AND(SUM(CY$10:CY74)&gt;0),DA$1-SUM(CY$10:CY74),0)))</f>
        <v>0</v>
      </c>
      <c r="CZ75" s="45">
        <f t="shared" si="124"/>
        <v>0</v>
      </c>
      <c r="DA75" s="45">
        <f t="shared" si="125"/>
        <v>0</v>
      </c>
      <c r="DB75" s="45">
        <f t="shared" si="190"/>
        <v>0</v>
      </c>
      <c r="DC75" s="45">
        <f t="shared" si="126"/>
        <v>0</v>
      </c>
      <c r="DD75" s="45">
        <f>IF(AND(DB75&lt;&gt;0,SUM(DB$9:DB74)=0),ROUND(DA$1*DA$3,0),0)</f>
        <v>0</v>
      </c>
      <c r="DE75" s="18"/>
      <c r="DF75" s="38">
        <f>IF(SUM(DN$9:DN74)&gt;0.9,MAX(DF$9:DF74)+1,0)</f>
        <v>0</v>
      </c>
      <c r="DG75" s="44">
        <f t="shared" si="227"/>
        <v>0</v>
      </c>
      <c r="DH75" s="40">
        <f t="shared" si="228"/>
        <v>46538</v>
      </c>
      <c r="DI75" s="43">
        <f t="shared" si="205"/>
        <v>0</v>
      </c>
      <c r="DJ75" s="43">
        <f t="shared" si="191"/>
        <v>0</v>
      </c>
      <c r="DK75" s="45">
        <f>IF(AND(DF75=DM$6,DO74-DM$1/(DM$7-DM$6+1)&gt;=0),ROUND(DM$1/(DM$7-DM$6+1),0),IF(AND(SUM(DK$10:DK74)&gt;0,DO74-DK74&gt;=0),DK74,IF(AND(SUM(DK$10:DK74)&gt;0),DM$1-SUM(DK$10:DK74),0)))</f>
        <v>0</v>
      </c>
      <c r="DL75" s="45">
        <f t="shared" si="129"/>
        <v>0</v>
      </c>
      <c r="DM75" s="45">
        <f t="shared" si="130"/>
        <v>0</v>
      </c>
      <c r="DN75" s="45">
        <f t="shared" si="192"/>
        <v>0</v>
      </c>
      <c r="DO75" s="45">
        <f t="shared" si="131"/>
        <v>0</v>
      </c>
      <c r="DP75" s="45">
        <f>IF(AND(DN75&lt;&gt;0,SUM(DN$9:DN74)=0),ROUND(DM$1*DM$3,0),0)</f>
        <v>0</v>
      </c>
      <c r="DQ75" s="18"/>
      <c r="DR75" s="38">
        <f>IF(SUM(DZ$9:DZ74)&gt;0.9,MAX(DR$9:DR74)+1,0)</f>
        <v>0</v>
      </c>
      <c r="DS75" s="44">
        <f t="shared" si="229"/>
        <v>0</v>
      </c>
      <c r="DT75" s="40">
        <f t="shared" si="230"/>
        <v>46538</v>
      </c>
      <c r="DU75" s="43">
        <f t="shared" si="206"/>
        <v>0</v>
      </c>
      <c r="DV75" s="43">
        <f t="shared" si="193"/>
        <v>0</v>
      </c>
      <c r="DW75" s="45">
        <f>IF(AND(DR75=DY$6,EA74-DY$1/(DY$7-DY$6+1)&gt;=0),ROUND(DY$1/(DY$7-DY$6+1),0),IF(AND(SUM(DW$10:DW74)&gt;0,EA74-DW74&gt;=0),DW74,IF(AND(SUM(DW$10:DW74)&gt;0),DY$1-SUM(DW$10:DW74),0)))</f>
        <v>0</v>
      </c>
      <c r="DX75" s="45">
        <f t="shared" si="134"/>
        <v>0</v>
      </c>
      <c r="DY75" s="45">
        <f t="shared" si="135"/>
        <v>0</v>
      </c>
      <c r="DZ75" s="45">
        <f t="shared" si="194"/>
        <v>0</v>
      </c>
      <c r="EA75" s="45">
        <f t="shared" si="136"/>
        <v>0</v>
      </c>
      <c r="EB75" s="45">
        <f>IF(AND(DZ75&lt;&gt;0,SUM(DZ$9:DZ74)=0),ROUND(DY$1*DY$3,0),0)</f>
        <v>0</v>
      </c>
      <c r="EC75" s="18"/>
      <c r="ED75" s="38">
        <f>IF(SUM(EL$9:EL74)&gt;0.9,MAX(ED$9:ED74)+1,0)</f>
        <v>0</v>
      </c>
      <c r="EE75" s="44">
        <f t="shared" si="231"/>
        <v>0</v>
      </c>
      <c r="EF75" s="40">
        <f t="shared" si="232"/>
        <v>46538</v>
      </c>
      <c r="EG75" s="43">
        <f t="shared" si="207"/>
        <v>0</v>
      </c>
      <c r="EH75" s="43">
        <f t="shared" si="195"/>
        <v>0</v>
      </c>
      <c r="EI75" s="45">
        <f>IF(AND(ED75=EK$6,EM74-EK$1/(EK$7-EK$6+1)&gt;=0),ROUND(EK$1/(EK$7-EK$6+1),0),IF(AND(SUM(EI$10:EI74)&gt;0,EM74-EI74&gt;=0),EI74,IF(AND(SUM(EI$10:EI74)&gt;0),EK$1-SUM(EI$10:EI74),0)))</f>
        <v>0</v>
      </c>
      <c r="EJ75" s="45">
        <f t="shared" si="139"/>
        <v>0</v>
      </c>
      <c r="EK75" s="45">
        <f t="shared" si="140"/>
        <v>0</v>
      </c>
      <c r="EL75" s="45">
        <f t="shared" si="196"/>
        <v>0</v>
      </c>
      <c r="EM75" s="45">
        <f t="shared" si="141"/>
        <v>0</v>
      </c>
      <c r="EN75" s="45">
        <f>IF(AND(EL75&lt;&gt;0,SUM(EL$9:EL74)=0),ROUND(EK$1*EK$3,0),0)</f>
        <v>0</v>
      </c>
      <c r="EO75" s="21"/>
      <c r="EP75" s="46">
        <f t="shared" si="158"/>
        <v>59</v>
      </c>
      <c r="EQ75" s="47">
        <f t="shared" si="142"/>
        <v>46538</v>
      </c>
      <c r="ER75" s="48">
        <f t="shared" si="208"/>
        <v>23252</v>
      </c>
      <c r="ES75" s="48">
        <f t="shared" si="143"/>
        <v>0</v>
      </c>
      <c r="ET75" s="48">
        <f t="shared" si="144"/>
        <v>0</v>
      </c>
      <c r="EU75" s="48">
        <f t="shared" si="145"/>
        <v>0</v>
      </c>
      <c r="EV75" s="48">
        <f t="shared" si="146"/>
        <v>0</v>
      </c>
      <c r="EW75" s="48">
        <f t="shared" si="147"/>
        <v>0</v>
      </c>
      <c r="EX75" s="48">
        <f t="shared" si="148"/>
        <v>0</v>
      </c>
      <c r="EY75" s="48">
        <f t="shared" si="149"/>
        <v>0</v>
      </c>
      <c r="EZ75" s="48">
        <f t="shared" si="150"/>
        <v>0</v>
      </c>
      <c r="FA75" s="48">
        <f t="shared" si="151"/>
        <v>0</v>
      </c>
      <c r="FB75" s="48">
        <f t="shared" si="152"/>
        <v>0</v>
      </c>
      <c r="FC75" s="48">
        <f t="shared" si="153"/>
        <v>0</v>
      </c>
      <c r="FD75" s="48">
        <f t="shared" si="233"/>
        <v>23252</v>
      </c>
      <c r="FE75" s="49">
        <f t="shared" si="209"/>
        <v>11628</v>
      </c>
      <c r="FF75" s="49">
        <f t="shared" ref="FF75:FF138" si="237">IF($EP75&lt;=FF$8,H75+L75,0)</f>
        <v>0</v>
      </c>
      <c r="FG75" s="49">
        <f t="shared" ref="FG75:FG138" si="238">IF($EP75&lt;=FG$8,T75+X75,0)</f>
        <v>0</v>
      </c>
      <c r="FH75" s="49">
        <f t="shared" ref="FH75:FH138" si="239">IF($EP75&lt;=FH$8,AF75+AJ75,0)</f>
        <v>0</v>
      </c>
      <c r="FI75" s="49">
        <f t="shared" ref="FI75:FI138" si="240">IF($EP75&lt;=FI$8,AR75+AV75,0)</f>
        <v>0</v>
      </c>
      <c r="FJ75" s="49">
        <f t="shared" ref="FJ75:FJ138" si="241">IF($EP75&lt;=FJ$8,BD75+BH75,0)</f>
        <v>0</v>
      </c>
      <c r="FK75" s="49">
        <f t="shared" ref="FK75:FK138" si="242">IF($EP75&lt;=FK$8,BP75+BU75,0)</f>
        <v>0</v>
      </c>
      <c r="FL75" s="49">
        <f t="shared" ref="FL75:FL138" si="243">IF($EP75&lt;=FL$8,CB75+CF75,0)</f>
        <v>0</v>
      </c>
      <c r="FM75" s="49">
        <f t="shared" ref="FM75:FM138" si="244">IF($EP75&lt;=FM$8,CR75+CN75,0)</f>
        <v>0</v>
      </c>
      <c r="FN75" s="49">
        <f t="shared" si="154"/>
        <v>0</v>
      </c>
      <c r="FO75" s="49">
        <f t="shared" si="155"/>
        <v>0</v>
      </c>
      <c r="FP75" s="49">
        <f t="shared" si="156"/>
        <v>0</v>
      </c>
      <c r="FQ75" s="49">
        <f t="shared" si="157"/>
        <v>0</v>
      </c>
      <c r="FR75" s="49">
        <f t="shared" ref="FR75:FR138" si="245">SUM(FF75:FM75)</f>
        <v>0</v>
      </c>
      <c r="FS75" s="49">
        <f>IF(SUM(FF75:FF$298)=0,FF$299*FS$8/12,0)</f>
        <v>0</v>
      </c>
      <c r="FT75" s="49">
        <f>IF(SUM(FG75:FG$298)=0,FG$299*FT$8/12,0)</f>
        <v>0</v>
      </c>
      <c r="FU75" s="49">
        <f>IF(SUM(FH75:FH$298)=0,FH$299*FU$8/12,0)</f>
        <v>0</v>
      </c>
      <c r="FV75" s="49">
        <f>IF(SUM(FI75:FI$298)=0,FI$299*FV$8/12,0)</f>
        <v>0</v>
      </c>
      <c r="FW75" s="49">
        <f>IF(SUM(FJ75:FJ$298)=0,FJ$299*FW$8/12,0)</f>
        <v>0</v>
      </c>
      <c r="FX75" s="49">
        <f>IF(SUM(FK75:FK$298)=0,FK$299*FX$8/12,0)</f>
        <v>0</v>
      </c>
      <c r="FY75" s="49">
        <f>IF(SUM(FL75:FL$298)=0,FL$299*FY$8/12,0)</f>
        <v>0</v>
      </c>
      <c r="FZ75" s="49">
        <f>IF(SUM(FM75:FM$298)=0,FM$299*FZ$8/12,0)</f>
        <v>0</v>
      </c>
      <c r="GA75" s="49">
        <f>IF(SUM(FN75:FN$298)=0,FN$299*GA$8/12,0)</f>
        <v>0</v>
      </c>
      <c r="GB75" s="49">
        <f>IF(SUM(FO75:FO$298)=0,FO$299*GB$8/12,0)</f>
        <v>0</v>
      </c>
      <c r="GC75" s="49">
        <f>IF(SUM(FP75:FP$298)=0,FP$299*GC$8/12,0)</f>
        <v>0</v>
      </c>
      <c r="GD75" s="49">
        <f>IF(SUM(FQ75:FQ$298)=0,FQ$299*GD$8/12,0)</f>
        <v>0</v>
      </c>
      <c r="GE75" s="49">
        <f t="shared" ref="GE75:GE138" si="246">SUM(FS75:FZ75)</f>
        <v>0</v>
      </c>
      <c r="GF75" s="49">
        <f t="shared" si="234"/>
        <v>0</v>
      </c>
      <c r="GG75" s="49">
        <f t="shared" ref="GG75:GG138" si="247">FE75+GF75</f>
        <v>11628</v>
      </c>
      <c r="GH75" s="49">
        <f t="shared" si="235"/>
        <v>0</v>
      </c>
      <c r="GI75" s="49">
        <f t="shared" ref="GI75:GI138" si="248">GI74+GH75-FE75</f>
        <v>23252</v>
      </c>
      <c r="GJ75" s="49">
        <f t="shared" si="236"/>
        <v>0</v>
      </c>
      <c r="GK75" s="21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</row>
    <row r="76" spans="1:299">
      <c r="A76" s="57"/>
      <c r="B76" s="38">
        <f>IF(SUM(J$9:J75)&gt;0.9,MAX(B$9:B75)+1,0)</f>
        <v>47</v>
      </c>
      <c r="C76" s="44">
        <f t="shared" si="210"/>
        <v>30</v>
      </c>
      <c r="D76" s="40">
        <v>46568</v>
      </c>
      <c r="E76" s="43">
        <f t="shared" ref="E76:E139" si="249">IF(AND(C76&gt;0,C75=0),D76,0)</f>
        <v>0</v>
      </c>
      <c r="F76" s="43">
        <f t="shared" ref="F76:F139" si="250">IF(AND(C76&gt;0,C77=0),D76,0)</f>
        <v>0</v>
      </c>
      <c r="G76" s="45">
        <f>IF(AND(B76=I$6,K75-I$1/(I$7-I$6+1)&gt;=0),ROUND(I$1/(I$7-I$6+1),0),IF(AND(SUM(G$10:G75)&gt;0,K75-G75&gt;=0),G75,IF(AND(SUM(G$10:G75)&gt;0),I$1-SUM(G$10:G75),0)))</f>
        <v>11628</v>
      </c>
      <c r="H76" s="45">
        <f t="shared" ref="H76:H139" si="251">ROUND(IF(AND(J76+K75&lt;&gt;0),ROUND((K75*I$2/365*C76),0),0),2)</f>
        <v>0</v>
      </c>
      <c r="I76" s="45">
        <f t="shared" ref="I76:I139" si="252">G76+H76</f>
        <v>11628</v>
      </c>
      <c r="J76" s="45">
        <f t="shared" si="174"/>
        <v>0</v>
      </c>
      <c r="K76" s="45">
        <f t="shared" ref="K76:K139" si="253">K75+J76-G76</f>
        <v>11624</v>
      </c>
      <c r="L76" s="45">
        <f>IF(AND(J76&lt;&gt;0,SUM(J$9:J75)=0),ROUND(I$1*I$3,0),0)</f>
        <v>0</v>
      </c>
      <c r="M76" s="18"/>
      <c r="N76" s="38">
        <f>IF(SUM(V$9:V75)&gt;0.9,MAX(N$9:N75)+1,0)</f>
        <v>0</v>
      </c>
      <c r="O76" s="44">
        <f t="shared" si="211"/>
        <v>0</v>
      </c>
      <c r="P76" s="40">
        <f t="shared" si="212"/>
        <v>46568</v>
      </c>
      <c r="Q76" s="43">
        <f t="shared" si="197"/>
        <v>0</v>
      </c>
      <c r="R76" s="43">
        <f t="shared" si="175"/>
        <v>0</v>
      </c>
      <c r="S76" s="45">
        <f>IF(AND(N76=U$6,W75-U$1/(U$7-U$6+1)&gt;=0),ROUND(U$1/(U$7-U$6+1),0),IF(AND(SUM(S$10:S75)&gt;0,W75-S75&gt;=0),S75,IF(AND(SUM(S$10:S75)&gt;0),U$1-SUM(S$10:S75),0)))</f>
        <v>0</v>
      </c>
      <c r="T76" s="45">
        <f t="shared" ref="T76:T139" si="254">ROUND(IF(AND(V76+W75&lt;&gt;0),ROUND((W75*U$2/365*O76),0),0),2)</f>
        <v>0</v>
      </c>
      <c r="U76" s="45">
        <f t="shared" ref="U76:U139" si="255">S76+T76</f>
        <v>0</v>
      </c>
      <c r="V76" s="45">
        <f t="shared" si="176"/>
        <v>0</v>
      </c>
      <c r="W76" s="45">
        <f t="shared" ref="W76:W139" si="256">W75+V76-S76</f>
        <v>0</v>
      </c>
      <c r="X76" s="45">
        <f>IF(AND(V76&lt;&gt;0,SUM(V$9:V75)=0),ROUND(U$1*U$3,0),0)</f>
        <v>0</v>
      </c>
      <c r="Y76" s="18"/>
      <c r="Z76" s="38">
        <f>IF(SUM(AH$9:AH75)&gt;0.9,MAX(Z$9:Z75)+1,0)</f>
        <v>0</v>
      </c>
      <c r="AA76" s="44">
        <f t="shared" si="213"/>
        <v>0</v>
      </c>
      <c r="AB76" s="40">
        <f t="shared" si="214"/>
        <v>46568</v>
      </c>
      <c r="AC76" s="43">
        <f t="shared" si="198"/>
        <v>0</v>
      </c>
      <c r="AD76" s="43">
        <f t="shared" si="177"/>
        <v>0</v>
      </c>
      <c r="AE76" s="45">
        <f>IF(AND(Z76=AG$6,AI75-AG$1/(AG$7-AG$6+1)&gt;=0),ROUND(AG$1/(AG$7-AG$6+1),0),IF(AND(SUM(AE$10:AE75)&gt;0,AI75-AE75&gt;=0),AE75,IF(AND(SUM(AE$10:AE75)&gt;0),AG$1-SUM(AE$10:AE75),0)))</f>
        <v>0</v>
      </c>
      <c r="AF76" s="45">
        <f t="shared" ref="AF76:AF139" si="257">ROUND(IF(AND(AH76+AI75&lt;&gt;0),ROUND((AI75*AG$2/365*AA76),0),0),2)</f>
        <v>0</v>
      </c>
      <c r="AG76" s="45">
        <f t="shared" ref="AG76:AG139" si="258">AE76+AF76</f>
        <v>0</v>
      </c>
      <c r="AH76" s="45">
        <f t="shared" si="178"/>
        <v>0</v>
      </c>
      <c r="AI76" s="45">
        <f t="shared" ref="AI76:AI139" si="259">AI75+AH76-AE76</f>
        <v>0</v>
      </c>
      <c r="AJ76" s="45">
        <f>IF(AND(AH76&lt;&gt;0,SUM(AH$9:AH75)=0),ROUND(AG$1*AG$3,0),0)</f>
        <v>0</v>
      </c>
      <c r="AK76" s="18"/>
      <c r="AL76" s="38">
        <f>IF(SUM(AT$9:AT75)&gt;0.9,MAX(AL$9:AL75)+1,0)</f>
        <v>0</v>
      </c>
      <c r="AM76" s="44">
        <f t="shared" si="215"/>
        <v>0</v>
      </c>
      <c r="AN76" s="40">
        <f t="shared" si="216"/>
        <v>46568</v>
      </c>
      <c r="AO76" s="43">
        <f t="shared" si="199"/>
        <v>0</v>
      </c>
      <c r="AP76" s="43">
        <f t="shared" si="179"/>
        <v>0</v>
      </c>
      <c r="AQ76" s="45">
        <f>IF(AND(AL76=AS$6,AU75-AS$1/(AS$7-AS$6+1)&gt;=0),ROUND(AS$1/(AS$7-AS$6+1),0),IF(AND(SUM(AQ$10:AQ75)&gt;0,AU75-AQ75&gt;=0),AQ75,IF(AND(SUM(AQ$10:AQ75)&gt;0),AS$1-SUM(AQ$10:AQ75),0)))</f>
        <v>0</v>
      </c>
      <c r="AR76" s="45">
        <f t="shared" ref="AR76:AR139" si="260">ROUND(IF(AND(AT76+AU75&lt;&gt;0),ROUND((AU75*AS$2/365*AM76),0),0),2)</f>
        <v>0</v>
      </c>
      <c r="AS76" s="45">
        <f t="shared" ref="AS76:AS139" si="261">AQ76+AR76</f>
        <v>0</v>
      </c>
      <c r="AT76" s="45">
        <f t="shared" si="180"/>
        <v>0</v>
      </c>
      <c r="AU76" s="45">
        <f t="shared" ref="AU76:AU139" si="262">AU75+AT76-AQ76</f>
        <v>0</v>
      </c>
      <c r="AV76" s="45">
        <f>IF(AND(AT76&lt;&gt;0,SUM(AT$9:AT75)=0),ROUND(AS$1*AS$3,0),0)</f>
        <v>0</v>
      </c>
      <c r="AW76" s="18"/>
      <c r="AX76" s="38">
        <f>IF(SUM(BF$9:BF75)&gt;0.9,MAX(AX$9:AX75)+1,0)</f>
        <v>0</v>
      </c>
      <c r="AY76" s="44">
        <f t="shared" si="217"/>
        <v>0</v>
      </c>
      <c r="AZ76" s="40">
        <f t="shared" si="218"/>
        <v>46568</v>
      </c>
      <c r="BA76" s="43">
        <f t="shared" si="200"/>
        <v>0</v>
      </c>
      <c r="BB76" s="43">
        <f t="shared" si="181"/>
        <v>0</v>
      </c>
      <c r="BC76" s="45">
        <f>IF(AND(AX76=BE$6,BG75-BE$1/(BE$7-BE$6+1)&gt;=0),ROUND(BE$1/(BE$7-BE$6+1),0),IF(AND(SUM(BC$10:BC75)&gt;0,BG75-BC75&gt;=0),BC75,IF(AND(SUM(BC$10:BC75)&gt;0),BE$1-SUM(BC$10:BC75),0)))</f>
        <v>0</v>
      </c>
      <c r="BD76" s="45">
        <f t="shared" ref="BD76:BD139" si="263">ROUND(IF(AND(BF76+BG75&lt;&gt;0),ROUND((BG75*BE$2/365*AY76),0),0),2)</f>
        <v>0</v>
      </c>
      <c r="BE76" s="45">
        <f t="shared" ref="BE76:BE139" si="264">BC76+BD76</f>
        <v>0</v>
      </c>
      <c r="BF76" s="45">
        <f t="shared" si="182"/>
        <v>0</v>
      </c>
      <c r="BG76" s="45">
        <f t="shared" ref="BG76:BG139" si="265">BG75+BF76-BC76</f>
        <v>0</v>
      </c>
      <c r="BH76" s="45">
        <f>IF(AND(BF76&lt;&gt;0,SUM(BF$9:BF75)=0),ROUND(BE$1*BE$3,0),0)</f>
        <v>0</v>
      </c>
      <c r="BI76" s="18"/>
      <c r="BJ76" s="38">
        <f>IF(SUM(BR$9:BR75)&gt;0.9,MAX(BJ$9:BJ75)+1,0)</f>
        <v>0</v>
      </c>
      <c r="BK76" s="44">
        <f t="shared" si="219"/>
        <v>0</v>
      </c>
      <c r="BL76" s="40">
        <f t="shared" si="220"/>
        <v>46568</v>
      </c>
      <c r="BM76" s="43">
        <f t="shared" si="201"/>
        <v>0</v>
      </c>
      <c r="BN76" s="43">
        <f t="shared" si="183"/>
        <v>0</v>
      </c>
      <c r="BO76" s="45">
        <f>IF(AND(BJ76=BQ$6,BS75-BQ$1/(BQ$7-BQ$6+1)&gt;=0),ROUND(BQ$1/(BQ$7-BQ$6+1),0),IF(AND(SUM(BO$10:BO75)&gt;0,BS75-BO75&gt;=0),BO75,IF(AND(SUM(BO$10:BO75)&gt;0),BQ$1-SUM(BO$10:BO75),0)))</f>
        <v>0</v>
      </c>
      <c r="BP76" s="45">
        <f t="shared" ref="BP76:BP139" si="266">ROUND(IF(AND(BR76+BS75&lt;&gt;0),ROUND((BS75*BQ$2/365*BK76),0),0),2)</f>
        <v>0</v>
      </c>
      <c r="BQ76" s="45">
        <f t="shared" ref="BQ76:BQ139" si="267">BO76+BP76</f>
        <v>0</v>
      </c>
      <c r="BR76" s="45">
        <f t="shared" si="184"/>
        <v>0</v>
      </c>
      <c r="BS76" s="45">
        <f t="shared" ref="BS76:BS139" si="268">BS75+BR76-BO76</f>
        <v>0</v>
      </c>
      <c r="BT76" s="45">
        <f>IF(AND(BR76&lt;&gt;0,SUM(BR$9:BR75)=0),ROUND(BQ$1*BQ$3,0),0)</f>
        <v>0</v>
      </c>
      <c r="BU76" s="18"/>
      <c r="BV76" s="38">
        <f>IF(SUM(CD$9:CD75)&gt;0.9,MAX(BV$9:BV75)+1,0)</f>
        <v>0</v>
      </c>
      <c r="BW76" s="44">
        <f t="shared" si="221"/>
        <v>0</v>
      </c>
      <c r="BX76" s="40">
        <f t="shared" si="222"/>
        <v>46568</v>
      </c>
      <c r="BY76" s="43">
        <f t="shared" si="202"/>
        <v>0</v>
      </c>
      <c r="BZ76" s="43">
        <f t="shared" si="185"/>
        <v>0</v>
      </c>
      <c r="CA76" s="45">
        <f>IF(AND(BV76=CC$6,CE75-CC$1/(CC$7-CC$6+1)&gt;=0),ROUND(CC$1/(CC$7-CC$6+1),0),IF(AND(SUM(CA$10:CA75)&gt;0,CE75-CA75&gt;=0),CA75,IF(AND(SUM(CA$10:CA75)&gt;0),CC$1-SUM(CA$10:CA75),0)))</f>
        <v>0</v>
      </c>
      <c r="CB76" s="45">
        <f t="shared" ref="CB76:CB139" si="269">ROUND(IF(AND(CD76+CE75&lt;&gt;0),ROUND((CE75*CC$2/365*BW76),0),0),2)</f>
        <v>0</v>
      </c>
      <c r="CC76" s="45">
        <f t="shared" ref="CC76:CC139" si="270">CA76+CB76</f>
        <v>0</v>
      </c>
      <c r="CD76" s="45">
        <f t="shared" si="186"/>
        <v>0</v>
      </c>
      <c r="CE76" s="45">
        <f t="shared" ref="CE76:CE139" si="271">CE75+CD76-CA76</f>
        <v>0</v>
      </c>
      <c r="CF76" s="45">
        <f>IF(AND(CD76&lt;&gt;0,SUM(CD$9:CD75)=0),ROUND(CC$1*CC$3,0),0)</f>
        <v>0</v>
      </c>
      <c r="CG76" s="18"/>
      <c r="CH76" s="38">
        <f>IF(SUM(CP$9:CP75)&gt;0.9,MAX(CH$9:CH75)+1,0)</f>
        <v>0</v>
      </c>
      <c r="CI76" s="44">
        <f t="shared" si="223"/>
        <v>0</v>
      </c>
      <c r="CJ76" s="40">
        <f t="shared" si="224"/>
        <v>46568</v>
      </c>
      <c r="CK76" s="43">
        <f t="shared" si="203"/>
        <v>0</v>
      </c>
      <c r="CL76" s="43">
        <f t="shared" si="187"/>
        <v>0</v>
      </c>
      <c r="CM76" s="45">
        <f>IF(AND(CH76=CO$6,CQ75-CO$1/(CO$7-CO$6+1)&gt;=0),ROUND(CO$1/(CO$7-CO$6+1),0),IF(AND(SUM(CM$10:CM75)&gt;0,CQ75-CM75&gt;=0),CM75,IF(AND(SUM(CM$10:CM75)&gt;0),CO$1-SUM(CM$10:CM75),0)))</f>
        <v>0</v>
      </c>
      <c r="CN76" s="45">
        <f t="shared" ref="CN76:CN139" si="272">ROUND(IF(AND(CP76+CQ75&lt;&gt;0),ROUND((CQ75*CO$2/365*CI76),0),0),2)</f>
        <v>0</v>
      </c>
      <c r="CO76" s="45">
        <f t="shared" ref="CO76:CO139" si="273">CM76+CN76</f>
        <v>0</v>
      </c>
      <c r="CP76" s="45">
        <f t="shared" si="188"/>
        <v>0</v>
      </c>
      <c r="CQ76" s="45">
        <f t="shared" ref="CQ76:CQ139" si="274">CQ75+CP76-CM76</f>
        <v>0</v>
      </c>
      <c r="CR76" s="45">
        <f>IF(AND(CP76&lt;&gt;0,SUM(CP$9:CP75)=0),ROUND(CO$1*CO$3,0),0)</f>
        <v>0</v>
      </c>
      <c r="CS76" s="18"/>
      <c r="CT76" s="38">
        <f>IF(SUM(DB$9:DB75)&gt;0.9,MAX(CT$9:CT75)+1,0)</f>
        <v>0</v>
      </c>
      <c r="CU76" s="44">
        <f t="shared" si="225"/>
        <v>0</v>
      </c>
      <c r="CV76" s="40">
        <f t="shared" si="226"/>
        <v>46568</v>
      </c>
      <c r="CW76" s="43">
        <f t="shared" si="204"/>
        <v>0</v>
      </c>
      <c r="CX76" s="43">
        <f t="shared" si="189"/>
        <v>0</v>
      </c>
      <c r="CY76" s="45">
        <f>IF(AND(CT76=DA$6,DC75-DA$1/(DA$7-DA$6+1)&gt;=0),ROUND(DA$1/(DA$7-DA$6+1),0),IF(AND(SUM(CY$10:CY75)&gt;0,DC75-CY75&gt;=0),CY75,IF(AND(SUM(CY$10:CY75)&gt;0),DA$1-SUM(CY$10:CY75),0)))</f>
        <v>0</v>
      </c>
      <c r="CZ76" s="45">
        <f t="shared" ref="CZ76:CZ139" si="275">ROUND(IF(AND(DB76+DC75&lt;&gt;0),ROUND((DC75*DA$2/365*CU76),0),0),2)</f>
        <v>0</v>
      </c>
      <c r="DA76" s="45">
        <f t="shared" ref="DA76:DA139" si="276">CY76+CZ76</f>
        <v>0</v>
      </c>
      <c r="DB76" s="45">
        <f t="shared" si="190"/>
        <v>0</v>
      </c>
      <c r="DC76" s="45">
        <f t="shared" ref="DC76:DC139" si="277">DC75+DB76-CY76</f>
        <v>0</v>
      </c>
      <c r="DD76" s="45">
        <f>IF(AND(DB76&lt;&gt;0,SUM(DB$9:DB75)=0),ROUND(DA$1*DA$3,0),0)</f>
        <v>0</v>
      </c>
      <c r="DE76" s="18"/>
      <c r="DF76" s="38">
        <f>IF(SUM(DN$9:DN75)&gt;0.9,MAX(DF$9:DF75)+1,0)</f>
        <v>0</v>
      </c>
      <c r="DG76" s="44">
        <f t="shared" si="227"/>
        <v>0</v>
      </c>
      <c r="DH76" s="40">
        <f t="shared" si="228"/>
        <v>46568</v>
      </c>
      <c r="DI76" s="43">
        <f t="shared" si="205"/>
        <v>0</v>
      </c>
      <c r="DJ76" s="43">
        <f t="shared" si="191"/>
        <v>0</v>
      </c>
      <c r="DK76" s="45">
        <f>IF(AND(DF76=DM$6,DO75-DM$1/(DM$7-DM$6+1)&gt;=0),ROUND(DM$1/(DM$7-DM$6+1),0),IF(AND(SUM(DK$10:DK75)&gt;0,DO75-DK75&gt;=0),DK75,IF(AND(SUM(DK$10:DK75)&gt;0),DM$1-SUM(DK$10:DK75),0)))</f>
        <v>0</v>
      </c>
      <c r="DL76" s="45">
        <f t="shared" ref="DL76:DL139" si="278">ROUND(IF(AND(DN76+DO75&lt;&gt;0),ROUND((DO75*DM$2/365*DG76),0),0),2)</f>
        <v>0</v>
      </c>
      <c r="DM76" s="45">
        <f t="shared" ref="DM76:DM139" si="279">DK76+DL76</f>
        <v>0</v>
      </c>
      <c r="DN76" s="45">
        <f t="shared" si="192"/>
        <v>0</v>
      </c>
      <c r="DO76" s="45">
        <f t="shared" ref="DO76:DO139" si="280">DO75+DN76-DK76</f>
        <v>0</v>
      </c>
      <c r="DP76" s="45">
        <f>IF(AND(DN76&lt;&gt;0,SUM(DN$9:DN75)=0),ROUND(DM$1*DM$3,0),0)</f>
        <v>0</v>
      </c>
      <c r="DQ76" s="18"/>
      <c r="DR76" s="38">
        <f>IF(SUM(DZ$9:DZ75)&gt;0.9,MAX(DR$9:DR75)+1,0)</f>
        <v>0</v>
      </c>
      <c r="DS76" s="44">
        <f t="shared" si="229"/>
        <v>0</v>
      </c>
      <c r="DT76" s="40">
        <f t="shared" si="230"/>
        <v>46568</v>
      </c>
      <c r="DU76" s="43">
        <f t="shared" si="206"/>
        <v>0</v>
      </c>
      <c r="DV76" s="43">
        <f t="shared" si="193"/>
        <v>0</v>
      </c>
      <c r="DW76" s="45">
        <f>IF(AND(DR76=DY$6,EA75-DY$1/(DY$7-DY$6+1)&gt;=0),ROUND(DY$1/(DY$7-DY$6+1),0),IF(AND(SUM(DW$10:DW75)&gt;0,EA75-DW75&gt;=0),DW75,IF(AND(SUM(DW$10:DW75)&gt;0),DY$1-SUM(DW$10:DW75),0)))</f>
        <v>0</v>
      </c>
      <c r="DX76" s="45">
        <f t="shared" ref="DX76:DX139" si="281">ROUND(IF(AND(DZ76+EA75&lt;&gt;0),ROUND((EA75*DY$2/365*DS76),0),0),2)</f>
        <v>0</v>
      </c>
      <c r="DY76" s="45">
        <f t="shared" ref="DY76:DY139" si="282">DW76+DX76</f>
        <v>0</v>
      </c>
      <c r="DZ76" s="45">
        <f t="shared" si="194"/>
        <v>0</v>
      </c>
      <c r="EA76" s="45">
        <f t="shared" ref="EA76:EA139" si="283">EA75+DZ76-DW76</f>
        <v>0</v>
      </c>
      <c r="EB76" s="45">
        <f>IF(AND(DZ76&lt;&gt;0,SUM(DZ$9:DZ75)=0),ROUND(DY$1*DY$3,0),0)</f>
        <v>0</v>
      </c>
      <c r="EC76" s="18"/>
      <c r="ED76" s="38">
        <f>IF(SUM(EL$9:EL75)&gt;0.9,MAX(ED$9:ED75)+1,0)</f>
        <v>0</v>
      </c>
      <c r="EE76" s="44">
        <f t="shared" si="231"/>
        <v>0</v>
      </c>
      <c r="EF76" s="40">
        <f t="shared" si="232"/>
        <v>46568</v>
      </c>
      <c r="EG76" s="43">
        <f t="shared" si="207"/>
        <v>0</v>
      </c>
      <c r="EH76" s="43">
        <f t="shared" si="195"/>
        <v>0</v>
      </c>
      <c r="EI76" s="45">
        <f>IF(AND(ED76=EK$6,EM75-EK$1/(EK$7-EK$6+1)&gt;=0),ROUND(EK$1/(EK$7-EK$6+1),0),IF(AND(SUM(EI$10:EI75)&gt;0,EM75-EI75&gt;=0),EI75,IF(AND(SUM(EI$10:EI75)&gt;0),EK$1-SUM(EI$10:EI75),0)))</f>
        <v>0</v>
      </c>
      <c r="EJ76" s="45">
        <f t="shared" ref="EJ76:EJ139" si="284">ROUND(IF(AND(EL76+EM75&lt;&gt;0),ROUND((EM75*EK$2/365*EE76),0),0),2)</f>
        <v>0</v>
      </c>
      <c r="EK76" s="45">
        <f t="shared" ref="EK76:EK139" si="285">EI76+EJ76</f>
        <v>0</v>
      </c>
      <c r="EL76" s="45">
        <f t="shared" si="196"/>
        <v>0</v>
      </c>
      <c r="EM76" s="45">
        <f t="shared" ref="EM76:EM139" si="286">EM75+EL76-EI76</f>
        <v>0</v>
      </c>
      <c r="EN76" s="45">
        <f>IF(AND(EL76&lt;&gt;0,SUM(EL$9:EL75)=0),ROUND(EK$1*EK$3,0),0)</f>
        <v>0</v>
      </c>
      <c r="EO76" s="21"/>
      <c r="EP76" s="46">
        <f t="shared" si="158"/>
        <v>60</v>
      </c>
      <c r="EQ76" s="47">
        <f t="shared" ref="EQ76:EQ139" si="287">BX76</f>
        <v>46568</v>
      </c>
      <c r="ER76" s="48">
        <f t="shared" si="208"/>
        <v>11624</v>
      </c>
      <c r="ES76" s="48">
        <f t="shared" ref="ES76:ES139" si="288">IF(K76&lt;&gt;0,SUM(S77:S88),0)</f>
        <v>0</v>
      </c>
      <c r="ET76" s="48">
        <f t="shared" ref="ET76:ET139" si="289">IF(AI76&lt;&gt;0,SUM(AE77:AE88),0)</f>
        <v>0</v>
      </c>
      <c r="EU76" s="48">
        <f t="shared" ref="EU76:EU139" si="290">IF(AU76&lt;&gt;0,SUM(AQ77:AQ88),0)</f>
        <v>0</v>
      </c>
      <c r="EV76" s="48">
        <f t="shared" ref="EV76:EV139" si="291">IF(BG76&lt;&gt;0,SUM(BC77:BC88),0)</f>
        <v>0</v>
      </c>
      <c r="EW76" s="48">
        <f t="shared" ref="EW76:EW139" si="292">IF(BS76&lt;&gt;0,SUM(BO77:BO88),0)</f>
        <v>0</v>
      </c>
      <c r="EX76" s="48">
        <f t="shared" ref="EX76:EX139" si="293">IF(CE76&lt;&gt;0,SUM(CA77:CA88),0)</f>
        <v>0</v>
      </c>
      <c r="EY76" s="48">
        <f t="shared" ref="EY76:EY139" si="294">IF(CQ76&lt;&gt;0,SUM(CM77:CM88),0)</f>
        <v>0</v>
      </c>
      <c r="EZ76" s="48">
        <f t="shared" ref="EZ76:EZ139" si="295">IF(DC76&lt;&gt;0,SUM(CY77:CY88),0)</f>
        <v>0</v>
      </c>
      <c r="FA76" s="48">
        <f t="shared" ref="FA76:FA139" si="296">IF(DO76&lt;&gt;0,SUM(DK77:DK88),0)</f>
        <v>0</v>
      </c>
      <c r="FB76" s="48">
        <f t="shared" ref="FB76:FB139" si="297">IF(EA76&lt;&gt;0,SUM(DW77:DW88),0)</f>
        <v>0</v>
      </c>
      <c r="FC76" s="48">
        <f t="shared" ref="FC76:FC139" si="298">IF(EM76&lt;&gt;0,SUM(EI77:EI88),0)</f>
        <v>0</v>
      </c>
      <c r="FD76" s="48">
        <f t="shared" si="233"/>
        <v>11624</v>
      </c>
      <c r="FE76" s="49">
        <f t="shared" si="209"/>
        <v>11628</v>
      </c>
      <c r="FF76" s="49">
        <f t="shared" si="237"/>
        <v>0</v>
      </c>
      <c r="FG76" s="49">
        <f t="shared" si="238"/>
        <v>0</v>
      </c>
      <c r="FH76" s="49">
        <f t="shared" si="239"/>
        <v>0</v>
      </c>
      <c r="FI76" s="49">
        <f t="shared" si="240"/>
        <v>0</v>
      </c>
      <c r="FJ76" s="49">
        <f t="shared" si="241"/>
        <v>0</v>
      </c>
      <c r="FK76" s="49">
        <f t="shared" si="242"/>
        <v>0</v>
      </c>
      <c r="FL76" s="49">
        <f t="shared" si="243"/>
        <v>0</v>
      </c>
      <c r="FM76" s="49">
        <f t="shared" si="244"/>
        <v>0</v>
      </c>
      <c r="FN76" s="49">
        <f t="shared" ref="FN76:FN139" si="299">IF($EP76&lt;=FN$8,CZ76+DD76,0)</f>
        <v>0</v>
      </c>
      <c r="FO76" s="49">
        <f t="shared" ref="FO76:FO139" si="300">IF($EP76&lt;=FO$8,DL76+DP76,0)</f>
        <v>0</v>
      </c>
      <c r="FP76" s="49">
        <f t="shared" ref="FP76:FP139" si="301">IF($EP76&lt;=FP$8,DK76+DB76,0)</f>
        <v>0</v>
      </c>
      <c r="FQ76" s="49">
        <f t="shared" ref="FQ76:FQ139" si="302">IF($EP76&lt;=FQ$8,EJ76+EN76,0)</f>
        <v>0</v>
      </c>
      <c r="FR76" s="49">
        <f t="shared" si="245"/>
        <v>0</v>
      </c>
      <c r="FS76" s="49">
        <f>IF(SUM(FF76:FF$298)=0,FF$299*FS$8/12,0)</f>
        <v>0</v>
      </c>
      <c r="FT76" s="49">
        <f>IF(SUM(FG76:FG$298)=0,FG$299*FT$8/12,0)</f>
        <v>0</v>
      </c>
      <c r="FU76" s="49">
        <f>IF(SUM(FH76:FH$298)=0,FH$299*FU$8/12,0)</f>
        <v>0</v>
      </c>
      <c r="FV76" s="49">
        <f>IF(SUM(FI76:FI$298)=0,FI$299*FV$8/12,0)</f>
        <v>0</v>
      </c>
      <c r="FW76" s="49">
        <f>IF(SUM(FJ76:FJ$298)=0,FJ$299*FW$8/12,0)</f>
        <v>0</v>
      </c>
      <c r="FX76" s="49">
        <f>IF(SUM(FK76:FK$298)=0,FK$299*FX$8/12,0)</f>
        <v>0</v>
      </c>
      <c r="FY76" s="49">
        <f>IF(SUM(FL76:FL$298)=0,FL$299*FY$8/12,0)</f>
        <v>0</v>
      </c>
      <c r="FZ76" s="49">
        <f>IF(SUM(FM76:FM$298)=0,FM$299*FZ$8/12,0)</f>
        <v>0</v>
      </c>
      <c r="GA76" s="49">
        <f>IF(SUM(FN76:FN$298)=0,FN$299*GA$8/12,0)</f>
        <v>0</v>
      </c>
      <c r="GB76" s="49">
        <f>IF(SUM(FO76:FO$298)=0,FO$299*GB$8/12,0)</f>
        <v>0</v>
      </c>
      <c r="GC76" s="49">
        <f>IF(SUM(FP76:FP$298)=0,FP$299*GC$8/12,0)</f>
        <v>0</v>
      </c>
      <c r="GD76" s="49">
        <f>IF(SUM(FQ76:FQ$298)=0,FQ$299*GD$8/12,0)</f>
        <v>0</v>
      </c>
      <c r="GE76" s="49">
        <f t="shared" si="246"/>
        <v>0</v>
      </c>
      <c r="GF76" s="49">
        <f t="shared" si="234"/>
        <v>0</v>
      </c>
      <c r="GG76" s="49">
        <f t="shared" si="247"/>
        <v>11628</v>
      </c>
      <c r="GH76" s="49">
        <f t="shared" si="235"/>
        <v>0</v>
      </c>
      <c r="GI76" s="49">
        <f t="shared" si="248"/>
        <v>11624</v>
      </c>
      <c r="GJ76" s="49">
        <f t="shared" si="236"/>
        <v>0</v>
      </c>
      <c r="GK76" s="21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</row>
    <row r="77" spans="1:299">
      <c r="A77" s="57"/>
      <c r="B77" s="38">
        <f>IF(SUM(J$9:J76)&gt;0.9,MAX(B$9:B76)+1,0)</f>
        <v>48</v>
      </c>
      <c r="C77" s="44">
        <f t="shared" si="210"/>
        <v>31</v>
      </c>
      <c r="D77" s="40">
        <v>46599</v>
      </c>
      <c r="E77" s="43">
        <f t="shared" si="249"/>
        <v>0</v>
      </c>
      <c r="F77" s="43">
        <f t="shared" si="250"/>
        <v>46599</v>
      </c>
      <c r="G77" s="45">
        <f>IF(AND(B77=I$6,K76-I$1/(I$7-I$6+1)&gt;=0),ROUND(I$1/(I$7-I$6+1),0),IF(AND(SUM(G$10:G76)&gt;0,K76-G76&gt;=0),G76,IF(AND(SUM(G$10:G76)&gt;0),I$1-SUM(G$10:G76),0)))</f>
        <v>11624</v>
      </c>
      <c r="H77" s="45">
        <f t="shared" si="251"/>
        <v>0</v>
      </c>
      <c r="I77" s="45">
        <f t="shared" si="252"/>
        <v>11624</v>
      </c>
      <c r="J77" s="45">
        <f t="shared" si="174"/>
        <v>0</v>
      </c>
      <c r="K77" s="45">
        <f t="shared" si="253"/>
        <v>0</v>
      </c>
      <c r="L77" s="45">
        <f>IF(AND(J77&lt;&gt;0,SUM(J$9:J76)=0),ROUND(I$1*I$3,0),0)</f>
        <v>0</v>
      </c>
      <c r="M77" s="18"/>
      <c r="N77" s="38">
        <f>IF(SUM(V$9:V76)&gt;0.9,MAX(N$9:N76)+1,0)</f>
        <v>0</v>
      </c>
      <c r="O77" s="44">
        <f t="shared" si="211"/>
        <v>0</v>
      </c>
      <c r="P77" s="40">
        <f t="shared" si="212"/>
        <v>46599</v>
      </c>
      <c r="Q77" s="43">
        <f t="shared" si="197"/>
        <v>0</v>
      </c>
      <c r="R77" s="43">
        <f t="shared" si="175"/>
        <v>0</v>
      </c>
      <c r="S77" s="45">
        <f>IF(AND(N77=U$6,W76-U$1/(U$7-U$6+1)&gt;=0),ROUND(U$1/(U$7-U$6+1),0),IF(AND(SUM(S$10:S76)&gt;0,W76-S76&gt;=0),S76,IF(AND(SUM(S$10:S76)&gt;0),U$1-SUM(S$10:S76),0)))</f>
        <v>0</v>
      </c>
      <c r="T77" s="45">
        <f t="shared" si="254"/>
        <v>0</v>
      </c>
      <c r="U77" s="45">
        <f t="shared" si="255"/>
        <v>0</v>
      </c>
      <c r="V77" s="45">
        <f t="shared" si="176"/>
        <v>0</v>
      </c>
      <c r="W77" s="45">
        <f t="shared" si="256"/>
        <v>0</v>
      </c>
      <c r="X77" s="45">
        <f>IF(AND(V77&lt;&gt;0,SUM(V$9:V76)=0),ROUND(U$1*U$3,0),0)</f>
        <v>0</v>
      </c>
      <c r="Y77" s="18"/>
      <c r="Z77" s="38">
        <f>IF(SUM(AH$9:AH76)&gt;0.9,MAX(Z$9:Z76)+1,0)</f>
        <v>0</v>
      </c>
      <c r="AA77" s="44">
        <f t="shared" si="213"/>
        <v>0</v>
      </c>
      <c r="AB77" s="40">
        <f t="shared" si="214"/>
        <v>46599</v>
      </c>
      <c r="AC77" s="43">
        <f t="shared" si="198"/>
        <v>0</v>
      </c>
      <c r="AD77" s="43">
        <f t="shared" si="177"/>
        <v>0</v>
      </c>
      <c r="AE77" s="45">
        <f>IF(AND(Z77=AG$6,AI76-AG$1/(AG$7-AG$6+1)&gt;=0),ROUND(AG$1/(AG$7-AG$6+1),0),IF(AND(SUM(AE$10:AE76)&gt;0,AI76-AE76&gt;=0),AE76,IF(AND(SUM(AE$10:AE76)&gt;0),AG$1-SUM(AE$10:AE76),0)))</f>
        <v>0</v>
      </c>
      <c r="AF77" s="45">
        <f t="shared" si="257"/>
        <v>0</v>
      </c>
      <c r="AG77" s="45">
        <f t="shared" si="258"/>
        <v>0</v>
      </c>
      <c r="AH77" s="45">
        <f t="shared" si="178"/>
        <v>0</v>
      </c>
      <c r="AI77" s="45">
        <f t="shared" si="259"/>
        <v>0</v>
      </c>
      <c r="AJ77" s="45">
        <f>IF(AND(AH77&lt;&gt;0,SUM(AH$9:AH76)=0),ROUND(AG$1*AG$3,0),0)</f>
        <v>0</v>
      </c>
      <c r="AK77" s="18"/>
      <c r="AL77" s="38">
        <f>IF(SUM(AT$9:AT76)&gt;0.9,MAX(AL$9:AL76)+1,0)</f>
        <v>0</v>
      </c>
      <c r="AM77" s="44">
        <f t="shared" si="215"/>
        <v>0</v>
      </c>
      <c r="AN77" s="40">
        <f t="shared" si="216"/>
        <v>46599</v>
      </c>
      <c r="AO77" s="43">
        <f t="shared" si="199"/>
        <v>0</v>
      </c>
      <c r="AP77" s="43">
        <f t="shared" si="179"/>
        <v>0</v>
      </c>
      <c r="AQ77" s="45">
        <f>IF(AND(AL77=AS$6,AU76-AS$1/(AS$7-AS$6+1)&gt;=0),ROUND(AS$1/(AS$7-AS$6+1),0),IF(AND(SUM(AQ$10:AQ76)&gt;0,AU76-AQ76&gt;=0),AQ76,IF(AND(SUM(AQ$10:AQ76)&gt;0),AS$1-SUM(AQ$10:AQ76),0)))</f>
        <v>0</v>
      </c>
      <c r="AR77" s="45">
        <f t="shared" si="260"/>
        <v>0</v>
      </c>
      <c r="AS77" s="45">
        <f t="shared" si="261"/>
        <v>0</v>
      </c>
      <c r="AT77" s="45">
        <f t="shared" si="180"/>
        <v>0</v>
      </c>
      <c r="AU77" s="45">
        <f t="shared" si="262"/>
        <v>0</v>
      </c>
      <c r="AV77" s="45">
        <f>IF(AND(AT77&lt;&gt;0,SUM(AT$9:AT76)=0),ROUND(AS$1*AS$3,0),0)</f>
        <v>0</v>
      </c>
      <c r="AW77" s="18"/>
      <c r="AX77" s="38">
        <f>IF(SUM(BF$9:BF76)&gt;0.9,MAX(AX$9:AX76)+1,0)</f>
        <v>0</v>
      </c>
      <c r="AY77" s="44">
        <f t="shared" si="217"/>
        <v>0</v>
      </c>
      <c r="AZ77" s="40">
        <f t="shared" si="218"/>
        <v>46599</v>
      </c>
      <c r="BA77" s="43">
        <f t="shared" si="200"/>
        <v>0</v>
      </c>
      <c r="BB77" s="43">
        <f t="shared" si="181"/>
        <v>0</v>
      </c>
      <c r="BC77" s="45">
        <f>IF(AND(AX77=BE$6,BG76-BE$1/(BE$7-BE$6+1)&gt;=0),ROUND(BE$1/(BE$7-BE$6+1),0),IF(AND(SUM(BC$10:BC76)&gt;0,BG76-BC76&gt;=0),BC76,IF(AND(SUM(BC$10:BC76)&gt;0),BE$1-SUM(BC$10:BC76),0)))</f>
        <v>0</v>
      </c>
      <c r="BD77" s="45">
        <f t="shared" si="263"/>
        <v>0</v>
      </c>
      <c r="BE77" s="45">
        <f t="shared" si="264"/>
        <v>0</v>
      </c>
      <c r="BF77" s="45">
        <f t="shared" si="182"/>
        <v>0</v>
      </c>
      <c r="BG77" s="45">
        <f t="shared" si="265"/>
        <v>0</v>
      </c>
      <c r="BH77" s="45">
        <f>IF(AND(BF77&lt;&gt;0,SUM(BF$9:BF76)=0),ROUND(BE$1*BE$3,0),0)</f>
        <v>0</v>
      </c>
      <c r="BI77" s="18"/>
      <c r="BJ77" s="38">
        <f>IF(SUM(BR$9:BR76)&gt;0.9,MAX(BJ$9:BJ76)+1,0)</f>
        <v>0</v>
      </c>
      <c r="BK77" s="44">
        <f t="shared" si="219"/>
        <v>0</v>
      </c>
      <c r="BL77" s="40">
        <f t="shared" si="220"/>
        <v>46599</v>
      </c>
      <c r="BM77" s="43">
        <f t="shared" si="201"/>
        <v>0</v>
      </c>
      <c r="BN77" s="43">
        <f t="shared" si="183"/>
        <v>0</v>
      </c>
      <c r="BO77" s="45">
        <f>IF(AND(BJ77=BQ$6,BS76-BQ$1/(BQ$7-BQ$6+1)&gt;=0),ROUND(BQ$1/(BQ$7-BQ$6+1),0),IF(AND(SUM(BO$10:BO76)&gt;0,BS76-BO76&gt;=0),BO76,IF(AND(SUM(BO$10:BO76)&gt;0),BQ$1-SUM(BO$10:BO76),0)))</f>
        <v>0</v>
      </c>
      <c r="BP77" s="45">
        <f t="shared" si="266"/>
        <v>0</v>
      </c>
      <c r="BQ77" s="45">
        <f t="shared" si="267"/>
        <v>0</v>
      </c>
      <c r="BR77" s="45">
        <f t="shared" si="184"/>
        <v>0</v>
      </c>
      <c r="BS77" s="45">
        <f t="shared" si="268"/>
        <v>0</v>
      </c>
      <c r="BT77" s="45">
        <f>IF(AND(BR77&lt;&gt;0,SUM(BR$9:BR76)=0),ROUND(BQ$1*BQ$3,0),0)</f>
        <v>0</v>
      </c>
      <c r="BU77" s="18"/>
      <c r="BV77" s="38">
        <f>IF(SUM(CD$9:CD76)&gt;0.9,MAX(BV$9:BV76)+1,0)</f>
        <v>0</v>
      </c>
      <c r="BW77" s="44">
        <f t="shared" si="221"/>
        <v>0</v>
      </c>
      <c r="BX77" s="40">
        <f t="shared" si="222"/>
        <v>46599</v>
      </c>
      <c r="BY77" s="43">
        <f t="shared" si="202"/>
        <v>0</v>
      </c>
      <c r="BZ77" s="43">
        <f t="shared" si="185"/>
        <v>0</v>
      </c>
      <c r="CA77" s="45">
        <f>IF(AND(BV77=CC$6,CE76-CC$1/(CC$7-CC$6+1)&gt;=0),ROUND(CC$1/(CC$7-CC$6+1),0),IF(AND(SUM(CA$10:CA76)&gt;0,CE76-CA76&gt;=0),CA76,IF(AND(SUM(CA$10:CA76)&gt;0),CC$1-SUM(CA$10:CA76),0)))</f>
        <v>0</v>
      </c>
      <c r="CB77" s="45">
        <f t="shared" si="269"/>
        <v>0</v>
      </c>
      <c r="CC77" s="45">
        <f t="shared" si="270"/>
        <v>0</v>
      </c>
      <c r="CD77" s="45">
        <f t="shared" si="186"/>
        <v>0</v>
      </c>
      <c r="CE77" s="45">
        <f t="shared" si="271"/>
        <v>0</v>
      </c>
      <c r="CF77" s="45">
        <f>IF(AND(CD77&lt;&gt;0,SUM(CD$9:CD76)=0),ROUND(CC$1*CC$3,0),0)</f>
        <v>0</v>
      </c>
      <c r="CG77" s="18"/>
      <c r="CH77" s="38">
        <f>IF(SUM(CP$9:CP76)&gt;0.9,MAX(CH$9:CH76)+1,0)</f>
        <v>0</v>
      </c>
      <c r="CI77" s="44">
        <f t="shared" si="223"/>
        <v>0</v>
      </c>
      <c r="CJ77" s="40">
        <f t="shared" si="224"/>
        <v>46599</v>
      </c>
      <c r="CK77" s="43">
        <f t="shared" si="203"/>
        <v>0</v>
      </c>
      <c r="CL77" s="43">
        <f t="shared" si="187"/>
        <v>0</v>
      </c>
      <c r="CM77" s="45">
        <f>IF(AND(CH77=CO$6,CQ76-CO$1/(CO$7-CO$6+1)&gt;=0),ROUND(CO$1/(CO$7-CO$6+1),0),IF(AND(SUM(CM$10:CM76)&gt;0,CQ76-CM76&gt;=0),CM76,IF(AND(SUM(CM$10:CM76)&gt;0),CO$1-SUM(CM$10:CM76),0)))</f>
        <v>0</v>
      </c>
      <c r="CN77" s="45">
        <f t="shared" si="272"/>
        <v>0</v>
      </c>
      <c r="CO77" s="45">
        <f t="shared" si="273"/>
        <v>0</v>
      </c>
      <c r="CP77" s="45">
        <f t="shared" si="188"/>
        <v>0</v>
      </c>
      <c r="CQ77" s="45">
        <f t="shared" si="274"/>
        <v>0</v>
      </c>
      <c r="CR77" s="45">
        <f>IF(AND(CP77&lt;&gt;0,SUM(CP$9:CP76)=0),ROUND(CO$1*CO$3,0),0)</f>
        <v>0</v>
      </c>
      <c r="CS77" s="18"/>
      <c r="CT77" s="38">
        <f>IF(SUM(DB$9:DB76)&gt;0.9,MAX(CT$9:CT76)+1,0)</f>
        <v>0</v>
      </c>
      <c r="CU77" s="44">
        <f t="shared" si="225"/>
        <v>0</v>
      </c>
      <c r="CV77" s="40">
        <f t="shared" si="226"/>
        <v>46599</v>
      </c>
      <c r="CW77" s="43">
        <f t="shared" si="204"/>
        <v>0</v>
      </c>
      <c r="CX77" s="43">
        <f t="shared" si="189"/>
        <v>0</v>
      </c>
      <c r="CY77" s="45">
        <f>IF(AND(CT77=DA$6,DC76-DA$1/(DA$7-DA$6+1)&gt;=0),ROUND(DA$1/(DA$7-DA$6+1),0),IF(AND(SUM(CY$10:CY76)&gt;0,DC76-CY76&gt;=0),CY76,IF(AND(SUM(CY$10:CY76)&gt;0),DA$1-SUM(CY$10:CY76),0)))</f>
        <v>0</v>
      </c>
      <c r="CZ77" s="45">
        <f t="shared" si="275"/>
        <v>0</v>
      </c>
      <c r="DA77" s="45">
        <f t="shared" si="276"/>
        <v>0</v>
      </c>
      <c r="DB77" s="45">
        <f t="shared" si="190"/>
        <v>0</v>
      </c>
      <c r="DC77" s="45">
        <f t="shared" si="277"/>
        <v>0</v>
      </c>
      <c r="DD77" s="45">
        <f>IF(AND(DB77&lt;&gt;0,SUM(DB$9:DB76)=0),ROUND(DA$1*DA$3,0),0)</f>
        <v>0</v>
      </c>
      <c r="DE77" s="18"/>
      <c r="DF77" s="38">
        <f>IF(SUM(DN$9:DN76)&gt;0.9,MAX(DF$9:DF76)+1,0)</f>
        <v>0</v>
      </c>
      <c r="DG77" s="44">
        <f t="shared" si="227"/>
        <v>0</v>
      </c>
      <c r="DH77" s="40">
        <f t="shared" si="228"/>
        <v>46599</v>
      </c>
      <c r="DI77" s="43">
        <f t="shared" si="205"/>
        <v>0</v>
      </c>
      <c r="DJ77" s="43">
        <f t="shared" si="191"/>
        <v>0</v>
      </c>
      <c r="DK77" s="45">
        <f>IF(AND(DF77=DM$6,DO76-DM$1/(DM$7-DM$6+1)&gt;=0),ROUND(DM$1/(DM$7-DM$6+1),0),IF(AND(SUM(DK$10:DK76)&gt;0,DO76-DK76&gt;=0),DK76,IF(AND(SUM(DK$10:DK76)&gt;0),DM$1-SUM(DK$10:DK76),0)))</f>
        <v>0</v>
      </c>
      <c r="DL77" s="45">
        <f t="shared" si="278"/>
        <v>0</v>
      </c>
      <c r="DM77" s="45">
        <f t="shared" si="279"/>
        <v>0</v>
      </c>
      <c r="DN77" s="45">
        <f t="shared" si="192"/>
        <v>0</v>
      </c>
      <c r="DO77" s="45">
        <f t="shared" si="280"/>
        <v>0</v>
      </c>
      <c r="DP77" s="45">
        <f>IF(AND(DN77&lt;&gt;0,SUM(DN$9:DN76)=0),ROUND(DM$1*DM$3,0),0)</f>
        <v>0</v>
      </c>
      <c r="DQ77" s="18"/>
      <c r="DR77" s="38">
        <f>IF(SUM(DZ$9:DZ76)&gt;0.9,MAX(DR$9:DR76)+1,0)</f>
        <v>0</v>
      </c>
      <c r="DS77" s="44">
        <f t="shared" si="229"/>
        <v>0</v>
      </c>
      <c r="DT77" s="40">
        <f t="shared" si="230"/>
        <v>46599</v>
      </c>
      <c r="DU77" s="43">
        <f t="shared" si="206"/>
        <v>0</v>
      </c>
      <c r="DV77" s="43">
        <f t="shared" si="193"/>
        <v>0</v>
      </c>
      <c r="DW77" s="45">
        <f>IF(AND(DR77=DY$6,EA76-DY$1/(DY$7-DY$6+1)&gt;=0),ROUND(DY$1/(DY$7-DY$6+1),0),IF(AND(SUM(DW$10:DW76)&gt;0,EA76-DW76&gt;=0),DW76,IF(AND(SUM(DW$10:DW76)&gt;0),DY$1-SUM(DW$10:DW76),0)))</f>
        <v>0</v>
      </c>
      <c r="DX77" s="45">
        <f t="shared" si="281"/>
        <v>0</v>
      </c>
      <c r="DY77" s="45">
        <f t="shared" si="282"/>
        <v>0</v>
      </c>
      <c r="DZ77" s="45">
        <f t="shared" si="194"/>
        <v>0</v>
      </c>
      <c r="EA77" s="45">
        <f t="shared" si="283"/>
        <v>0</v>
      </c>
      <c r="EB77" s="45">
        <f>IF(AND(DZ77&lt;&gt;0,SUM(DZ$9:DZ76)=0),ROUND(DY$1*DY$3,0),0)</f>
        <v>0</v>
      </c>
      <c r="EC77" s="18"/>
      <c r="ED77" s="38">
        <f>IF(SUM(EL$9:EL76)&gt;0.9,MAX(ED$9:ED76)+1,0)</f>
        <v>0</v>
      </c>
      <c r="EE77" s="44">
        <f t="shared" si="231"/>
        <v>0</v>
      </c>
      <c r="EF77" s="40">
        <f t="shared" si="232"/>
        <v>46599</v>
      </c>
      <c r="EG77" s="43">
        <f t="shared" si="207"/>
        <v>0</v>
      </c>
      <c r="EH77" s="43">
        <f t="shared" si="195"/>
        <v>0</v>
      </c>
      <c r="EI77" s="45">
        <f>IF(AND(ED77=EK$6,EM76-EK$1/(EK$7-EK$6+1)&gt;=0),ROUND(EK$1/(EK$7-EK$6+1),0),IF(AND(SUM(EI$10:EI76)&gt;0,EM76-EI76&gt;=0),EI76,IF(AND(SUM(EI$10:EI76)&gt;0),EK$1-SUM(EI$10:EI76),0)))</f>
        <v>0</v>
      </c>
      <c r="EJ77" s="45">
        <f t="shared" si="284"/>
        <v>0</v>
      </c>
      <c r="EK77" s="45">
        <f t="shared" si="285"/>
        <v>0</v>
      </c>
      <c r="EL77" s="45">
        <f t="shared" si="196"/>
        <v>0</v>
      </c>
      <c r="EM77" s="45">
        <f t="shared" si="286"/>
        <v>0</v>
      </c>
      <c r="EN77" s="45">
        <f>IF(AND(EL77&lt;&gt;0,SUM(EL$9:EL76)=0),ROUND(EK$1*EK$3,0),0)</f>
        <v>0</v>
      </c>
      <c r="EO77" s="21"/>
      <c r="EP77" s="46">
        <f t="shared" ref="EP77:EP140" si="303">EP76+1</f>
        <v>61</v>
      </c>
      <c r="EQ77" s="47">
        <f t="shared" si="287"/>
        <v>46599</v>
      </c>
      <c r="ER77" s="48">
        <f t="shared" si="208"/>
        <v>0</v>
      </c>
      <c r="ES77" s="48">
        <f t="shared" si="288"/>
        <v>0</v>
      </c>
      <c r="ET77" s="48">
        <f t="shared" si="289"/>
        <v>0</v>
      </c>
      <c r="EU77" s="48">
        <f t="shared" si="290"/>
        <v>0</v>
      </c>
      <c r="EV77" s="48">
        <f t="shared" si="291"/>
        <v>0</v>
      </c>
      <c r="EW77" s="48">
        <f t="shared" si="292"/>
        <v>0</v>
      </c>
      <c r="EX77" s="48">
        <f t="shared" si="293"/>
        <v>0</v>
      </c>
      <c r="EY77" s="48">
        <f t="shared" si="294"/>
        <v>0</v>
      </c>
      <c r="EZ77" s="48">
        <f t="shared" si="295"/>
        <v>0</v>
      </c>
      <c r="FA77" s="48">
        <f t="shared" si="296"/>
        <v>0</v>
      </c>
      <c r="FB77" s="48">
        <f t="shared" si="297"/>
        <v>0</v>
      </c>
      <c r="FC77" s="48">
        <f t="shared" si="298"/>
        <v>0</v>
      </c>
      <c r="FD77" s="48">
        <f t="shared" si="233"/>
        <v>0</v>
      </c>
      <c r="FE77" s="49">
        <f t="shared" si="209"/>
        <v>11624</v>
      </c>
      <c r="FF77" s="49">
        <f t="shared" si="237"/>
        <v>0</v>
      </c>
      <c r="FG77" s="49">
        <f t="shared" si="238"/>
        <v>0</v>
      </c>
      <c r="FH77" s="49">
        <f t="shared" si="239"/>
        <v>0</v>
      </c>
      <c r="FI77" s="49">
        <f t="shared" si="240"/>
        <v>0</v>
      </c>
      <c r="FJ77" s="49">
        <f t="shared" si="241"/>
        <v>0</v>
      </c>
      <c r="FK77" s="49">
        <f t="shared" si="242"/>
        <v>0</v>
      </c>
      <c r="FL77" s="49">
        <f t="shared" si="243"/>
        <v>0</v>
      </c>
      <c r="FM77" s="49">
        <f t="shared" si="244"/>
        <v>0</v>
      </c>
      <c r="FN77" s="49">
        <f t="shared" si="299"/>
        <v>0</v>
      </c>
      <c r="FO77" s="49">
        <f t="shared" si="300"/>
        <v>0</v>
      </c>
      <c r="FP77" s="49">
        <f t="shared" si="301"/>
        <v>0</v>
      </c>
      <c r="FQ77" s="49">
        <f t="shared" si="302"/>
        <v>0</v>
      </c>
      <c r="FR77" s="49">
        <f t="shared" si="245"/>
        <v>0</v>
      </c>
      <c r="FS77" s="49">
        <f>IF(SUM(FF77:FF$298)=0,FF$299*FS$8/12,0)</f>
        <v>0</v>
      </c>
      <c r="FT77" s="49">
        <f>IF(SUM(FG77:FG$298)=0,FG$299*FT$8/12,0)</f>
        <v>0</v>
      </c>
      <c r="FU77" s="49">
        <f>IF(SUM(FH77:FH$298)=0,FH$299*FU$8/12,0)</f>
        <v>0</v>
      </c>
      <c r="FV77" s="49">
        <f>IF(SUM(FI77:FI$298)=0,FI$299*FV$8/12,0)</f>
        <v>0</v>
      </c>
      <c r="FW77" s="49">
        <f>IF(SUM(FJ77:FJ$298)=0,FJ$299*FW$8/12,0)</f>
        <v>0</v>
      </c>
      <c r="FX77" s="49">
        <f>IF(SUM(FK77:FK$298)=0,FK$299*FX$8/12,0)</f>
        <v>0</v>
      </c>
      <c r="FY77" s="49">
        <f>IF(SUM(FL77:FL$298)=0,FL$299*FY$8/12,0)</f>
        <v>0</v>
      </c>
      <c r="FZ77" s="49">
        <f>IF(SUM(FM77:FM$298)=0,FM$299*FZ$8/12,0)</f>
        <v>0</v>
      </c>
      <c r="GA77" s="49">
        <f>IF(SUM(FN77:FN$298)=0,FN$299*GA$8/12,0)</f>
        <v>0</v>
      </c>
      <c r="GB77" s="49">
        <f>IF(SUM(FO77:FO$298)=0,FO$299*GB$8/12,0)</f>
        <v>0</v>
      </c>
      <c r="GC77" s="49">
        <f>IF(SUM(FP77:FP$298)=0,FP$299*GC$8/12,0)</f>
        <v>0</v>
      </c>
      <c r="GD77" s="49">
        <f>IF(SUM(FQ77:FQ$298)=0,FQ$299*GD$8/12,0)</f>
        <v>0</v>
      </c>
      <c r="GE77" s="49">
        <f t="shared" si="246"/>
        <v>0</v>
      </c>
      <c r="GF77" s="49">
        <f t="shared" si="234"/>
        <v>0</v>
      </c>
      <c r="GG77" s="49">
        <f t="shared" si="247"/>
        <v>11624</v>
      </c>
      <c r="GH77" s="49">
        <f t="shared" si="235"/>
        <v>0</v>
      </c>
      <c r="GI77" s="49">
        <f t="shared" si="248"/>
        <v>0</v>
      </c>
      <c r="GJ77" s="49">
        <f t="shared" si="236"/>
        <v>0</v>
      </c>
      <c r="GK77" s="21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</row>
    <row r="78" spans="1:299">
      <c r="A78" s="57"/>
      <c r="B78" s="38">
        <f>IF(SUM(J$9:J77)&gt;0.9,MAX(B$9:B77)+1,0)</f>
        <v>49</v>
      </c>
      <c r="C78" s="44">
        <f t="shared" si="210"/>
        <v>0</v>
      </c>
      <c r="D78" s="40">
        <v>46630</v>
      </c>
      <c r="E78" s="43">
        <f t="shared" si="249"/>
        <v>0</v>
      </c>
      <c r="F78" s="43">
        <f t="shared" si="250"/>
        <v>0</v>
      </c>
      <c r="G78" s="45">
        <f>IF(AND(B78=I$6,K77-I$1/(I$7-I$6+1)&gt;=0),ROUND(I$1/(I$7-I$6+1),0),IF(AND(SUM(G$10:G77)&gt;0,K77-G77&gt;=0),G77,IF(AND(SUM(G$10:G77)&gt;0),I$1-SUM(G$10:G77),0)))</f>
        <v>0</v>
      </c>
      <c r="H78" s="45">
        <f t="shared" si="251"/>
        <v>0</v>
      </c>
      <c r="I78" s="45">
        <f t="shared" si="252"/>
        <v>0</v>
      </c>
      <c r="J78" s="45">
        <f t="shared" si="174"/>
        <v>0</v>
      </c>
      <c r="K78" s="45">
        <f t="shared" si="253"/>
        <v>0</v>
      </c>
      <c r="L78" s="45">
        <f>IF(AND(J78&lt;&gt;0,SUM(J$9:J77)=0),ROUND(I$1*I$3,0),0)</f>
        <v>0</v>
      </c>
      <c r="M78" s="18"/>
      <c r="N78" s="38">
        <f>IF(SUM(V$9:V77)&gt;0.9,MAX(N$9:N77)+1,0)</f>
        <v>0</v>
      </c>
      <c r="O78" s="44">
        <f t="shared" si="211"/>
        <v>0</v>
      </c>
      <c r="P78" s="40">
        <f t="shared" si="212"/>
        <v>46630</v>
      </c>
      <c r="Q78" s="43">
        <f t="shared" si="197"/>
        <v>0</v>
      </c>
      <c r="R78" s="43">
        <f t="shared" si="175"/>
        <v>0</v>
      </c>
      <c r="S78" s="45">
        <f>IF(AND(N78=U$6,W77-U$1/(U$7-U$6+1)&gt;=0),ROUND(U$1/(U$7-U$6+1),0),IF(AND(SUM(S$10:S77)&gt;0,W77-S77&gt;=0),S77,IF(AND(SUM(S$10:S77)&gt;0),U$1-SUM(S$10:S77),0)))</f>
        <v>0</v>
      </c>
      <c r="T78" s="45">
        <f t="shared" si="254"/>
        <v>0</v>
      </c>
      <c r="U78" s="45">
        <f t="shared" si="255"/>
        <v>0</v>
      </c>
      <c r="V78" s="45">
        <f t="shared" si="176"/>
        <v>0</v>
      </c>
      <c r="W78" s="45">
        <f t="shared" si="256"/>
        <v>0</v>
      </c>
      <c r="X78" s="45">
        <f>IF(AND(V78&lt;&gt;0,SUM(V$9:V77)=0),ROUND(U$1*U$3,0),0)</f>
        <v>0</v>
      </c>
      <c r="Y78" s="18"/>
      <c r="Z78" s="38">
        <f>IF(SUM(AH$9:AH77)&gt;0.9,MAX(Z$9:Z77)+1,0)</f>
        <v>0</v>
      </c>
      <c r="AA78" s="44">
        <f t="shared" si="213"/>
        <v>0</v>
      </c>
      <c r="AB78" s="40">
        <f t="shared" si="214"/>
        <v>46630</v>
      </c>
      <c r="AC78" s="43">
        <f t="shared" si="198"/>
        <v>0</v>
      </c>
      <c r="AD78" s="43">
        <f t="shared" si="177"/>
        <v>0</v>
      </c>
      <c r="AE78" s="45">
        <f>IF(AND(Z78=AG$6,AI77-AG$1/(AG$7-AG$6+1)&gt;=0),ROUND(AG$1/(AG$7-AG$6+1),0),IF(AND(SUM(AE$10:AE77)&gt;0,AI77-AE77&gt;=0),AE77,IF(AND(SUM(AE$10:AE77)&gt;0),AG$1-SUM(AE$10:AE77),0)))</f>
        <v>0</v>
      </c>
      <c r="AF78" s="45">
        <f t="shared" si="257"/>
        <v>0</v>
      </c>
      <c r="AG78" s="45">
        <f t="shared" si="258"/>
        <v>0</v>
      </c>
      <c r="AH78" s="45">
        <f t="shared" si="178"/>
        <v>0</v>
      </c>
      <c r="AI78" s="45">
        <f t="shared" si="259"/>
        <v>0</v>
      </c>
      <c r="AJ78" s="45">
        <f>IF(AND(AH78&lt;&gt;0,SUM(AH$9:AH77)=0),ROUND(AG$1*AG$3,0),0)</f>
        <v>0</v>
      </c>
      <c r="AK78" s="18"/>
      <c r="AL78" s="38">
        <f>IF(SUM(AT$9:AT77)&gt;0.9,MAX(AL$9:AL77)+1,0)</f>
        <v>0</v>
      </c>
      <c r="AM78" s="44">
        <f t="shared" si="215"/>
        <v>0</v>
      </c>
      <c r="AN78" s="40">
        <f t="shared" si="216"/>
        <v>46630</v>
      </c>
      <c r="AO78" s="43">
        <f t="shared" si="199"/>
        <v>0</v>
      </c>
      <c r="AP78" s="43">
        <f t="shared" si="179"/>
        <v>0</v>
      </c>
      <c r="AQ78" s="45">
        <f>IF(AND(AL78=AS$6,AU77-AS$1/(AS$7-AS$6+1)&gt;=0),ROUND(AS$1/(AS$7-AS$6+1),0),IF(AND(SUM(AQ$10:AQ77)&gt;0,AU77-AQ77&gt;=0),AQ77,IF(AND(SUM(AQ$10:AQ77)&gt;0),AS$1-SUM(AQ$10:AQ77),0)))</f>
        <v>0</v>
      </c>
      <c r="AR78" s="45">
        <f t="shared" si="260"/>
        <v>0</v>
      </c>
      <c r="AS78" s="45">
        <f t="shared" si="261"/>
        <v>0</v>
      </c>
      <c r="AT78" s="45">
        <f t="shared" si="180"/>
        <v>0</v>
      </c>
      <c r="AU78" s="45">
        <f t="shared" si="262"/>
        <v>0</v>
      </c>
      <c r="AV78" s="45">
        <f>IF(AND(AT78&lt;&gt;0,SUM(AT$9:AT77)=0),ROUND(AS$1*AS$3,0),0)</f>
        <v>0</v>
      </c>
      <c r="AW78" s="18"/>
      <c r="AX78" s="38">
        <f>IF(SUM(BF$9:BF77)&gt;0.9,MAX(AX$9:AX77)+1,0)</f>
        <v>0</v>
      </c>
      <c r="AY78" s="44">
        <f t="shared" si="217"/>
        <v>0</v>
      </c>
      <c r="AZ78" s="40">
        <f t="shared" si="218"/>
        <v>46630</v>
      </c>
      <c r="BA78" s="43">
        <f t="shared" si="200"/>
        <v>0</v>
      </c>
      <c r="BB78" s="43">
        <f t="shared" si="181"/>
        <v>0</v>
      </c>
      <c r="BC78" s="45">
        <f>IF(AND(AX78=BE$6,BG77-BE$1/(BE$7-BE$6+1)&gt;=0),ROUND(BE$1/(BE$7-BE$6+1),0),IF(AND(SUM(BC$10:BC77)&gt;0,BG77-BC77&gt;=0),BC77,IF(AND(SUM(BC$10:BC77)&gt;0),BE$1-SUM(BC$10:BC77),0)))</f>
        <v>0</v>
      </c>
      <c r="BD78" s="45">
        <f t="shared" si="263"/>
        <v>0</v>
      </c>
      <c r="BE78" s="45">
        <f t="shared" si="264"/>
        <v>0</v>
      </c>
      <c r="BF78" s="45">
        <f t="shared" si="182"/>
        <v>0</v>
      </c>
      <c r="BG78" s="45">
        <f t="shared" si="265"/>
        <v>0</v>
      </c>
      <c r="BH78" s="45">
        <f>IF(AND(BF78&lt;&gt;0,SUM(BF$9:BF77)=0),ROUND(BE$1*BE$3,0),0)</f>
        <v>0</v>
      </c>
      <c r="BI78" s="18"/>
      <c r="BJ78" s="38">
        <f>IF(SUM(BR$9:BR77)&gt;0.9,MAX(BJ$9:BJ77)+1,0)</f>
        <v>0</v>
      </c>
      <c r="BK78" s="44">
        <f t="shared" si="219"/>
        <v>0</v>
      </c>
      <c r="BL78" s="40">
        <f t="shared" si="220"/>
        <v>46630</v>
      </c>
      <c r="BM78" s="43">
        <f t="shared" si="201"/>
        <v>0</v>
      </c>
      <c r="BN78" s="43">
        <f t="shared" si="183"/>
        <v>0</v>
      </c>
      <c r="BO78" s="45">
        <f>IF(AND(BJ78=BQ$6,BS77-BQ$1/(BQ$7-BQ$6+1)&gt;=0),ROUND(BQ$1/(BQ$7-BQ$6+1),0),IF(AND(SUM(BO$10:BO77)&gt;0,BS77-BO77&gt;=0),BO77,IF(AND(SUM(BO$10:BO77)&gt;0),BQ$1-SUM(BO$10:BO77),0)))</f>
        <v>0</v>
      </c>
      <c r="BP78" s="45">
        <f t="shared" si="266"/>
        <v>0</v>
      </c>
      <c r="BQ78" s="45">
        <f t="shared" si="267"/>
        <v>0</v>
      </c>
      <c r="BR78" s="45">
        <f t="shared" si="184"/>
        <v>0</v>
      </c>
      <c r="BS78" s="45">
        <f t="shared" si="268"/>
        <v>0</v>
      </c>
      <c r="BT78" s="45">
        <f>IF(AND(BR78&lt;&gt;0,SUM(BR$9:BR77)=0),ROUND(BQ$1*BQ$3,0),0)</f>
        <v>0</v>
      </c>
      <c r="BU78" s="18"/>
      <c r="BV78" s="38">
        <f>IF(SUM(CD$9:CD77)&gt;0.9,MAX(BV$9:BV77)+1,0)</f>
        <v>0</v>
      </c>
      <c r="BW78" s="44">
        <f t="shared" si="221"/>
        <v>0</v>
      </c>
      <c r="BX78" s="40">
        <f t="shared" si="222"/>
        <v>46630</v>
      </c>
      <c r="BY78" s="43">
        <f t="shared" si="202"/>
        <v>0</v>
      </c>
      <c r="BZ78" s="43">
        <f t="shared" si="185"/>
        <v>0</v>
      </c>
      <c r="CA78" s="45">
        <f>IF(AND(BV78=CC$6,CE77-CC$1/(CC$7-CC$6+1)&gt;=0),ROUND(CC$1/(CC$7-CC$6+1),0),IF(AND(SUM(CA$10:CA77)&gt;0,CE77-CA77&gt;=0),CA77,IF(AND(SUM(CA$10:CA77)&gt;0),CC$1-SUM(CA$10:CA77),0)))</f>
        <v>0</v>
      </c>
      <c r="CB78" s="45">
        <f t="shared" si="269"/>
        <v>0</v>
      </c>
      <c r="CC78" s="45">
        <f t="shared" si="270"/>
        <v>0</v>
      </c>
      <c r="CD78" s="45">
        <f t="shared" si="186"/>
        <v>0</v>
      </c>
      <c r="CE78" s="45">
        <f t="shared" si="271"/>
        <v>0</v>
      </c>
      <c r="CF78" s="45">
        <f>IF(AND(CD78&lt;&gt;0,SUM(CD$9:CD77)=0),ROUND(CC$1*CC$3,0),0)</f>
        <v>0</v>
      </c>
      <c r="CG78" s="18"/>
      <c r="CH78" s="38">
        <f>IF(SUM(CP$9:CP77)&gt;0.9,MAX(CH$9:CH77)+1,0)</f>
        <v>0</v>
      </c>
      <c r="CI78" s="44">
        <f t="shared" si="223"/>
        <v>0</v>
      </c>
      <c r="CJ78" s="40">
        <f t="shared" si="224"/>
        <v>46630</v>
      </c>
      <c r="CK78" s="43">
        <f t="shared" si="203"/>
        <v>0</v>
      </c>
      <c r="CL78" s="43">
        <f t="shared" si="187"/>
        <v>0</v>
      </c>
      <c r="CM78" s="45">
        <f>IF(AND(CH78=CO$6,CQ77-CO$1/(CO$7-CO$6+1)&gt;=0),ROUND(CO$1/(CO$7-CO$6+1),0),IF(AND(SUM(CM$10:CM77)&gt;0,CQ77-CM77&gt;=0),CM77,IF(AND(SUM(CM$10:CM77)&gt;0),CO$1-SUM(CM$10:CM77),0)))</f>
        <v>0</v>
      </c>
      <c r="CN78" s="45">
        <f t="shared" si="272"/>
        <v>0</v>
      </c>
      <c r="CO78" s="45">
        <f t="shared" si="273"/>
        <v>0</v>
      </c>
      <c r="CP78" s="45">
        <f t="shared" si="188"/>
        <v>0</v>
      </c>
      <c r="CQ78" s="45">
        <f t="shared" si="274"/>
        <v>0</v>
      </c>
      <c r="CR78" s="45">
        <f>IF(AND(CP78&lt;&gt;0,SUM(CP$9:CP77)=0),ROUND(CO$1*CO$3,0),0)</f>
        <v>0</v>
      </c>
      <c r="CS78" s="18"/>
      <c r="CT78" s="38">
        <f>IF(SUM(DB$9:DB77)&gt;0.9,MAX(CT$9:CT77)+1,0)</f>
        <v>0</v>
      </c>
      <c r="CU78" s="44">
        <f t="shared" si="225"/>
        <v>0</v>
      </c>
      <c r="CV78" s="40">
        <f t="shared" si="226"/>
        <v>46630</v>
      </c>
      <c r="CW78" s="43">
        <f t="shared" si="204"/>
        <v>0</v>
      </c>
      <c r="CX78" s="43">
        <f t="shared" si="189"/>
        <v>0</v>
      </c>
      <c r="CY78" s="45">
        <f>IF(AND(CT78=DA$6,DC77-DA$1/(DA$7-DA$6+1)&gt;=0),ROUND(DA$1/(DA$7-DA$6+1),0),IF(AND(SUM(CY$10:CY77)&gt;0,DC77-CY77&gt;=0),CY77,IF(AND(SUM(CY$10:CY77)&gt;0),DA$1-SUM(CY$10:CY77),0)))</f>
        <v>0</v>
      </c>
      <c r="CZ78" s="45">
        <f t="shared" si="275"/>
        <v>0</v>
      </c>
      <c r="DA78" s="45">
        <f t="shared" si="276"/>
        <v>0</v>
      </c>
      <c r="DB78" s="45">
        <f t="shared" si="190"/>
        <v>0</v>
      </c>
      <c r="DC78" s="45">
        <f t="shared" si="277"/>
        <v>0</v>
      </c>
      <c r="DD78" s="45">
        <f>IF(AND(DB78&lt;&gt;0,SUM(DB$9:DB77)=0),ROUND(DA$1*DA$3,0),0)</f>
        <v>0</v>
      </c>
      <c r="DE78" s="18"/>
      <c r="DF78" s="38">
        <f>IF(SUM(DN$9:DN77)&gt;0.9,MAX(DF$9:DF77)+1,0)</f>
        <v>0</v>
      </c>
      <c r="DG78" s="44">
        <f t="shared" si="227"/>
        <v>0</v>
      </c>
      <c r="DH78" s="40">
        <f t="shared" si="228"/>
        <v>46630</v>
      </c>
      <c r="DI78" s="43">
        <f t="shared" si="205"/>
        <v>0</v>
      </c>
      <c r="DJ78" s="43">
        <f t="shared" si="191"/>
        <v>0</v>
      </c>
      <c r="DK78" s="45">
        <f>IF(AND(DF78=DM$6,DO77-DM$1/(DM$7-DM$6+1)&gt;=0),ROUND(DM$1/(DM$7-DM$6+1),0),IF(AND(SUM(DK$10:DK77)&gt;0,DO77-DK77&gt;=0),DK77,IF(AND(SUM(DK$10:DK77)&gt;0),DM$1-SUM(DK$10:DK77),0)))</f>
        <v>0</v>
      </c>
      <c r="DL78" s="45">
        <f t="shared" si="278"/>
        <v>0</v>
      </c>
      <c r="DM78" s="45">
        <f t="shared" si="279"/>
        <v>0</v>
      </c>
      <c r="DN78" s="45">
        <f t="shared" si="192"/>
        <v>0</v>
      </c>
      <c r="DO78" s="45">
        <f t="shared" si="280"/>
        <v>0</v>
      </c>
      <c r="DP78" s="45">
        <f>IF(AND(DN78&lt;&gt;0,SUM(DN$9:DN77)=0),ROUND(DM$1*DM$3,0),0)</f>
        <v>0</v>
      </c>
      <c r="DQ78" s="18"/>
      <c r="DR78" s="38">
        <f>IF(SUM(DZ$9:DZ77)&gt;0.9,MAX(DR$9:DR77)+1,0)</f>
        <v>0</v>
      </c>
      <c r="DS78" s="44">
        <f t="shared" si="229"/>
        <v>0</v>
      </c>
      <c r="DT78" s="40">
        <f t="shared" si="230"/>
        <v>46630</v>
      </c>
      <c r="DU78" s="43">
        <f t="shared" si="206"/>
        <v>0</v>
      </c>
      <c r="DV78" s="43">
        <f t="shared" si="193"/>
        <v>0</v>
      </c>
      <c r="DW78" s="45">
        <f>IF(AND(DR78=DY$6,EA77-DY$1/(DY$7-DY$6+1)&gt;=0),ROUND(DY$1/(DY$7-DY$6+1),0),IF(AND(SUM(DW$10:DW77)&gt;0,EA77-DW77&gt;=0),DW77,IF(AND(SUM(DW$10:DW77)&gt;0),DY$1-SUM(DW$10:DW77),0)))</f>
        <v>0</v>
      </c>
      <c r="DX78" s="45">
        <f t="shared" si="281"/>
        <v>0</v>
      </c>
      <c r="DY78" s="45">
        <f t="shared" si="282"/>
        <v>0</v>
      </c>
      <c r="DZ78" s="45">
        <f t="shared" si="194"/>
        <v>0</v>
      </c>
      <c r="EA78" s="45">
        <f t="shared" si="283"/>
        <v>0</v>
      </c>
      <c r="EB78" s="45">
        <f>IF(AND(DZ78&lt;&gt;0,SUM(DZ$9:DZ77)=0),ROUND(DY$1*DY$3,0),0)</f>
        <v>0</v>
      </c>
      <c r="EC78" s="18"/>
      <c r="ED78" s="38">
        <f>IF(SUM(EL$9:EL77)&gt;0.9,MAX(ED$9:ED77)+1,0)</f>
        <v>0</v>
      </c>
      <c r="EE78" s="44">
        <f t="shared" si="231"/>
        <v>0</v>
      </c>
      <c r="EF78" s="40">
        <f t="shared" si="232"/>
        <v>46630</v>
      </c>
      <c r="EG78" s="43">
        <f t="shared" si="207"/>
        <v>0</v>
      </c>
      <c r="EH78" s="43">
        <f t="shared" si="195"/>
        <v>0</v>
      </c>
      <c r="EI78" s="45">
        <f>IF(AND(ED78=EK$6,EM77-EK$1/(EK$7-EK$6+1)&gt;=0),ROUND(EK$1/(EK$7-EK$6+1),0),IF(AND(SUM(EI$10:EI77)&gt;0,EM77-EI77&gt;=0),EI77,IF(AND(SUM(EI$10:EI77)&gt;0),EK$1-SUM(EI$10:EI77),0)))</f>
        <v>0</v>
      </c>
      <c r="EJ78" s="45">
        <f t="shared" si="284"/>
        <v>0</v>
      </c>
      <c r="EK78" s="45">
        <f t="shared" si="285"/>
        <v>0</v>
      </c>
      <c r="EL78" s="45">
        <f t="shared" si="196"/>
        <v>0</v>
      </c>
      <c r="EM78" s="45">
        <f t="shared" si="286"/>
        <v>0</v>
      </c>
      <c r="EN78" s="45">
        <f>IF(AND(EL78&lt;&gt;0,SUM(EL$9:EL77)=0),ROUND(EK$1*EK$3,0),0)</f>
        <v>0</v>
      </c>
      <c r="EO78" s="21"/>
      <c r="EP78" s="46">
        <f t="shared" si="303"/>
        <v>62</v>
      </c>
      <c r="EQ78" s="47">
        <f t="shared" si="287"/>
        <v>46630</v>
      </c>
      <c r="ER78" s="48">
        <f t="shared" si="208"/>
        <v>0</v>
      </c>
      <c r="ES78" s="48">
        <f t="shared" si="288"/>
        <v>0</v>
      </c>
      <c r="ET78" s="48">
        <f t="shared" si="289"/>
        <v>0</v>
      </c>
      <c r="EU78" s="48">
        <f t="shared" si="290"/>
        <v>0</v>
      </c>
      <c r="EV78" s="48">
        <f t="shared" si="291"/>
        <v>0</v>
      </c>
      <c r="EW78" s="48">
        <f t="shared" si="292"/>
        <v>0</v>
      </c>
      <c r="EX78" s="48">
        <f t="shared" si="293"/>
        <v>0</v>
      </c>
      <c r="EY78" s="48">
        <f t="shared" si="294"/>
        <v>0</v>
      </c>
      <c r="EZ78" s="48">
        <f t="shared" si="295"/>
        <v>0</v>
      </c>
      <c r="FA78" s="48">
        <f t="shared" si="296"/>
        <v>0</v>
      </c>
      <c r="FB78" s="48">
        <f t="shared" si="297"/>
        <v>0</v>
      </c>
      <c r="FC78" s="48">
        <f t="shared" si="298"/>
        <v>0</v>
      </c>
      <c r="FD78" s="48">
        <f t="shared" si="233"/>
        <v>0</v>
      </c>
      <c r="FE78" s="49">
        <f t="shared" si="209"/>
        <v>0</v>
      </c>
      <c r="FF78" s="49">
        <f t="shared" si="237"/>
        <v>0</v>
      </c>
      <c r="FG78" s="49">
        <f t="shared" si="238"/>
        <v>0</v>
      </c>
      <c r="FH78" s="49">
        <f t="shared" si="239"/>
        <v>0</v>
      </c>
      <c r="FI78" s="49">
        <f t="shared" si="240"/>
        <v>0</v>
      </c>
      <c r="FJ78" s="49">
        <f t="shared" si="241"/>
        <v>0</v>
      </c>
      <c r="FK78" s="49">
        <f t="shared" si="242"/>
        <v>0</v>
      </c>
      <c r="FL78" s="49">
        <f t="shared" si="243"/>
        <v>0</v>
      </c>
      <c r="FM78" s="49">
        <f t="shared" si="244"/>
        <v>0</v>
      </c>
      <c r="FN78" s="49">
        <f t="shared" si="299"/>
        <v>0</v>
      </c>
      <c r="FO78" s="49">
        <f t="shared" si="300"/>
        <v>0</v>
      </c>
      <c r="FP78" s="49">
        <f t="shared" si="301"/>
        <v>0</v>
      </c>
      <c r="FQ78" s="49">
        <f t="shared" si="302"/>
        <v>0</v>
      </c>
      <c r="FR78" s="49">
        <f t="shared" si="245"/>
        <v>0</v>
      </c>
      <c r="FS78" s="49">
        <f>IF(SUM(FF78:FF$298)=0,FF$299*FS$8/12,0)</f>
        <v>0</v>
      </c>
      <c r="FT78" s="49">
        <f>IF(SUM(FG78:FG$298)=0,FG$299*FT$8/12,0)</f>
        <v>0</v>
      </c>
      <c r="FU78" s="49">
        <f>IF(SUM(FH78:FH$298)=0,FH$299*FU$8/12,0)</f>
        <v>0</v>
      </c>
      <c r="FV78" s="49">
        <f>IF(SUM(FI78:FI$298)=0,FI$299*FV$8/12,0)</f>
        <v>0</v>
      </c>
      <c r="FW78" s="49">
        <f>IF(SUM(FJ78:FJ$298)=0,FJ$299*FW$8/12,0)</f>
        <v>0</v>
      </c>
      <c r="FX78" s="49">
        <f>IF(SUM(FK78:FK$298)=0,FK$299*FX$8/12,0)</f>
        <v>0</v>
      </c>
      <c r="FY78" s="49">
        <f>IF(SUM(FL78:FL$298)=0,FL$299*FY$8/12,0)</f>
        <v>0</v>
      </c>
      <c r="FZ78" s="49">
        <f>IF(SUM(FM78:FM$298)=0,FM$299*FZ$8/12,0)</f>
        <v>0</v>
      </c>
      <c r="GA78" s="49">
        <f>IF(SUM(FN78:FN$298)=0,FN$299*GA$8/12,0)</f>
        <v>0</v>
      </c>
      <c r="GB78" s="49">
        <f>IF(SUM(FO78:FO$298)=0,FO$299*GB$8/12,0)</f>
        <v>0</v>
      </c>
      <c r="GC78" s="49">
        <f>IF(SUM(FP78:FP$298)=0,FP$299*GC$8/12,0)</f>
        <v>0</v>
      </c>
      <c r="GD78" s="49">
        <f>IF(SUM(FQ78:FQ$298)=0,FQ$299*GD$8/12,0)</f>
        <v>0</v>
      </c>
      <c r="GE78" s="49">
        <f t="shared" si="246"/>
        <v>0</v>
      </c>
      <c r="GF78" s="49">
        <f t="shared" si="234"/>
        <v>0</v>
      </c>
      <c r="GG78" s="49">
        <f t="shared" si="247"/>
        <v>0</v>
      </c>
      <c r="GH78" s="49">
        <f t="shared" si="235"/>
        <v>0</v>
      </c>
      <c r="GI78" s="49">
        <f t="shared" si="248"/>
        <v>0</v>
      </c>
      <c r="GJ78" s="49">
        <f t="shared" si="236"/>
        <v>0</v>
      </c>
      <c r="GK78" s="21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</row>
    <row r="79" spans="1:299">
      <c r="A79" s="57"/>
      <c r="B79" s="38">
        <f>IF(SUM(J$9:J78)&gt;0.9,MAX(B$9:B78)+1,0)</f>
        <v>50</v>
      </c>
      <c r="C79" s="44">
        <f t="shared" si="210"/>
        <v>0</v>
      </c>
      <c r="D79" s="40">
        <v>46660</v>
      </c>
      <c r="E79" s="43">
        <f t="shared" si="249"/>
        <v>0</v>
      </c>
      <c r="F79" s="43">
        <f t="shared" si="250"/>
        <v>0</v>
      </c>
      <c r="G79" s="45">
        <f>IF(AND(B79=I$6,K78-I$1/(I$7-I$6+1)&gt;=0),ROUND(I$1/(I$7-I$6+1),0),IF(AND(SUM(G$10:G78)&gt;0,K78-G78&gt;=0),G78,IF(AND(SUM(G$10:G78)&gt;0),I$1-SUM(G$10:G78),0)))</f>
        <v>0</v>
      </c>
      <c r="H79" s="45">
        <f t="shared" si="251"/>
        <v>0</v>
      </c>
      <c r="I79" s="45">
        <f t="shared" si="252"/>
        <v>0</v>
      </c>
      <c r="J79" s="45">
        <f t="shared" si="174"/>
        <v>0</v>
      </c>
      <c r="K79" s="45">
        <f t="shared" si="253"/>
        <v>0</v>
      </c>
      <c r="L79" s="45">
        <f>IF(AND(J79&lt;&gt;0,SUM(J$9:J78)=0),ROUND(I$1*I$3,0),0)</f>
        <v>0</v>
      </c>
      <c r="M79" s="18"/>
      <c r="N79" s="38">
        <f>IF(SUM(V$9:V78)&gt;0.9,MAX(N$9:N78)+1,0)</f>
        <v>0</v>
      </c>
      <c r="O79" s="44">
        <f t="shared" si="211"/>
        <v>0</v>
      </c>
      <c r="P79" s="40">
        <f t="shared" si="212"/>
        <v>46660</v>
      </c>
      <c r="Q79" s="43">
        <f t="shared" si="197"/>
        <v>0</v>
      </c>
      <c r="R79" s="43">
        <f t="shared" si="175"/>
        <v>0</v>
      </c>
      <c r="S79" s="45">
        <f>IF(AND(N79=U$6,W78-U$1/(U$7-U$6+1)&gt;=0),ROUND(U$1/(U$7-U$6+1),0),IF(AND(SUM(S$10:S78)&gt;0,W78-S78&gt;=0),S78,IF(AND(SUM(S$10:S78)&gt;0),U$1-SUM(S$10:S78),0)))</f>
        <v>0</v>
      </c>
      <c r="T79" s="45">
        <f t="shared" si="254"/>
        <v>0</v>
      </c>
      <c r="U79" s="45">
        <f t="shared" si="255"/>
        <v>0</v>
      </c>
      <c r="V79" s="45">
        <f t="shared" si="176"/>
        <v>0</v>
      </c>
      <c r="W79" s="45">
        <f t="shared" si="256"/>
        <v>0</v>
      </c>
      <c r="X79" s="45">
        <f>IF(AND(V79&lt;&gt;0,SUM(V$9:V78)=0),ROUND(U$1*U$3,0),0)</f>
        <v>0</v>
      </c>
      <c r="Y79" s="18"/>
      <c r="Z79" s="38">
        <f>IF(SUM(AH$9:AH78)&gt;0.9,MAX(Z$9:Z78)+1,0)</f>
        <v>0</v>
      </c>
      <c r="AA79" s="44">
        <f t="shared" si="213"/>
        <v>0</v>
      </c>
      <c r="AB79" s="40">
        <f t="shared" si="214"/>
        <v>46660</v>
      </c>
      <c r="AC79" s="43">
        <f t="shared" si="198"/>
        <v>0</v>
      </c>
      <c r="AD79" s="43">
        <f t="shared" si="177"/>
        <v>0</v>
      </c>
      <c r="AE79" s="45">
        <f>IF(AND(Z79=AG$6,AI78-AG$1/(AG$7-AG$6+1)&gt;=0),ROUND(AG$1/(AG$7-AG$6+1),0),IF(AND(SUM(AE$10:AE78)&gt;0,AI78-AE78&gt;=0),AE78,IF(AND(SUM(AE$10:AE78)&gt;0),AG$1-SUM(AE$10:AE78),0)))</f>
        <v>0</v>
      </c>
      <c r="AF79" s="45">
        <f t="shared" si="257"/>
        <v>0</v>
      </c>
      <c r="AG79" s="45">
        <f t="shared" si="258"/>
        <v>0</v>
      </c>
      <c r="AH79" s="45">
        <f t="shared" si="178"/>
        <v>0</v>
      </c>
      <c r="AI79" s="45">
        <f t="shared" si="259"/>
        <v>0</v>
      </c>
      <c r="AJ79" s="45">
        <f>IF(AND(AH79&lt;&gt;0,SUM(AH$9:AH78)=0),ROUND(AG$1*AG$3,0),0)</f>
        <v>0</v>
      </c>
      <c r="AK79" s="18"/>
      <c r="AL79" s="38">
        <f>IF(SUM(AT$9:AT78)&gt;0.9,MAX(AL$9:AL78)+1,0)</f>
        <v>0</v>
      </c>
      <c r="AM79" s="44">
        <f t="shared" si="215"/>
        <v>0</v>
      </c>
      <c r="AN79" s="40">
        <f t="shared" si="216"/>
        <v>46660</v>
      </c>
      <c r="AO79" s="43">
        <f t="shared" si="199"/>
        <v>0</v>
      </c>
      <c r="AP79" s="43">
        <f t="shared" si="179"/>
        <v>0</v>
      </c>
      <c r="AQ79" s="45">
        <f>IF(AND(AL79=AS$6,AU78-AS$1/(AS$7-AS$6+1)&gt;=0),ROUND(AS$1/(AS$7-AS$6+1),0),IF(AND(SUM(AQ$10:AQ78)&gt;0,AU78-AQ78&gt;=0),AQ78,IF(AND(SUM(AQ$10:AQ78)&gt;0),AS$1-SUM(AQ$10:AQ78),0)))</f>
        <v>0</v>
      </c>
      <c r="AR79" s="45">
        <f t="shared" si="260"/>
        <v>0</v>
      </c>
      <c r="AS79" s="45">
        <f t="shared" si="261"/>
        <v>0</v>
      </c>
      <c r="AT79" s="45">
        <f t="shared" si="180"/>
        <v>0</v>
      </c>
      <c r="AU79" s="45">
        <f t="shared" si="262"/>
        <v>0</v>
      </c>
      <c r="AV79" s="45">
        <f>IF(AND(AT79&lt;&gt;0,SUM(AT$9:AT78)=0),ROUND(AS$1*AS$3,0),0)</f>
        <v>0</v>
      </c>
      <c r="AW79" s="18"/>
      <c r="AX79" s="38">
        <f>IF(SUM(BF$9:BF78)&gt;0.9,MAX(AX$9:AX78)+1,0)</f>
        <v>0</v>
      </c>
      <c r="AY79" s="44">
        <f t="shared" si="217"/>
        <v>0</v>
      </c>
      <c r="AZ79" s="40">
        <f t="shared" si="218"/>
        <v>46660</v>
      </c>
      <c r="BA79" s="43">
        <f t="shared" si="200"/>
        <v>0</v>
      </c>
      <c r="BB79" s="43">
        <f t="shared" si="181"/>
        <v>0</v>
      </c>
      <c r="BC79" s="45">
        <f>IF(AND(AX79=BE$6,BG78-BE$1/(BE$7-BE$6+1)&gt;=0),ROUND(BE$1/(BE$7-BE$6+1),0),IF(AND(SUM(BC$10:BC78)&gt;0,BG78-BC78&gt;=0),BC78,IF(AND(SUM(BC$10:BC78)&gt;0),BE$1-SUM(BC$10:BC78),0)))</f>
        <v>0</v>
      </c>
      <c r="BD79" s="45">
        <f t="shared" si="263"/>
        <v>0</v>
      </c>
      <c r="BE79" s="45">
        <f t="shared" si="264"/>
        <v>0</v>
      </c>
      <c r="BF79" s="45">
        <f t="shared" si="182"/>
        <v>0</v>
      </c>
      <c r="BG79" s="45">
        <f t="shared" si="265"/>
        <v>0</v>
      </c>
      <c r="BH79" s="45">
        <f>IF(AND(BF79&lt;&gt;0,SUM(BF$9:BF78)=0),ROUND(BE$1*BE$3,0),0)</f>
        <v>0</v>
      </c>
      <c r="BI79" s="18"/>
      <c r="BJ79" s="38">
        <f>IF(SUM(BR$9:BR78)&gt;0.9,MAX(BJ$9:BJ78)+1,0)</f>
        <v>0</v>
      </c>
      <c r="BK79" s="44">
        <f t="shared" si="219"/>
        <v>0</v>
      </c>
      <c r="BL79" s="40">
        <f t="shared" si="220"/>
        <v>46660</v>
      </c>
      <c r="BM79" s="43">
        <f t="shared" si="201"/>
        <v>0</v>
      </c>
      <c r="BN79" s="43">
        <f t="shared" si="183"/>
        <v>0</v>
      </c>
      <c r="BO79" s="45">
        <f>IF(AND(BJ79=BQ$6,BS78-BQ$1/(BQ$7-BQ$6+1)&gt;=0),ROUND(BQ$1/(BQ$7-BQ$6+1),0),IF(AND(SUM(BO$10:BO78)&gt;0,BS78-BO78&gt;=0),BO78,IF(AND(SUM(BO$10:BO78)&gt;0),BQ$1-SUM(BO$10:BO78),0)))</f>
        <v>0</v>
      </c>
      <c r="BP79" s="45">
        <f t="shared" si="266"/>
        <v>0</v>
      </c>
      <c r="BQ79" s="45">
        <f t="shared" si="267"/>
        <v>0</v>
      </c>
      <c r="BR79" s="45">
        <f t="shared" si="184"/>
        <v>0</v>
      </c>
      <c r="BS79" s="45">
        <f t="shared" si="268"/>
        <v>0</v>
      </c>
      <c r="BT79" s="45">
        <f>IF(AND(BR79&lt;&gt;0,SUM(BR$9:BR78)=0),ROUND(BQ$1*BQ$3,0),0)</f>
        <v>0</v>
      </c>
      <c r="BU79" s="18"/>
      <c r="BV79" s="38">
        <f>IF(SUM(CD$9:CD78)&gt;0.9,MAX(BV$9:BV78)+1,0)</f>
        <v>0</v>
      </c>
      <c r="BW79" s="44">
        <f t="shared" si="221"/>
        <v>0</v>
      </c>
      <c r="BX79" s="40">
        <f t="shared" si="222"/>
        <v>46660</v>
      </c>
      <c r="BY79" s="43">
        <f t="shared" si="202"/>
        <v>0</v>
      </c>
      <c r="BZ79" s="43">
        <f t="shared" si="185"/>
        <v>0</v>
      </c>
      <c r="CA79" s="45">
        <f>IF(AND(BV79=CC$6,CE78-CC$1/(CC$7-CC$6+1)&gt;=0),ROUND(CC$1/(CC$7-CC$6+1),0),IF(AND(SUM(CA$10:CA78)&gt;0,CE78-CA78&gt;=0),CA78,IF(AND(SUM(CA$10:CA78)&gt;0),CC$1-SUM(CA$10:CA78),0)))</f>
        <v>0</v>
      </c>
      <c r="CB79" s="45">
        <f t="shared" si="269"/>
        <v>0</v>
      </c>
      <c r="CC79" s="45">
        <f t="shared" si="270"/>
        <v>0</v>
      </c>
      <c r="CD79" s="45">
        <f t="shared" si="186"/>
        <v>0</v>
      </c>
      <c r="CE79" s="45">
        <f t="shared" si="271"/>
        <v>0</v>
      </c>
      <c r="CF79" s="45">
        <f>IF(AND(CD79&lt;&gt;0,SUM(CD$9:CD78)=0),ROUND(CC$1*CC$3,0),0)</f>
        <v>0</v>
      </c>
      <c r="CG79" s="18"/>
      <c r="CH79" s="38">
        <f>IF(SUM(CP$9:CP78)&gt;0.9,MAX(CH$9:CH78)+1,0)</f>
        <v>0</v>
      </c>
      <c r="CI79" s="44">
        <f t="shared" si="223"/>
        <v>0</v>
      </c>
      <c r="CJ79" s="40">
        <f t="shared" si="224"/>
        <v>46660</v>
      </c>
      <c r="CK79" s="43">
        <f t="shared" si="203"/>
        <v>0</v>
      </c>
      <c r="CL79" s="43">
        <f t="shared" si="187"/>
        <v>0</v>
      </c>
      <c r="CM79" s="45">
        <f>IF(AND(CH79=CO$6,CQ78-CO$1/(CO$7-CO$6+1)&gt;=0),ROUND(CO$1/(CO$7-CO$6+1),0),IF(AND(SUM(CM$10:CM78)&gt;0,CQ78-CM78&gt;=0),CM78,IF(AND(SUM(CM$10:CM78)&gt;0),CO$1-SUM(CM$10:CM78),0)))</f>
        <v>0</v>
      </c>
      <c r="CN79" s="45">
        <f t="shared" si="272"/>
        <v>0</v>
      </c>
      <c r="CO79" s="45">
        <f t="shared" si="273"/>
        <v>0</v>
      </c>
      <c r="CP79" s="45">
        <f t="shared" si="188"/>
        <v>0</v>
      </c>
      <c r="CQ79" s="45">
        <f t="shared" si="274"/>
        <v>0</v>
      </c>
      <c r="CR79" s="45">
        <f>IF(AND(CP79&lt;&gt;0,SUM(CP$9:CP78)=0),ROUND(CO$1*CO$3,0),0)</f>
        <v>0</v>
      </c>
      <c r="CS79" s="18"/>
      <c r="CT79" s="38">
        <f>IF(SUM(DB$9:DB78)&gt;0.9,MAX(CT$9:CT78)+1,0)</f>
        <v>0</v>
      </c>
      <c r="CU79" s="44">
        <f t="shared" si="225"/>
        <v>0</v>
      </c>
      <c r="CV79" s="40">
        <f t="shared" si="226"/>
        <v>46660</v>
      </c>
      <c r="CW79" s="43">
        <f t="shared" si="204"/>
        <v>0</v>
      </c>
      <c r="CX79" s="43">
        <f t="shared" si="189"/>
        <v>0</v>
      </c>
      <c r="CY79" s="45">
        <f>IF(AND(CT79=DA$6,DC78-DA$1/(DA$7-DA$6+1)&gt;=0),ROUND(DA$1/(DA$7-DA$6+1),0),IF(AND(SUM(CY$10:CY78)&gt;0,DC78-CY78&gt;=0),CY78,IF(AND(SUM(CY$10:CY78)&gt;0),DA$1-SUM(CY$10:CY78),0)))</f>
        <v>0</v>
      </c>
      <c r="CZ79" s="45">
        <f t="shared" si="275"/>
        <v>0</v>
      </c>
      <c r="DA79" s="45">
        <f t="shared" si="276"/>
        <v>0</v>
      </c>
      <c r="DB79" s="45">
        <f t="shared" si="190"/>
        <v>0</v>
      </c>
      <c r="DC79" s="45">
        <f t="shared" si="277"/>
        <v>0</v>
      </c>
      <c r="DD79" s="45">
        <f>IF(AND(DB79&lt;&gt;0,SUM(DB$9:DB78)=0),ROUND(DA$1*DA$3,0),0)</f>
        <v>0</v>
      </c>
      <c r="DE79" s="18"/>
      <c r="DF79" s="38">
        <f>IF(SUM(DN$9:DN78)&gt;0.9,MAX(DF$9:DF78)+1,0)</f>
        <v>0</v>
      </c>
      <c r="DG79" s="44">
        <f t="shared" si="227"/>
        <v>0</v>
      </c>
      <c r="DH79" s="40">
        <f t="shared" si="228"/>
        <v>46660</v>
      </c>
      <c r="DI79" s="43">
        <f t="shared" si="205"/>
        <v>0</v>
      </c>
      <c r="DJ79" s="43">
        <f t="shared" si="191"/>
        <v>0</v>
      </c>
      <c r="DK79" s="45">
        <f>IF(AND(DF79=DM$6,DO78-DM$1/(DM$7-DM$6+1)&gt;=0),ROUND(DM$1/(DM$7-DM$6+1),0),IF(AND(SUM(DK$10:DK78)&gt;0,DO78-DK78&gt;=0),DK78,IF(AND(SUM(DK$10:DK78)&gt;0),DM$1-SUM(DK$10:DK78),0)))</f>
        <v>0</v>
      </c>
      <c r="DL79" s="45">
        <f t="shared" si="278"/>
        <v>0</v>
      </c>
      <c r="DM79" s="45">
        <f t="shared" si="279"/>
        <v>0</v>
      </c>
      <c r="DN79" s="45">
        <f t="shared" si="192"/>
        <v>0</v>
      </c>
      <c r="DO79" s="45">
        <f t="shared" si="280"/>
        <v>0</v>
      </c>
      <c r="DP79" s="45">
        <f>IF(AND(DN79&lt;&gt;0,SUM(DN$9:DN78)=0),ROUND(DM$1*DM$3,0),0)</f>
        <v>0</v>
      </c>
      <c r="DQ79" s="18"/>
      <c r="DR79" s="38">
        <f>IF(SUM(DZ$9:DZ78)&gt;0.9,MAX(DR$9:DR78)+1,0)</f>
        <v>0</v>
      </c>
      <c r="DS79" s="44">
        <f t="shared" si="229"/>
        <v>0</v>
      </c>
      <c r="DT79" s="40">
        <f t="shared" si="230"/>
        <v>46660</v>
      </c>
      <c r="DU79" s="43">
        <f t="shared" si="206"/>
        <v>0</v>
      </c>
      <c r="DV79" s="43">
        <f t="shared" si="193"/>
        <v>0</v>
      </c>
      <c r="DW79" s="45">
        <f>IF(AND(DR79=DY$6,EA78-DY$1/(DY$7-DY$6+1)&gt;=0),ROUND(DY$1/(DY$7-DY$6+1),0),IF(AND(SUM(DW$10:DW78)&gt;0,EA78-DW78&gt;=0),DW78,IF(AND(SUM(DW$10:DW78)&gt;0),DY$1-SUM(DW$10:DW78),0)))</f>
        <v>0</v>
      </c>
      <c r="DX79" s="45">
        <f t="shared" si="281"/>
        <v>0</v>
      </c>
      <c r="DY79" s="45">
        <f t="shared" si="282"/>
        <v>0</v>
      </c>
      <c r="DZ79" s="45">
        <f t="shared" si="194"/>
        <v>0</v>
      </c>
      <c r="EA79" s="45">
        <f t="shared" si="283"/>
        <v>0</v>
      </c>
      <c r="EB79" s="45">
        <f>IF(AND(DZ79&lt;&gt;0,SUM(DZ$9:DZ78)=0),ROUND(DY$1*DY$3,0),0)</f>
        <v>0</v>
      </c>
      <c r="EC79" s="18"/>
      <c r="ED79" s="38">
        <f>IF(SUM(EL$9:EL78)&gt;0.9,MAX(ED$9:ED78)+1,0)</f>
        <v>0</v>
      </c>
      <c r="EE79" s="44">
        <f t="shared" si="231"/>
        <v>0</v>
      </c>
      <c r="EF79" s="40">
        <f t="shared" si="232"/>
        <v>46660</v>
      </c>
      <c r="EG79" s="43">
        <f t="shared" si="207"/>
        <v>0</v>
      </c>
      <c r="EH79" s="43">
        <f t="shared" si="195"/>
        <v>0</v>
      </c>
      <c r="EI79" s="45">
        <f>IF(AND(ED79=EK$6,EM78-EK$1/(EK$7-EK$6+1)&gt;=0),ROUND(EK$1/(EK$7-EK$6+1),0),IF(AND(SUM(EI$10:EI78)&gt;0,EM78-EI78&gt;=0),EI78,IF(AND(SUM(EI$10:EI78)&gt;0),EK$1-SUM(EI$10:EI78),0)))</f>
        <v>0</v>
      </c>
      <c r="EJ79" s="45">
        <f t="shared" si="284"/>
        <v>0</v>
      </c>
      <c r="EK79" s="45">
        <f t="shared" si="285"/>
        <v>0</v>
      </c>
      <c r="EL79" s="45">
        <f t="shared" si="196"/>
        <v>0</v>
      </c>
      <c r="EM79" s="45">
        <f t="shared" si="286"/>
        <v>0</v>
      </c>
      <c r="EN79" s="45">
        <f>IF(AND(EL79&lt;&gt;0,SUM(EL$9:EL78)=0),ROUND(EK$1*EK$3,0),0)</f>
        <v>0</v>
      </c>
      <c r="EO79" s="21"/>
      <c r="EP79" s="46">
        <f t="shared" si="303"/>
        <v>63</v>
      </c>
      <c r="EQ79" s="47">
        <f t="shared" si="287"/>
        <v>46660</v>
      </c>
      <c r="ER79" s="48">
        <f t="shared" si="208"/>
        <v>0</v>
      </c>
      <c r="ES79" s="48">
        <f t="shared" si="288"/>
        <v>0</v>
      </c>
      <c r="ET79" s="48">
        <f t="shared" si="289"/>
        <v>0</v>
      </c>
      <c r="EU79" s="48">
        <f t="shared" si="290"/>
        <v>0</v>
      </c>
      <c r="EV79" s="48">
        <f t="shared" si="291"/>
        <v>0</v>
      </c>
      <c r="EW79" s="48">
        <f t="shared" si="292"/>
        <v>0</v>
      </c>
      <c r="EX79" s="48">
        <f t="shared" si="293"/>
        <v>0</v>
      </c>
      <c r="EY79" s="48">
        <f t="shared" si="294"/>
        <v>0</v>
      </c>
      <c r="EZ79" s="48">
        <f t="shared" si="295"/>
        <v>0</v>
      </c>
      <c r="FA79" s="48">
        <f t="shared" si="296"/>
        <v>0</v>
      </c>
      <c r="FB79" s="48">
        <f t="shared" si="297"/>
        <v>0</v>
      </c>
      <c r="FC79" s="48">
        <f t="shared" si="298"/>
        <v>0</v>
      </c>
      <c r="FD79" s="48">
        <f t="shared" si="233"/>
        <v>0</v>
      </c>
      <c r="FE79" s="49">
        <f t="shared" si="209"/>
        <v>0</v>
      </c>
      <c r="FF79" s="49">
        <f t="shared" si="237"/>
        <v>0</v>
      </c>
      <c r="FG79" s="49">
        <f t="shared" si="238"/>
        <v>0</v>
      </c>
      <c r="FH79" s="49">
        <f t="shared" si="239"/>
        <v>0</v>
      </c>
      <c r="FI79" s="49">
        <f t="shared" si="240"/>
        <v>0</v>
      </c>
      <c r="FJ79" s="49">
        <f t="shared" si="241"/>
        <v>0</v>
      </c>
      <c r="FK79" s="49">
        <f t="shared" si="242"/>
        <v>0</v>
      </c>
      <c r="FL79" s="49">
        <f t="shared" si="243"/>
        <v>0</v>
      </c>
      <c r="FM79" s="49">
        <f t="shared" si="244"/>
        <v>0</v>
      </c>
      <c r="FN79" s="49">
        <f t="shared" si="299"/>
        <v>0</v>
      </c>
      <c r="FO79" s="49">
        <f t="shared" si="300"/>
        <v>0</v>
      </c>
      <c r="FP79" s="49">
        <f t="shared" si="301"/>
        <v>0</v>
      </c>
      <c r="FQ79" s="49">
        <f t="shared" si="302"/>
        <v>0</v>
      </c>
      <c r="FR79" s="49">
        <f t="shared" si="245"/>
        <v>0</v>
      </c>
      <c r="FS79" s="49">
        <f>IF(SUM(FF79:FF$298)=0,FF$299*FS$8/12,0)</f>
        <v>0</v>
      </c>
      <c r="FT79" s="49">
        <f>IF(SUM(FG79:FG$298)=0,FG$299*FT$8/12,0)</f>
        <v>0</v>
      </c>
      <c r="FU79" s="49">
        <f>IF(SUM(FH79:FH$298)=0,FH$299*FU$8/12,0)</f>
        <v>0</v>
      </c>
      <c r="FV79" s="49">
        <f>IF(SUM(FI79:FI$298)=0,FI$299*FV$8/12,0)</f>
        <v>0</v>
      </c>
      <c r="FW79" s="49">
        <f>IF(SUM(FJ79:FJ$298)=0,FJ$299*FW$8/12,0)</f>
        <v>0</v>
      </c>
      <c r="FX79" s="49">
        <f>IF(SUM(FK79:FK$298)=0,FK$299*FX$8/12,0)</f>
        <v>0</v>
      </c>
      <c r="FY79" s="49">
        <f>IF(SUM(FL79:FL$298)=0,FL$299*FY$8/12,0)</f>
        <v>0</v>
      </c>
      <c r="FZ79" s="49">
        <f>IF(SUM(FM79:FM$298)=0,FM$299*FZ$8/12,0)</f>
        <v>0</v>
      </c>
      <c r="GA79" s="49">
        <f>IF(SUM(FN79:FN$298)=0,FN$299*GA$8/12,0)</f>
        <v>0</v>
      </c>
      <c r="GB79" s="49">
        <f>IF(SUM(FO79:FO$298)=0,FO$299*GB$8/12,0)</f>
        <v>0</v>
      </c>
      <c r="GC79" s="49">
        <f>IF(SUM(FP79:FP$298)=0,FP$299*GC$8/12,0)</f>
        <v>0</v>
      </c>
      <c r="GD79" s="49">
        <f>IF(SUM(FQ79:FQ$298)=0,FQ$299*GD$8/12,0)</f>
        <v>0</v>
      </c>
      <c r="GE79" s="49">
        <f t="shared" si="246"/>
        <v>0</v>
      </c>
      <c r="GF79" s="49">
        <f t="shared" si="234"/>
        <v>0</v>
      </c>
      <c r="GG79" s="49">
        <f t="shared" si="247"/>
        <v>0</v>
      </c>
      <c r="GH79" s="49">
        <f t="shared" si="235"/>
        <v>0</v>
      </c>
      <c r="GI79" s="49">
        <f t="shared" si="248"/>
        <v>0</v>
      </c>
      <c r="GJ79" s="49">
        <f t="shared" si="236"/>
        <v>0</v>
      </c>
      <c r="GK79" s="21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</row>
    <row r="80" spans="1:299">
      <c r="A80" s="57"/>
      <c r="B80" s="38">
        <f>IF(SUM(J$9:J79)&gt;0.9,MAX(B$9:B79)+1,0)</f>
        <v>51</v>
      </c>
      <c r="C80" s="44">
        <f t="shared" si="210"/>
        <v>0</v>
      </c>
      <c r="D80" s="40">
        <v>46691</v>
      </c>
      <c r="E80" s="43">
        <f t="shared" si="249"/>
        <v>0</v>
      </c>
      <c r="F80" s="43">
        <f t="shared" si="250"/>
        <v>0</v>
      </c>
      <c r="G80" s="45">
        <f>IF(AND(B80=I$6,K79-I$1/(I$7-I$6+1)&gt;=0),ROUND(I$1/(I$7-I$6+1),0),IF(AND(SUM(G$10:G79)&gt;0,K79-G79&gt;=0),G79,IF(AND(SUM(G$10:G79)&gt;0),I$1-SUM(G$10:G79),0)))</f>
        <v>0</v>
      </c>
      <c r="H80" s="45">
        <f t="shared" si="251"/>
        <v>0</v>
      </c>
      <c r="I80" s="45">
        <f t="shared" si="252"/>
        <v>0</v>
      </c>
      <c r="J80" s="45">
        <f t="shared" si="174"/>
        <v>0</v>
      </c>
      <c r="K80" s="45">
        <f t="shared" si="253"/>
        <v>0</v>
      </c>
      <c r="L80" s="45">
        <f>IF(AND(J80&lt;&gt;0,SUM(J$9:J79)=0),ROUND(I$1*I$3,0),0)</f>
        <v>0</v>
      </c>
      <c r="M80" s="18"/>
      <c r="N80" s="38">
        <f>IF(SUM(V$9:V79)&gt;0.9,MAX(N$9:N79)+1,0)</f>
        <v>0</v>
      </c>
      <c r="O80" s="44">
        <f t="shared" si="211"/>
        <v>0</v>
      </c>
      <c r="P80" s="40">
        <f t="shared" si="212"/>
        <v>46691</v>
      </c>
      <c r="Q80" s="43">
        <f t="shared" si="197"/>
        <v>0</v>
      </c>
      <c r="R80" s="43">
        <f t="shared" si="175"/>
        <v>0</v>
      </c>
      <c r="S80" s="45">
        <f>IF(AND(N80=U$6,W79-U$1/(U$7-U$6+1)&gt;=0),ROUND(U$1/(U$7-U$6+1),0),IF(AND(SUM(S$10:S79)&gt;0,W79-S79&gt;=0),S79,IF(AND(SUM(S$10:S79)&gt;0),U$1-SUM(S$10:S79),0)))</f>
        <v>0</v>
      </c>
      <c r="T80" s="45">
        <f t="shared" si="254"/>
        <v>0</v>
      </c>
      <c r="U80" s="45">
        <f t="shared" si="255"/>
        <v>0</v>
      </c>
      <c r="V80" s="45">
        <f t="shared" si="176"/>
        <v>0</v>
      </c>
      <c r="W80" s="45">
        <f t="shared" si="256"/>
        <v>0</v>
      </c>
      <c r="X80" s="45">
        <f>IF(AND(V80&lt;&gt;0,SUM(V$9:V79)=0),ROUND(U$1*U$3,0),0)</f>
        <v>0</v>
      </c>
      <c r="Y80" s="18"/>
      <c r="Z80" s="38">
        <f>IF(SUM(AH$9:AH79)&gt;0.9,MAX(Z$9:Z79)+1,0)</f>
        <v>0</v>
      </c>
      <c r="AA80" s="44">
        <f t="shared" si="213"/>
        <v>0</v>
      </c>
      <c r="AB80" s="40">
        <f t="shared" si="214"/>
        <v>46691</v>
      </c>
      <c r="AC80" s="43">
        <f t="shared" si="198"/>
        <v>0</v>
      </c>
      <c r="AD80" s="43">
        <f t="shared" si="177"/>
        <v>0</v>
      </c>
      <c r="AE80" s="45">
        <f>IF(AND(Z80=AG$6,AI79-AG$1/(AG$7-AG$6+1)&gt;=0),ROUND(AG$1/(AG$7-AG$6+1),0),IF(AND(SUM(AE$10:AE79)&gt;0,AI79-AE79&gt;=0),AE79,IF(AND(SUM(AE$10:AE79)&gt;0),AG$1-SUM(AE$10:AE79),0)))</f>
        <v>0</v>
      </c>
      <c r="AF80" s="45">
        <f t="shared" si="257"/>
        <v>0</v>
      </c>
      <c r="AG80" s="45">
        <f t="shared" si="258"/>
        <v>0</v>
      </c>
      <c r="AH80" s="45">
        <f t="shared" si="178"/>
        <v>0</v>
      </c>
      <c r="AI80" s="45">
        <f t="shared" si="259"/>
        <v>0</v>
      </c>
      <c r="AJ80" s="45">
        <f>IF(AND(AH80&lt;&gt;0,SUM(AH$9:AH79)=0),ROUND(AG$1*AG$3,0),0)</f>
        <v>0</v>
      </c>
      <c r="AK80" s="18"/>
      <c r="AL80" s="38">
        <f>IF(SUM(AT$9:AT79)&gt;0.9,MAX(AL$9:AL79)+1,0)</f>
        <v>0</v>
      </c>
      <c r="AM80" s="44">
        <f t="shared" si="215"/>
        <v>0</v>
      </c>
      <c r="AN80" s="40">
        <f t="shared" si="216"/>
        <v>46691</v>
      </c>
      <c r="AO80" s="43">
        <f t="shared" si="199"/>
        <v>0</v>
      </c>
      <c r="AP80" s="43">
        <f t="shared" si="179"/>
        <v>0</v>
      </c>
      <c r="AQ80" s="45">
        <f>IF(AND(AL80=AS$6,AU79-AS$1/(AS$7-AS$6+1)&gt;=0),ROUND(AS$1/(AS$7-AS$6+1),0),IF(AND(SUM(AQ$10:AQ79)&gt;0,AU79-AQ79&gt;=0),AQ79,IF(AND(SUM(AQ$10:AQ79)&gt;0),AS$1-SUM(AQ$10:AQ79),0)))</f>
        <v>0</v>
      </c>
      <c r="AR80" s="45">
        <f t="shared" si="260"/>
        <v>0</v>
      </c>
      <c r="AS80" s="45">
        <f t="shared" si="261"/>
        <v>0</v>
      </c>
      <c r="AT80" s="45">
        <f t="shared" si="180"/>
        <v>0</v>
      </c>
      <c r="AU80" s="45">
        <f t="shared" si="262"/>
        <v>0</v>
      </c>
      <c r="AV80" s="45">
        <f>IF(AND(AT80&lt;&gt;0,SUM(AT$9:AT79)=0),ROUND(AS$1*AS$3,0),0)</f>
        <v>0</v>
      </c>
      <c r="AW80" s="18"/>
      <c r="AX80" s="38">
        <f>IF(SUM(BF$9:BF79)&gt;0.9,MAX(AX$9:AX79)+1,0)</f>
        <v>0</v>
      </c>
      <c r="AY80" s="44">
        <f t="shared" si="217"/>
        <v>0</v>
      </c>
      <c r="AZ80" s="40">
        <f t="shared" si="218"/>
        <v>46691</v>
      </c>
      <c r="BA80" s="43">
        <f t="shared" si="200"/>
        <v>0</v>
      </c>
      <c r="BB80" s="43">
        <f t="shared" si="181"/>
        <v>0</v>
      </c>
      <c r="BC80" s="45">
        <f>IF(AND(AX80=BE$6,BG79-BE$1/(BE$7-BE$6+1)&gt;=0),ROUND(BE$1/(BE$7-BE$6+1),0),IF(AND(SUM(BC$10:BC79)&gt;0,BG79-BC79&gt;=0),BC79,IF(AND(SUM(BC$10:BC79)&gt;0),BE$1-SUM(BC$10:BC79),0)))</f>
        <v>0</v>
      </c>
      <c r="BD80" s="45">
        <f t="shared" si="263"/>
        <v>0</v>
      </c>
      <c r="BE80" s="45">
        <f t="shared" si="264"/>
        <v>0</v>
      </c>
      <c r="BF80" s="45">
        <f t="shared" si="182"/>
        <v>0</v>
      </c>
      <c r="BG80" s="45">
        <f t="shared" si="265"/>
        <v>0</v>
      </c>
      <c r="BH80" s="45">
        <f>IF(AND(BF80&lt;&gt;0,SUM(BF$9:BF79)=0),ROUND(BE$1*BE$3,0),0)</f>
        <v>0</v>
      </c>
      <c r="BI80" s="18"/>
      <c r="BJ80" s="38">
        <f>IF(SUM(BR$9:BR79)&gt;0.9,MAX(BJ$9:BJ79)+1,0)</f>
        <v>0</v>
      </c>
      <c r="BK80" s="44">
        <f t="shared" si="219"/>
        <v>0</v>
      </c>
      <c r="BL80" s="40">
        <f t="shared" si="220"/>
        <v>46691</v>
      </c>
      <c r="BM80" s="43">
        <f t="shared" si="201"/>
        <v>0</v>
      </c>
      <c r="BN80" s="43">
        <f t="shared" si="183"/>
        <v>0</v>
      </c>
      <c r="BO80" s="45">
        <f>IF(AND(BJ80=BQ$6,BS79-BQ$1/(BQ$7-BQ$6+1)&gt;=0),ROUND(BQ$1/(BQ$7-BQ$6+1),0),IF(AND(SUM(BO$10:BO79)&gt;0,BS79-BO79&gt;=0),BO79,IF(AND(SUM(BO$10:BO79)&gt;0),BQ$1-SUM(BO$10:BO79),0)))</f>
        <v>0</v>
      </c>
      <c r="BP80" s="45">
        <f t="shared" si="266"/>
        <v>0</v>
      </c>
      <c r="BQ80" s="45">
        <f t="shared" si="267"/>
        <v>0</v>
      </c>
      <c r="BR80" s="45">
        <f t="shared" si="184"/>
        <v>0</v>
      </c>
      <c r="BS80" s="45">
        <f t="shared" si="268"/>
        <v>0</v>
      </c>
      <c r="BT80" s="45">
        <f>IF(AND(BR80&lt;&gt;0,SUM(BR$9:BR79)=0),ROUND(BQ$1*BQ$3,0),0)</f>
        <v>0</v>
      </c>
      <c r="BU80" s="18"/>
      <c r="BV80" s="38">
        <f>IF(SUM(CD$9:CD79)&gt;0.9,MAX(BV$9:BV79)+1,0)</f>
        <v>0</v>
      </c>
      <c r="BW80" s="44">
        <f t="shared" si="221"/>
        <v>0</v>
      </c>
      <c r="BX80" s="40">
        <f t="shared" si="222"/>
        <v>46691</v>
      </c>
      <c r="BY80" s="43">
        <f t="shared" si="202"/>
        <v>0</v>
      </c>
      <c r="BZ80" s="43">
        <f t="shared" si="185"/>
        <v>0</v>
      </c>
      <c r="CA80" s="45">
        <f>IF(AND(BV80=CC$6,CE79-CC$1/(CC$7-CC$6+1)&gt;=0),ROUND(CC$1/(CC$7-CC$6+1),0),IF(AND(SUM(CA$10:CA79)&gt;0,CE79-CA79&gt;=0),CA79,IF(AND(SUM(CA$10:CA79)&gt;0),CC$1-SUM(CA$10:CA79),0)))</f>
        <v>0</v>
      </c>
      <c r="CB80" s="45">
        <f t="shared" si="269"/>
        <v>0</v>
      </c>
      <c r="CC80" s="45">
        <f t="shared" si="270"/>
        <v>0</v>
      </c>
      <c r="CD80" s="45">
        <f t="shared" si="186"/>
        <v>0</v>
      </c>
      <c r="CE80" s="45">
        <f t="shared" si="271"/>
        <v>0</v>
      </c>
      <c r="CF80" s="45">
        <f>IF(AND(CD80&lt;&gt;0,SUM(CD$9:CD79)=0),ROUND(CC$1*CC$3,0),0)</f>
        <v>0</v>
      </c>
      <c r="CG80" s="18"/>
      <c r="CH80" s="38">
        <f>IF(SUM(CP$9:CP79)&gt;0.9,MAX(CH$9:CH79)+1,0)</f>
        <v>0</v>
      </c>
      <c r="CI80" s="44">
        <f t="shared" si="223"/>
        <v>0</v>
      </c>
      <c r="CJ80" s="40">
        <f t="shared" si="224"/>
        <v>46691</v>
      </c>
      <c r="CK80" s="43">
        <f t="shared" si="203"/>
        <v>0</v>
      </c>
      <c r="CL80" s="43">
        <f t="shared" si="187"/>
        <v>0</v>
      </c>
      <c r="CM80" s="45">
        <f>IF(AND(CH80=CO$6,CQ79-CO$1/(CO$7-CO$6+1)&gt;=0),ROUND(CO$1/(CO$7-CO$6+1),0),IF(AND(SUM(CM$10:CM79)&gt;0,CQ79-CM79&gt;=0),CM79,IF(AND(SUM(CM$10:CM79)&gt;0),CO$1-SUM(CM$10:CM79),0)))</f>
        <v>0</v>
      </c>
      <c r="CN80" s="45">
        <f t="shared" si="272"/>
        <v>0</v>
      </c>
      <c r="CO80" s="45">
        <f t="shared" si="273"/>
        <v>0</v>
      </c>
      <c r="CP80" s="45">
        <f t="shared" si="188"/>
        <v>0</v>
      </c>
      <c r="CQ80" s="45">
        <f t="shared" si="274"/>
        <v>0</v>
      </c>
      <c r="CR80" s="45">
        <f>IF(AND(CP80&lt;&gt;0,SUM(CP$9:CP79)=0),ROUND(CO$1*CO$3,0),0)</f>
        <v>0</v>
      </c>
      <c r="CS80" s="18"/>
      <c r="CT80" s="38">
        <f>IF(SUM(DB$9:DB79)&gt;0.9,MAX(CT$9:CT79)+1,0)</f>
        <v>0</v>
      </c>
      <c r="CU80" s="44">
        <f t="shared" si="225"/>
        <v>0</v>
      </c>
      <c r="CV80" s="40">
        <f t="shared" si="226"/>
        <v>46691</v>
      </c>
      <c r="CW80" s="43">
        <f t="shared" si="204"/>
        <v>0</v>
      </c>
      <c r="CX80" s="43">
        <f t="shared" si="189"/>
        <v>0</v>
      </c>
      <c r="CY80" s="45">
        <f>IF(AND(CT80=DA$6,DC79-DA$1/(DA$7-DA$6+1)&gt;=0),ROUND(DA$1/(DA$7-DA$6+1),0),IF(AND(SUM(CY$10:CY79)&gt;0,DC79-CY79&gt;=0),CY79,IF(AND(SUM(CY$10:CY79)&gt;0),DA$1-SUM(CY$10:CY79),0)))</f>
        <v>0</v>
      </c>
      <c r="CZ80" s="45">
        <f t="shared" si="275"/>
        <v>0</v>
      </c>
      <c r="DA80" s="45">
        <f t="shared" si="276"/>
        <v>0</v>
      </c>
      <c r="DB80" s="45">
        <f t="shared" si="190"/>
        <v>0</v>
      </c>
      <c r="DC80" s="45">
        <f t="shared" si="277"/>
        <v>0</v>
      </c>
      <c r="DD80" s="45">
        <f>IF(AND(DB80&lt;&gt;0,SUM(DB$9:DB79)=0),ROUND(DA$1*DA$3,0),0)</f>
        <v>0</v>
      </c>
      <c r="DE80" s="18"/>
      <c r="DF80" s="38">
        <f>IF(SUM(DN$9:DN79)&gt;0.9,MAX(DF$9:DF79)+1,0)</f>
        <v>0</v>
      </c>
      <c r="DG80" s="44">
        <f t="shared" si="227"/>
        <v>0</v>
      </c>
      <c r="DH80" s="40">
        <f t="shared" si="228"/>
        <v>46691</v>
      </c>
      <c r="DI80" s="43">
        <f t="shared" si="205"/>
        <v>0</v>
      </c>
      <c r="DJ80" s="43">
        <f t="shared" si="191"/>
        <v>0</v>
      </c>
      <c r="DK80" s="45">
        <f>IF(AND(DF80=DM$6,DO79-DM$1/(DM$7-DM$6+1)&gt;=0),ROUND(DM$1/(DM$7-DM$6+1),0),IF(AND(SUM(DK$10:DK79)&gt;0,DO79-DK79&gt;=0),DK79,IF(AND(SUM(DK$10:DK79)&gt;0),DM$1-SUM(DK$10:DK79),0)))</f>
        <v>0</v>
      </c>
      <c r="DL80" s="45">
        <f t="shared" si="278"/>
        <v>0</v>
      </c>
      <c r="DM80" s="45">
        <f t="shared" si="279"/>
        <v>0</v>
      </c>
      <c r="DN80" s="45">
        <f t="shared" si="192"/>
        <v>0</v>
      </c>
      <c r="DO80" s="45">
        <f t="shared" si="280"/>
        <v>0</v>
      </c>
      <c r="DP80" s="45">
        <f>IF(AND(DN80&lt;&gt;0,SUM(DN$9:DN79)=0),ROUND(DM$1*DM$3,0),0)</f>
        <v>0</v>
      </c>
      <c r="DQ80" s="18"/>
      <c r="DR80" s="38">
        <f>IF(SUM(DZ$9:DZ79)&gt;0.9,MAX(DR$9:DR79)+1,0)</f>
        <v>0</v>
      </c>
      <c r="DS80" s="44">
        <f t="shared" si="229"/>
        <v>0</v>
      </c>
      <c r="DT80" s="40">
        <f t="shared" si="230"/>
        <v>46691</v>
      </c>
      <c r="DU80" s="43">
        <f t="shared" si="206"/>
        <v>0</v>
      </c>
      <c r="DV80" s="43">
        <f t="shared" si="193"/>
        <v>0</v>
      </c>
      <c r="DW80" s="45">
        <f>IF(AND(DR80=DY$6,EA79-DY$1/(DY$7-DY$6+1)&gt;=0),ROUND(DY$1/(DY$7-DY$6+1),0),IF(AND(SUM(DW$10:DW79)&gt;0,EA79-DW79&gt;=0),DW79,IF(AND(SUM(DW$10:DW79)&gt;0),DY$1-SUM(DW$10:DW79),0)))</f>
        <v>0</v>
      </c>
      <c r="DX80" s="45">
        <f t="shared" si="281"/>
        <v>0</v>
      </c>
      <c r="DY80" s="45">
        <f t="shared" si="282"/>
        <v>0</v>
      </c>
      <c r="DZ80" s="45">
        <f t="shared" si="194"/>
        <v>0</v>
      </c>
      <c r="EA80" s="45">
        <f t="shared" si="283"/>
        <v>0</v>
      </c>
      <c r="EB80" s="45">
        <f>IF(AND(DZ80&lt;&gt;0,SUM(DZ$9:DZ79)=0),ROUND(DY$1*DY$3,0),0)</f>
        <v>0</v>
      </c>
      <c r="EC80" s="18"/>
      <c r="ED80" s="38">
        <f>IF(SUM(EL$9:EL79)&gt;0.9,MAX(ED$9:ED79)+1,0)</f>
        <v>0</v>
      </c>
      <c r="EE80" s="44">
        <f t="shared" si="231"/>
        <v>0</v>
      </c>
      <c r="EF80" s="40">
        <f t="shared" si="232"/>
        <v>46691</v>
      </c>
      <c r="EG80" s="43">
        <f t="shared" si="207"/>
        <v>0</v>
      </c>
      <c r="EH80" s="43">
        <f t="shared" si="195"/>
        <v>0</v>
      </c>
      <c r="EI80" s="45">
        <f>IF(AND(ED80=EK$6,EM79-EK$1/(EK$7-EK$6+1)&gt;=0),ROUND(EK$1/(EK$7-EK$6+1),0),IF(AND(SUM(EI$10:EI79)&gt;0,EM79-EI79&gt;=0),EI79,IF(AND(SUM(EI$10:EI79)&gt;0),EK$1-SUM(EI$10:EI79),0)))</f>
        <v>0</v>
      </c>
      <c r="EJ80" s="45">
        <f t="shared" si="284"/>
        <v>0</v>
      </c>
      <c r="EK80" s="45">
        <f t="shared" si="285"/>
        <v>0</v>
      </c>
      <c r="EL80" s="45">
        <f t="shared" si="196"/>
        <v>0</v>
      </c>
      <c r="EM80" s="45">
        <f t="shared" si="286"/>
        <v>0</v>
      </c>
      <c r="EN80" s="45">
        <f>IF(AND(EL80&lt;&gt;0,SUM(EL$9:EL79)=0),ROUND(EK$1*EK$3,0),0)</f>
        <v>0</v>
      </c>
      <c r="EO80" s="21"/>
      <c r="EP80" s="46">
        <f t="shared" si="303"/>
        <v>64</v>
      </c>
      <c r="EQ80" s="47">
        <f t="shared" si="287"/>
        <v>46691</v>
      </c>
      <c r="ER80" s="48">
        <f t="shared" si="208"/>
        <v>0</v>
      </c>
      <c r="ES80" s="48">
        <f t="shared" si="288"/>
        <v>0</v>
      </c>
      <c r="ET80" s="48">
        <f t="shared" si="289"/>
        <v>0</v>
      </c>
      <c r="EU80" s="48">
        <f t="shared" si="290"/>
        <v>0</v>
      </c>
      <c r="EV80" s="48">
        <f t="shared" si="291"/>
        <v>0</v>
      </c>
      <c r="EW80" s="48">
        <f t="shared" si="292"/>
        <v>0</v>
      </c>
      <c r="EX80" s="48">
        <f t="shared" si="293"/>
        <v>0</v>
      </c>
      <c r="EY80" s="48">
        <f t="shared" si="294"/>
        <v>0</v>
      </c>
      <c r="EZ80" s="48">
        <f t="shared" si="295"/>
        <v>0</v>
      </c>
      <c r="FA80" s="48">
        <f t="shared" si="296"/>
        <v>0</v>
      </c>
      <c r="FB80" s="48">
        <f t="shared" si="297"/>
        <v>0</v>
      </c>
      <c r="FC80" s="48">
        <f t="shared" si="298"/>
        <v>0</v>
      </c>
      <c r="FD80" s="48">
        <f t="shared" si="233"/>
        <v>0</v>
      </c>
      <c r="FE80" s="49">
        <f t="shared" si="209"/>
        <v>0</v>
      </c>
      <c r="FF80" s="49">
        <f t="shared" si="237"/>
        <v>0</v>
      </c>
      <c r="FG80" s="49">
        <f t="shared" si="238"/>
        <v>0</v>
      </c>
      <c r="FH80" s="49">
        <f t="shared" si="239"/>
        <v>0</v>
      </c>
      <c r="FI80" s="49">
        <f t="shared" si="240"/>
        <v>0</v>
      </c>
      <c r="FJ80" s="49">
        <f t="shared" si="241"/>
        <v>0</v>
      </c>
      <c r="FK80" s="49">
        <f t="shared" si="242"/>
        <v>0</v>
      </c>
      <c r="FL80" s="49">
        <f t="shared" si="243"/>
        <v>0</v>
      </c>
      <c r="FM80" s="49">
        <f t="shared" si="244"/>
        <v>0</v>
      </c>
      <c r="FN80" s="49">
        <f t="shared" si="299"/>
        <v>0</v>
      </c>
      <c r="FO80" s="49">
        <f t="shared" si="300"/>
        <v>0</v>
      </c>
      <c r="FP80" s="49">
        <f t="shared" si="301"/>
        <v>0</v>
      </c>
      <c r="FQ80" s="49">
        <f t="shared" si="302"/>
        <v>0</v>
      </c>
      <c r="FR80" s="49">
        <f t="shared" si="245"/>
        <v>0</v>
      </c>
      <c r="FS80" s="49">
        <f>IF(SUM(FF80:FF$298)=0,FF$299*FS$8/12,0)</f>
        <v>0</v>
      </c>
      <c r="FT80" s="49">
        <f>IF(SUM(FG80:FG$298)=0,FG$299*FT$8/12,0)</f>
        <v>0</v>
      </c>
      <c r="FU80" s="49">
        <f>IF(SUM(FH80:FH$298)=0,FH$299*FU$8/12,0)</f>
        <v>0</v>
      </c>
      <c r="FV80" s="49">
        <f>IF(SUM(FI80:FI$298)=0,FI$299*FV$8/12,0)</f>
        <v>0</v>
      </c>
      <c r="FW80" s="49">
        <f>IF(SUM(FJ80:FJ$298)=0,FJ$299*FW$8/12,0)</f>
        <v>0</v>
      </c>
      <c r="FX80" s="49">
        <f>IF(SUM(FK80:FK$298)=0,FK$299*FX$8/12,0)</f>
        <v>0</v>
      </c>
      <c r="FY80" s="49">
        <f>IF(SUM(FL80:FL$298)=0,FL$299*FY$8/12,0)</f>
        <v>0</v>
      </c>
      <c r="FZ80" s="49">
        <f>IF(SUM(FM80:FM$298)=0,FM$299*FZ$8/12,0)</f>
        <v>0</v>
      </c>
      <c r="GA80" s="49">
        <f>IF(SUM(FN80:FN$298)=0,FN$299*GA$8/12,0)</f>
        <v>0</v>
      </c>
      <c r="GB80" s="49">
        <f>IF(SUM(FO80:FO$298)=0,FO$299*GB$8/12,0)</f>
        <v>0</v>
      </c>
      <c r="GC80" s="49">
        <f>IF(SUM(FP80:FP$298)=0,FP$299*GC$8/12,0)</f>
        <v>0</v>
      </c>
      <c r="GD80" s="49">
        <f>IF(SUM(FQ80:FQ$298)=0,FQ$299*GD$8/12,0)</f>
        <v>0</v>
      </c>
      <c r="GE80" s="49">
        <f t="shared" si="246"/>
        <v>0</v>
      </c>
      <c r="GF80" s="49">
        <f t="shared" si="234"/>
        <v>0</v>
      </c>
      <c r="GG80" s="49">
        <f t="shared" si="247"/>
        <v>0</v>
      </c>
      <c r="GH80" s="49">
        <f t="shared" si="235"/>
        <v>0</v>
      </c>
      <c r="GI80" s="49">
        <f t="shared" si="248"/>
        <v>0</v>
      </c>
      <c r="GJ80" s="49">
        <f t="shared" si="236"/>
        <v>0</v>
      </c>
      <c r="GK80" s="21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</row>
    <row r="81" spans="1:299">
      <c r="A81" s="57"/>
      <c r="B81" s="38">
        <f>IF(SUM(J$9:J80)&gt;0.9,MAX(B$9:B80)+1,0)</f>
        <v>52</v>
      </c>
      <c r="C81" s="44">
        <f t="shared" si="210"/>
        <v>0</v>
      </c>
      <c r="D81" s="40">
        <v>46721</v>
      </c>
      <c r="E81" s="43">
        <f t="shared" si="249"/>
        <v>0</v>
      </c>
      <c r="F81" s="43">
        <f t="shared" si="250"/>
        <v>0</v>
      </c>
      <c r="G81" s="45">
        <f>IF(AND(B81=I$6,K80-I$1/(I$7-I$6+1)&gt;=0),ROUND(I$1/(I$7-I$6+1),0),IF(AND(SUM(G$10:G80)&gt;0,K80-G80&gt;=0),G80,IF(AND(SUM(G$10:G80)&gt;0),I$1-SUM(G$10:G80),0)))</f>
        <v>0</v>
      </c>
      <c r="H81" s="45">
        <f t="shared" si="251"/>
        <v>0</v>
      </c>
      <c r="I81" s="45">
        <f t="shared" si="252"/>
        <v>0</v>
      </c>
      <c r="J81" s="45">
        <f t="shared" si="174"/>
        <v>0</v>
      </c>
      <c r="K81" s="45">
        <f t="shared" si="253"/>
        <v>0</v>
      </c>
      <c r="L81" s="45">
        <f>IF(AND(J81&lt;&gt;0,SUM(J$9:J80)=0),ROUND(I$1*I$3,0),0)</f>
        <v>0</v>
      </c>
      <c r="M81" s="18"/>
      <c r="N81" s="38">
        <f>IF(SUM(V$9:V80)&gt;0.9,MAX(N$9:N80)+1,0)</f>
        <v>0</v>
      </c>
      <c r="O81" s="44">
        <f t="shared" si="211"/>
        <v>0</v>
      </c>
      <c r="P81" s="40">
        <f t="shared" si="212"/>
        <v>46721</v>
      </c>
      <c r="Q81" s="43">
        <f t="shared" si="197"/>
        <v>0</v>
      </c>
      <c r="R81" s="43">
        <f t="shared" si="175"/>
        <v>0</v>
      </c>
      <c r="S81" s="45">
        <f>IF(AND(N81=U$6,W80-U$1/(U$7-U$6+1)&gt;=0),ROUND(U$1/(U$7-U$6+1),0),IF(AND(SUM(S$10:S80)&gt;0,W80-S80&gt;=0),S80,IF(AND(SUM(S$10:S80)&gt;0),U$1-SUM(S$10:S80),0)))</f>
        <v>0</v>
      </c>
      <c r="T81" s="45">
        <f t="shared" si="254"/>
        <v>0</v>
      </c>
      <c r="U81" s="45">
        <f t="shared" si="255"/>
        <v>0</v>
      </c>
      <c r="V81" s="45">
        <f t="shared" si="176"/>
        <v>0</v>
      </c>
      <c r="W81" s="45">
        <f t="shared" si="256"/>
        <v>0</v>
      </c>
      <c r="X81" s="45">
        <f>IF(AND(V81&lt;&gt;0,SUM(V$9:V80)=0),ROUND(U$1*U$3,0),0)</f>
        <v>0</v>
      </c>
      <c r="Y81" s="18"/>
      <c r="Z81" s="38">
        <f>IF(SUM(AH$9:AH80)&gt;0.9,MAX(Z$9:Z80)+1,0)</f>
        <v>0</v>
      </c>
      <c r="AA81" s="44">
        <f t="shared" si="213"/>
        <v>0</v>
      </c>
      <c r="AB81" s="40">
        <f t="shared" si="214"/>
        <v>46721</v>
      </c>
      <c r="AC81" s="43">
        <f t="shared" si="198"/>
        <v>0</v>
      </c>
      <c r="AD81" s="43">
        <f t="shared" si="177"/>
        <v>0</v>
      </c>
      <c r="AE81" s="45">
        <f>IF(AND(Z81=AG$6,AI80-AG$1/(AG$7-AG$6+1)&gt;=0),ROUND(AG$1/(AG$7-AG$6+1),0),IF(AND(SUM(AE$10:AE80)&gt;0,AI80-AE80&gt;=0),AE80,IF(AND(SUM(AE$10:AE80)&gt;0),AG$1-SUM(AE$10:AE80),0)))</f>
        <v>0</v>
      </c>
      <c r="AF81" s="45">
        <f t="shared" si="257"/>
        <v>0</v>
      </c>
      <c r="AG81" s="45">
        <f t="shared" si="258"/>
        <v>0</v>
      </c>
      <c r="AH81" s="45">
        <f t="shared" si="178"/>
        <v>0</v>
      </c>
      <c r="AI81" s="45">
        <f t="shared" si="259"/>
        <v>0</v>
      </c>
      <c r="AJ81" s="45">
        <f>IF(AND(AH81&lt;&gt;0,SUM(AH$9:AH80)=0),ROUND(AG$1*AG$3,0),0)</f>
        <v>0</v>
      </c>
      <c r="AK81" s="18"/>
      <c r="AL81" s="38">
        <f>IF(SUM(AT$9:AT80)&gt;0.9,MAX(AL$9:AL80)+1,0)</f>
        <v>0</v>
      </c>
      <c r="AM81" s="44">
        <f t="shared" si="215"/>
        <v>0</v>
      </c>
      <c r="AN81" s="40">
        <f t="shared" si="216"/>
        <v>46721</v>
      </c>
      <c r="AO81" s="43">
        <f t="shared" si="199"/>
        <v>0</v>
      </c>
      <c r="AP81" s="43">
        <f t="shared" si="179"/>
        <v>0</v>
      </c>
      <c r="AQ81" s="45">
        <f>IF(AND(AL81=AS$6,AU80-AS$1/(AS$7-AS$6+1)&gt;=0),ROUND(AS$1/(AS$7-AS$6+1),0),IF(AND(SUM(AQ$10:AQ80)&gt;0,AU80-AQ80&gt;=0),AQ80,IF(AND(SUM(AQ$10:AQ80)&gt;0),AS$1-SUM(AQ$10:AQ80),0)))</f>
        <v>0</v>
      </c>
      <c r="AR81" s="45">
        <f t="shared" si="260"/>
        <v>0</v>
      </c>
      <c r="AS81" s="45">
        <f t="shared" si="261"/>
        <v>0</v>
      </c>
      <c r="AT81" s="45">
        <f t="shared" si="180"/>
        <v>0</v>
      </c>
      <c r="AU81" s="45">
        <f t="shared" si="262"/>
        <v>0</v>
      </c>
      <c r="AV81" s="45">
        <f>IF(AND(AT81&lt;&gt;0,SUM(AT$9:AT80)=0),ROUND(AS$1*AS$3,0),0)</f>
        <v>0</v>
      </c>
      <c r="AW81" s="18"/>
      <c r="AX81" s="38">
        <f>IF(SUM(BF$9:BF80)&gt;0.9,MAX(AX$9:AX80)+1,0)</f>
        <v>0</v>
      </c>
      <c r="AY81" s="44">
        <f t="shared" si="217"/>
        <v>0</v>
      </c>
      <c r="AZ81" s="40">
        <f t="shared" si="218"/>
        <v>46721</v>
      </c>
      <c r="BA81" s="43">
        <f t="shared" si="200"/>
        <v>0</v>
      </c>
      <c r="BB81" s="43">
        <f t="shared" si="181"/>
        <v>0</v>
      </c>
      <c r="BC81" s="45">
        <f>IF(AND(AX81=BE$6,BG80-BE$1/(BE$7-BE$6+1)&gt;=0),ROUND(BE$1/(BE$7-BE$6+1),0),IF(AND(SUM(BC$10:BC80)&gt;0,BG80-BC80&gt;=0),BC80,IF(AND(SUM(BC$10:BC80)&gt;0),BE$1-SUM(BC$10:BC80),0)))</f>
        <v>0</v>
      </c>
      <c r="BD81" s="45">
        <f t="shared" si="263"/>
        <v>0</v>
      </c>
      <c r="BE81" s="45">
        <f t="shared" si="264"/>
        <v>0</v>
      </c>
      <c r="BF81" s="45">
        <f t="shared" si="182"/>
        <v>0</v>
      </c>
      <c r="BG81" s="45">
        <f t="shared" si="265"/>
        <v>0</v>
      </c>
      <c r="BH81" s="45">
        <f>IF(AND(BF81&lt;&gt;0,SUM(BF$9:BF80)=0),ROUND(BE$1*BE$3,0),0)</f>
        <v>0</v>
      </c>
      <c r="BI81" s="18"/>
      <c r="BJ81" s="38">
        <f>IF(SUM(BR$9:BR80)&gt;0.9,MAX(BJ$9:BJ80)+1,0)</f>
        <v>0</v>
      </c>
      <c r="BK81" s="44">
        <f t="shared" si="219"/>
        <v>0</v>
      </c>
      <c r="BL81" s="40">
        <f t="shared" si="220"/>
        <v>46721</v>
      </c>
      <c r="BM81" s="43">
        <f t="shared" si="201"/>
        <v>0</v>
      </c>
      <c r="BN81" s="43">
        <f t="shared" si="183"/>
        <v>0</v>
      </c>
      <c r="BO81" s="45">
        <f>IF(AND(BJ81=BQ$6,BS80-BQ$1/(BQ$7-BQ$6+1)&gt;=0),ROUND(BQ$1/(BQ$7-BQ$6+1),0),IF(AND(SUM(BO$10:BO80)&gt;0,BS80-BO80&gt;=0),BO80,IF(AND(SUM(BO$10:BO80)&gt;0),BQ$1-SUM(BO$10:BO80),0)))</f>
        <v>0</v>
      </c>
      <c r="BP81" s="45">
        <f t="shared" si="266"/>
        <v>0</v>
      </c>
      <c r="BQ81" s="45">
        <f t="shared" si="267"/>
        <v>0</v>
      </c>
      <c r="BR81" s="45">
        <f t="shared" si="184"/>
        <v>0</v>
      </c>
      <c r="BS81" s="45">
        <f t="shared" si="268"/>
        <v>0</v>
      </c>
      <c r="BT81" s="45">
        <f>IF(AND(BR81&lt;&gt;0,SUM(BR$9:BR80)=0),ROUND(BQ$1*BQ$3,0),0)</f>
        <v>0</v>
      </c>
      <c r="BU81" s="18"/>
      <c r="BV81" s="38">
        <f>IF(SUM(CD$9:CD80)&gt;0.9,MAX(BV$9:BV80)+1,0)</f>
        <v>0</v>
      </c>
      <c r="BW81" s="44">
        <f t="shared" si="221"/>
        <v>0</v>
      </c>
      <c r="BX81" s="40">
        <f t="shared" si="222"/>
        <v>46721</v>
      </c>
      <c r="BY81" s="43">
        <f t="shared" si="202"/>
        <v>0</v>
      </c>
      <c r="BZ81" s="43">
        <f t="shared" si="185"/>
        <v>0</v>
      </c>
      <c r="CA81" s="45">
        <f>IF(AND(BV81=CC$6,CE80-CC$1/(CC$7-CC$6+1)&gt;=0),ROUND(CC$1/(CC$7-CC$6+1),0),IF(AND(SUM(CA$10:CA80)&gt;0,CE80-CA80&gt;=0),CA80,IF(AND(SUM(CA$10:CA80)&gt;0),CC$1-SUM(CA$10:CA80),0)))</f>
        <v>0</v>
      </c>
      <c r="CB81" s="45">
        <f t="shared" si="269"/>
        <v>0</v>
      </c>
      <c r="CC81" s="45">
        <f t="shared" si="270"/>
        <v>0</v>
      </c>
      <c r="CD81" s="45">
        <f t="shared" si="186"/>
        <v>0</v>
      </c>
      <c r="CE81" s="45">
        <f t="shared" si="271"/>
        <v>0</v>
      </c>
      <c r="CF81" s="45">
        <f>IF(AND(CD81&lt;&gt;0,SUM(CD$9:CD80)=0),ROUND(CC$1*CC$3,0),0)</f>
        <v>0</v>
      </c>
      <c r="CG81" s="18"/>
      <c r="CH81" s="38">
        <f>IF(SUM(CP$9:CP80)&gt;0.9,MAX(CH$9:CH80)+1,0)</f>
        <v>0</v>
      </c>
      <c r="CI81" s="44">
        <f t="shared" si="223"/>
        <v>0</v>
      </c>
      <c r="CJ81" s="40">
        <f t="shared" si="224"/>
        <v>46721</v>
      </c>
      <c r="CK81" s="43">
        <f t="shared" si="203"/>
        <v>0</v>
      </c>
      <c r="CL81" s="43">
        <f t="shared" si="187"/>
        <v>0</v>
      </c>
      <c r="CM81" s="45">
        <f>IF(AND(CH81=CO$6,CQ80-CO$1/(CO$7-CO$6+1)&gt;=0),ROUND(CO$1/(CO$7-CO$6+1),0),IF(AND(SUM(CM$10:CM80)&gt;0,CQ80-CM80&gt;=0),CM80,IF(AND(SUM(CM$10:CM80)&gt;0),CO$1-SUM(CM$10:CM80),0)))</f>
        <v>0</v>
      </c>
      <c r="CN81" s="45">
        <f t="shared" si="272"/>
        <v>0</v>
      </c>
      <c r="CO81" s="45">
        <f t="shared" si="273"/>
        <v>0</v>
      </c>
      <c r="CP81" s="45">
        <f t="shared" si="188"/>
        <v>0</v>
      </c>
      <c r="CQ81" s="45">
        <f t="shared" si="274"/>
        <v>0</v>
      </c>
      <c r="CR81" s="45">
        <f>IF(AND(CP81&lt;&gt;0,SUM(CP$9:CP80)=0),ROUND(CO$1*CO$3,0),0)</f>
        <v>0</v>
      </c>
      <c r="CS81" s="18"/>
      <c r="CT81" s="38">
        <f>IF(SUM(DB$9:DB80)&gt;0.9,MAX(CT$9:CT80)+1,0)</f>
        <v>0</v>
      </c>
      <c r="CU81" s="44">
        <f t="shared" si="225"/>
        <v>0</v>
      </c>
      <c r="CV81" s="40">
        <f t="shared" si="226"/>
        <v>46721</v>
      </c>
      <c r="CW81" s="43">
        <f t="shared" si="204"/>
        <v>0</v>
      </c>
      <c r="CX81" s="43">
        <f t="shared" si="189"/>
        <v>0</v>
      </c>
      <c r="CY81" s="45">
        <f>IF(AND(CT81=DA$6,DC80-DA$1/(DA$7-DA$6+1)&gt;=0),ROUND(DA$1/(DA$7-DA$6+1),0),IF(AND(SUM(CY$10:CY80)&gt;0,DC80-CY80&gt;=0),CY80,IF(AND(SUM(CY$10:CY80)&gt;0),DA$1-SUM(CY$10:CY80),0)))</f>
        <v>0</v>
      </c>
      <c r="CZ81" s="45">
        <f t="shared" si="275"/>
        <v>0</v>
      </c>
      <c r="DA81" s="45">
        <f t="shared" si="276"/>
        <v>0</v>
      </c>
      <c r="DB81" s="45">
        <f t="shared" si="190"/>
        <v>0</v>
      </c>
      <c r="DC81" s="45">
        <f t="shared" si="277"/>
        <v>0</v>
      </c>
      <c r="DD81" s="45">
        <f>IF(AND(DB81&lt;&gt;0,SUM(DB$9:DB80)=0),ROUND(DA$1*DA$3,0),0)</f>
        <v>0</v>
      </c>
      <c r="DE81" s="18"/>
      <c r="DF81" s="38">
        <f>IF(SUM(DN$9:DN80)&gt;0.9,MAX(DF$9:DF80)+1,0)</f>
        <v>0</v>
      </c>
      <c r="DG81" s="44">
        <f t="shared" si="227"/>
        <v>0</v>
      </c>
      <c r="DH81" s="40">
        <f t="shared" si="228"/>
        <v>46721</v>
      </c>
      <c r="DI81" s="43">
        <f t="shared" si="205"/>
        <v>0</v>
      </c>
      <c r="DJ81" s="43">
        <f t="shared" si="191"/>
        <v>0</v>
      </c>
      <c r="DK81" s="45">
        <f>IF(AND(DF81=DM$6,DO80-DM$1/(DM$7-DM$6+1)&gt;=0),ROUND(DM$1/(DM$7-DM$6+1),0),IF(AND(SUM(DK$10:DK80)&gt;0,DO80-DK80&gt;=0),DK80,IF(AND(SUM(DK$10:DK80)&gt;0),DM$1-SUM(DK$10:DK80),0)))</f>
        <v>0</v>
      </c>
      <c r="DL81" s="45">
        <f t="shared" si="278"/>
        <v>0</v>
      </c>
      <c r="DM81" s="45">
        <f t="shared" si="279"/>
        <v>0</v>
      </c>
      <c r="DN81" s="45">
        <f t="shared" si="192"/>
        <v>0</v>
      </c>
      <c r="DO81" s="45">
        <f t="shared" si="280"/>
        <v>0</v>
      </c>
      <c r="DP81" s="45">
        <f>IF(AND(DN81&lt;&gt;0,SUM(DN$9:DN80)=0),ROUND(DM$1*DM$3,0),0)</f>
        <v>0</v>
      </c>
      <c r="DQ81" s="18"/>
      <c r="DR81" s="38">
        <f>IF(SUM(DZ$9:DZ80)&gt;0.9,MAX(DR$9:DR80)+1,0)</f>
        <v>0</v>
      </c>
      <c r="DS81" s="44">
        <f t="shared" si="229"/>
        <v>0</v>
      </c>
      <c r="DT81" s="40">
        <f t="shared" si="230"/>
        <v>46721</v>
      </c>
      <c r="DU81" s="43">
        <f t="shared" si="206"/>
        <v>0</v>
      </c>
      <c r="DV81" s="43">
        <f t="shared" si="193"/>
        <v>0</v>
      </c>
      <c r="DW81" s="45">
        <f>IF(AND(DR81=DY$6,EA80-DY$1/(DY$7-DY$6+1)&gt;=0),ROUND(DY$1/(DY$7-DY$6+1),0),IF(AND(SUM(DW$10:DW80)&gt;0,EA80-DW80&gt;=0),DW80,IF(AND(SUM(DW$10:DW80)&gt;0),DY$1-SUM(DW$10:DW80),0)))</f>
        <v>0</v>
      </c>
      <c r="DX81" s="45">
        <f t="shared" si="281"/>
        <v>0</v>
      </c>
      <c r="DY81" s="45">
        <f t="shared" si="282"/>
        <v>0</v>
      </c>
      <c r="DZ81" s="45">
        <f t="shared" si="194"/>
        <v>0</v>
      </c>
      <c r="EA81" s="45">
        <f t="shared" si="283"/>
        <v>0</v>
      </c>
      <c r="EB81" s="45">
        <f>IF(AND(DZ81&lt;&gt;0,SUM(DZ$9:DZ80)=0),ROUND(DY$1*DY$3,0),0)</f>
        <v>0</v>
      </c>
      <c r="EC81" s="18"/>
      <c r="ED81" s="38">
        <f>IF(SUM(EL$9:EL80)&gt;0.9,MAX(ED$9:ED80)+1,0)</f>
        <v>0</v>
      </c>
      <c r="EE81" s="44">
        <f t="shared" si="231"/>
        <v>0</v>
      </c>
      <c r="EF81" s="40">
        <f t="shared" si="232"/>
        <v>46721</v>
      </c>
      <c r="EG81" s="43">
        <f t="shared" si="207"/>
        <v>0</v>
      </c>
      <c r="EH81" s="43">
        <f t="shared" si="195"/>
        <v>0</v>
      </c>
      <c r="EI81" s="45">
        <f>IF(AND(ED81=EK$6,EM80-EK$1/(EK$7-EK$6+1)&gt;=0),ROUND(EK$1/(EK$7-EK$6+1),0),IF(AND(SUM(EI$10:EI80)&gt;0,EM80-EI80&gt;=0),EI80,IF(AND(SUM(EI$10:EI80)&gt;0),EK$1-SUM(EI$10:EI80),0)))</f>
        <v>0</v>
      </c>
      <c r="EJ81" s="45">
        <f t="shared" si="284"/>
        <v>0</v>
      </c>
      <c r="EK81" s="45">
        <f t="shared" si="285"/>
        <v>0</v>
      </c>
      <c r="EL81" s="45">
        <f t="shared" si="196"/>
        <v>0</v>
      </c>
      <c r="EM81" s="45">
        <f t="shared" si="286"/>
        <v>0</v>
      </c>
      <c r="EN81" s="45">
        <f>IF(AND(EL81&lt;&gt;0,SUM(EL$9:EL80)=0),ROUND(EK$1*EK$3,0),0)</f>
        <v>0</v>
      </c>
      <c r="EO81" s="21"/>
      <c r="EP81" s="46">
        <f t="shared" si="303"/>
        <v>65</v>
      </c>
      <c r="EQ81" s="47">
        <f t="shared" si="287"/>
        <v>46721</v>
      </c>
      <c r="ER81" s="48">
        <f t="shared" si="208"/>
        <v>0</v>
      </c>
      <c r="ES81" s="48">
        <f t="shared" si="288"/>
        <v>0</v>
      </c>
      <c r="ET81" s="48">
        <f t="shared" si="289"/>
        <v>0</v>
      </c>
      <c r="EU81" s="48">
        <f t="shared" si="290"/>
        <v>0</v>
      </c>
      <c r="EV81" s="48">
        <f t="shared" si="291"/>
        <v>0</v>
      </c>
      <c r="EW81" s="48">
        <f t="shared" si="292"/>
        <v>0</v>
      </c>
      <c r="EX81" s="48">
        <f t="shared" si="293"/>
        <v>0</v>
      </c>
      <c r="EY81" s="48">
        <f t="shared" si="294"/>
        <v>0</v>
      </c>
      <c r="EZ81" s="48">
        <f t="shared" si="295"/>
        <v>0</v>
      </c>
      <c r="FA81" s="48">
        <f t="shared" si="296"/>
        <v>0</v>
      </c>
      <c r="FB81" s="48">
        <f t="shared" si="297"/>
        <v>0</v>
      </c>
      <c r="FC81" s="48">
        <f t="shared" si="298"/>
        <v>0</v>
      </c>
      <c r="FD81" s="48">
        <f t="shared" si="233"/>
        <v>0</v>
      </c>
      <c r="FE81" s="49">
        <f t="shared" si="209"/>
        <v>0</v>
      </c>
      <c r="FF81" s="49">
        <f t="shared" si="237"/>
        <v>0</v>
      </c>
      <c r="FG81" s="49">
        <f t="shared" si="238"/>
        <v>0</v>
      </c>
      <c r="FH81" s="49">
        <f t="shared" si="239"/>
        <v>0</v>
      </c>
      <c r="FI81" s="49">
        <f t="shared" si="240"/>
        <v>0</v>
      </c>
      <c r="FJ81" s="49">
        <f t="shared" si="241"/>
        <v>0</v>
      </c>
      <c r="FK81" s="49">
        <f t="shared" si="242"/>
        <v>0</v>
      </c>
      <c r="FL81" s="49">
        <f t="shared" si="243"/>
        <v>0</v>
      </c>
      <c r="FM81" s="49">
        <f t="shared" si="244"/>
        <v>0</v>
      </c>
      <c r="FN81" s="49">
        <f t="shared" si="299"/>
        <v>0</v>
      </c>
      <c r="FO81" s="49">
        <f t="shared" si="300"/>
        <v>0</v>
      </c>
      <c r="FP81" s="49">
        <f t="shared" si="301"/>
        <v>0</v>
      </c>
      <c r="FQ81" s="49">
        <f t="shared" si="302"/>
        <v>0</v>
      </c>
      <c r="FR81" s="49">
        <f t="shared" si="245"/>
        <v>0</v>
      </c>
      <c r="FS81" s="49">
        <f>IF(SUM(FF81:FF$298)=0,FF$299*FS$8/12,0)</f>
        <v>0</v>
      </c>
      <c r="FT81" s="49">
        <f>IF(SUM(FG81:FG$298)=0,FG$299*FT$8/12,0)</f>
        <v>0</v>
      </c>
      <c r="FU81" s="49">
        <f>IF(SUM(FH81:FH$298)=0,FH$299*FU$8/12,0)</f>
        <v>0</v>
      </c>
      <c r="FV81" s="49">
        <f>IF(SUM(FI81:FI$298)=0,FI$299*FV$8/12,0)</f>
        <v>0</v>
      </c>
      <c r="FW81" s="49">
        <f>IF(SUM(FJ81:FJ$298)=0,FJ$299*FW$8/12,0)</f>
        <v>0</v>
      </c>
      <c r="FX81" s="49">
        <f>IF(SUM(FK81:FK$298)=0,FK$299*FX$8/12,0)</f>
        <v>0</v>
      </c>
      <c r="FY81" s="49">
        <f>IF(SUM(FL81:FL$298)=0,FL$299*FY$8/12,0)</f>
        <v>0</v>
      </c>
      <c r="FZ81" s="49">
        <f>IF(SUM(FM81:FM$298)=0,FM$299*FZ$8/12,0)</f>
        <v>0</v>
      </c>
      <c r="GA81" s="49">
        <f>IF(SUM(FN81:FN$298)=0,FN$299*GA$8/12,0)</f>
        <v>0</v>
      </c>
      <c r="GB81" s="49">
        <f>IF(SUM(FO81:FO$298)=0,FO$299*GB$8/12,0)</f>
        <v>0</v>
      </c>
      <c r="GC81" s="49">
        <f>IF(SUM(FP81:FP$298)=0,FP$299*GC$8/12,0)</f>
        <v>0</v>
      </c>
      <c r="GD81" s="49">
        <f>IF(SUM(FQ81:FQ$298)=0,FQ$299*GD$8/12,0)</f>
        <v>0</v>
      </c>
      <c r="GE81" s="49">
        <f t="shared" si="246"/>
        <v>0</v>
      </c>
      <c r="GF81" s="49">
        <f t="shared" si="234"/>
        <v>0</v>
      </c>
      <c r="GG81" s="49">
        <f t="shared" si="247"/>
        <v>0</v>
      </c>
      <c r="GH81" s="49">
        <f t="shared" si="235"/>
        <v>0</v>
      </c>
      <c r="GI81" s="49">
        <f t="shared" si="248"/>
        <v>0</v>
      </c>
      <c r="GJ81" s="49">
        <f t="shared" si="236"/>
        <v>0</v>
      </c>
      <c r="GK81" s="21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</row>
    <row r="82" spans="1:299">
      <c r="A82" s="57"/>
      <c r="B82" s="38">
        <f>IF(SUM(J$9:J81)&gt;0.9,MAX(B$9:B81)+1,0)</f>
        <v>53</v>
      </c>
      <c r="C82" s="44">
        <f t="shared" si="210"/>
        <v>0</v>
      </c>
      <c r="D82" s="40">
        <v>46752</v>
      </c>
      <c r="E82" s="43">
        <f t="shared" si="249"/>
        <v>0</v>
      </c>
      <c r="F82" s="43">
        <f t="shared" si="250"/>
        <v>0</v>
      </c>
      <c r="G82" s="45">
        <f>IF(AND(B82=I$6,K81-I$1/(I$7-I$6+1)&gt;=0),ROUND(I$1/(I$7-I$6+1),0),IF(AND(SUM(G$10:G81)&gt;0,K81-G81&gt;=0),G81,IF(AND(SUM(G$10:G81)&gt;0),I$1-SUM(G$10:G81),0)))</f>
        <v>0</v>
      </c>
      <c r="H82" s="45">
        <f t="shared" si="251"/>
        <v>0</v>
      </c>
      <c r="I82" s="45">
        <f t="shared" si="252"/>
        <v>0</v>
      </c>
      <c r="J82" s="45">
        <f t="shared" si="174"/>
        <v>0</v>
      </c>
      <c r="K82" s="45">
        <f t="shared" si="253"/>
        <v>0</v>
      </c>
      <c r="L82" s="45">
        <f>IF(AND(J82&lt;&gt;0,SUM(J$9:J81)=0),ROUND(I$1*I$3,0),0)</f>
        <v>0</v>
      </c>
      <c r="M82" s="18"/>
      <c r="N82" s="38">
        <f>IF(SUM(V$9:V81)&gt;0.9,MAX(N$9:N81)+1,0)</f>
        <v>0</v>
      </c>
      <c r="O82" s="44">
        <f t="shared" si="211"/>
        <v>0</v>
      </c>
      <c r="P82" s="40">
        <f t="shared" si="212"/>
        <v>46752</v>
      </c>
      <c r="Q82" s="43">
        <f t="shared" si="197"/>
        <v>0</v>
      </c>
      <c r="R82" s="43">
        <f t="shared" si="175"/>
        <v>0</v>
      </c>
      <c r="S82" s="45">
        <f>IF(AND(N82=U$6,W81-U$1/(U$7-U$6+1)&gt;=0),ROUND(U$1/(U$7-U$6+1),0),IF(AND(SUM(S$10:S81)&gt;0,W81-S81&gt;=0),S81,IF(AND(SUM(S$10:S81)&gt;0),U$1-SUM(S$10:S81),0)))</f>
        <v>0</v>
      </c>
      <c r="T82" s="45">
        <f t="shared" si="254"/>
        <v>0</v>
      </c>
      <c r="U82" s="45">
        <f t="shared" si="255"/>
        <v>0</v>
      </c>
      <c r="V82" s="45">
        <f t="shared" si="176"/>
        <v>0</v>
      </c>
      <c r="W82" s="45">
        <f t="shared" si="256"/>
        <v>0</v>
      </c>
      <c r="X82" s="45">
        <f>IF(AND(V82&lt;&gt;0,SUM(V$9:V81)=0),ROUND(U$1*U$3,0),0)</f>
        <v>0</v>
      </c>
      <c r="Y82" s="18"/>
      <c r="Z82" s="38">
        <f>IF(SUM(AH$9:AH81)&gt;0.9,MAX(Z$9:Z81)+1,0)</f>
        <v>0</v>
      </c>
      <c r="AA82" s="44">
        <f t="shared" si="213"/>
        <v>0</v>
      </c>
      <c r="AB82" s="40">
        <f t="shared" si="214"/>
        <v>46752</v>
      </c>
      <c r="AC82" s="43">
        <f t="shared" si="198"/>
        <v>0</v>
      </c>
      <c r="AD82" s="43">
        <f t="shared" si="177"/>
        <v>0</v>
      </c>
      <c r="AE82" s="45">
        <f>IF(AND(Z82=AG$6,AI81-AG$1/(AG$7-AG$6+1)&gt;=0),ROUND(AG$1/(AG$7-AG$6+1),0),IF(AND(SUM(AE$10:AE81)&gt;0,AI81-AE81&gt;=0),AE81,IF(AND(SUM(AE$10:AE81)&gt;0),AG$1-SUM(AE$10:AE81),0)))</f>
        <v>0</v>
      </c>
      <c r="AF82" s="45">
        <f t="shared" si="257"/>
        <v>0</v>
      </c>
      <c r="AG82" s="45">
        <f t="shared" si="258"/>
        <v>0</v>
      </c>
      <c r="AH82" s="45">
        <f t="shared" si="178"/>
        <v>0</v>
      </c>
      <c r="AI82" s="45">
        <f t="shared" si="259"/>
        <v>0</v>
      </c>
      <c r="AJ82" s="45">
        <f>IF(AND(AH82&lt;&gt;0,SUM(AH$9:AH81)=0),ROUND(AG$1*AG$3,0),0)</f>
        <v>0</v>
      </c>
      <c r="AK82" s="18"/>
      <c r="AL82" s="38">
        <f>IF(SUM(AT$9:AT81)&gt;0.9,MAX(AL$9:AL81)+1,0)</f>
        <v>0</v>
      </c>
      <c r="AM82" s="44">
        <f t="shared" si="215"/>
        <v>0</v>
      </c>
      <c r="AN82" s="40">
        <f t="shared" si="216"/>
        <v>46752</v>
      </c>
      <c r="AO82" s="43">
        <f t="shared" si="199"/>
        <v>0</v>
      </c>
      <c r="AP82" s="43">
        <f t="shared" si="179"/>
        <v>0</v>
      </c>
      <c r="AQ82" s="45">
        <f>IF(AND(AL82=AS$6,AU81-AS$1/(AS$7-AS$6+1)&gt;=0),ROUND(AS$1/(AS$7-AS$6+1),0),IF(AND(SUM(AQ$10:AQ81)&gt;0,AU81-AQ81&gt;=0),AQ81,IF(AND(SUM(AQ$10:AQ81)&gt;0),AS$1-SUM(AQ$10:AQ81),0)))</f>
        <v>0</v>
      </c>
      <c r="AR82" s="45">
        <f t="shared" si="260"/>
        <v>0</v>
      </c>
      <c r="AS82" s="45">
        <f t="shared" si="261"/>
        <v>0</v>
      </c>
      <c r="AT82" s="45">
        <f t="shared" si="180"/>
        <v>0</v>
      </c>
      <c r="AU82" s="45">
        <f t="shared" si="262"/>
        <v>0</v>
      </c>
      <c r="AV82" s="45">
        <f>IF(AND(AT82&lt;&gt;0,SUM(AT$9:AT81)=0),ROUND(AS$1*AS$3,0),0)</f>
        <v>0</v>
      </c>
      <c r="AW82" s="18"/>
      <c r="AX82" s="38">
        <f>IF(SUM(BF$9:BF81)&gt;0.9,MAX(AX$9:AX81)+1,0)</f>
        <v>0</v>
      </c>
      <c r="AY82" s="44">
        <f t="shared" si="217"/>
        <v>0</v>
      </c>
      <c r="AZ82" s="40">
        <f t="shared" si="218"/>
        <v>46752</v>
      </c>
      <c r="BA82" s="43">
        <f t="shared" si="200"/>
        <v>0</v>
      </c>
      <c r="BB82" s="43">
        <f t="shared" si="181"/>
        <v>0</v>
      </c>
      <c r="BC82" s="45">
        <f>IF(AND(AX82=BE$6,BG81-BE$1/(BE$7-BE$6+1)&gt;=0),ROUND(BE$1/(BE$7-BE$6+1),0),IF(AND(SUM(BC$10:BC81)&gt;0,BG81-BC81&gt;=0),BC81,IF(AND(SUM(BC$10:BC81)&gt;0),BE$1-SUM(BC$10:BC81),0)))</f>
        <v>0</v>
      </c>
      <c r="BD82" s="45">
        <f t="shared" si="263"/>
        <v>0</v>
      </c>
      <c r="BE82" s="45">
        <f t="shared" si="264"/>
        <v>0</v>
      </c>
      <c r="BF82" s="45">
        <f t="shared" si="182"/>
        <v>0</v>
      </c>
      <c r="BG82" s="45">
        <f t="shared" si="265"/>
        <v>0</v>
      </c>
      <c r="BH82" s="45">
        <f>IF(AND(BF82&lt;&gt;0,SUM(BF$9:BF81)=0),ROUND(BE$1*BE$3,0),0)</f>
        <v>0</v>
      </c>
      <c r="BI82" s="18"/>
      <c r="BJ82" s="38">
        <f>IF(SUM(BR$9:BR81)&gt;0.9,MAX(BJ$9:BJ81)+1,0)</f>
        <v>0</v>
      </c>
      <c r="BK82" s="44">
        <f t="shared" si="219"/>
        <v>0</v>
      </c>
      <c r="BL82" s="40">
        <f t="shared" si="220"/>
        <v>46752</v>
      </c>
      <c r="BM82" s="43">
        <f t="shared" si="201"/>
        <v>0</v>
      </c>
      <c r="BN82" s="43">
        <f t="shared" si="183"/>
        <v>0</v>
      </c>
      <c r="BO82" s="45">
        <f>IF(AND(BJ82=BQ$6,BS81-BQ$1/(BQ$7-BQ$6+1)&gt;=0),ROUND(BQ$1/(BQ$7-BQ$6+1),0),IF(AND(SUM(BO$10:BO81)&gt;0,BS81-BO81&gt;=0),BO81,IF(AND(SUM(BO$10:BO81)&gt;0),BQ$1-SUM(BO$10:BO81),0)))</f>
        <v>0</v>
      </c>
      <c r="BP82" s="45">
        <f t="shared" si="266"/>
        <v>0</v>
      </c>
      <c r="BQ82" s="45">
        <f t="shared" si="267"/>
        <v>0</v>
      </c>
      <c r="BR82" s="45">
        <f t="shared" si="184"/>
        <v>0</v>
      </c>
      <c r="BS82" s="45">
        <f t="shared" si="268"/>
        <v>0</v>
      </c>
      <c r="BT82" s="45">
        <f>IF(AND(BR82&lt;&gt;0,SUM(BR$9:BR81)=0),ROUND(BQ$1*BQ$3,0),0)</f>
        <v>0</v>
      </c>
      <c r="BU82" s="18"/>
      <c r="BV82" s="38">
        <f>IF(SUM(CD$9:CD81)&gt;0.9,MAX(BV$9:BV81)+1,0)</f>
        <v>0</v>
      </c>
      <c r="BW82" s="44">
        <f t="shared" si="221"/>
        <v>0</v>
      </c>
      <c r="BX82" s="40">
        <f t="shared" si="222"/>
        <v>46752</v>
      </c>
      <c r="BY82" s="43">
        <f t="shared" si="202"/>
        <v>0</v>
      </c>
      <c r="BZ82" s="43">
        <f t="shared" si="185"/>
        <v>0</v>
      </c>
      <c r="CA82" s="45">
        <f>IF(AND(BV82=CC$6,CE81-CC$1/(CC$7-CC$6+1)&gt;=0),ROUND(CC$1/(CC$7-CC$6+1),0),IF(AND(SUM(CA$10:CA81)&gt;0,CE81-CA81&gt;=0),CA81,IF(AND(SUM(CA$10:CA81)&gt;0),CC$1-SUM(CA$10:CA81),0)))</f>
        <v>0</v>
      </c>
      <c r="CB82" s="45">
        <f t="shared" si="269"/>
        <v>0</v>
      </c>
      <c r="CC82" s="45">
        <f t="shared" si="270"/>
        <v>0</v>
      </c>
      <c r="CD82" s="45">
        <f t="shared" si="186"/>
        <v>0</v>
      </c>
      <c r="CE82" s="45">
        <f t="shared" si="271"/>
        <v>0</v>
      </c>
      <c r="CF82" s="45">
        <f>IF(AND(CD82&lt;&gt;0,SUM(CD$9:CD81)=0),ROUND(CC$1*CC$3,0),0)</f>
        <v>0</v>
      </c>
      <c r="CG82" s="18"/>
      <c r="CH82" s="38">
        <f>IF(SUM(CP$9:CP81)&gt;0.9,MAX(CH$9:CH81)+1,0)</f>
        <v>0</v>
      </c>
      <c r="CI82" s="44">
        <f t="shared" si="223"/>
        <v>0</v>
      </c>
      <c r="CJ82" s="40">
        <f t="shared" si="224"/>
        <v>46752</v>
      </c>
      <c r="CK82" s="43">
        <f t="shared" si="203"/>
        <v>0</v>
      </c>
      <c r="CL82" s="43">
        <f t="shared" si="187"/>
        <v>0</v>
      </c>
      <c r="CM82" s="45">
        <f>IF(AND(CH82=CO$6,CQ81-CO$1/(CO$7-CO$6+1)&gt;=0),ROUND(CO$1/(CO$7-CO$6+1),0),IF(AND(SUM(CM$10:CM81)&gt;0,CQ81-CM81&gt;=0),CM81,IF(AND(SUM(CM$10:CM81)&gt;0),CO$1-SUM(CM$10:CM81),0)))</f>
        <v>0</v>
      </c>
      <c r="CN82" s="45">
        <f t="shared" si="272"/>
        <v>0</v>
      </c>
      <c r="CO82" s="45">
        <f t="shared" si="273"/>
        <v>0</v>
      </c>
      <c r="CP82" s="45">
        <f t="shared" si="188"/>
        <v>0</v>
      </c>
      <c r="CQ82" s="45">
        <f t="shared" si="274"/>
        <v>0</v>
      </c>
      <c r="CR82" s="45">
        <f>IF(AND(CP82&lt;&gt;0,SUM(CP$9:CP81)=0),ROUND(CO$1*CO$3,0),0)</f>
        <v>0</v>
      </c>
      <c r="CS82" s="18"/>
      <c r="CT82" s="38">
        <f>IF(SUM(DB$9:DB81)&gt;0.9,MAX(CT$9:CT81)+1,0)</f>
        <v>0</v>
      </c>
      <c r="CU82" s="44">
        <f t="shared" si="225"/>
        <v>0</v>
      </c>
      <c r="CV82" s="40">
        <f t="shared" si="226"/>
        <v>46752</v>
      </c>
      <c r="CW82" s="43">
        <f t="shared" si="204"/>
        <v>0</v>
      </c>
      <c r="CX82" s="43">
        <f t="shared" si="189"/>
        <v>0</v>
      </c>
      <c r="CY82" s="45">
        <f>IF(AND(CT82=DA$6,DC81-DA$1/(DA$7-DA$6+1)&gt;=0),ROUND(DA$1/(DA$7-DA$6+1),0),IF(AND(SUM(CY$10:CY81)&gt;0,DC81-CY81&gt;=0),CY81,IF(AND(SUM(CY$10:CY81)&gt;0),DA$1-SUM(CY$10:CY81),0)))</f>
        <v>0</v>
      </c>
      <c r="CZ82" s="45">
        <f t="shared" si="275"/>
        <v>0</v>
      </c>
      <c r="DA82" s="45">
        <f t="shared" si="276"/>
        <v>0</v>
      </c>
      <c r="DB82" s="45">
        <f t="shared" si="190"/>
        <v>0</v>
      </c>
      <c r="DC82" s="45">
        <f t="shared" si="277"/>
        <v>0</v>
      </c>
      <c r="DD82" s="45">
        <f>IF(AND(DB82&lt;&gt;0,SUM(DB$9:DB81)=0),ROUND(DA$1*DA$3,0),0)</f>
        <v>0</v>
      </c>
      <c r="DE82" s="18"/>
      <c r="DF82" s="38">
        <f>IF(SUM(DN$9:DN81)&gt;0.9,MAX(DF$9:DF81)+1,0)</f>
        <v>0</v>
      </c>
      <c r="DG82" s="44">
        <f t="shared" si="227"/>
        <v>0</v>
      </c>
      <c r="DH82" s="40">
        <f t="shared" si="228"/>
        <v>46752</v>
      </c>
      <c r="DI82" s="43">
        <f t="shared" si="205"/>
        <v>0</v>
      </c>
      <c r="DJ82" s="43">
        <f t="shared" si="191"/>
        <v>0</v>
      </c>
      <c r="DK82" s="45">
        <f>IF(AND(DF82=DM$6,DO81-DM$1/(DM$7-DM$6+1)&gt;=0),ROUND(DM$1/(DM$7-DM$6+1),0),IF(AND(SUM(DK$10:DK81)&gt;0,DO81-DK81&gt;=0),DK81,IF(AND(SUM(DK$10:DK81)&gt;0),DM$1-SUM(DK$10:DK81),0)))</f>
        <v>0</v>
      </c>
      <c r="DL82" s="45">
        <f t="shared" si="278"/>
        <v>0</v>
      </c>
      <c r="DM82" s="45">
        <f t="shared" si="279"/>
        <v>0</v>
      </c>
      <c r="DN82" s="45">
        <f t="shared" si="192"/>
        <v>0</v>
      </c>
      <c r="DO82" s="45">
        <f t="shared" si="280"/>
        <v>0</v>
      </c>
      <c r="DP82" s="45">
        <f>IF(AND(DN82&lt;&gt;0,SUM(DN$9:DN81)=0),ROUND(DM$1*DM$3,0),0)</f>
        <v>0</v>
      </c>
      <c r="DQ82" s="18"/>
      <c r="DR82" s="38">
        <f>IF(SUM(DZ$9:DZ81)&gt;0.9,MAX(DR$9:DR81)+1,0)</f>
        <v>0</v>
      </c>
      <c r="DS82" s="44">
        <f t="shared" si="229"/>
        <v>0</v>
      </c>
      <c r="DT82" s="40">
        <f t="shared" si="230"/>
        <v>46752</v>
      </c>
      <c r="DU82" s="43">
        <f t="shared" si="206"/>
        <v>0</v>
      </c>
      <c r="DV82" s="43">
        <f t="shared" si="193"/>
        <v>0</v>
      </c>
      <c r="DW82" s="45">
        <f>IF(AND(DR82=DY$6,EA81-DY$1/(DY$7-DY$6+1)&gt;=0),ROUND(DY$1/(DY$7-DY$6+1),0),IF(AND(SUM(DW$10:DW81)&gt;0,EA81-DW81&gt;=0),DW81,IF(AND(SUM(DW$10:DW81)&gt;0),DY$1-SUM(DW$10:DW81),0)))</f>
        <v>0</v>
      </c>
      <c r="DX82" s="45">
        <f t="shared" si="281"/>
        <v>0</v>
      </c>
      <c r="DY82" s="45">
        <f t="shared" si="282"/>
        <v>0</v>
      </c>
      <c r="DZ82" s="45">
        <f t="shared" si="194"/>
        <v>0</v>
      </c>
      <c r="EA82" s="45">
        <f t="shared" si="283"/>
        <v>0</v>
      </c>
      <c r="EB82" s="45">
        <f>IF(AND(DZ82&lt;&gt;0,SUM(DZ$9:DZ81)=0),ROUND(DY$1*DY$3,0),0)</f>
        <v>0</v>
      </c>
      <c r="EC82" s="18"/>
      <c r="ED82" s="38">
        <f>IF(SUM(EL$9:EL81)&gt;0.9,MAX(ED$9:ED81)+1,0)</f>
        <v>0</v>
      </c>
      <c r="EE82" s="44">
        <f t="shared" si="231"/>
        <v>0</v>
      </c>
      <c r="EF82" s="40">
        <f t="shared" si="232"/>
        <v>46752</v>
      </c>
      <c r="EG82" s="43">
        <f t="shared" si="207"/>
        <v>0</v>
      </c>
      <c r="EH82" s="43">
        <f t="shared" si="195"/>
        <v>0</v>
      </c>
      <c r="EI82" s="45">
        <f>IF(AND(ED82=EK$6,EM81-EK$1/(EK$7-EK$6+1)&gt;=0),ROUND(EK$1/(EK$7-EK$6+1),0),IF(AND(SUM(EI$10:EI81)&gt;0,EM81-EI81&gt;=0),EI81,IF(AND(SUM(EI$10:EI81)&gt;0),EK$1-SUM(EI$10:EI81),0)))</f>
        <v>0</v>
      </c>
      <c r="EJ82" s="45">
        <f t="shared" si="284"/>
        <v>0</v>
      </c>
      <c r="EK82" s="45">
        <f t="shared" si="285"/>
        <v>0</v>
      </c>
      <c r="EL82" s="45">
        <f t="shared" si="196"/>
        <v>0</v>
      </c>
      <c r="EM82" s="45">
        <f t="shared" si="286"/>
        <v>0</v>
      </c>
      <c r="EN82" s="45">
        <f>IF(AND(EL82&lt;&gt;0,SUM(EL$9:EL81)=0),ROUND(EK$1*EK$3,0),0)</f>
        <v>0</v>
      </c>
      <c r="EO82" s="21"/>
      <c r="EP82" s="46">
        <f t="shared" si="303"/>
        <v>66</v>
      </c>
      <c r="EQ82" s="47">
        <f t="shared" si="287"/>
        <v>46752</v>
      </c>
      <c r="ER82" s="48">
        <f t="shared" si="208"/>
        <v>0</v>
      </c>
      <c r="ES82" s="48">
        <f t="shared" si="288"/>
        <v>0</v>
      </c>
      <c r="ET82" s="48">
        <f t="shared" si="289"/>
        <v>0</v>
      </c>
      <c r="EU82" s="48">
        <f t="shared" si="290"/>
        <v>0</v>
      </c>
      <c r="EV82" s="48">
        <f t="shared" si="291"/>
        <v>0</v>
      </c>
      <c r="EW82" s="48">
        <f t="shared" si="292"/>
        <v>0</v>
      </c>
      <c r="EX82" s="48">
        <f t="shared" si="293"/>
        <v>0</v>
      </c>
      <c r="EY82" s="48">
        <f t="shared" si="294"/>
        <v>0</v>
      </c>
      <c r="EZ82" s="48">
        <f t="shared" si="295"/>
        <v>0</v>
      </c>
      <c r="FA82" s="48">
        <f t="shared" si="296"/>
        <v>0</v>
      </c>
      <c r="FB82" s="48">
        <f t="shared" si="297"/>
        <v>0</v>
      </c>
      <c r="FC82" s="48">
        <f t="shared" si="298"/>
        <v>0</v>
      </c>
      <c r="FD82" s="48">
        <f t="shared" si="233"/>
        <v>0</v>
      </c>
      <c r="FE82" s="49">
        <f t="shared" si="209"/>
        <v>0</v>
      </c>
      <c r="FF82" s="49">
        <f t="shared" si="237"/>
        <v>0</v>
      </c>
      <c r="FG82" s="49">
        <f t="shared" si="238"/>
        <v>0</v>
      </c>
      <c r="FH82" s="49">
        <f t="shared" si="239"/>
        <v>0</v>
      </c>
      <c r="FI82" s="49">
        <f t="shared" si="240"/>
        <v>0</v>
      </c>
      <c r="FJ82" s="49">
        <f t="shared" si="241"/>
        <v>0</v>
      </c>
      <c r="FK82" s="49">
        <f t="shared" si="242"/>
        <v>0</v>
      </c>
      <c r="FL82" s="49">
        <f t="shared" si="243"/>
        <v>0</v>
      </c>
      <c r="FM82" s="49">
        <f t="shared" si="244"/>
        <v>0</v>
      </c>
      <c r="FN82" s="49">
        <f t="shared" si="299"/>
        <v>0</v>
      </c>
      <c r="FO82" s="49">
        <f t="shared" si="300"/>
        <v>0</v>
      </c>
      <c r="FP82" s="49">
        <f t="shared" si="301"/>
        <v>0</v>
      </c>
      <c r="FQ82" s="49">
        <f t="shared" si="302"/>
        <v>0</v>
      </c>
      <c r="FR82" s="49">
        <f t="shared" si="245"/>
        <v>0</v>
      </c>
      <c r="FS82" s="49">
        <f>IF(SUM(FF82:FF$298)=0,FF$299*FS$8/12,0)</f>
        <v>0</v>
      </c>
      <c r="FT82" s="49">
        <f>IF(SUM(FG82:FG$298)=0,FG$299*FT$8/12,0)</f>
        <v>0</v>
      </c>
      <c r="FU82" s="49">
        <f>IF(SUM(FH82:FH$298)=0,FH$299*FU$8/12,0)</f>
        <v>0</v>
      </c>
      <c r="FV82" s="49">
        <f>IF(SUM(FI82:FI$298)=0,FI$299*FV$8/12,0)</f>
        <v>0</v>
      </c>
      <c r="FW82" s="49">
        <f>IF(SUM(FJ82:FJ$298)=0,FJ$299*FW$8/12,0)</f>
        <v>0</v>
      </c>
      <c r="FX82" s="49">
        <f>IF(SUM(FK82:FK$298)=0,FK$299*FX$8/12,0)</f>
        <v>0</v>
      </c>
      <c r="FY82" s="49">
        <f>IF(SUM(FL82:FL$298)=0,FL$299*FY$8/12,0)</f>
        <v>0</v>
      </c>
      <c r="FZ82" s="49">
        <f>IF(SUM(FM82:FM$298)=0,FM$299*FZ$8/12,0)</f>
        <v>0</v>
      </c>
      <c r="GA82" s="49">
        <f>IF(SUM(FN82:FN$298)=0,FN$299*GA$8/12,0)</f>
        <v>0</v>
      </c>
      <c r="GB82" s="49">
        <f>IF(SUM(FO82:FO$298)=0,FO$299*GB$8/12,0)</f>
        <v>0</v>
      </c>
      <c r="GC82" s="49">
        <f>IF(SUM(FP82:FP$298)=0,FP$299*GC$8/12,0)</f>
        <v>0</v>
      </c>
      <c r="GD82" s="49">
        <f>IF(SUM(FQ82:FQ$298)=0,FQ$299*GD$8/12,0)</f>
        <v>0</v>
      </c>
      <c r="GE82" s="49">
        <f t="shared" si="246"/>
        <v>0</v>
      </c>
      <c r="GF82" s="49">
        <f t="shared" si="234"/>
        <v>0</v>
      </c>
      <c r="GG82" s="49">
        <f t="shared" si="247"/>
        <v>0</v>
      </c>
      <c r="GH82" s="49">
        <f t="shared" si="235"/>
        <v>0</v>
      </c>
      <c r="GI82" s="49">
        <f t="shared" si="248"/>
        <v>0</v>
      </c>
      <c r="GJ82" s="49">
        <f t="shared" si="236"/>
        <v>0</v>
      </c>
      <c r="GK82" s="21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</row>
    <row r="83" spans="1:299">
      <c r="A83" s="57"/>
      <c r="B83" s="38">
        <f>IF(SUM(J$9:J82)&gt;0.9,MAX(B$9:B82)+1,0)</f>
        <v>54</v>
      </c>
      <c r="C83" s="44">
        <f t="shared" si="210"/>
        <v>0</v>
      </c>
      <c r="D83" s="40">
        <v>46783</v>
      </c>
      <c r="E83" s="43">
        <f t="shared" si="249"/>
        <v>0</v>
      </c>
      <c r="F83" s="43">
        <f t="shared" si="250"/>
        <v>0</v>
      </c>
      <c r="G83" s="45">
        <f>IF(AND(B83=I$6,K82-I$1/(I$7-I$6+1)&gt;=0),ROUND(I$1/(I$7-I$6+1),0),IF(AND(SUM(G$10:G82)&gt;0,K82-G82&gt;=0),G82,IF(AND(SUM(G$10:G82)&gt;0),I$1-SUM(G$10:G82),0)))</f>
        <v>0</v>
      </c>
      <c r="H83" s="45">
        <f t="shared" si="251"/>
        <v>0</v>
      </c>
      <c r="I83" s="45">
        <f t="shared" si="252"/>
        <v>0</v>
      </c>
      <c r="J83" s="45">
        <f t="shared" si="174"/>
        <v>0</v>
      </c>
      <c r="K83" s="45">
        <f t="shared" si="253"/>
        <v>0</v>
      </c>
      <c r="L83" s="45">
        <f>IF(AND(J83&lt;&gt;0,SUM(J$9:J82)=0),ROUND(I$1*I$3,0),0)</f>
        <v>0</v>
      </c>
      <c r="M83" s="18"/>
      <c r="N83" s="38">
        <f>IF(SUM(V$9:V82)&gt;0.9,MAX(N$9:N82)+1,0)</f>
        <v>0</v>
      </c>
      <c r="O83" s="44">
        <f t="shared" si="211"/>
        <v>0</v>
      </c>
      <c r="P83" s="40">
        <f t="shared" si="212"/>
        <v>46783</v>
      </c>
      <c r="Q83" s="43">
        <f t="shared" si="197"/>
        <v>0</v>
      </c>
      <c r="R83" s="43">
        <f t="shared" si="175"/>
        <v>0</v>
      </c>
      <c r="S83" s="45">
        <f>IF(AND(N83=U$6,W82-U$1/(U$7-U$6+1)&gt;=0),ROUND(U$1/(U$7-U$6+1),0),IF(AND(SUM(S$10:S82)&gt;0,W82-S82&gt;=0),S82,IF(AND(SUM(S$10:S82)&gt;0),U$1-SUM(S$10:S82),0)))</f>
        <v>0</v>
      </c>
      <c r="T83" s="45">
        <f t="shared" si="254"/>
        <v>0</v>
      </c>
      <c r="U83" s="45">
        <f t="shared" si="255"/>
        <v>0</v>
      </c>
      <c r="V83" s="45">
        <f t="shared" si="176"/>
        <v>0</v>
      </c>
      <c r="W83" s="45">
        <f t="shared" si="256"/>
        <v>0</v>
      </c>
      <c r="X83" s="45">
        <f>IF(AND(V83&lt;&gt;0,SUM(V$9:V82)=0),ROUND(U$1*U$3,0),0)</f>
        <v>0</v>
      </c>
      <c r="Y83" s="18"/>
      <c r="Z83" s="38">
        <f>IF(SUM(AH$9:AH82)&gt;0.9,MAX(Z$9:Z82)+1,0)</f>
        <v>0</v>
      </c>
      <c r="AA83" s="44">
        <f t="shared" si="213"/>
        <v>0</v>
      </c>
      <c r="AB83" s="40">
        <f t="shared" si="214"/>
        <v>46783</v>
      </c>
      <c r="AC83" s="43">
        <f t="shared" si="198"/>
        <v>0</v>
      </c>
      <c r="AD83" s="43">
        <f t="shared" si="177"/>
        <v>0</v>
      </c>
      <c r="AE83" s="45">
        <f>IF(AND(Z83=AG$6,AI82-AG$1/(AG$7-AG$6+1)&gt;=0),ROUND(AG$1/(AG$7-AG$6+1),0),IF(AND(SUM(AE$10:AE82)&gt;0,AI82-AE82&gt;=0),AE82,IF(AND(SUM(AE$10:AE82)&gt;0),AG$1-SUM(AE$10:AE82),0)))</f>
        <v>0</v>
      </c>
      <c r="AF83" s="45">
        <f t="shared" si="257"/>
        <v>0</v>
      </c>
      <c r="AG83" s="45">
        <f t="shared" si="258"/>
        <v>0</v>
      </c>
      <c r="AH83" s="45">
        <f t="shared" si="178"/>
        <v>0</v>
      </c>
      <c r="AI83" s="45">
        <f t="shared" si="259"/>
        <v>0</v>
      </c>
      <c r="AJ83" s="45">
        <f>IF(AND(AH83&lt;&gt;0,SUM(AH$9:AH82)=0),ROUND(AG$1*AG$3,0),0)</f>
        <v>0</v>
      </c>
      <c r="AK83" s="18"/>
      <c r="AL83" s="38">
        <f>IF(SUM(AT$9:AT82)&gt;0.9,MAX(AL$9:AL82)+1,0)</f>
        <v>0</v>
      </c>
      <c r="AM83" s="44">
        <f t="shared" si="215"/>
        <v>0</v>
      </c>
      <c r="AN83" s="40">
        <f t="shared" si="216"/>
        <v>46783</v>
      </c>
      <c r="AO83" s="43">
        <f t="shared" si="199"/>
        <v>0</v>
      </c>
      <c r="AP83" s="43">
        <f t="shared" si="179"/>
        <v>0</v>
      </c>
      <c r="AQ83" s="45">
        <f>IF(AND(AL83=AS$6,AU82-AS$1/(AS$7-AS$6+1)&gt;=0),ROUND(AS$1/(AS$7-AS$6+1),0),IF(AND(SUM(AQ$10:AQ82)&gt;0,AU82-AQ82&gt;=0),AQ82,IF(AND(SUM(AQ$10:AQ82)&gt;0),AS$1-SUM(AQ$10:AQ82),0)))</f>
        <v>0</v>
      </c>
      <c r="AR83" s="45">
        <f t="shared" si="260"/>
        <v>0</v>
      </c>
      <c r="AS83" s="45">
        <f t="shared" si="261"/>
        <v>0</v>
      </c>
      <c r="AT83" s="45">
        <f t="shared" si="180"/>
        <v>0</v>
      </c>
      <c r="AU83" s="45">
        <f t="shared" si="262"/>
        <v>0</v>
      </c>
      <c r="AV83" s="45">
        <f>IF(AND(AT83&lt;&gt;0,SUM(AT$9:AT82)=0),ROUND(AS$1*AS$3,0),0)</f>
        <v>0</v>
      </c>
      <c r="AW83" s="18"/>
      <c r="AX83" s="38">
        <f>IF(SUM(BF$9:BF82)&gt;0.9,MAX(AX$9:AX82)+1,0)</f>
        <v>0</v>
      </c>
      <c r="AY83" s="44">
        <f t="shared" si="217"/>
        <v>0</v>
      </c>
      <c r="AZ83" s="40">
        <f t="shared" si="218"/>
        <v>46783</v>
      </c>
      <c r="BA83" s="43">
        <f t="shared" si="200"/>
        <v>0</v>
      </c>
      <c r="BB83" s="43">
        <f t="shared" si="181"/>
        <v>0</v>
      </c>
      <c r="BC83" s="45">
        <f>IF(AND(AX83=BE$6,BG82-BE$1/(BE$7-BE$6+1)&gt;=0),ROUND(BE$1/(BE$7-BE$6+1),0),IF(AND(SUM(BC$10:BC82)&gt;0,BG82-BC82&gt;=0),BC82,IF(AND(SUM(BC$10:BC82)&gt;0),BE$1-SUM(BC$10:BC82),0)))</f>
        <v>0</v>
      </c>
      <c r="BD83" s="45">
        <f t="shared" si="263"/>
        <v>0</v>
      </c>
      <c r="BE83" s="45">
        <f t="shared" si="264"/>
        <v>0</v>
      </c>
      <c r="BF83" s="45">
        <f t="shared" si="182"/>
        <v>0</v>
      </c>
      <c r="BG83" s="45">
        <f t="shared" si="265"/>
        <v>0</v>
      </c>
      <c r="BH83" s="45">
        <f>IF(AND(BF83&lt;&gt;0,SUM(BF$9:BF82)=0),ROUND(BE$1*BE$3,0),0)</f>
        <v>0</v>
      </c>
      <c r="BI83" s="18"/>
      <c r="BJ83" s="38">
        <f>IF(SUM(BR$9:BR82)&gt;0.9,MAX(BJ$9:BJ82)+1,0)</f>
        <v>0</v>
      </c>
      <c r="BK83" s="44">
        <f t="shared" si="219"/>
        <v>0</v>
      </c>
      <c r="BL83" s="40">
        <f t="shared" si="220"/>
        <v>46783</v>
      </c>
      <c r="BM83" s="43">
        <f t="shared" si="201"/>
        <v>0</v>
      </c>
      <c r="BN83" s="43">
        <f t="shared" si="183"/>
        <v>0</v>
      </c>
      <c r="BO83" s="45">
        <f>IF(AND(BJ83=BQ$6,BS82-BQ$1/(BQ$7-BQ$6+1)&gt;=0),ROUND(BQ$1/(BQ$7-BQ$6+1),0),IF(AND(SUM(BO$10:BO82)&gt;0,BS82-BO82&gt;=0),BO82,IF(AND(SUM(BO$10:BO82)&gt;0),BQ$1-SUM(BO$10:BO82),0)))</f>
        <v>0</v>
      </c>
      <c r="BP83" s="45">
        <f t="shared" si="266"/>
        <v>0</v>
      </c>
      <c r="BQ83" s="45">
        <f t="shared" si="267"/>
        <v>0</v>
      </c>
      <c r="BR83" s="45">
        <f t="shared" si="184"/>
        <v>0</v>
      </c>
      <c r="BS83" s="45">
        <f t="shared" si="268"/>
        <v>0</v>
      </c>
      <c r="BT83" s="45">
        <f>IF(AND(BR83&lt;&gt;0,SUM(BR$9:BR82)=0),ROUND(BQ$1*BQ$3,0),0)</f>
        <v>0</v>
      </c>
      <c r="BU83" s="18"/>
      <c r="BV83" s="38">
        <f>IF(SUM(CD$9:CD82)&gt;0.9,MAX(BV$9:BV82)+1,0)</f>
        <v>0</v>
      </c>
      <c r="BW83" s="44">
        <f t="shared" si="221"/>
        <v>0</v>
      </c>
      <c r="BX83" s="40">
        <f t="shared" si="222"/>
        <v>46783</v>
      </c>
      <c r="BY83" s="43">
        <f t="shared" si="202"/>
        <v>0</v>
      </c>
      <c r="BZ83" s="43">
        <f t="shared" si="185"/>
        <v>0</v>
      </c>
      <c r="CA83" s="45">
        <f>IF(AND(BV83=CC$6,CE82-CC$1/(CC$7-CC$6+1)&gt;=0),ROUND(CC$1/(CC$7-CC$6+1),0),IF(AND(SUM(CA$10:CA82)&gt;0,CE82-CA82&gt;=0),CA82,IF(AND(SUM(CA$10:CA82)&gt;0),CC$1-SUM(CA$10:CA82),0)))</f>
        <v>0</v>
      </c>
      <c r="CB83" s="45">
        <f t="shared" si="269"/>
        <v>0</v>
      </c>
      <c r="CC83" s="45">
        <f t="shared" si="270"/>
        <v>0</v>
      </c>
      <c r="CD83" s="45">
        <f t="shared" si="186"/>
        <v>0</v>
      </c>
      <c r="CE83" s="45">
        <f t="shared" si="271"/>
        <v>0</v>
      </c>
      <c r="CF83" s="45">
        <f>IF(AND(CD83&lt;&gt;0,SUM(CD$9:CD82)=0),ROUND(CC$1*CC$3,0),0)</f>
        <v>0</v>
      </c>
      <c r="CG83" s="18"/>
      <c r="CH83" s="38">
        <f>IF(SUM(CP$9:CP82)&gt;0.9,MAX(CH$9:CH82)+1,0)</f>
        <v>0</v>
      </c>
      <c r="CI83" s="44">
        <f t="shared" si="223"/>
        <v>0</v>
      </c>
      <c r="CJ83" s="40">
        <f t="shared" si="224"/>
        <v>46783</v>
      </c>
      <c r="CK83" s="43">
        <f t="shared" si="203"/>
        <v>0</v>
      </c>
      <c r="CL83" s="43">
        <f t="shared" si="187"/>
        <v>0</v>
      </c>
      <c r="CM83" s="45">
        <f>IF(AND(CH83=CO$6,CQ82-CO$1/(CO$7-CO$6+1)&gt;=0),ROUND(CO$1/(CO$7-CO$6+1),0),IF(AND(SUM(CM$10:CM82)&gt;0,CQ82-CM82&gt;=0),CM82,IF(AND(SUM(CM$10:CM82)&gt;0),CO$1-SUM(CM$10:CM82),0)))</f>
        <v>0</v>
      </c>
      <c r="CN83" s="45">
        <f t="shared" si="272"/>
        <v>0</v>
      </c>
      <c r="CO83" s="45">
        <f t="shared" si="273"/>
        <v>0</v>
      </c>
      <c r="CP83" s="45">
        <f t="shared" si="188"/>
        <v>0</v>
      </c>
      <c r="CQ83" s="45">
        <f t="shared" si="274"/>
        <v>0</v>
      </c>
      <c r="CR83" s="45">
        <f>IF(AND(CP83&lt;&gt;0,SUM(CP$9:CP82)=0),ROUND(CO$1*CO$3,0),0)</f>
        <v>0</v>
      </c>
      <c r="CS83" s="18"/>
      <c r="CT83" s="38">
        <f>IF(SUM(DB$9:DB82)&gt;0.9,MAX(CT$9:CT82)+1,0)</f>
        <v>0</v>
      </c>
      <c r="CU83" s="44">
        <f t="shared" si="225"/>
        <v>0</v>
      </c>
      <c r="CV83" s="40">
        <f t="shared" si="226"/>
        <v>46783</v>
      </c>
      <c r="CW83" s="43">
        <f t="shared" si="204"/>
        <v>0</v>
      </c>
      <c r="CX83" s="43">
        <f t="shared" si="189"/>
        <v>0</v>
      </c>
      <c r="CY83" s="45">
        <f>IF(AND(CT83=DA$6,DC82-DA$1/(DA$7-DA$6+1)&gt;=0),ROUND(DA$1/(DA$7-DA$6+1),0),IF(AND(SUM(CY$10:CY82)&gt;0,DC82-CY82&gt;=0),CY82,IF(AND(SUM(CY$10:CY82)&gt;0),DA$1-SUM(CY$10:CY82),0)))</f>
        <v>0</v>
      </c>
      <c r="CZ83" s="45">
        <f t="shared" si="275"/>
        <v>0</v>
      </c>
      <c r="DA83" s="45">
        <f t="shared" si="276"/>
        <v>0</v>
      </c>
      <c r="DB83" s="45">
        <f t="shared" si="190"/>
        <v>0</v>
      </c>
      <c r="DC83" s="45">
        <f t="shared" si="277"/>
        <v>0</v>
      </c>
      <c r="DD83" s="45">
        <f>IF(AND(DB83&lt;&gt;0,SUM(DB$9:DB82)=0),ROUND(DA$1*DA$3,0),0)</f>
        <v>0</v>
      </c>
      <c r="DE83" s="18"/>
      <c r="DF83" s="38">
        <f>IF(SUM(DN$9:DN82)&gt;0.9,MAX(DF$9:DF82)+1,0)</f>
        <v>0</v>
      </c>
      <c r="DG83" s="44">
        <f t="shared" si="227"/>
        <v>0</v>
      </c>
      <c r="DH83" s="40">
        <f t="shared" si="228"/>
        <v>46783</v>
      </c>
      <c r="DI83" s="43">
        <f t="shared" si="205"/>
        <v>0</v>
      </c>
      <c r="DJ83" s="43">
        <f t="shared" si="191"/>
        <v>0</v>
      </c>
      <c r="DK83" s="45">
        <f>IF(AND(DF83=DM$6,DO82-DM$1/(DM$7-DM$6+1)&gt;=0),ROUND(DM$1/(DM$7-DM$6+1),0),IF(AND(SUM(DK$10:DK82)&gt;0,DO82-DK82&gt;=0),DK82,IF(AND(SUM(DK$10:DK82)&gt;0),DM$1-SUM(DK$10:DK82),0)))</f>
        <v>0</v>
      </c>
      <c r="DL83" s="45">
        <f t="shared" si="278"/>
        <v>0</v>
      </c>
      <c r="DM83" s="45">
        <f t="shared" si="279"/>
        <v>0</v>
      </c>
      <c r="DN83" s="45">
        <f t="shared" si="192"/>
        <v>0</v>
      </c>
      <c r="DO83" s="45">
        <f t="shared" si="280"/>
        <v>0</v>
      </c>
      <c r="DP83" s="45">
        <f>IF(AND(DN83&lt;&gt;0,SUM(DN$9:DN82)=0),ROUND(DM$1*DM$3,0),0)</f>
        <v>0</v>
      </c>
      <c r="DQ83" s="18"/>
      <c r="DR83" s="38">
        <f>IF(SUM(DZ$9:DZ82)&gt;0.9,MAX(DR$9:DR82)+1,0)</f>
        <v>0</v>
      </c>
      <c r="DS83" s="44">
        <f t="shared" si="229"/>
        <v>0</v>
      </c>
      <c r="DT83" s="40">
        <f t="shared" si="230"/>
        <v>46783</v>
      </c>
      <c r="DU83" s="43">
        <f t="shared" si="206"/>
        <v>0</v>
      </c>
      <c r="DV83" s="43">
        <f t="shared" si="193"/>
        <v>0</v>
      </c>
      <c r="DW83" s="45">
        <f>IF(AND(DR83=DY$6,EA82-DY$1/(DY$7-DY$6+1)&gt;=0),ROUND(DY$1/(DY$7-DY$6+1),0),IF(AND(SUM(DW$10:DW82)&gt;0,EA82-DW82&gt;=0),DW82,IF(AND(SUM(DW$10:DW82)&gt;0),DY$1-SUM(DW$10:DW82),0)))</f>
        <v>0</v>
      </c>
      <c r="DX83" s="45">
        <f t="shared" si="281"/>
        <v>0</v>
      </c>
      <c r="DY83" s="45">
        <f t="shared" si="282"/>
        <v>0</v>
      </c>
      <c r="DZ83" s="45">
        <f t="shared" si="194"/>
        <v>0</v>
      </c>
      <c r="EA83" s="45">
        <f t="shared" si="283"/>
        <v>0</v>
      </c>
      <c r="EB83" s="45">
        <f>IF(AND(DZ83&lt;&gt;0,SUM(DZ$9:DZ82)=0),ROUND(DY$1*DY$3,0),0)</f>
        <v>0</v>
      </c>
      <c r="EC83" s="18"/>
      <c r="ED83" s="38">
        <f>IF(SUM(EL$9:EL82)&gt;0.9,MAX(ED$9:ED82)+1,0)</f>
        <v>0</v>
      </c>
      <c r="EE83" s="44">
        <f t="shared" si="231"/>
        <v>0</v>
      </c>
      <c r="EF83" s="40">
        <f t="shared" si="232"/>
        <v>46783</v>
      </c>
      <c r="EG83" s="43">
        <f t="shared" si="207"/>
        <v>0</v>
      </c>
      <c r="EH83" s="43">
        <f t="shared" si="195"/>
        <v>0</v>
      </c>
      <c r="EI83" s="45">
        <f>IF(AND(ED83=EK$6,EM82-EK$1/(EK$7-EK$6+1)&gt;=0),ROUND(EK$1/(EK$7-EK$6+1),0),IF(AND(SUM(EI$10:EI82)&gt;0,EM82-EI82&gt;=0),EI82,IF(AND(SUM(EI$10:EI82)&gt;0),EK$1-SUM(EI$10:EI82),0)))</f>
        <v>0</v>
      </c>
      <c r="EJ83" s="45">
        <f t="shared" si="284"/>
        <v>0</v>
      </c>
      <c r="EK83" s="45">
        <f t="shared" si="285"/>
        <v>0</v>
      </c>
      <c r="EL83" s="45">
        <f t="shared" si="196"/>
        <v>0</v>
      </c>
      <c r="EM83" s="45">
        <f t="shared" si="286"/>
        <v>0</v>
      </c>
      <c r="EN83" s="45">
        <f>IF(AND(EL83&lt;&gt;0,SUM(EL$9:EL82)=0),ROUND(EK$1*EK$3,0),0)</f>
        <v>0</v>
      </c>
      <c r="EO83" s="21"/>
      <c r="EP83" s="46">
        <f t="shared" si="303"/>
        <v>67</v>
      </c>
      <c r="EQ83" s="47">
        <f t="shared" si="287"/>
        <v>46783</v>
      </c>
      <c r="ER83" s="48">
        <f t="shared" si="208"/>
        <v>0</v>
      </c>
      <c r="ES83" s="48">
        <f t="shared" si="288"/>
        <v>0</v>
      </c>
      <c r="ET83" s="48">
        <f t="shared" si="289"/>
        <v>0</v>
      </c>
      <c r="EU83" s="48">
        <f t="shared" si="290"/>
        <v>0</v>
      </c>
      <c r="EV83" s="48">
        <f t="shared" si="291"/>
        <v>0</v>
      </c>
      <c r="EW83" s="48">
        <f t="shared" si="292"/>
        <v>0</v>
      </c>
      <c r="EX83" s="48">
        <f t="shared" si="293"/>
        <v>0</v>
      </c>
      <c r="EY83" s="48">
        <f t="shared" si="294"/>
        <v>0</v>
      </c>
      <c r="EZ83" s="48">
        <f t="shared" si="295"/>
        <v>0</v>
      </c>
      <c r="FA83" s="48">
        <f t="shared" si="296"/>
        <v>0</v>
      </c>
      <c r="FB83" s="48">
        <f t="shared" si="297"/>
        <v>0</v>
      </c>
      <c r="FC83" s="48">
        <f t="shared" si="298"/>
        <v>0</v>
      </c>
      <c r="FD83" s="48">
        <f t="shared" si="233"/>
        <v>0</v>
      </c>
      <c r="FE83" s="49">
        <f t="shared" si="209"/>
        <v>0</v>
      </c>
      <c r="FF83" s="49">
        <f t="shared" si="237"/>
        <v>0</v>
      </c>
      <c r="FG83" s="49">
        <f t="shared" si="238"/>
        <v>0</v>
      </c>
      <c r="FH83" s="49">
        <f t="shared" si="239"/>
        <v>0</v>
      </c>
      <c r="FI83" s="49">
        <f t="shared" si="240"/>
        <v>0</v>
      </c>
      <c r="FJ83" s="49">
        <f t="shared" si="241"/>
        <v>0</v>
      </c>
      <c r="FK83" s="49">
        <f t="shared" si="242"/>
        <v>0</v>
      </c>
      <c r="FL83" s="49">
        <f t="shared" si="243"/>
        <v>0</v>
      </c>
      <c r="FM83" s="49">
        <f t="shared" si="244"/>
        <v>0</v>
      </c>
      <c r="FN83" s="49">
        <f t="shared" si="299"/>
        <v>0</v>
      </c>
      <c r="FO83" s="49">
        <f t="shared" si="300"/>
        <v>0</v>
      </c>
      <c r="FP83" s="49">
        <f t="shared" si="301"/>
        <v>0</v>
      </c>
      <c r="FQ83" s="49">
        <f t="shared" si="302"/>
        <v>0</v>
      </c>
      <c r="FR83" s="49">
        <f t="shared" si="245"/>
        <v>0</v>
      </c>
      <c r="FS83" s="49">
        <f>IF(SUM(FF83:FF$298)=0,FF$299*FS$8/12,0)</f>
        <v>0</v>
      </c>
      <c r="FT83" s="49">
        <f>IF(SUM(FG83:FG$298)=0,FG$299*FT$8/12,0)</f>
        <v>0</v>
      </c>
      <c r="FU83" s="49">
        <f>IF(SUM(FH83:FH$298)=0,FH$299*FU$8/12,0)</f>
        <v>0</v>
      </c>
      <c r="FV83" s="49">
        <f>IF(SUM(FI83:FI$298)=0,FI$299*FV$8/12,0)</f>
        <v>0</v>
      </c>
      <c r="FW83" s="49">
        <f>IF(SUM(FJ83:FJ$298)=0,FJ$299*FW$8/12,0)</f>
        <v>0</v>
      </c>
      <c r="FX83" s="49">
        <f>IF(SUM(FK83:FK$298)=0,FK$299*FX$8/12,0)</f>
        <v>0</v>
      </c>
      <c r="FY83" s="49">
        <f>IF(SUM(FL83:FL$298)=0,FL$299*FY$8/12,0)</f>
        <v>0</v>
      </c>
      <c r="FZ83" s="49">
        <f>IF(SUM(FM83:FM$298)=0,FM$299*FZ$8/12,0)</f>
        <v>0</v>
      </c>
      <c r="GA83" s="49">
        <f>IF(SUM(FN83:FN$298)=0,FN$299*GA$8/12,0)</f>
        <v>0</v>
      </c>
      <c r="GB83" s="49">
        <f>IF(SUM(FO83:FO$298)=0,FO$299*GB$8/12,0)</f>
        <v>0</v>
      </c>
      <c r="GC83" s="49">
        <f>IF(SUM(FP83:FP$298)=0,FP$299*GC$8/12,0)</f>
        <v>0</v>
      </c>
      <c r="GD83" s="49">
        <f>IF(SUM(FQ83:FQ$298)=0,FQ$299*GD$8/12,0)</f>
        <v>0</v>
      </c>
      <c r="GE83" s="49">
        <f t="shared" si="246"/>
        <v>0</v>
      </c>
      <c r="GF83" s="49">
        <f t="shared" si="234"/>
        <v>0</v>
      </c>
      <c r="GG83" s="49">
        <f t="shared" si="247"/>
        <v>0</v>
      </c>
      <c r="GH83" s="49">
        <f t="shared" si="235"/>
        <v>0</v>
      </c>
      <c r="GI83" s="49">
        <f t="shared" si="248"/>
        <v>0</v>
      </c>
      <c r="GJ83" s="49">
        <f t="shared" si="236"/>
        <v>0</v>
      </c>
      <c r="GK83" s="21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</row>
    <row r="84" spans="1:299">
      <c r="A84" s="57"/>
      <c r="B84" s="38">
        <f>IF(SUM(J$9:J83)&gt;0.9,MAX(B$9:B83)+1,0)</f>
        <v>55</v>
      </c>
      <c r="C84" s="44">
        <f t="shared" si="210"/>
        <v>0</v>
      </c>
      <c r="D84" s="40">
        <v>46812</v>
      </c>
      <c r="E84" s="43">
        <f t="shared" si="249"/>
        <v>0</v>
      </c>
      <c r="F84" s="43">
        <f t="shared" si="250"/>
        <v>0</v>
      </c>
      <c r="G84" s="45">
        <f>IF(AND(B84=I$6,K83-I$1/(I$7-I$6+1)&gt;=0),ROUND(I$1/(I$7-I$6+1),0),IF(AND(SUM(G$10:G83)&gt;0,K83-G83&gt;=0),G83,IF(AND(SUM(G$10:G83)&gt;0),I$1-SUM(G$10:G83),0)))</f>
        <v>0</v>
      </c>
      <c r="H84" s="45">
        <f t="shared" si="251"/>
        <v>0</v>
      </c>
      <c r="I84" s="45">
        <f t="shared" si="252"/>
        <v>0</v>
      </c>
      <c r="J84" s="45">
        <f t="shared" si="174"/>
        <v>0</v>
      </c>
      <c r="K84" s="45">
        <f t="shared" si="253"/>
        <v>0</v>
      </c>
      <c r="L84" s="45">
        <f>IF(AND(J84&lt;&gt;0,SUM(J$9:J83)=0),ROUND(I$1*I$3,0),0)</f>
        <v>0</v>
      </c>
      <c r="M84" s="18"/>
      <c r="N84" s="38">
        <f>IF(SUM(V$9:V83)&gt;0.9,MAX(N$9:N83)+1,0)</f>
        <v>0</v>
      </c>
      <c r="O84" s="44">
        <f t="shared" si="211"/>
        <v>0</v>
      </c>
      <c r="P84" s="40">
        <f t="shared" si="212"/>
        <v>46812</v>
      </c>
      <c r="Q84" s="43">
        <f t="shared" si="197"/>
        <v>0</v>
      </c>
      <c r="R84" s="43">
        <f t="shared" si="175"/>
        <v>0</v>
      </c>
      <c r="S84" s="45">
        <f>IF(AND(N84=U$6,W83-U$1/(U$7-U$6+1)&gt;=0),ROUND(U$1/(U$7-U$6+1),0),IF(AND(SUM(S$10:S83)&gt;0,W83-S83&gt;=0),S83,IF(AND(SUM(S$10:S83)&gt;0),U$1-SUM(S$10:S83),0)))</f>
        <v>0</v>
      </c>
      <c r="T84" s="45">
        <f t="shared" si="254"/>
        <v>0</v>
      </c>
      <c r="U84" s="45">
        <f t="shared" si="255"/>
        <v>0</v>
      </c>
      <c r="V84" s="45">
        <f t="shared" si="176"/>
        <v>0</v>
      </c>
      <c r="W84" s="45">
        <f t="shared" si="256"/>
        <v>0</v>
      </c>
      <c r="X84" s="45">
        <f>IF(AND(V84&lt;&gt;0,SUM(V$9:V83)=0),ROUND(U$1*U$3,0),0)</f>
        <v>0</v>
      </c>
      <c r="Y84" s="18"/>
      <c r="Z84" s="38">
        <f>IF(SUM(AH$9:AH83)&gt;0.9,MAX(Z$9:Z83)+1,0)</f>
        <v>0</v>
      </c>
      <c r="AA84" s="44">
        <f t="shared" si="213"/>
        <v>0</v>
      </c>
      <c r="AB84" s="40">
        <f t="shared" si="214"/>
        <v>46812</v>
      </c>
      <c r="AC84" s="43">
        <f t="shared" si="198"/>
        <v>0</v>
      </c>
      <c r="AD84" s="43">
        <f t="shared" si="177"/>
        <v>0</v>
      </c>
      <c r="AE84" s="45">
        <f>IF(AND(Z84=AG$6,AI83-AG$1/(AG$7-AG$6+1)&gt;=0),ROUND(AG$1/(AG$7-AG$6+1),0),IF(AND(SUM(AE$10:AE83)&gt;0,AI83-AE83&gt;=0),AE83,IF(AND(SUM(AE$10:AE83)&gt;0),AG$1-SUM(AE$10:AE83),0)))</f>
        <v>0</v>
      </c>
      <c r="AF84" s="45">
        <f t="shared" si="257"/>
        <v>0</v>
      </c>
      <c r="AG84" s="45">
        <f t="shared" si="258"/>
        <v>0</v>
      </c>
      <c r="AH84" s="45">
        <f t="shared" si="178"/>
        <v>0</v>
      </c>
      <c r="AI84" s="45">
        <f t="shared" si="259"/>
        <v>0</v>
      </c>
      <c r="AJ84" s="45">
        <f>IF(AND(AH84&lt;&gt;0,SUM(AH$9:AH83)=0),ROUND(AG$1*AG$3,0),0)</f>
        <v>0</v>
      </c>
      <c r="AK84" s="18"/>
      <c r="AL84" s="38">
        <f>IF(SUM(AT$9:AT83)&gt;0.9,MAX(AL$9:AL83)+1,0)</f>
        <v>0</v>
      </c>
      <c r="AM84" s="44">
        <f t="shared" si="215"/>
        <v>0</v>
      </c>
      <c r="AN84" s="40">
        <f t="shared" si="216"/>
        <v>46812</v>
      </c>
      <c r="AO84" s="43">
        <f t="shared" si="199"/>
        <v>0</v>
      </c>
      <c r="AP84" s="43">
        <f t="shared" si="179"/>
        <v>0</v>
      </c>
      <c r="AQ84" s="45">
        <f>IF(AND(AL84=AS$6,AU83-AS$1/(AS$7-AS$6+1)&gt;=0),ROUND(AS$1/(AS$7-AS$6+1),0),IF(AND(SUM(AQ$10:AQ83)&gt;0,AU83-AQ83&gt;=0),AQ83,IF(AND(SUM(AQ$10:AQ83)&gt;0),AS$1-SUM(AQ$10:AQ83),0)))</f>
        <v>0</v>
      </c>
      <c r="AR84" s="45">
        <f t="shared" si="260"/>
        <v>0</v>
      </c>
      <c r="AS84" s="45">
        <f t="shared" si="261"/>
        <v>0</v>
      </c>
      <c r="AT84" s="45">
        <f t="shared" si="180"/>
        <v>0</v>
      </c>
      <c r="AU84" s="45">
        <f t="shared" si="262"/>
        <v>0</v>
      </c>
      <c r="AV84" s="45">
        <f>IF(AND(AT84&lt;&gt;0,SUM(AT$9:AT83)=0),ROUND(AS$1*AS$3,0),0)</f>
        <v>0</v>
      </c>
      <c r="AW84" s="18"/>
      <c r="AX84" s="38">
        <f>IF(SUM(BF$9:BF83)&gt;0.9,MAX(AX$9:AX83)+1,0)</f>
        <v>0</v>
      </c>
      <c r="AY84" s="44">
        <f t="shared" si="217"/>
        <v>0</v>
      </c>
      <c r="AZ84" s="40">
        <f t="shared" si="218"/>
        <v>46812</v>
      </c>
      <c r="BA84" s="43">
        <f t="shared" si="200"/>
        <v>0</v>
      </c>
      <c r="BB84" s="43">
        <f t="shared" si="181"/>
        <v>0</v>
      </c>
      <c r="BC84" s="45">
        <f>IF(AND(AX84=BE$6,BG83-BE$1/(BE$7-BE$6+1)&gt;=0),ROUND(BE$1/(BE$7-BE$6+1),0),IF(AND(SUM(BC$10:BC83)&gt;0,BG83-BC83&gt;=0),BC83,IF(AND(SUM(BC$10:BC83)&gt;0),BE$1-SUM(BC$10:BC83),0)))</f>
        <v>0</v>
      </c>
      <c r="BD84" s="45">
        <f t="shared" si="263"/>
        <v>0</v>
      </c>
      <c r="BE84" s="45">
        <f t="shared" si="264"/>
        <v>0</v>
      </c>
      <c r="BF84" s="45">
        <f t="shared" si="182"/>
        <v>0</v>
      </c>
      <c r="BG84" s="45">
        <f t="shared" si="265"/>
        <v>0</v>
      </c>
      <c r="BH84" s="45">
        <f>IF(AND(BF84&lt;&gt;0,SUM(BF$9:BF83)=0),ROUND(BE$1*BE$3,0),0)</f>
        <v>0</v>
      </c>
      <c r="BI84" s="18"/>
      <c r="BJ84" s="38">
        <f>IF(SUM(BR$9:BR83)&gt;0.9,MAX(BJ$9:BJ83)+1,0)</f>
        <v>0</v>
      </c>
      <c r="BK84" s="44">
        <f t="shared" si="219"/>
        <v>0</v>
      </c>
      <c r="BL84" s="40">
        <f t="shared" si="220"/>
        <v>46812</v>
      </c>
      <c r="BM84" s="43">
        <f t="shared" si="201"/>
        <v>0</v>
      </c>
      <c r="BN84" s="43">
        <f t="shared" si="183"/>
        <v>0</v>
      </c>
      <c r="BO84" s="45">
        <f>IF(AND(BJ84=BQ$6,BS83-BQ$1/(BQ$7-BQ$6+1)&gt;=0),ROUND(BQ$1/(BQ$7-BQ$6+1),0),IF(AND(SUM(BO$10:BO83)&gt;0,BS83-BO83&gt;=0),BO83,IF(AND(SUM(BO$10:BO83)&gt;0),BQ$1-SUM(BO$10:BO83),0)))</f>
        <v>0</v>
      </c>
      <c r="BP84" s="45">
        <f t="shared" si="266"/>
        <v>0</v>
      </c>
      <c r="BQ84" s="45">
        <f t="shared" si="267"/>
        <v>0</v>
      </c>
      <c r="BR84" s="45">
        <f t="shared" si="184"/>
        <v>0</v>
      </c>
      <c r="BS84" s="45">
        <f t="shared" si="268"/>
        <v>0</v>
      </c>
      <c r="BT84" s="45">
        <f>IF(AND(BR84&lt;&gt;0,SUM(BR$9:BR83)=0),ROUND(BQ$1*BQ$3,0),0)</f>
        <v>0</v>
      </c>
      <c r="BU84" s="18"/>
      <c r="BV84" s="38">
        <f>IF(SUM(CD$9:CD83)&gt;0.9,MAX(BV$9:BV83)+1,0)</f>
        <v>0</v>
      </c>
      <c r="BW84" s="44">
        <f t="shared" si="221"/>
        <v>0</v>
      </c>
      <c r="BX84" s="40">
        <f t="shared" si="222"/>
        <v>46812</v>
      </c>
      <c r="BY84" s="43">
        <f t="shared" si="202"/>
        <v>0</v>
      </c>
      <c r="BZ84" s="43">
        <f t="shared" si="185"/>
        <v>0</v>
      </c>
      <c r="CA84" s="45">
        <f>IF(AND(BV84=CC$6,CE83-CC$1/(CC$7-CC$6+1)&gt;=0),ROUND(CC$1/(CC$7-CC$6+1),0),IF(AND(SUM(CA$10:CA83)&gt;0,CE83-CA83&gt;=0),CA83,IF(AND(SUM(CA$10:CA83)&gt;0),CC$1-SUM(CA$10:CA83),0)))</f>
        <v>0</v>
      </c>
      <c r="CB84" s="45">
        <f t="shared" si="269"/>
        <v>0</v>
      </c>
      <c r="CC84" s="45">
        <f t="shared" si="270"/>
        <v>0</v>
      </c>
      <c r="CD84" s="45">
        <f t="shared" si="186"/>
        <v>0</v>
      </c>
      <c r="CE84" s="45">
        <f t="shared" si="271"/>
        <v>0</v>
      </c>
      <c r="CF84" s="45">
        <f>IF(AND(CD84&lt;&gt;0,SUM(CD$9:CD83)=0),ROUND(CC$1*CC$3,0),0)</f>
        <v>0</v>
      </c>
      <c r="CG84" s="18"/>
      <c r="CH84" s="38">
        <f>IF(SUM(CP$9:CP83)&gt;0.9,MAX(CH$9:CH83)+1,0)</f>
        <v>0</v>
      </c>
      <c r="CI84" s="44">
        <f t="shared" si="223"/>
        <v>0</v>
      </c>
      <c r="CJ84" s="40">
        <f t="shared" si="224"/>
        <v>46812</v>
      </c>
      <c r="CK84" s="43">
        <f t="shared" si="203"/>
        <v>0</v>
      </c>
      <c r="CL84" s="43">
        <f t="shared" si="187"/>
        <v>0</v>
      </c>
      <c r="CM84" s="45">
        <f>IF(AND(CH84=CO$6,CQ83-CO$1/(CO$7-CO$6+1)&gt;=0),ROUND(CO$1/(CO$7-CO$6+1),0),IF(AND(SUM(CM$10:CM83)&gt;0,CQ83-CM83&gt;=0),CM83,IF(AND(SUM(CM$10:CM83)&gt;0),CO$1-SUM(CM$10:CM83),0)))</f>
        <v>0</v>
      </c>
      <c r="CN84" s="45">
        <f t="shared" si="272"/>
        <v>0</v>
      </c>
      <c r="CO84" s="45">
        <f t="shared" si="273"/>
        <v>0</v>
      </c>
      <c r="CP84" s="45">
        <f t="shared" si="188"/>
        <v>0</v>
      </c>
      <c r="CQ84" s="45">
        <f t="shared" si="274"/>
        <v>0</v>
      </c>
      <c r="CR84" s="45">
        <f>IF(AND(CP84&lt;&gt;0,SUM(CP$9:CP83)=0),ROUND(CO$1*CO$3,0),0)</f>
        <v>0</v>
      </c>
      <c r="CS84" s="18"/>
      <c r="CT84" s="38">
        <f>IF(SUM(DB$9:DB83)&gt;0.9,MAX(CT$9:CT83)+1,0)</f>
        <v>0</v>
      </c>
      <c r="CU84" s="44">
        <f t="shared" si="225"/>
        <v>0</v>
      </c>
      <c r="CV84" s="40">
        <f t="shared" si="226"/>
        <v>46812</v>
      </c>
      <c r="CW84" s="43">
        <f t="shared" si="204"/>
        <v>0</v>
      </c>
      <c r="CX84" s="43">
        <f t="shared" si="189"/>
        <v>0</v>
      </c>
      <c r="CY84" s="45">
        <f>IF(AND(CT84=DA$6,DC83-DA$1/(DA$7-DA$6+1)&gt;=0),ROUND(DA$1/(DA$7-DA$6+1),0),IF(AND(SUM(CY$10:CY83)&gt;0,DC83-CY83&gt;=0),CY83,IF(AND(SUM(CY$10:CY83)&gt;0),DA$1-SUM(CY$10:CY83),0)))</f>
        <v>0</v>
      </c>
      <c r="CZ84" s="45">
        <f t="shared" si="275"/>
        <v>0</v>
      </c>
      <c r="DA84" s="45">
        <f t="shared" si="276"/>
        <v>0</v>
      </c>
      <c r="DB84" s="45">
        <f t="shared" si="190"/>
        <v>0</v>
      </c>
      <c r="DC84" s="45">
        <f t="shared" si="277"/>
        <v>0</v>
      </c>
      <c r="DD84" s="45">
        <f>IF(AND(DB84&lt;&gt;0,SUM(DB$9:DB83)=0),ROUND(DA$1*DA$3,0),0)</f>
        <v>0</v>
      </c>
      <c r="DE84" s="18"/>
      <c r="DF84" s="38">
        <f>IF(SUM(DN$9:DN83)&gt;0.9,MAX(DF$9:DF83)+1,0)</f>
        <v>0</v>
      </c>
      <c r="DG84" s="44">
        <f t="shared" si="227"/>
        <v>0</v>
      </c>
      <c r="DH84" s="40">
        <f t="shared" si="228"/>
        <v>46812</v>
      </c>
      <c r="DI84" s="43">
        <f t="shared" si="205"/>
        <v>0</v>
      </c>
      <c r="DJ84" s="43">
        <f t="shared" si="191"/>
        <v>0</v>
      </c>
      <c r="DK84" s="45">
        <f>IF(AND(DF84=DM$6,DO83-DM$1/(DM$7-DM$6+1)&gt;=0),ROUND(DM$1/(DM$7-DM$6+1),0),IF(AND(SUM(DK$10:DK83)&gt;0,DO83-DK83&gt;=0),DK83,IF(AND(SUM(DK$10:DK83)&gt;0),DM$1-SUM(DK$10:DK83),0)))</f>
        <v>0</v>
      </c>
      <c r="DL84" s="45">
        <f t="shared" si="278"/>
        <v>0</v>
      </c>
      <c r="DM84" s="45">
        <f t="shared" si="279"/>
        <v>0</v>
      </c>
      <c r="DN84" s="45">
        <f t="shared" si="192"/>
        <v>0</v>
      </c>
      <c r="DO84" s="45">
        <f t="shared" si="280"/>
        <v>0</v>
      </c>
      <c r="DP84" s="45">
        <f>IF(AND(DN84&lt;&gt;0,SUM(DN$9:DN83)=0),ROUND(DM$1*DM$3,0),0)</f>
        <v>0</v>
      </c>
      <c r="DQ84" s="18"/>
      <c r="DR84" s="38">
        <f>IF(SUM(DZ$9:DZ83)&gt;0.9,MAX(DR$9:DR83)+1,0)</f>
        <v>0</v>
      </c>
      <c r="DS84" s="44">
        <f t="shared" si="229"/>
        <v>0</v>
      </c>
      <c r="DT84" s="40">
        <f t="shared" si="230"/>
        <v>46812</v>
      </c>
      <c r="DU84" s="43">
        <f t="shared" si="206"/>
        <v>0</v>
      </c>
      <c r="DV84" s="43">
        <f t="shared" si="193"/>
        <v>0</v>
      </c>
      <c r="DW84" s="45">
        <f>IF(AND(DR84=DY$6,EA83-DY$1/(DY$7-DY$6+1)&gt;=0),ROUND(DY$1/(DY$7-DY$6+1),0),IF(AND(SUM(DW$10:DW83)&gt;0,EA83-DW83&gt;=0),DW83,IF(AND(SUM(DW$10:DW83)&gt;0),DY$1-SUM(DW$10:DW83),0)))</f>
        <v>0</v>
      </c>
      <c r="DX84" s="45">
        <f t="shared" si="281"/>
        <v>0</v>
      </c>
      <c r="DY84" s="45">
        <f t="shared" si="282"/>
        <v>0</v>
      </c>
      <c r="DZ84" s="45">
        <f t="shared" si="194"/>
        <v>0</v>
      </c>
      <c r="EA84" s="45">
        <f t="shared" si="283"/>
        <v>0</v>
      </c>
      <c r="EB84" s="45">
        <f>IF(AND(DZ84&lt;&gt;0,SUM(DZ$9:DZ83)=0),ROUND(DY$1*DY$3,0),0)</f>
        <v>0</v>
      </c>
      <c r="EC84" s="18"/>
      <c r="ED84" s="38">
        <f>IF(SUM(EL$9:EL83)&gt;0.9,MAX(ED$9:ED83)+1,0)</f>
        <v>0</v>
      </c>
      <c r="EE84" s="44">
        <f t="shared" si="231"/>
        <v>0</v>
      </c>
      <c r="EF84" s="40">
        <f t="shared" si="232"/>
        <v>46812</v>
      </c>
      <c r="EG84" s="43">
        <f t="shared" si="207"/>
        <v>0</v>
      </c>
      <c r="EH84" s="43">
        <f t="shared" si="195"/>
        <v>0</v>
      </c>
      <c r="EI84" s="45">
        <f>IF(AND(ED84=EK$6,EM83-EK$1/(EK$7-EK$6+1)&gt;=0),ROUND(EK$1/(EK$7-EK$6+1),0),IF(AND(SUM(EI$10:EI83)&gt;0,EM83-EI83&gt;=0),EI83,IF(AND(SUM(EI$10:EI83)&gt;0),EK$1-SUM(EI$10:EI83),0)))</f>
        <v>0</v>
      </c>
      <c r="EJ84" s="45">
        <f t="shared" si="284"/>
        <v>0</v>
      </c>
      <c r="EK84" s="45">
        <f t="shared" si="285"/>
        <v>0</v>
      </c>
      <c r="EL84" s="45">
        <f t="shared" si="196"/>
        <v>0</v>
      </c>
      <c r="EM84" s="45">
        <f t="shared" si="286"/>
        <v>0</v>
      </c>
      <c r="EN84" s="45">
        <f>IF(AND(EL84&lt;&gt;0,SUM(EL$9:EL83)=0),ROUND(EK$1*EK$3,0),0)</f>
        <v>0</v>
      </c>
      <c r="EO84" s="21"/>
      <c r="EP84" s="46">
        <f t="shared" si="303"/>
        <v>68</v>
      </c>
      <c r="EQ84" s="47">
        <f t="shared" si="287"/>
        <v>46812</v>
      </c>
      <c r="ER84" s="48">
        <f t="shared" si="208"/>
        <v>0</v>
      </c>
      <c r="ES84" s="48">
        <f t="shared" si="288"/>
        <v>0</v>
      </c>
      <c r="ET84" s="48">
        <f t="shared" si="289"/>
        <v>0</v>
      </c>
      <c r="EU84" s="48">
        <f t="shared" si="290"/>
        <v>0</v>
      </c>
      <c r="EV84" s="48">
        <f t="shared" si="291"/>
        <v>0</v>
      </c>
      <c r="EW84" s="48">
        <f t="shared" si="292"/>
        <v>0</v>
      </c>
      <c r="EX84" s="48">
        <f t="shared" si="293"/>
        <v>0</v>
      </c>
      <c r="EY84" s="48">
        <f t="shared" si="294"/>
        <v>0</v>
      </c>
      <c r="EZ84" s="48">
        <f t="shared" si="295"/>
        <v>0</v>
      </c>
      <c r="FA84" s="48">
        <f t="shared" si="296"/>
        <v>0</v>
      </c>
      <c r="FB84" s="48">
        <f t="shared" si="297"/>
        <v>0</v>
      </c>
      <c r="FC84" s="48">
        <f t="shared" si="298"/>
        <v>0</v>
      </c>
      <c r="FD84" s="48">
        <f t="shared" si="233"/>
        <v>0</v>
      </c>
      <c r="FE84" s="49">
        <f t="shared" si="209"/>
        <v>0</v>
      </c>
      <c r="FF84" s="49">
        <f t="shared" si="237"/>
        <v>0</v>
      </c>
      <c r="FG84" s="49">
        <f t="shared" si="238"/>
        <v>0</v>
      </c>
      <c r="FH84" s="49">
        <f t="shared" si="239"/>
        <v>0</v>
      </c>
      <c r="FI84" s="49">
        <f t="shared" si="240"/>
        <v>0</v>
      </c>
      <c r="FJ84" s="49">
        <f t="shared" si="241"/>
        <v>0</v>
      </c>
      <c r="FK84" s="49">
        <f t="shared" si="242"/>
        <v>0</v>
      </c>
      <c r="FL84" s="49">
        <f t="shared" si="243"/>
        <v>0</v>
      </c>
      <c r="FM84" s="49">
        <f t="shared" si="244"/>
        <v>0</v>
      </c>
      <c r="FN84" s="49">
        <f t="shared" si="299"/>
        <v>0</v>
      </c>
      <c r="FO84" s="49">
        <f t="shared" si="300"/>
        <v>0</v>
      </c>
      <c r="FP84" s="49">
        <f t="shared" si="301"/>
        <v>0</v>
      </c>
      <c r="FQ84" s="49">
        <f t="shared" si="302"/>
        <v>0</v>
      </c>
      <c r="FR84" s="49">
        <f t="shared" si="245"/>
        <v>0</v>
      </c>
      <c r="FS84" s="49">
        <f>IF(SUM(FF84:FF$298)=0,FF$299*FS$8/12,0)</f>
        <v>0</v>
      </c>
      <c r="FT84" s="49">
        <f>IF(SUM(FG84:FG$298)=0,FG$299*FT$8/12,0)</f>
        <v>0</v>
      </c>
      <c r="FU84" s="49">
        <f>IF(SUM(FH84:FH$298)=0,FH$299*FU$8/12,0)</f>
        <v>0</v>
      </c>
      <c r="FV84" s="49">
        <f>IF(SUM(FI84:FI$298)=0,FI$299*FV$8/12,0)</f>
        <v>0</v>
      </c>
      <c r="FW84" s="49">
        <f>IF(SUM(FJ84:FJ$298)=0,FJ$299*FW$8/12,0)</f>
        <v>0</v>
      </c>
      <c r="FX84" s="49">
        <f>IF(SUM(FK84:FK$298)=0,FK$299*FX$8/12,0)</f>
        <v>0</v>
      </c>
      <c r="FY84" s="49">
        <f>IF(SUM(FL84:FL$298)=0,FL$299*FY$8/12,0)</f>
        <v>0</v>
      </c>
      <c r="FZ84" s="49">
        <f>IF(SUM(FM84:FM$298)=0,FM$299*FZ$8/12,0)</f>
        <v>0</v>
      </c>
      <c r="GA84" s="49">
        <f>IF(SUM(FN84:FN$298)=0,FN$299*GA$8/12,0)</f>
        <v>0</v>
      </c>
      <c r="GB84" s="49">
        <f>IF(SUM(FO84:FO$298)=0,FO$299*GB$8/12,0)</f>
        <v>0</v>
      </c>
      <c r="GC84" s="49">
        <f>IF(SUM(FP84:FP$298)=0,FP$299*GC$8/12,0)</f>
        <v>0</v>
      </c>
      <c r="GD84" s="49">
        <f>IF(SUM(FQ84:FQ$298)=0,FQ$299*GD$8/12,0)</f>
        <v>0</v>
      </c>
      <c r="GE84" s="49">
        <f t="shared" si="246"/>
        <v>0</v>
      </c>
      <c r="GF84" s="49">
        <f t="shared" si="234"/>
        <v>0</v>
      </c>
      <c r="GG84" s="49">
        <f t="shared" si="247"/>
        <v>0</v>
      </c>
      <c r="GH84" s="49">
        <f t="shared" si="235"/>
        <v>0</v>
      </c>
      <c r="GI84" s="49">
        <f t="shared" si="248"/>
        <v>0</v>
      </c>
      <c r="GJ84" s="49">
        <f t="shared" si="236"/>
        <v>0</v>
      </c>
      <c r="GK84" s="21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</row>
    <row r="85" spans="1:299">
      <c r="A85" s="57"/>
      <c r="B85" s="38">
        <f>IF(SUM(J$9:J84)&gt;0.9,MAX(B$9:B84)+1,0)</f>
        <v>56</v>
      </c>
      <c r="C85" s="44">
        <f t="shared" si="210"/>
        <v>0</v>
      </c>
      <c r="D85" s="40">
        <v>46843</v>
      </c>
      <c r="E85" s="43">
        <f t="shared" si="249"/>
        <v>0</v>
      </c>
      <c r="F85" s="43">
        <f t="shared" si="250"/>
        <v>0</v>
      </c>
      <c r="G85" s="45">
        <f>IF(AND(B85=I$6,K84-I$1/(I$7-I$6+1)&gt;=0),ROUND(I$1/(I$7-I$6+1),0),IF(AND(SUM(G$10:G84)&gt;0,K84-G84&gt;=0),G84,IF(AND(SUM(G$10:G84)&gt;0),I$1-SUM(G$10:G84),0)))</f>
        <v>0</v>
      </c>
      <c r="H85" s="45">
        <f t="shared" si="251"/>
        <v>0</v>
      </c>
      <c r="I85" s="45">
        <f t="shared" si="252"/>
        <v>0</v>
      </c>
      <c r="J85" s="45">
        <f t="shared" si="174"/>
        <v>0</v>
      </c>
      <c r="K85" s="45">
        <f t="shared" si="253"/>
        <v>0</v>
      </c>
      <c r="L85" s="45">
        <f>IF(AND(J85&lt;&gt;0,SUM(J$9:J84)=0),ROUND(I$1*I$3,0),0)</f>
        <v>0</v>
      </c>
      <c r="M85" s="18"/>
      <c r="N85" s="38">
        <f>IF(SUM(V$9:V84)&gt;0.9,MAX(N$9:N84)+1,0)</f>
        <v>0</v>
      </c>
      <c r="O85" s="44">
        <f t="shared" si="211"/>
        <v>0</v>
      </c>
      <c r="P85" s="40">
        <f t="shared" si="212"/>
        <v>46843</v>
      </c>
      <c r="Q85" s="43">
        <f t="shared" si="197"/>
        <v>0</v>
      </c>
      <c r="R85" s="43">
        <f t="shared" si="175"/>
        <v>0</v>
      </c>
      <c r="S85" s="45">
        <f>IF(AND(N85=U$6,W84-U$1/(U$7-U$6+1)&gt;=0),ROUND(U$1/(U$7-U$6+1),0),IF(AND(SUM(S$10:S84)&gt;0,W84-S84&gt;=0),S84,IF(AND(SUM(S$10:S84)&gt;0),U$1-SUM(S$10:S84),0)))</f>
        <v>0</v>
      </c>
      <c r="T85" s="45">
        <f t="shared" si="254"/>
        <v>0</v>
      </c>
      <c r="U85" s="45">
        <f t="shared" si="255"/>
        <v>0</v>
      </c>
      <c r="V85" s="45">
        <f t="shared" si="176"/>
        <v>0</v>
      </c>
      <c r="W85" s="45">
        <f t="shared" si="256"/>
        <v>0</v>
      </c>
      <c r="X85" s="45">
        <f>IF(AND(V85&lt;&gt;0,SUM(V$9:V84)=0),ROUND(U$1*U$3,0),0)</f>
        <v>0</v>
      </c>
      <c r="Y85" s="18"/>
      <c r="Z85" s="38">
        <f>IF(SUM(AH$9:AH84)&gt;0.9,MAX(Z$9:Z84)+1,0)</f>
        <v>0</v>
      </c>
      <c r="AA85" s="44">
        <f t="shared" si="213"/>
        <v>0</v>
      </c>
      <c r="AB85" s="40">
        <f t="shared" si="214"/>
        <v>46843</v>
      </c>
      <c r="AC85" s="43">
        <f t="shared" si="198"/>
        <v>0</v>
      </c>
      <c r="AD85" s="43">
        <f t="shared" si="177"/>
        <v>0</v>
      </c>
      <c r="AE85" s="45">
        <f>IF(AND(Z85=AG$6,AI84-AG$1/(AG$7-AG$6+1)&gt;=0),ROUND(AG$1/(AG$7-AG$6+1),0),IF(AND(SUM(AE$10:AE84)&gt;0,AI84-AE84&gt;=0),AE84,IF(AND(SUM(AE$10:AE84)&gt;0),AG$1-SUM(AE$10:AE84),0)))</f>
        <v>0</v>
      </c>
      <c r="AF85" s="45">
        <f t="shared" si="257"/>
        <v>0</v>
      </c>
      <c r="AG85" s="45">
        <f t="shared" si="258"/>
        <v>0</v>
      </c>
      <c r="AH85" s="45">
        <f t="shared" si="178"/>
        <v>0</v>
      </c>
      <c r="AI85" s="45">
        <f t="shared" si="259"/>
        <v>0</v>
      </c>
      <c r="AJ85" s="45">
        <f>IF(AND(AH85&lt;&gt;0,SUM(AH$9:AH84)=0),ROUND(AG$1*AG$3,0),0)</f>
        <v>0</v>
      </c>
      <c r="AK85" s="18"/>
      <c r="AL85" s="38">
        <f>IF(SUM(AT$9:AT84)&gt;0.9,MAX(AL$9:AL84)+1,0)</f>
        <v>0</v>
      </c>
      <c r="AM85" s="44">
        <f t="shared" si="215"/>
        <v>0</v>
      </c>
      <c r="AN85" s="40">
        <f t="shared" si="216"/>
        <v>46843</v>
      </c>
      <c r="AO85" s="43">
        <f t="shared" si="199"/>
        <v>0</v>
      </c>
      <c r="AP85" s="43">
        <f t="shared" si="179"/>
        <v>0</v>
      </c>
      <c r="AQ85" s="45">
        <f>IF(AND(AL85=AS$6,AU84-AS$1/(AS$7-AS$6+1)&gt;=0),ROUND(AS$1/(AS$7-AS$6+1),0),IF(AND(SUM(AQ$10:AQ84)&gt;0,AU84-AQ84&gt;=0),AQ84,IF(AND(SUM(AQ$10:AQ84)&gt;0),AS$1-SUM(AQ$10:AQ84),0)))</f>
        <v>0</v>
      </c>
      <c r="AR85" s="45">
        <f t="shared" si="260"/>
        <v>0</v>
      </c>
      <c r="AS85" s="45">
        <f t="shared" si="261"/>
        <v>0</v>
      </c>
      <c r="AT85" s="45">
        <f t="shared" si="180"/>
        <v>0</v>
      </c>
      <c r="AU85" s="45">
        <f t="shared" si="262"/>
        <v>0</v>
      </c>
      <c r="AV85" s="45">
        <f>IF(AND(AT85&lt;&gt;0,SUM(AT$9:AT84)=0),ROUND(AS$1*AS$3,0),0)</f>
        <v>0</v>
      </c>
      <c r="AW85" s="18"/>
      <c r="AX85" s="38">
        <f>IF(SUM(BF$9:BF84)&gt;0.9,MAX(AX$9:AX84)+1,0)</f>
        <v>0</v>
      </c>
      <c r="AY85" s="44">
        <f t="shared" si="217"/>
        <v>0</v>
      </c>
      <c r="AZ85" s="40">
        <f t="shared" si="218"/>
        <v>46843</v>
      </c>
      <c r="BA85" s="43">
        <f t="shared" si="200"/>
        <v>0</v>
      </c>
      <c r="BB85" s="43">
        <f t="shared" si="181"/>
        <v>0</v>
      </c>
      <c r="BC85" s="45">
        <f>IF(AND(AX85=BE$6,BG84-BE$1/(BE$7-BE$6+1)&gt;=0),ROUND(BE$1/(BE$7-BE$6+1),0),IF(AND(SUM(BC$10:BC84)&gt;0,BG84-BC84&gt;=0),BC84,IF(AND(SUM(BC$10:BC84)&gt;0),BE$1-SUM(BC$10:BC84),0)))</f>
        <v>0</v>
      </c>
      <c r="BD85" s="45">
        <f t="shared" si="263"/>
        <v>0</v>
      </c>
      <c r="BE85" s="45">
        <f t="shared" si="264"/>
        <v>0</v>
      </c>
      <c r="BF85" s="45">
        <f t="shared" si="182"/>
        <v>0</v>
      </c>
      <c r="BG85" s="45">
        <f t="shared" si="265"/>
        <v>0</v>
      </c>
      <c r="BH85" s="45">
        <f>IF(AND(BF85&lt;&gt;0,SUM(BF$9:BF84)=0),ROUND(BE$1*BE$3,0),0)</f>
        <v>0</v>
      </c>
      <c r="BI85" s="18"/>
      <c r="BJ85" s="38">
        <f>IF(SUM(BR$9:BR84)&gt;0.9,MAX(BJ$9:BJ84)+1,0)</f>
        <v>0</v>
      </c>
      <c r="BK85" s="44">
        <f t="shared" si="219"/>
        <v>0</v>
      </c>
      <c r="BL85" s="40">
        <f t="shared" si="220"/>
        <v>46843</v>
      </c>
      <c r="BM85" s="43">
        <f t="shared" si="201"/>
        <v>0</v>
      </c>
      <c r="BN85" s="43">
        <f t="shared" si="183"/>
        <v>0</v>
      </c>
      <c r="BO85" s="45">
        <f>IF(AND(BJ85=BQ$6,BS84-BQ$1/(BQ$7-BQ$6+1)&gt;=0),ROUND(BQ$1/(BQ$7-BQ$6+1),0),IF(AND(SUM(BO$10:BO84)&gt;0,BS84-BO84&gt;=0),BO84,IF(AND(SUM(BO$10:BO84)&gt;0),BQ$1-SUM(BO$10:BO84),0)))</f>
        <v>0</v>
      </c>
      <c r="BP85" s="45">
        <f t="shared" si="266"/>
        <v>0</v>
      </c>
      <c r="BQ85" s="45">
        <f t="shared" si="267"/>
        <v>0</v>
      </c>
      <c r="BR85" s="45">
        <f t="shared" si="184"/>
        <v>0</v>
      </c>
      <c r="BS85" s="45">
        <f t="shared" si="268"/>
        <v>0</v>
      </c>
      <c r="BT85" s="45">
        <f>IF(AND(BR85&lt;&gt;0,SUM(BR$9:BR84)=0),ROUND(BQ$1*BQ$3,0),0)</f>
        <v>0</v>
      </c>
      <c r="BU85" s="18"/>
      <c r="BV85" s="38">
        <f>IF(SUM(CD$9:CD84)&gt;0.9,MAX(BV$9:BV84)+1,0)</f>
        <v>0</v>
      </c>
      <c r="BW85" s="44">
        <f t="shared" si="221"/>
        <v>0</v>
      </c>
      <c r="BX85" s="40">
        <f t="shared" si="222"/>
        <v>46843</v>
      </c>
      <c r="BY85" s="43">
        <f t="shared" si="202"/>
        <v>0</v>
      </c>
      <c r="BZ85" s="43">
        <f t="shared" si="185"/>
        <v>0</v>
      </c>
      <c r="CA85" s="45">
        <f>IF(AND(BV85=CC$6,CE84-CC$1/(CC$7-CC$6+1)&gt;=0),ROUND(CC$1/(CC$7-CC$6+1),0),IF(AND(SUM(CA$10:CA84)&gt;0,CE84-CA84&gt;=0),CA84,IF(AND(SUM(CA$10:CA84)&gt;0),CC$1-SUM(CA$10:CA84),0)))</f>
        <v>0</v>
      </c>
      <c r="CB85" s="45">
        <f t="shared" si="269"/>
        <v>0</v>
      </c>
      <c r="CC85" s="45">
        <f t="shared" si="270"/>
        <v>0</v>
      </c>
      <c r="CD85" s="45">
        <f t="shared" si="186"/>
        <v>0</v>
      </c>
      <c r="CE85" s="45">
        <f t="shared" si="271"/>
        <v>0</v>
      </c>
      <c r="CF85" s="45">
        <f>IF(AND(CD85&lt;&gt;0,SUM(CD$9:CD84)=0),ROUND(CC$1*CC$3,0),0)</f>
        <v>0</v>
      </c>
      <c r="CG85" s="18"/>
      <c r="CH85" s="38">
        <f>IF(SUM(CP$9:CP84)&gt;0.9,MAX(CH$9:CH84)+1,0)</f>
        <v>0</v>
      </c>
      <c r="CI85" s="44">
        <f t="shared" si="223"/>
        <v>0</v>
      </c>
      <c r="CJ85" s="40">
        <f t="shared" si="224"/>
        <v>46843</v>
      </c>
      <c r="CK85" s="43">
        <f t="shared" si="203"/>
        <v>0</v>
      </c>
      <c r="CL85" s="43">
        <f t="shared" si="187"/>
        <v>0</v>
      </c>
      <c r="CM85" s="45">
        <f>IF(AND(CH85=CO$6,CQ84-CO$1/(CO$7-CO$6+1)&gt;=0),ROUND(CO$1/(CO$7-CO$6+1),0),IF(AND(SUM(CM$10:CM84)&gt;0,CQ84-CM84&gt;=0),CM84,IF(AND(SUM(CM$10:CM84)&gt;0),CO$1-SUM(CM$10:CM84),0)))</f>
        <v>0</v>
      </c>
      <c r="CN85" s="45">
        <f t="shared" si="272"/>
        <v>0</v>
      </c>
      <c r="CO85" s="45">
        <f t="shared" si="273"/>
        <v>0</v>
      </c>
      <c r="CP85" s="45">
        <f t="shared" si="188"/>
        <v>0</v>
      </c>
      <c r="CQ85" s="45">
        <f t="shared" si="274"/>
        <v>0</v>
      </c>
      <c r="CR85" s="45">
        <f>IF(AND(CP85&lt;&gt;0,SUM(CP$9:CP84)=0),ROUND(CO$1*CO$3,0),0)</f>
        <v>0</v>
      </c>
      <c r="CS85" s="18"/>
      <c r="CT85" s="38">
        <f>IF(SUM(DB$9:DB84)&gt;0.9,MAX(CT$9:CT84)+1,0)</f>
        <v>0</v>
      </c>
      <c r="CU85" s="44">
        <f t="shared" si="225"/>
        <v>0</v>
      </c>
      <c r="CV85" s="40">
        <f t="shared" si="226"/>
        <v>46843</v>
      </c>
      <c r="CW85" s="43">
        <f t="shared" si="204"/>
        <v>0</v>
      </c>
      <c r="CX85" s="43">
        <f t="shared" si="189"/>
        <v>0</v>
      </c>
      <c r="CY85" s="45">
        <f>IF(AND(CT85=DA$6,DC84-DA$1/(DA$7-DA$6+1)&gt;=0),ROUND(DA$1/(DA$7-DA$6+1),0),IF(AND(SUM(CY$10:CY84)&gt;0,DC84-CY84&gt;=0),CY84,IF(AND(SUM(CY$10:CY84)&gt;0),DA$1-SUM(CY$10:CY84),0)))</f>
        <v>0</v>
      </c>
      <c r="CZ85" s="45">
        <f t="shared" si="275"/>
        <v>0</v>
      </c>
      <c r="DA85" s="45">
        <f t="shared" si="276"/>
        <v>0</v>
      </c>
      <c r="DB85" s="45">
        <f t="shared" si="190"/>
        <v>0</v>
      </c>
      <c r="DC85" s="45">
        <f t="shared" si="277"/>
        <v>0</v>
      </c>
      <c r="DD85" s="45">
        <f>IF(AND(DB85&lt;&gt;0,SUM(DB$9:DB84)=0),ROUND(DA$1*DA$3,0),0)</f>
        <v>0</v>
      </c>
      <c r="DE85" s="18"/>
      <c r="DF85" s="38">
        <f>IF(SUM(DN$9:DN84)&gt;0.9,MAX(DF$9:DF84)+1,0)</f>
        <v>0</v>
      </c>
      <c r="DG85" s="44">
        <f t="shared" si="227"/>
        <v>0</v>
      </c>
      <c r="DH85" s="40">
        <f t="shared" si="228"/>
        <v>46843</v>
      </c>
      <c r="DI85" s="43">
        <f t="shared" si="205"/>
        <v>0</v>
      </c>
      <c r="DJ85" s="43">
        <f t="shared" si="191"/>
        <v>0</v>
      </c>
      <c r="DK85" s="45">
        <f>IF(AND(DF85=DM$6,DO84-DM$1/(DM$7-DM$6+1)&gt;=0),ROUND(DM$1/(DM$7-DM$6+1),0),IF(AND(SUM(DK$10:DK84)&gt;0,DO84-DK84&gt;=0),DK84,IF(AND(SUM(DK$10:DK84)&gt;0),DM$1-SUM(DK$10:DK84),0)))</f>
        <v>0</v>
      </c>
      <c r="DL85" s="45">
        <f t="shared" si="278"/>
        <v>0</v>
      </c>
      <c r="DM85" s="45">
        <f t="shared" si="279"/>
        <v>0</v>
      </c>
      <c r="DN85" s="45">
        <f t="shared" si="192"/>
        <v>0</v>
      </c>
      <c r="DO85" s="45">
        <f t="shared" si="280"/>
        <v>0</v>
      </c>
      <c r="DP85" s="45">
        <f>IF(AND(DN85&lt;&gt;0,SUM(DN$9:DN84)=0),ROUND(DM$1*DM$3,0),0)</f>
        <v>0</v>
      </c>
      <c r="DQ85" s="18"/>
      <c r="DR85" s="38">
        <f>IF(SUM(DZ$9:DZ84)&gt;0.9,MAX(DR$9:DR84)+1,0)</f>
        <v>0</v>
      </c>
      <c r="DS85" s="44">
        <f t="shared" si="229"/>
        <v>0</v>
      </c>
      <c r="DT85" s="40">
        <f t="shared" si="230"/>
        <v>46843</v>
      </c>
      <c r="DU85" s="43">
        <f t="shared" si="206"/>
        <v>0</v>
      </c>
      <c r="DV85" s="43">
        <f t="shared" si="193"/>
        <v>0</v>
      </c>
      <c r="DW85" s="45">
        <f>IF(AND(DR85=DY$6,EA84-DY$1/(DY$7-DY$6+1)&gt;=0),ROUND(DY$1/(DY$7-DY$6+1),0),IF(AND(SUM(DW$10:DW84)&gt;0,EA84-DW84&gt;=0),DW84,IF(AND(SUM(DW$10:DW84)&gt;0),DY$1-SUM(DW$10:DW84),0)))</f>
        <v>0</v>
      </c>
      <c r="DX85" s="45">
        <f t="shared" si="281"/>
        <v>0</v>
      </c>
      <c r="DY85" s="45">
        <f t="shared" si="282"/>
        <v>0</v>
      </c>
      <c r="DZ85" s="45">
        <f t="shared" si="194"/>
        <v>0</v>
      </c>
      <c r="EA85" s="45">
        <f t="shared" si="283"/>
        <v>0</v>
      </c>
      <c r="EB85" s="45">
        <f>IF(AND(DZ85&lt;&gt;0,SUM(DZ$9:DZ84)=0),ROUND(DY$1*DY$3,0),0)</f>
        <v>0</v>
      </c>
      <c r="EC85" s="18"/>
      <c r="ED85" s="38">
        <f>IF(SUM(EL$9:EL84)&gt;0.9,MAX(ED$9:ED84)+1,0)</f>
        <v>0</v>
      </c>
      <c r="EE85" s="44">
        <f t="shared" si="231"/>
        <v>0</v>
      </c>
      <c r="EF85" s="40">
        <f t="shared" si="232"/>
        <v>46843</v>
      </c>
      <c r="EG85" s="43">
        <f t="shared" si="207"/>
        <v>0</v>
      </c>
      <c r="EH85" s="43">
        <f t="shared" si="195"/>
        <v>0</v>
      </c>
      <c r="EI85" s="45">
        <f>IF(AND(ED85=EK$6,EM84-EK$1/(EK$7-EK$6+1)&gt;=0),ROUND(EK$1/(EK$7-EK$6+1),0),IF(AND(SUM(EI$10:EI84)&gt;0,EM84-EI84&gt;=0),EI84,IF(AND(SUM(EI$10:EI84)&gt;0),EK$1-SUM(EI$10:EI84),0)))</f>
        <v>0</v>
      </c>
      <c r="EJ85" s="45">
        <f t="shared" si="284"/>
        <v>0</v>
      </c>
      <c r="EK85" s="45">
        <f t="shared" si="285"/>
        <v>0</v>
      </c>
      <c r="EL85" s="45">
        <f t="shared" si="196"/>
        <v>0</v>
      </c>
      <c r="EM85" s="45">
        <f t="shared" si="286"/>
        <v>0</v>
      </c>
      <c r="EN85" s="45">
        <f>IF(AND(EL85&lt;&gt;0,SUM(EL$9:EL84)=0),ROUND(EK$1*EK$3,0),0)</f>
        <v>0</v>
      </c>
      <c r="EO85" s="21"/>
      <c r="EP85" s="46">
        <f t="shared" si="303"/>
        <v>69</v>
      </c>
      <c r="EQ85" s="47">
        <f t="shared" si="287"/>
        <v>46843</v>
      </c>
      <c r="ER85" s="48">
        <f t="shared" si="208"/>
        <v>0</v>
      </c>
      <c r="ES85" s="48">
        <f t="shared" si="288"/>
        <v>0</v>
      </c>
      <c r="ET85" s="48">
        <f t="shared" si="289"/>
        <v>0</v>
      </c>
      <c r="EU85" s="48">
        <f t="shared" si="290"/>
        <v>0</v>
      </c>
      <c r="EV85" s="48">
        <f t="shared" si="291"/>
        <v>0</v>
      </c>
      <c r="EW85" s="48">
        <f t="shared" si="292"/>
        <v>0</v>
      </c>
      <c r="EX85" s="48">
        <f t="shared" si="293"/>
        <v>0</v>
      </c>
      <c r="EY85" s="48">
        <f t="shared" si="294"/>
        <v>0</v>
      </c>
      <c r="EZ85" s="48">
        <f t="shared" si="295"/>
        <v>0</v>
      </c>
      <c r="FA85" s="48">
        <f t="shared" si="296"/>
        <v>0</v>
      </c>
      <c r="FB85" s="48">
        <f t="shared" si="297"/>
        <v>0</v>
      </c>
      <c r="FC85" s="48">
        <f t="shared" si="298"/>
        <v>0</v>
      </c>
      <c r="FD85" s="48">
        <f t="shared" si="233"/>
        <v>0</v>
      </c>
      <c r="FE85" s="49">
        <f t="shared" si="209"/>
        <v>0</v>
      </c>
      <c r="FF85" s="49">
        <f t="shared" si="237"/>
        <v>0</v>
      </c>
      <c r="FG85" s="49">
        <f t="shared" si="238"/>
        <v>0</v>
      </c>
      <c r="FH85" s="49">
        <f t="shared" si="239"/>
        <v>0</v>
      </c>
      <c r="FI85" s="49">
        <f t="shared" si="240"/>
        <v>0</v>
      </c>
      <c r="FJ85" s="49">
        <f t="shared" si="241"/>
        <v>0</v>
      </c>
      <c r="FK85" s="49">
        <f t="shared" si="242"/>
        <v>0</v>
      </c>
      <c r="FL85" s="49">
        <f t="shared" si="243"/>
        <v>0</v>
      </c>
      <c r="FM85" s="49">
        <f t="shared" si="244"/>
        <v>0</v>
      </c>
      <c r="FN85" s="49">
        <f t="shared" si="299"/>
        <v>0</v>
      </c>
      <c r="FO85" s="49">
        <f t="shared" si="300"/>
        <v>0</v>
      </c>
      <c r="FP85" s="49">
        <f t="shared" si="301"/>
        <v>0</v>
      </c>
      <c r="FQ85" s="49">
        <f t="shared" si="302"/>
        <v>0</v>
      </c>
      <c r="FR85" s="49">
        <f t="shared" si="245"/>
        <v>0</v>
      </c>
      <c r="FS85" s="49">
        <f>IF(SUM(FF85:FF$298)=0,FF$299*FS$8/12,0)</f>
        <v>0</v>
      </c>
      <c r="FT85" s="49">
        <f>IF(SUM(FG85:FG$298)=0,FG$299*FT$8/12,0)</f>
        <v>0</v>
      </c>
      <c r="FU85" s="49">
        <f>IF(SUM(FH85:FH$298)=0,FH$299*FU$8/12,0)</f>
        <v>0</v>
      </c>
      <c r="FV85" s="49">
        <f>IF(SUM(FI85:FI$298)=0,FI$299*FV$8/12,0)</f>
        <v>0</v>
      </c>
      <c r="FW85" s="49">
        <f>IF(SUM(FJ85:FJ$298)=0,FJ$299*FW$8/12,0)</f>
        <v>0</v>
      </c>
      <c r="FX85" s="49">
        <f>IF(SUM(FK85:FK$298)=0,FK$299*FX$8/12,0)</f>
        <v>0</v>
      </c>
      <c r="FY85" s="49">
        <f>IF(SUM(FL85:FL$298)=0,FL$299*FY$8/12,0)</f>
        <v>0</v>
      </c>
      <c r="FZ85" s="49">
        <f>IF(SUM(FM85:FM$298)=0,FM$299*FZ$8/12,0)</f>
        <v>0</v>
      </c>
      <c r="GA85" s="49">
        <f>IF(SUM(FN85:FN$298)=0,FN$299*GA$8/12,0)</f>
        <v>0</v>
      </c>
      <c r="GB85" s="49">
        <f>IF(SUM(FO85:FO$298)=0,FO$299*GB$8/12,0)</f>
        <v>0</v>
      </c>
      <c r="GC85" s="49">
        <f>IF(SUM(FP85:FP$298)=0,FP$299*GC$8/12,0)</f>
        <v>0</v>
      </c>
      <c r="GD85" s="49">
        <f>IF(SUM(FQ85:FQ$298)=0,FQ$299*GD$8/12,0)</f>
        <v>0</v>
      </c>
      <c r="GE85" s="49">
        <f t="shared" si="246"/>
        <v>0</v>
      </c>
      <c r="GF85" s="49">
        <f t="shared" si="234"/>
        <v>0</v>
      </c>
      <c r="GG85" s="49">
        <f t="shared" si="247"/>
        <v>0</v>
      </c>
      <c r="GH85" s="49">
        <f t="shared" si="235"/>
        <v>0</v>
      </c>
      <c r="GI85" s="49">
        <f t="shared" si="248"/>
        <v>0</v>
      </c>
      <c r="GJ85" s="49">
        <f t="shared" si="236"/>
        <v>0</v>
      </c>
      <c r="GK85" s="21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</row>
    <row r="86" spans="1:299">
      <c r="A86" s="57"/>
      <c r="B86" s="38">
        <f>IF(SUM(J$9:J85)&gt;0.9,MAX(B$9:B85)+1,0)</f>
        <v>57</v>
      </c>
      <c r="C86" s="44">
        <f t="shared" si="210"/>
        <v>0</v>
      </c>
      <c r="D86" s="40">
        <v>46873</v>
      </c>
      <c r="E86" s="43">
        <f t="shared" si="249"/>
        <v>0</v>
      </c>
      <c r="F86" s="43">
        <f t="shared" si="250"/>
        <v>0</v>
      </c>
      <c r="G86" s="45">
        <f>IF(AND(B86=I$6,K85-I$1/(I$7-I$6+1)&gt;=0),ROUND(I$1/(I$7-I$6+1),0),IF(AND(SUM(G$10:G85)&gt;0,K85-G85&gt;=0),G85,IF(AND(SUM(G$10:G85)&gt;0),I$1-SUM(G$10:G85),0)))</f>
        <v>0</v>
      </c>
      <c r="H86" s="45">
        <f t="shared" si="251"/>
        <v>0</v>
      </c>
      <c r="I86" s="45">
        <f t="shared" si="252"/>
        <v>0</v>
      </c>
      <c r="J86" s="45">
        <f t="shared" si="174"/>
        <v>0</v>
      </c>
      <c r="K86" s="45">
        <f t="shared" si="253"/>
        <v>0</v>
      </c>
      <c r="L86" s="45">
        <f>IF(AND(J86&lt;&gt;0,SUM(J$9:J85)=0),ROUND(I$1*I$3,0),0)</f>
        <v>0</v>
      </c>
      <c r="M86" s="18"/>
      <c r="N86" s="38">
        <f>IF(SUM(V$9:V85)&gt;0.9,MAX(N$9:N85)+1,0)</f>
        <v>0</v>
      </c>
      <c r="O86" s="44">
        <f t="shared" si="211"/>
        <v>0</v>
      </c>
      <c r="P86" s="40">
        <f t="shared" si="212"/>
        <v>46873</v>
      </c>
      <c r="Q86" s="43">
        <f t="shared" si="197"/>
        <v>0</v>
      </c>
      <c r="R86" s="43">
        <f t="shared" si="175"/>
        <v>0</v>
      </c>
      <c r="S86" s="45">
        <f>IF(AND(N86=U$6,W85-U$1/(U$7-U$6+1)&gt;=0),ROUND(U$1/(U$7-U$6+1),0),IF(AND(SUM(S$10:S85)&gt;0,W85-S85&gt;=0),S85,IF(AND(SUM(S$10:S85)&gt;0),U$1-SUM(S$10:S85),0)))</f>
        <v>0</v>
      </c>
      <c r="T86" s="45">
        <f t="shared" si="254"/>
        <v>0</v>
      </c>
      <c r="U86" s="45">
        <f t="shared" si="255"/>
        <v>0</v>
      </c>
      <c r="V86" s="45">
        <f t="shared" si="176"/>
        <v>0</v>
      </c>
      <c r="W86" s="45">
        <f t="shared" si="256"/>
        <v>0</v>
      </c>
      <c r="X86" s="45">
        <f>IF(AND(V86&lt;&gt;0,SUM(V$9:V85)=0),ROUND(U$1*U$3,0),0)</f>
        <v>0</v>
      </c>
      <c r="Y86" s="18"/>
      <c r="Z86" s="38">
        <f>IF(SUM(AH$9:AH85)&gt;0.9,MAX(Z$9:Z85)+1,0)</f>
        <v>0</v>
      </c>
      <c r="AA86" s="44">
        <f t="shared" si="213"/>
        <v>0</v>
      </c>
      <c r="AB86" s="40">
        <f t="shared" si="214"/>
        <v>46873</v>
      </c>
      <c r="AC86" s="43">
        <f t="shared" si="198"/>
        <v>0</v>
      </c>
      <c r="AD86" s="43">
        <f t="shared" si="177"/>
        <v>0</v>
      </c>
      <c r="AE86" s="45">
        <f>IF(AND(Z86=AG$6,AI85-AG$1/(AG$7-AG$6+1)&gt;=0),ROUND(AG$1/(AG$7-AG$6+1),0),IF(AND(SUM(AE$10:AE85)&gt;0,AI85-AE85&gt;=0),AE85,IF(AND(SUM(AE$10:AE85)&gt;0),AG$1-SUM(AE$10:AE85),0)))</f>
        <v>0</v>
      </c>
      <c r="AF86" s="45">
        <f t="shared" si="257"/>
        <v>0</v>
      </c>
      <c r="AG86" s="45">
        <f t="shared" si="258"/>
        <v>0</v>
      </c>
      <c r="AH86" s="45">
        <f t="shared" si="178"/>
        <v>0</v>
      </c>
      <c r="AI86" s="45">
        <f t="shared" si="259"/>
        <v>0</v>
      </c>
      <c r="AJ86" s="45">
        <f>IF(AND(AH86&lt;&gt;0,SUM(AH$9:AH85)=0),ROUND(AG$1*AG$3,0),0)</f>
        <v>0</v>
      </c>
      <c r="AK86" s="18"/>
      <c r="AL86" s="38">
        <f>IF(SUM(AT$9:AT85)&gt;0.9,MAX(AL$9:AL85)+1,0)</f>
        <v>0</v>
      </c>
      <c r="AM86" s="44">
        <f t="shared" si="215"/>
        <v>0</v>
      </c>
      <c r="AN86" s="40">
        <f t="shared" si="216"/>
        <v>46873</v>
      </c>
      <c r="AO86" s="43">
        <f t="shared" si="199"/>
        <v>0</v>
      </c>
      <c r="AP86" s="43">
        <f t="shared" si="179"/>
        <v>0</v>
      </c>
      <c r="AQ86" s="45">
        <f>IF(AND(AL86=AS$6,AU85-AS$1/(AS$7-AS$6+1)&gt;=0),ROUND(AS$1/(AS$7-AS$6+1),0),IF(AND(SUM(AQ$10:AQ85)&gt;0,AU85-AQ85&gt;=0),AQ85,IF(AND(SUM(AQ$10:AQ85)&gt;0),AS$1-SUM(AQ$10:AQ85),0)))</f>
        <v>0</v>
      </c>
      <c r="AR86" s="45">
        <f t="shared" si="260"/>
        <v>0</v>
      </c>
      <c r="AS86" s="45">
        <f t="shared" si="261"/>
        <v>0</v>
      </c>
      <c r="AT86" s="45">
        <f t="shared" si="180"/>
        <v>0</v>
      </c>
      <c r="AU86" s="45">
        <f t="shared" si="262"/>
        <v>0</v>
      </c>
      <c r="AV86" s="45">
        <f>IF(AND(AT86&lt;&gt;0,SUM(AT$9:AT85)=0),ROUND(AS$1*AS$3,0),0)</f>
        <v>0</v>
      </c>
      <c r="AW86" s="18"/>
      <c r="AX86" s="38">
        <f>IF(SUM(BF$9:BF85)&gt;0.9,MAX(AX$9:AX85)+1,0)</f>
        <v>0</v>
      </c>
      <c r="AY86" s="44">
        <f t="shared" si="217"/>
        <v>0</v>
      </c>
      <c r="AZ86" s="40">
        <f t="shared" si="218"/>
        <v>46873</v>
      </c>
      <c r="BA86" s="43">
        <f t="shared" si="200"/>
        <v>0</v>
      </c>
      <c r="BB86" s="43">
        <f t="shared" si="181"/>
        <v>0</v>
      </c>
      <c r="BC86" s="45">
        <f>IF(AND(AX86=BE$6,BG85-BE$1/(BE$7-BE$6+1)&gt;=0),ROUND(BE$1/(BE$7-BE$6+1),0),IF(AND(SUM(BC$10:BC85)&gt;0,BG85-BC85&gt;=0),BC85,IF(AND(SUM(BC$10:BC85)&gt;0),BE$1-SUM(BC$10:BC85),0)))</f>
        <v>0</v>
      </c>
      <c r="BD86" s="45">
        <f t="shared" si="263"/>
        <v>0</v>
      </c>
      <c r="BE86" s="45">
        <f t="shared" si="264"/>
        <v>0</v>
      </c>
      <c r="BF86" s="45">
        <f t="shared" si="182"/>
        <v>0</v>
      </c>
      <c r="BG86" s="45">
        <f t="shared" si="265"/>
        <v>0</v>
      </c>
      <c r="BH86" s="45">
        <f>IF(AND(BF86&lt;&gt;0,SUM(BF$9:BF85)=0),ROUND(BE$1*BE$3,0),0)</f>
        <v>0</v>
      </c>
      <c r="BI86" s="18"/>
      <c r="BJ86" s="38">
        <f>IF(SUM(BR$9:BR85)&gt;0.9,MAX(BJ$9:BJ85)+1,0)</f>
        <v>0</v>
      </c>
      <c r="BK86" s="44">
        <f t="shared" si="219"/>
        <v>0</v>
      </c>
      <c r="BL86" s="40">
        <f t="shared" si="220"/>
        <v>46873</v>
      </c>
      <c r="BM86" s="43">
        <f t="shared" si="201"/>
        <v>0</v>
      </c>
      <c r="BN86" s="43">
        <f t="shared" si="183"/>
        <v>0</v>
      </c>
      <c r="BO86" s="45">
        <f>IF(AND(BJ86=BQ$6,BS85-BQ$1/(BQ$7-BQ$6+1)&gt;=0),ROUND(BQ$1/(BQ$7-BQ$6+1),0),IF(AND(SUM(BO$10:BO85)&gt;0,BS85-BO85&gt;=0),BO85,IF(AND(SUM(BO$10:BO85)&gt;0),BQ$1-SUM(BO$10:BO85),0)))</f>
        <v>0</v>
      </c>
      <c r="BP86" s="45">
        <f t="shared" si="266"/>
        <v>0</v>
      </c>
      <c r="BQ86" s="45">
        <f t="shared" si="267"/>
        <v>0</v>
      </c>
      <c r="BR86" s="45">
        <f t="shared" si="184"/>
        <v>0</v>
      </c>
      <c r="BS86" s="45">
        <f t="shared" si="268"/>
        <v>0</v>
      </c>
      <c r="BT86" s="45">
        <f>IF(AND(BR86&lt;&gt;0,SUM(BR$9:BR85)=0),ROUND(BQ$1*BQ$3,0),0)</f>
        <v>0</v>
      </c>
      <c r="BU86" s="18"/>
      <c r="BV86" s="38">
        <f>IF(SUM(CD$9:CD85)&gt;0.9,MAX(BV$9:BV85)+1,0)</f>
        <v>0</v>
      </c>
      <c r="BW86" s="44">
        <f t="shared" si="221"/>
        <v>0</v>
      </c>
      <c r="BX86" s="40">
        <f t="shared" si="222"/>
        <v>46873</v>
      </c>
      <c r="BY86" s="43">
        <f t="shared" si="202"/>
        <v>0</v>
      </c>
      <c r="BZ86" s="43">
        <f t="shared" si="185"/>
        <v>0</v>
      </c>
      <c r="CA86" s="45">
        <f>IF(AND(BV86=CC$6,CE85-CC$1/(CC$7-CC$6+1)&gt;=0),ROUND(CC$1/(CC$7-CC$6+1),0),IF(AND(SUM(CA$10:CA85)&gt;0,CE85-CA85&gt;=0),CA85,IF(AND(SUM(CA$10:CA85)&gt;0),CC$1-SUM(CA$10:CA85),0)))</f>
        <v>0</v>
      </c>
      <c r="CB86" s="45">
        <f t="shared" si="269"/>
        <v>0</v>
      </c>
      <c r="CC86" s="45">
        <f t="shared" si="270"/>
        <v>0</v>
      </c>
      <c r="CD86" s="45">
        <f t="shared" si="186"/>
        <v>0</v>
      </c>
      <c r="CE86" s="45">
        <f t="shared" si="271"/>
        <v>0</v>
      </c>
      <c r="CF86" s="45">
        <f>IF(AND(CD86&lt;&gt;0,SUM(CD$9:CD85)=0),ROUND(CC$1*CC$3,0),0)</f>
        <v>0</v>
      </c>
      <c r="CG86" s="18"/>
      <c r="CH86" s="38">
        <f>IF(SUM(CP$9:CP85)&gt;0.9,MAX(CH$9:CH85)+1,0)</f>
        <v>0</v>
      </c>
      <c r="CI86" s="44">
        <f t="shared" si="223"/>
        <v>0</v>
      </c>
      <c r="CJ86" s="40">
        <f t="shared" si="224"/>
        <v>46873</v>
      </c>
      <c r="CK86" s="43">
        <f t="shared" si="203"/>
        <v>0</v>
      </c>
      <c r="CL86" s="43">
        <f t="shared" si="187"/>
        <v>0</v>
      </c>
      <c r="CM86" s="45">
        <f>IF(AND(CH86=CO$6,CQ85-CO$1/(CO$7-CO$6+1)&gt;=0),ROUND(CO$1/(CO$7-CO$6+1),0),IF(AND(SUM(CM$10:CM85)&gt;0,CQ85-CM85&gt;=0),CM85,IF(AND(SUM(CM$10:CM85)&gt;0),CO$1-SUM(CM$10:CM85),0)))</f>
        <v>0</v>
      </c>
      <c r="CN86" s="45">
        <f t="shared" si="272"/>
        <v>0</v>
      </c>
      <c r="CO86" s="45">
        <f t="shared" si="273"/>
        <v>0</v>
      </c>
      <c r="CP86" s="45">
        <f t="shared" si="188"/>
        <v>0</v>
      </c>
      <c r="CQ86" s="45">
        <f t="shared" si="274"/>
        <v>0</v>
      </c>
      <c r="CR86" s="45">
        <f>IF(AND(CP86&lt;&gt;0,SUM(CP$9:CP85)=0),ROUND(CO$1*CO$3,0),0)</f>
        <v>0</v>
      </c>
      <c r="CS86" s="18"/>
      <c r="CT86" s="38">
        <f>IF(SUM(DB$9:DB85)&gt;0.9,MAX(CT$9:CT85)+1,0)</f>
        <v>0</v>
      </c>
      <c r="CU86" s="44">
        <f t="shared" si="225"/>
        <v>0</v>
      </c>
      <c r="CV86" s="40">
        <f t="shared" si="226"/>
        <v>46873</v>
      </c>
      <c r="CW86" s="43">
        <f t="shared" si="204"/>
        <v>0</v>
      </c>
      <c r="CX86" s="43">
        <f t="shared" si="189"/>
        <v>0</v>
      </c>
      <c r="CY86" s="45">
        <f>IF(AND(CT86=DA$6,DC85-DA$1/(DA$7-DA$6+1)&gt;=0),ROUND(DA$1/(DA$7-DA$6+1),0),IF(AND(SUM(CY$10:CY85)&gt;0,DC85-CY85&gt;=0),CY85,IF(AND(SUM(CY$10:CY85)&gt;0),DA$1-SUM(CY$10:CY85),0)))</f>
        <v>0</v>
      </c>
      <c r="CZ86" s="45">
        <f t="shared" si="275"/>
        <v>0</v>
      </c>
      <c r="DA86" s="45">
        <f t="shared" si="276"/>
        <v>0</v>
      </c>
      <c r="DB86" s="45">
        <f t="shared" si="190"/>
        <v>0</v>
      </c>
      <c r="DC86" s="45">
        <f t="shared" si="277"/>
        <v>0</v>
      </c>
      <c r="DD86" s="45">
        <f>IF(AND(DB86&lt;&gt;0,SUM(DB$9:DB85)=0),ROUND(DA$1*DA$3,0),0)</f>
        <v>0</v>
      </c>
      <c r="DE86" s="18"/>
      <c r="DF86" s="38">
        <f>IF(SUM(DN$9:DN85)&gt;0.9,MAX(DF$9:DF85)+1,0)</f>
        <v>0</v>
      </c>
      <c r="DG86" s="44">
        <f t="shared" si="227"/>
        <v>0</v>
      </c>
      <c r="DH86" s="40">
        <f t="shared" si="228"/>
        <v>46873</v>
      </c>
      <c r="DI86" s="43">
        <f t="shared" si="205"/>
        <v>0</v>
      </c>
      <c r="DJ86" s="43">
        <f t="shared" si="191"/>
        <v>0</v>
      </c>
      <c r="DK86" s="45">
        <f>IF(AND(DF86=DM$6,DO85-DM$1/(DM$7-DM$6+1)&gt;=0),ROUND(DM$1/(DM$7-DM$6+1),0),IF(AND(SUM(DK$10:DK85)&gt;0,DO85-DK85&gt;=0),DK85,IF(AND(SUM(DK$10:DK85)&gt;0),DM$1-SUM(DK$10:DK85),0)))</f>
        <v>0</v>
      </c>
      <c r="DL86" s="45">
        <f t="shared" si="278"/>
        <v>0</v>
      </c>
      <c r="DM86" s="45">
        <f t="shared" si="279"/>
        <v>0</v>
      </c>
      <c r="DN86" s="45">
        <f t="shared" si="192"/>
        <v>0</v>
      </c>
      <c r="DO86" s="45">
        <f t="shared" si="280"/>
        <v>0</v>
      </c>
      <c r="DP86" s="45">
        <f>IF(AND(DN86&lt;&gt;0,SUM(DN$9:DN85)=0),ROUND(DM$1*DM$3,0),0)</f>
        <v>0</v>
      </c>
      <c r="DQ86" s="18"/>
      <c r="DR86" s="38">
        <f>IF(SUM(DZ$9:DZ85)&gt;0.9,MAX(DR$9:DR85)+1,0)</f>
        <v>0</v>
      </c>
      <c r="DS86" s="44">
        <f t="shared" si="229"/>
        <v>0</v>
      </c>
      <c r="DT86" s="40">
        <f t="shared" si="230"/>
        <v>46873</v>
      </c>
      <c r="DU86" s="43">
        <f t="shared" si="206"/>
        <v>0</v>
      </c>
      <c r="DV86" s="43">
        <f t="shared" si="193"/>
        <v>0</v>
      </c>
      <c r="DW86" s="45">
        <f>IF(AND(DR86=DY$6,EA85-DY$1/(DY$7-DY$6+1)&gt;=0),ROUND(DY$1/(DY$7-DY$6+1),0),IF(AND(SUM(DW$10:DW85)&gt;0,EA85-DW85&gt;=0),DW85,IF(AND(SUM(DW$10:DW85)&gt;0),DY$1-SUM(DW$10:DW85),0)))</f>
        <v>0</v>
      </c>
      <c r="DX86" s="45">
        <f t="shared" si="281"/>
        <v>0</v>
      </c>
      <c r="DY86" s="45">
        <f t="shared" si="282"/>
        <v>0</v>
      </c>
      <c r="DZ86" s="45">
        <f t="shared" si="194"/>
        <v>0</v>
      </c>
      <c r="EA86" s="45">
        <f t="shared" si="283"/>
        <v>0</v>
      </c>
      <c r="EB86" s="45">
        <f>IF(AND(DZ86&lt;&gt;0,SUM(DZ$9:DZ85)=0),ROUND(DY$1*DY$3,0),0)</f>
        <v>0</v>
      </c>
      <c r="EC86" s="18"/>
      <c r="ED86" s="38">
        <f>IF(SUM(EL$9:EL85)&gt;0.9,MAX(ED$9:ED85)+1,0)</f>
        <v>0</v>
      </c>
      <c r="EE86" s="44">
        <f t="shared" si="231"/>
        <v>0</v>
      </c>
      <c r="EF86" s="40">
        <f t="shared" si="232"/>
        <v>46873</v>
      </c>
      <c r="EG86" s="43">
        <f t="shared" si="207"/>
        <v>0</v>
      </c>
      <c r="EH86" s="43">
        <f t="shared" si="195"/>
        <v>0</v>
      </c>
      <c r="EI86" s="45">
        <f>IF(AND(ED86=EK$6,EM85-EK$1/(EK$7-EK$6+1)&gt;=0),ROUND(EK$1/(EK$7-EK$6+1),0),IF(AND(SUM(EI$10:EI85)&gt;0,EM85-EI85&gt;=0),EI85,IF(AND(SUM(EI$10:EI85)&gt;0),EK$1-SUM(EI$10:EI85),0)))</f>
        <v>0</v>
      </c>
      <c r="EJ86" s="45">
        <f t="shared" si="284"/>
        <v>0</v>
      </c>
      <c r="EK86" s="45">
        <f t="shared" si="285"/>
        <v>0</v>
      </c>
      <c r="EL86" s="45">
        <f t="shared" si="196"/>
        <v>0</v>
      </c>
      <c r="EM86" s="45">
        <f t="shared" si="286"/>
        <v>0</v>
      </c>
      <c r="EN86" s="45">
        <f>IF(AND(EL86&lt;&gt;0,SUM(EL$9:EL85)=0),ROUND(EK$1*EK$3,0),0)</f>
        <v>0</v>
      </c>
      <c r="EO86" s="21"/>
      <c r="EP86" s="46">
        <f t="shared" si="303"/>
        <v>70</v>
      </c>
      <c r="EQ86" s="47">
        <f t="shared" si="287"/>
        <v>46873</v>
      </c>
      <c r="ER86" s="48">
        <f t="shared" si="208"/>
        <v>0</v>
      </c>
      <c r="ES86" s="48">
        <f t="shared" si="288"/>
        <v>0</v>
      </c>
      <c r="ET86" s="48">
        <f t="shared" si="289"/>
        <v>0</v>
      </c>
      <c r="EU86" s="48">
        <f t="shared" si="290"/>
        <v>0</v>
      </c>
      <c r="EV86" s="48">
        <f t="shared" si="291"/>
        <v>0</v>
      </c>
      <c r="EW86" s="48">
        <f t="shared" si="292"/>
        <v>0</v>
      </c>
      <c r="EX86" s="48">
        <f t="shared" si="293"/>
        <v>0</v>
      </c>
      <c r="EY86" s="48">
        <f t="shared" si="294"/>
        <v>0</v>
      </c>
      <c r="EZ86" s="48">
        <f t="shared" si="295"/>
        <v>0</v>
      </c>
      <c r="FA86" s="48">
        <f t="shared" si="296"/>
        <v>0</v>
      </c>
      <c r="FB86" s="48">
        <f t="shared" si="297"/>
        <v>0</v>
      </c>
      <c r="FC86" s="48">
        <f t="shared" si="298"/>
        <v>0</v>
      </c>
      <c r="FD86" s="48">
        <f t="shared" si="233"/>
        <v>0</v>
      </c>
      <c r="FE86" s="49">
        <f t="shared" si="209"/>
        <v>0</v>
      </c>
      <c r="FF86" s="49">
        <f t="shared" si="237"/>
        <v>0</v>
      </c>
      <c r="FG86" s="49">
        <f t="shared" si="238"/>
        <v>0</v>
      </c>
      <c r="FH86" s="49">
        <f t="shared" si="239"/>
        <v>0</v>
      </c>
      <c r="FI86" s="49">
        <f t="shared" si="240"/>
        <v>0</v>
      </c>
      <c r="FJ86" s="49">
        <f t="shared" si="241"/>
        <v>0</v>
      </c>
      <c r="FK86" s="49">
        <f t="shared" si="242"/>
        <v>0</v>
      </c>
      <c r="FL86" s="49">
        <f t="shared" si="243"/>
        <v>0</v>
      </c>
      <c r="FM86" s="49">
        <f t="shared" si="244"/>
        <v>0</v>
      </c>
      <c r="FN86" s="49">
        <f t="shared" si="299"/>
        <v>0</v>
      </c>
      <c r="FO86" s="49">
        <f t="shared" si="300"/>
        <v>0</v>
      </c>
      <c r="FP86" s="49">
        <f t="shared" si="301"/>
        <v>0</v>
      </c>
      <c r="FQ86" s="49">
        <f t="shared" si="302"/>
        <v>0</v>
      </c>
      <c r="FR86" s="49">
        <f t="shared" si="245"/>
        <v>0</v>
      </c>
      <c r="FS86" s="49">
        <f>IF(SUM(FF86:FF$298)=0,FF$299*FS$8/12,0)</f>
        <v>0</v>
      </c>
      <c r="FT86" s="49">
        <f>IF(SUM(FG86:FG$298)=0,FG$299*FT$8/12,0)</f>
        <v>0</v>
      </c>
      <c r="FU86" s="49">
        <f>IF(SUM(FH86:FH$298)=0,FH$299*FU$8/12,0)</f>
        <v>0</v>
      </c>
      <c r="FV86" s="49">
        <f>IF(SUM(FI86:FI$298)=0,FI$299*FV$8/12,0)</f>
        <v>0</v>
      </c>
      <c r="FW86" s="49">
        <f>IF(SUM(FJ86:FJ$298)=0,FJ$299*FW$8/12,0)</f>
        <v>0</v>
      </c>
      <c r="FX86" s="49">
        <f>IF(SUM(FK86:FK$298)=0,FK$299*FX$8/12,0)</f>
        <v>0</v>
      </c>
      <c r="FY86" s="49">
        <f>IF(SUM(FL86:FL$298)=0,FL$299*FY$8/12,0)</f>
        <v>0</v>
      </c>
      <c r="FZ86" s="49">
        <f>IF(SUM(FM86:FM$298)=0,FM$299*FZ$8/12,0)</f>
        <v>0</v>
      </c>
      <c r="GA86" s="49">
        <f>IF(SUM(FN86:FN$298)=0,FN$299*GA$8/12,0)</f>
        <v>0</v>
      </c>
      <c r="GB86" s="49">
        <f>IF(SUM(FO86:FO$298)=0,FO$299*GB$8/12,0)</f>
        <v>0</v>
      </c>
      <c r="GC86" s="49">
        <f>IF(SUM(FP86:FP$298)=0,FP$299*GC$8/12,0)</f>
        <v>0</v>
      </c>
      <c r="GD86" s="49">
        <f>IF(SUM(FQ86:FQ$298)=0,FQ$299*GD$8/12,0)</f>
        <v>0</v>
      </c>
      <c r="GE86" s="49">
        <f t="shared" si="246"/>
        <v>0</v>
      </c>
      <c r="GF86" s="49">
        <f t="shared" si="234"/>
        <v>0</v>
      </c>
      <c r="GG86" s="49">
        <f t="shared" si="247"/>
        <v>0</v>
      </c>
      <c r="GH86" s="49">
        <f t="shared" si="235"/>
        <v>0</v>
      </c>
      <c r="GI86" s="49">
        <f t="shared" si="248"/>
        <v>0</v>
      </c>
      <c r="GJ86" s="49">
        <f t="shared" si="236"/>
        <v>0</v>
      </c>
      <c r="GK86" s="21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</row>
    <row r="87" spans="1:299">
      <c r="A87" s="57"/>
      <c r="B87" s="38">
        <f>IF(SUM(J$9:J86)&gt;0.9,MAX(B$9:B86)+1,0)</f>
        <v>58</v>
      </c>
      <c r="C87" s="44">
        <f t="shared" si="210"/>
        <v>0</v>
      </c>
      <c r="D87" s="40">
        <v>46904</v>
      </c>
      <c r="E87" s="43">
        <f t="shared" si="249"/>
        <v>0</v>
      </c>
      <c r="F87" s="43">
        <f t="shared" si="250"/>
        <v>0</v>
      </c>
      <c r="G87" s="45">
        <f>IF(AND(B87=I$6,K86-I$1/(I$7-I$6+1)&gt;=0),ROUND(I$1/(I$7-I$6+1),0),IF(AND(SUM(G$10:G86)&gt;0,K86-G86&gt;=0),G86,IF(AND(SUM(G$10:G86)&gt;0),I$1-SUM(G$10:G86),0)))</f>
        <v>0</v>
      </c>
      <c r="H87" s="45">
        <f t="shared" si="251"/>
        <v>0</v>
      </c>
      <c r="I87" s="45">
        <f t="shared" si="252"/>
        <v>0</v>
      </c>
      <c r="J87" s="45">
        <f t="shared" si="174"/>
        <v>0</v>
      </c>
      <c r="K87" s="45">
        <f t="shared" si="253"/>
        <v>0</v>
      </c>
      <c r="L87" s="45">
        <f>IF(AND(J87&lt;&gt;0,SUM(J$9:J86)=0),ROUND(I$1*I$3,0),0)</f>
        <v>0</v>
      </c>
      <c r="M87" s="18"/>
      <c r="N87" s="38">
        <f>IF(SUM(V$9:V86)&gt;0.9,MAX(N$9:N86)+1,0)</f>
        <v>0</v>
      </c>
      <c r="O87" s="44">
        <f t="shared" si="211"/>
        <v>0</v>
      </c>
      <c r="P87" s="40">
        <f t="shared" si="212"/>
        <v>46904</v>
      </c>
      <c r="Q87" s="43">
        <f t="shared" si="197"/>
        <v>0</v>
      </c>
      <c r="R87" s="43">
        <f t="shared" si="175"/>
        <v>0</v>
      </c>
      <c r="S87" s="45">
        <f>IF(AND(N87=U$6,W86-U$1/(U$7-U$6+1)&gt;=0),ROUND(U$1/(U$7-U$6+1),0),IF(AND(SUM(S$10:S86)&gt;0,W86-S86&gt;=0),S86,IF(AND(SUM(S$10:S86)&gt;0),U$1-SUM(S$10:S86),0)))</f>
        <v>0</v>
      </c>
      <c r="T87" s="45">
        <f t="shared" si="254"/>
        <v>0</v>
      </c>
      <c r="U87" s="45">
        <f t="shared" si="255"/>
        <v>0</v>
      </c>
      <c r="V87" s="45">
        <f t="shared" si="176"/>
        <v>0</v>
      </c>
      <c r="W87" s="45">
        <f t="shared" si="256"/>
        <v>0</v>
      </c>
      <c r="X87" s="45">
        <f>IF(AND(V87&lt;&gt;0,SUM(V$9:V86)=0),ROUND(U$1*U$3,0),0)</f>
        <v>0</v>
      </c>
      <c r="Y87" s="18"/>
      <c r="Z87" s="38">
        <f>IF(SUM(AH$9:AH86)&gt;0.9,MAX(Z$9:Z86)+1,0)</f>
        <v>0</v>
      </c>
      <c r="AA87" s="44">
        <f t="shared" si="213"/>
        <v>0</v>
      </c>
      <c r="AB87" s="40">
        <f t="shared" si="214"/>
        <v>46904</v>
      </c>
      <c r="AC87" s="43">
        <f t="shared" si="198"/>
        <v>0</v>
      </c>
      <c r="AD87" s="43">
        <f t="shared" si="177"/>
        <v>0</v>
      </c>
      <c r="AE87" s="45">
        <f>IF(AND(Z87=AG$6,AI86-AG$1/(AG$7-AG$6+1)&gt;=0),ROUND(AG$1/(AG$7-AG$6+1),0),IF(AND(SUM(AE$10:AE86)&gt;0,AI86-AE86&gt;=0),AE86,IF(AND(SUM(AE$10:AE86)&gt;0),AG$1-SUM(AE$10:AE86),0)))</f>
        <v>0</v>
      </c>
      <c r="AF87" s="45">
        <f t="shared" si="257"/>
        <v>0</v>
      </c>
      <c r="AG87" s="45">
        <f t="shared" si="258"/>
        <v>0</v>
      </c>
      <c r="AH87" s="45">
        <f t="shared" si="178"/>
        <v>0</v>
      </c>
      <c r="AI87" s="45">
        <f t="shared" si="259"/>
        <v>0</v>
      </c>
      <c r="AJ87" s="45">
        <f>IF(AND(AH87&lt;&gt;0,SUM(AH$9:AH86)=0),ROUND(AG$1*AG$3,0),0)</f>
        <v>0</v>
      </c>
      <c r="AK87" s="18"/>
      <c r="AL87" s="38">
        <f>IF(SUM(AT$9:AT86)&gt;0.9,MAX(AL$9:AL86)+1,0)</f>
        <v>0</v>
      </c>
      <c r="AM87" s="44">
        <f t="shared" si="215"/>
        <v>0</v>
      </c>
      <c r="AN87" s="40">
        <f t="shared" si="216"/>
        <v>46904</v>
      </c>
      <c r="AO87" s="43">
        <f t="shared" si="199"/>
        <v>0</v>
      </c>
      <c r="AP87" s="43">
        <f t="shared" si="179"/>
        <v>0</v>
      </c>
      <c r="AQ87" s="45">
        <f>IF(AND(AL87=AS$6,AU86-AS$1/(AS$7-AS$6+1)&gt;=0),ROUND(AS$1/(AS$7-AS$6+1),0),IF(AND(SUM(AQ$10:AQ86)&gt;0,AU86-AQ86&gt;=0),AQ86,IF(AND(SUM(AQ$10:AQ86)&gt;0),AS$1-SUM(AQ$10:AQ86),0)))</f>
        <v>0</v>
      </c>
      <c r="AR87" s="45">
        <f t="shared" si="260"/>
        <v>0</v>
      </c>
      <c r="AS87" s="45">
        <f t="shared" si="261"/>
        <v>0</v>
      </c>
      <c r="AT87" s="45">
        <f t="shared" si="180"/>
        <v>0</v>
      </c>
      <c r="AU87" s="45">
        <f t="shared" si="262"/>
        <v>0</v>
      </c>
      <c r="AV87" s="45">
        <f>IF(AND(AT87&lt;&gt;0,SUM(AT$9:AT86)=0),ROUND(AS$1*AS$3,0),0)</f>
        <v>0</v>
      </c>
      <c r="AW87" s="18"/>
      <c r="AX87" s="38">
        <f>IF(SUM(BF$9:BF86)&gt;0.9,MAX(AX$9:AX86)+1,0)</f>
        <v>0</v>
      </c>
      <c r="AY87" s="44">
        <f t="shared" si="217"/>
        <v>0</v>
      </c>
      <c r="AZ87" s="40">
        <f t="shared" si="218"/>
        <v>46904</v>
      </c>
      <c r="BA87" s="43">
        <f t="shared" si="200"/>
        <v>0</v>
      </c>
      <c r="BB87" s="43">
        <f t="shared" si="181"/>
        <v>0</v>
      </c>
      <c r="BC87" s="45">
        <f>IF(AND(AX87=BE$6,BG86-BE$1/(BE$7-BE$6+1)&gt;=0),ROUND(BE$1/(BE$7-BE$6+1),0),IF(AND(SUM(BC$10:BC86)&gt;0,BG86-BC86&gt;=0),BC86,IF(AND(SUM(BC$10:BC86)&gt;0),BE$1-SUM(BC$10:BC86),0)))</f>
        <v>0</v>
      </c>
      <c r="BD87" s="45">
        <f t="shared" si="263"/>
        <v>0</v>
      </c>
      <c r="BE87" s="45">
        <f t="shared" si="264"/>
        <v>0</v>
      </c>
      <c r="BF87" s="45">
        <f t="shared" si="182"/>
        <v>0</v>
      </c>
      <c r="BG87" s="45">
        <f t="shared" si="265"/>
        <v>0</v>
      </c>
      <c r="BH87" s="45">
        <f>IF(AND(BF87&lt;&gt;0,SUM(BF$9:BF86)=0),ROUND(BE$1*BE$3,0),0)</f>
        <v>0</v>
      </c>
      <c r="BI87" s="18"/>
      <c r="BJ87" s="38">
        <f>IF(SUM(BR$9:BR86)&gt;0.9,MAX(BJ$9:BJ86)+1,0)</f>
        <v>0</v>
      </c>
      <c r="BK87" s="44">
        <f t="shared" si="219"/>
        <v>0</v>
      </c>
      <c r="BL87" s="40">
        <f t="shared" si="220"/>
        <v>46904</v>
      </c>
      <c r="BM87" s="43">
        <f t="shared" si="201"/>
        <v>0</v>
      </c>
      <c r="BN87" s="43">
        <f t="shared" si="183"/>
        <v>0</v>
      </c>
      <c r="BO87" s="45">
        <f>IF(AND(BJ87=BQ$6,BS86-BQ$1/(BQ$7-BQ$6+1)&gt;=0),ROUND(BQ$1/(BQ$7-BQ$6+1),0),IF(AND(SUM(BO$10:BO86)&gt;0,BS86-BO86&gt;=0),BO86,IF(AND(SUM(BO$10:BO86)&gt;0),BQ$1-SUM(BO$10:BO86),0)))</f>
        <v>0</v>
      </c>
      <c r="BP87" s="45">
        <f t="shared" si="266"/>
        <v>0</v>
      </c>
      <c r="BQ87" s="45">
        <f t="shared" si="267"/>
        <v>0</v>
      </c>
      <c r="BR87" s="45">
        <f t="shared" si="184"/>
        <v>0</v>
      </c>
      <c r="BS87" s="45">
        <f t="shared" si="268"/>
        <v>0</v>
      </c>
      <c r="BT87" s="45">
        <f>IF(AND(BR87&lt;&gt;0,SUM(BR$9:BR86)=0),ROUND(BQ$1*BQ$3,0),0)</f>
        <v>0</v>
      </c>
      <c r="BU87" s="18"/>
      <c r="BV87" s="38">
        <f>IF(SUM(CD$9:CD86)&gt;0.9,MAX(BV$9:BV86)+1,0)</f>
        <v>0</v>
      </c>
      <c r="BW87" s="44">
        <f t="shared" si="221"/>
        <v>0</v>
      </c>
      <c r="BX87" s="40">
        <f t="shared" si="222"/>
        <v>46904</v>
      </c>
      <c r="BY87" s="43">
        <f t="shared" si="202"/>
        <v>0</v>
      </c>
      <c r="BZ87" s="43">
        <f t="shared" si="185"/>
        <v>0</v>
      </c>
      <c r="CA87" s="45">
        <f>IF(AND(BV87=CC$6,CE86-CC$1/(CC$7-CC$6+1)&gt;=0),ROUND(CC$1/(CC$7-CC$6+1),0),IF(AND(SUM(CA$10:CA86)&gt;0,CE86-CA86&gt;=0),CA86,IF(AND(SUM(CA$10:CA86)&gt;0),CC$1-SUM(CA$10:CA86),0)))</f>
        <v>0</v>
      </c>
      <c r="CB87" s="45">
        <f t="shared" si="269"/>
        <v>0</v>
      </c>
      <c r="CC87" s="45">
        <f t="shared" si="270"/>
        <v>0</v>
      </c>
      <c r="CD87" s="45">
        <f t="shared" si="186"/>
        <v>0</v>
      </c>
      <c r="CE87" s="45">
        <f t="shared" si="271"/>
        <v>0</v>
      </c>
      <c r="CF87" s="45">
        <f>IF(AND(CD87&lt;&gt;0,SUM(CD$9:CD86)=0),ROUND(CC$1*CC$3,0),0)</f>
        <v>0</v>
      </c>
      <c r="CG87" s="18"/>
      <c r="CH87" s="38">
        <f>IF(SUM(CP$9:CP86)&gt;0.9,MAX(CH$9:CH86)+1,0)</f>
        <v>0</v>
      </c>
      <c r="CI87" s="44">
        <f t="shared" si="223"/>
        <v>0</v>
      </c>
      <c r="CJ87" s="40">
        <f t="shared" si="224"/>
        <v>46904</v>
      </c>
      <c r="CK87" s="43">
        <f t="shared" si="203"/>
        <v>0</v>
      </c>
      <c r="CL87" s="43">
        <f t="shared" si="187"/>
        <v>0</v>
      </c>
      <c r="CM87" s="45">
        <f>IF(AND(CH87=CO$6,CQ86-CO$1/(CO$7-CO$6+1)&gt;=0),ROUND(CO$1/(CO$7-CO$6+1),0),IF(AND(SUM(CM$10:CM86)&gt;0,CQ86-CM86&gt;=0),CM86,IF(AND(SUM(CM$10:CM86)&gt;0),CO$1-SUM(CM$10:CM86),0)))</f>
        <v>0</v>
      </c>
      <c r="CN87" s="45">
        <f t="shared" si="272"/>
        <v>0</v>
      </c>
      <c r="CO87" s="45">
        <f t="shared" si="273"/>
        <v>0</v>
      </c>
      <c r="CP87" s="45">
        <f t="shared" si="188"/>
        <v>0</v>
      </c>
      <c r="CQ87" s="45">
        <f t="shared" si="274"/>
        <v>0</v>
      </c>
      <c r="CR87" s="45">
        <f>IF(AND(CP87&lt;&gt;0,SUM(CP$9:CP86)=0),ROUND(CO$1*CO$3,0),0)</f>
        <v>0</v>
      </c>
      <c r="CS87" s="18"/>
      <c r="CT87" s="38">
        <f>IF(SUM(DB$9:DB86)&gt;0.9,MAX(CT$9:CT86)+1,0)</f>
        <v>0</v>
      </c>
      <c r="CU87" s="44">
        <f t="shared" si="225"/>
        <v>0</v>
      </c>
      <c r="CV87" s="40">
        <f t="shared" si="226"/>
        <v>46904</v>
      </c>
      <c r="CW87" s="43">
        <f t="shared" si="204"/>
        <v>0</v>
      </c>
      <c r="CX87" s="43">
        <f t="shared" si="189"/>
        <v>0</v>
      </c>
      <c r="CY87" s="45">
        <f>IF(AND(CT87=DA$6,DC86-DA$1/(DA$7-DA$6+1)&gt;=0),ROUND(DA$1/(DA$7-DA$6+1),0),IF(AND(SUM(CY$10:CY86)&gt;0,DC86-CY86&gt;=0),CY86,IF(AND(SUM(CY$10:CY86)&gt;0),DA$1-SUM(CY$10:CY86),0)))</f>
        <v>0</v>
      </c>
      <c r="CZ87" s="45">
        <f t="shared" si="275"/>
        <v>0</v>
      </c>
      <c r="DA87" s="45">
        <f t="shared" si="276"/>
        <v>0</v>
      </c>
      <c r="DB87" s="45">
        <f t="shared" si="190"/>
        <v>0</v>
      </c>
      <c r="DC87" s="45">
        <f t="shared" si="277"/>
        <v>0</v>
      </c>
      <c r="DD87" s="45">
        <f>IF(AND(DB87&lt;&gt;0,SUM(DB$9:DB86)=0),ROUND(DA$1*DA$3,0),0)</f>
        <v>0</v>
      </c>
      <c r="DE87" s="18"/>
      <c r="DF87" s="38">
        <f>IF(SUM(DN$9:DN86)&gt;0.9,MAX(DF$9:DF86)+1,0)</f>
        <v>0</v>
      </c>
      <c r="DG87" s="44">
        <f t="shared" si="227"/>
        <v>0</v>
      </c>
      <c r="DH87" s="40">
        <f t="shared" si="228"/>
        <v>46904</v>
      </c>
      <c r="DI87" s="43">
        <f t="shared" si="205"/>
        <v>0</v>
      </c>
      <c r="DJ87" s="43">
        <f t="shared" si="191"/>
        <v>0</v>
      </c>
      <c r="DK87" s="45">
        <f>IF(AND(DF87=DM$6,DO86-DM$1/(DM$7-DM$6+1)&gt;=0),ROUND(DM$1/(DM$7-DM$6+1),0),IF(AND(SUM(DK$10:DK86)&gt;0,DO86-DK86&gt;=0),DK86,IF(AND(SUM(DK$10:DK86)&gt;0),DM$1-SUM(DK$10:DK86),0)))</f>
        <v>0</v>
      </c>
      <c r="DL87" s="45">
        <f t="shared" si="278"/>
        <v>0</v>
      </c>
      <c r="DM87" s="45">
        <f t="shared" si="279"/>
        <v>0</v>
      </c>
      <c r="DN87" s="45">
        <f t="shared" si="192"/>
        <v>0</v>
      </c>
      <c r="DO87" s="45">
        <f t="shared" si="280"/>
        <v>0</v>
      </c>
      <c r="DP87" s="45">
        <f>IF(AND(DN87&lt;&gt;0,SUM(DN$9:DN86)=0),ROUND(DM$1*DM$3,0),0)</f>
        <v>0</v>
      </c>
      <c r="DQ87" s="18"/>
      <c r="DR87" s="38">
        <f>IF(SUM(DZ$9:DZ86)&gt;0.9,MAX(DR$9:DR86)+1,0)</f>
        <v>0</v>
      </c>
      <c r="DS87" s="44">
        <f t="shared" si="229"/>
        <v>0</v>
      </c>
      <c r="DT87" s="40">
        <f t="shared" si="230"/>
        <v>46904</v>
      </c>
      <c r="DU87" s="43">
        <f t="shared" si="206"/>
        <v>0</v>
      </c>
      <c r="DV87" s="43">
        <f t="shared" si="193"/>
        <v>0</v>
      </c>
      <c r="DW87" s="45">
        <f>IF(AND(DR87=DY$6,EA86-DY$1/(DY$7-DY$6+1)&gt;=0),ROUND(DY$1/(DY$7-DY$6+1),0),IF(AND(SUM(DW$10:DW86)&gt;0,EA86-DW86&gt;=0),DW86,IF(AND(SUM(DW$10:DW86)&gt;0),DY$1-SUM(DW$10:DW86),0)))</f>
        <v>0</v>
      </c>
      <c r="DX87" s="45">
        <f t="shared" si="281"/>
        <v>0</v>
      </c>
      <c r="DY87" s="45">
        <f t="shared" si="282"/>
        <v>0</v>
      </c>
      <c r="DZ87" s="45">
        <f t="shared" si="194"/>
        <v>0</v>
      </c>
      <c r="EA87" s="45">
        <f t="shared" si="283"/>
        <v>0</v>
      </c>
      <c r="EB87" s="45">
        <f>IF(AND(DZ87&lt;&gt;0,SUM(DZ$9:DZ86)=0),ROUND(DY$1*DY$3,0),0)</f>
        <v>0</v>
      </c>
      <c r="EC87" s="18"/>
      <c r="ED87" s="38">
        <f>IF(SUM(EL$9:EL86)&gt;0.9,MAX(ED$9:ED86)+1,0)</f>
        <v>0</v>
      </c>
      <c r="EE87" s="44">
        <f t="shared" si="231"/>
        <v>0</v>
      </c>
      <c r="EF87" s="40">
        <f t="shared" si="232"/>
        <v>46904</v>
      </c>
      <c r="EG87" s="43">
        <f t="shared" si="207"/>
        <v>0</v>
      </c>
      <c r="EH87" s="43">
        <f t="shared" si="195"/>
        <v>0</v>
      </c>
      <c r="EI87" s="45">
        <f>IF(AND(ED87=EK$6,EM86-EK$1/(EK$7-EK$6+1)&gt;=0),ROUND(EK$1/(EK$7-EK$6+1),0),IF(AND(SUM(EI$10:EI86)&gt;0,EM86-EI86&gt;=0),EI86,IF(AND(SUM(EI$10:EI86)&gt;0),EK$1-SUM(EI$10:EI86),0)))</f>
        <v>0</v>
      </c>
      <c r="EJ87" s="45">
        <f t="shared" si="284"/>
        <v>0</v>
      </c>
      <c r="EK87" s="45">
        <f t="shared" si="285"/>
        <v>0</v>
      </c>
      <c r="EL87" s="45">
        <f t="shared" si="196"/>
        <v>0</v>
      </c>
      <c r="EM87" s="45">
        <f t="shared" si="286"/>
        <v>0</v>
      </c>
      <c r="EN87" s="45">
        <f>IF(AND(EL87&lt;&gt;0,SUM(EL$9:EL86)=0),ROUND(EK$1*EK$3,0),0)</f>
        <v>0</v>
      </c>
      <c r="EO87" s="21"/>
      <c r="EP87" s="46">
        <f t="shared" si="303"/>
        <v>71</v>
      </c>
      <c r="EQ87" s="47">
        <f t="shared" si="287"/>
        <v>46904</v>
      </c>
      <c r="ER87" s="48">
        <f t="shared" si="208"/>
        <v>0</v>
      </c>
      <c r="ES87" s="48">
        <f t="shared" si="288"/>
        <v>0</v>
      </c>
      <c r="ET87" s="48">
        <f t="shared" si="289"/>
        <v>0</v>
      </c>
      <c r="EU87" s="48">
        <f t="shared" si="290"/>
        <v>0</v>
      </c>
      <c r="EV87" s="48">
        <f t="shared" si="291"/>
        <v>0</v>
      </c>
      <c r="EW87" s="48">
        <f t="shared" si="292"/>
        <v>0</v>
      </c>
      <c r="EX87" s="48">
        <f t="shared" si="293"/>
        <v>0</v>
      </c>
      <c r="EY87" s="48">
        <f t="shared" si="294"/>
        <v>0</v>
      </c>
      <c r="EZ87" s="48">
        <f t="shared" si="295"/>
        <v>0</v>
      </c>
      <c r="FA87" s="48">
        <f t="shared" si="296"/>
        <v>0</v>
      </c>
      <c r="FB87" s="48">
        <f t="shared" si="297"/>
        <v>0</v>
      </c>
      <c r="FC87" s="48">
        <f t="shared" si="298"/>
        <v>0</v>
      </c>
      <c r="FD87" s="48">
        <f t="shared" si="233"/>
        <v>0</v>
      </c>
      <c r="FE87" s="49">
        <f t="shared" si="209"/>
        <v>0</v>
      </c>
      <c r="FF87" s="49">
        <f t="shared" si="237"/>
        <v>0</v>
      </c>
      <c r="FG87" s="49">
        <f t="shared" si="238"/>
        <v>0</v>
      </c>
      <c r="FH87" s="49">
        <f t="shared" si="239"/>
        <v>0</v>
      </c>
      <c r="FI87" s="49">
        <f t="shared" si="240"/>
        <v>0</v>
      </c>
      <c r="FJ87" s="49">
        <f t="shared" si="241"/>
        <v>0</v>
      </c>
      <c r="FK87" s="49">
        <f t="shared" si="242"/>
        <v>0</v>
      </c>
      <c r="FL87" s="49">
        <f t="shared" si="243"/>
        <v>0</v>
      </c>
      <c r="FM87" s="49">
        <f t="shared" si="244"/>
        <v>0</v>
      </c>
      <c r="FN87" s="49">
        <f t="shared" si="299"/>
        <v>0</v>
      </c>
      <c r="FO87" s="49">
        <f t="shared" si="300"/>
        <v>0</v>
      </c>
      <c r="FP87" s="49">
        <f t="shared" si="301"/>
        <v>0</v>
      </c>
      <c r="FQ87" s="49">
        <f t="shared" si="302"/>
        <v>0</v>
      </c>
      <c r="FR87" s="49">
        <f t="shared" si="245"/>
        <v>0</v>
      </c>
      <c r="FS87" s="49">
        <f>IF(SUM(FF87:FF$298)=0,FF$299*FS$8/12,0)</f>
        <v>0</v>
      </c>
      <c r="FT87" s="49">
        <f>IF(SUM(FG87:FG$298)=0,FG$299*FT$8/12,0)</f>
        <v>0</v>
      </c>
      <c r="FU87" s="49">
        <f>IF(SUM(FH87:FH$298)=0,FH$299*FU$8/12,0)</f>
        <v>0</v>
      </c>
      <c r="FV87" s="49">
        <f>IF(SUM(FI87:FI$298)=0,FI$299*FV$8/12,0)</f>
        <v>0</v>
      </c>
      <c r="FW87" s="49">
        <f>IF(SUM(FJ87:FJ$298)=0,FJ$299*FW$8/12,0)</f>
        <v>0</v>
      </c>
      <c r="FX87" s="49">
        <f>IF(SUM(FK87:FK$298)=0,FK$299*FX$8/12,0)</f>
        <v>0</v>
      </c>
      <c r="FY87" s="49">
        <f>IF(SUM(FL87:FL$298)=0,FL$299*FY$8/12,0)</f>
        <v>0</v>
      </c>
      <c r="FZ87" s="49">
        <f>IF(SUM(FM87:FM$298)=0,FM$299*FZ$8/12,0)</f>
        <v>0</v>
      </c>
      <c r="GA87" s="49">
        <f>IF(SUM(FN87:FN$298)=0,FN$299*GA$8/12,0)</f>
        <v>0</v>
      </c>
      <c r="GB87" s="49">
        <f>IF(SUM(FO87:FO$298)=0,FO$299*GB$8/12,0)</f>
        <v>0</v>
      </c>
      <c r="GC87" s="49">
        <f>IF(SUM(FP87:FP$298)=0,FP$299*GC$8/12,0)</f>
        <v>0</v>
      </c>
      <c r="GD87" s="49">
        <f>IF(SUM(FQ87:FQ$298)=0,FQ$299*GD$8/12,0)</f>
        <v>0</v>
      </c>
      <c r="GE87" s="49">
        <f t="shared" si="246"/>
        <v>0</v>
      </c>
      <c r="GF87" s="49">
        <f t="shared" si="234"/>
        <v>0</v>
      </c>
      <c r="GG87" s="49">
        <f t="shared" si="247"/>
        <v>0</v>
      </c>
      <c r="GH87" s="49">
        <f t="shared" si="235"/>
        <v>0</v>
      </c>
      <c r="GI87" s="49">
        <f t="shared" si="248"/>
        <v>0</v>
      </c>
      <c r="GJ87" s="49">
        <f t="shared" si="236"/>
        <v>0</v>
      </c>
      <c r="GK87" s="21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</row>
    <row r="88" spans="1:299">
      <c r="A88" s="57"/>
      <c r="B88" s="38">
        <f>IF(SUM(J$9:J87)&gt;0.9,MAX(B$9:B87)+1,0)</f>
        <v>59</v>
      </c>
      <c r="C88" s="44">
        <f t="shared" si="210"/>
        <v>0</v>
      </c>
      <c r="D88" s="40">
        <v>46934</v>
      </c>
      <c r="E88" s="43">
        <f t="shared" si="249"/>
        <v>0</v>
      </c>
      <c r="F88" s="43">
        <f t="shared" si="250"/>
        <v>0</v>
      </c>
      <c r="G88" s="45">
        <f>IF(AND(B88=I$6,K87-I$1/(I$7-I$6+1)&gt;=0),ROUND(I$1/(I$7-I$6+1),0),IF(AND(SUM(G$10:G87)&gt;0,K87-G87&gt;=0),G87,IF(AND(SUM(G$10:G87)&gt;0),I$1-SUM(G$10:G87),0)))</f>
        <v>0</v>
      </c>
      <c r="H88" s="45">
        <f t="shared" si="251"/>
        <v>0</v>
      </c>
      <c r="I88" s="45">
        <f t="shared" si="252"/>
        <v>0</v>
      </c>
      <c r="J88" s="45">
        <f t="shared" si="174"/>
        <v>0</v>
      </c>
      <c r="K88" s="45">
        <f t="shared" si="253"/>
        <v>0</v>
      </c>
      <c r="L88" s="45">
        <f>IF(AND(J88&lt;&gt;0,SUM(J$9:J87)=0),ROUND(I$1*I$3,0),0)</f>
        <v>0</v>
      </c>
      <c r="M88" s="18"/>
      <c r="N88" s="38">
        <f>IF(SUM(V$9:V87)&gt;0.9,MAX(N$9:N87)+1,0)</f>
        <v>0</v>
      </c>
      <c r="O88" s="44">
        <f t="shared" si="211"/>
        <v>0</v>
      </c>
      <c r="P88" s="40">
        <f t="shared" si="212"/>
        <v>46934</v>
      </c>
      <c r="Q88" s="43">
        <f t="shared" si="197"/>
        <v>0</v>
      </c>
      <c r="R88" s="43">
        <f t="shared" si="175"/>
        <v>0</v>
      </c>
      <c r="S88" s="45">
        <f>IF(AND(N88=U$6,W87-U$1/(U$7-U$6+1)&gt;=0),ROUND(U$1/(U$7-U$6+1),0),IF(AND(SUM(S$10:S87)&gt;0,W87-S87&gt;=0),S87,IF(AND(SUM(S$10:S87)&gt;0),U$1-SUM(S$10:S87),0)))</f>
        <v>0</v>
      </c>
      <c r="T88" s="45">
        <f t="shared" si="254"/>
        <v>0</v>
      </c>
      <c r="U88" s="45">
        <f t="shared" si="255"/>
        <v>0</v>
      </c>
      <c r="V88" s="45">
        <f t="shared" si="176"/>
        <v>0</v>
      </c>
      <c r="W88" s="45">
        <f t="shared" si="256"/>
        <v>0</v>
      </c>
      <c r="X88" s="45">
        <f>IF(AND(V88&lt;&gt;0,SUM(V$9:V87)=0),ROUND(U$1*U$3,0),0)</f>
        <v>0</v>
      </c>
      <c r="Y88" s="18"/>
      <c r="Z88" s="38">
        <f>IF(SUM(AH$9:AH87)&gt;0.9,MAX(Z$9:Z87)+1,0)</f>
        <v>0</v>
      </c>
      <c r="AA88" s="44">
        <f t="shared" si="213"/>
        <v>0</v>
      </c>
      <c r="AB88" s="40">
        <f t="shared" si="214"/>
        <v>46934</v>
      </c>
      <c r="AC88" s="43">
        <f t="shared" si="198"/>
        <v>0</v>
      </c>
      <c r="AD88" s="43">
        <f t="shared" si="177"/>
        <v>0</v>
      </c>
      <c r="AE88" s="45">
        <f>IF(AND(Z88=AG$6,AI87-AG$1/(AG$7-AG$6+1)&gt;=0),ROUND(AG$1/(AG$7-AG$6+1),0),IF(AND(SUM(AE$10:AE87)&gt;0,AI87-AE87&gt;=0),AE87,IF(AND(SUM(AE$10:AE87)&gt;0),AG$1-SUM(AE$10:AE87),0)))</f>
        <v>0</v>
      </c>
      <c r="AF88" s="45">
        <f t="shared" si="257"/>
        <v>0</v>
      </c>
      <c r="AG88" s="45">
        <f t="shared" si="258"/>
        <v>0</v>
      </c>
      <c r="AH88" s="45">
        <f t="shared" si="178"/>
        <v>0</v>
      </c>
      <c r="AI88" s="45">
        <f t="shared" si="259"/>
        <v>0</v>
      </c>
      <c r="AJ88" s="45">
        <f>IF(AND(AH88&lt;&gt;0,SUM(AH$9:AH87)=0),ROUND(AG$1*AG$3,0),0)</f>
        <v>0</v>
      </c>
      <c r="AK88" s="18"/>
      <c r="AL88" s="38">
        <f>IF(SUM(AT$9:AT87)&gt;0.9,MAX(AL$9:AL87)+1,0)</f>
        <v>0</v>
      </c>
      <c r="AM88" s="44">
        <f t="shared" si="215"/>
        <v>0</v>
      </c>
      <c r="AN88" s="40">
        <f t="shared" si="216"/>
        <v>46934</v>
      </c>
      <c r="AO88" s="43">
        <f t="shared" si="199"/>
        <v>0</v>
      </c>
      <c r="AP88" s="43">
        <f t="shared" si="179"/>
        <v>0</v>
      </c>
      <c r="AQ88" s="45">
        <f>IF(AND(AL88=AS$6,AU87-AS$1/(AS$7-AS$6+1)&gt;=0),ROUND(AS$1/(AS$7-AS$6+1),0),IF(AND(SUM(AQ$10:AQ87)&gt;0,AU87-AQ87&gt;=0),AQ87,IF(AND(SUM(AQ$10:AQ87)&gt;0),AS$1-SUM(AQ$10:AQ87),0)))</f>
        <v>0</v>
      </c>
      <c r="AR88" s="45">
        <f t="shared" si="260"/>
        <v>0</v>
      </c>
      <c r="AS88" s="45">
        <f t="shared" si="261"/>
        <v>0</v>
      </c>
      <c r="AT88" s="45">
        <f t="shared" si="180"/>
        <v>0</v>
      </c>
      <c r="AU88" s="45">
        <f t="shared" si="262"/>
        <v>0</v>
      </c>
      <c r="AV88" s="45">
        <f>IF(AND(AT88&lt;&gt;0,SUM(AT$9:AT87)=0),ROUND(AS$1*AS$3,0),0)</f>
        <v>0</v>
      </c>
      <c r="AW88" s="18"/>
      <c r="AX88" s="38">
        <f>IF(SUM(BF$9:BF87)&gt;0.9,MAX(AX$9:AX87)+1,0)</f>
        <v>0</v>
      </c>
      <c r="AY88" s="44">
        <f t="shared" si="217"/>
        <v>0</v>
      </c>
      <c r="AZ88" s="40">
        <f t="shared" si="218"/>
        <v>46934</v>
      </c>
      <c r="BA88" s="43">
        <f t="shared" si="200"/>
        <v>0</v>
      </c>
      <c r="BB88" s="43">
        <f t="shared" si="181"/>
        <v>0</v>
      </c>
      <c r="BC88" s="45">
        <f>IF(AND(AX88=BE$6,BG87-BE$1/(BE$7-BE$6+1)&gt;=0),ROUND(BE$1/(BE$7-BE$6+1),0),IF(AND(SUM(BC$10:BC87)&gt;0,BG87-BC87&gt;=0),BC87,IF(AND(SUM(BC$10:BC87)&gt;0),BE$1-SUM(BC$10:BC87),0)))</f>
        <v>0</v>
      </c>
      <c r="BD88" s="45">
        <f t="shared" si="263"/>
        <v>0</v>
      </c>
      <c r="BE88" s="45">
        <f t="shared" si="264"/>
        <v>0</v>
      </c>
      <c r="BF88" s="45">
        <f t="shared" si="182"/>
        <v>0</v>
      </c>
      <c r="BG88" s="45">
        <f t="shared" si="265"/>
        <v>0</v>
      </c>
      <c r="BH88" s="45">
        <f>IF(AND(BF88&lt;&gt;0,SUM(BF$9:BF87)=0),ROUND(BE$1*BE$3,0),0)</f>
        <v>0</v>
      </c>
      <c r="BI88" s="18"/>
      <c r="BJ88" s="38">
        <f>IF(SUM(BR$9:BR87)&gt;0.9,MAX(BJ$9:BJ87)+1,0)</f>
        <v>0</v>
      </c>
      <c r="BK88" s="44">
        <f t="shared" si="219"/>
        <v>0</v>
      </c>
      <c r="BL88" s="40">
        <f t="shared" si="220"/>
        <v>46934</v>
      </c>
      <c r="BM88" s="43">
        <f t="shared" si="201"/>
        <v>0</v>
      </c>
      <c r="BN88" s="43">
        <f t="shared" si="183"/>
        <v>0</v>
      </c>
      <c r="BO88" s="45">
        <f>IF(AND(BJ88=BQ$6,BS87-BQ$1/(BQ$7-BQ$6+1)&gt;=0),ROUND(BQ$1/(BQ$7-BQ$6+1),0),IF(AND(SUM(BO$10:BO87)&gt;0,BS87-BO87&gt;=0),BO87,IF(AND(SUM(BO$10:BO87)&gt;0),BQ$1-SUM(BO$10:BO87),0)))</f>
        <v>0</v>
      </c>
      <c r="BP88" s="45">
        <f t="shared" si="266"/>
        <v>0</v>
      </c>
      <c r="BQ88" s="45">
        <f t="shared" si="267"/>
        <v>0</v>
      </c>
      <c r="BR88" s="45">
        <f t="shared" si="184"/>
        <v>0</v>
      </c>
      <c r="BS88" s="45">
        <f t="shared" si="268"/>
        <v>0</v>
      </c>
      <c r="BT88" s="45">
        <f>IF(AND(BR88&lt;&gt;0,SUM(BR$9:BR87)=0),ROUND(BQ$1*BQ$3,0),0)</f>
        <v>0</v>
      </c>
      <c r="BU88" s="18"/>
      <c r="BV88" s="38">
        <f>IF(SUM(CD$9:CD87)&gt;0.9,MAX(BV$9:BV87)+1,0)</f>
        <v>0</v>
      </c>
      <c r="BW88" s="44">
        <f t="shared" si="221"/>
        <v>0</v>
      </c>
      <c r="BX88" s="40">
        <f t="shared" si="222"/>
        <v>46934</v>
      </c>
      <c r="BY88" s="43">
        <f t="shared" si="202"/>
        <v>0</v>
      </c>
      <c r="BZ88" s="43">
        <f t="shared" si="185"/>
        <v>0</v>
      </c>
      <c r="CA88" s="45">
        <f>IF(AND(BV88=CC$6,CE87-CC$1/(CC$7-CC$6+1)&gt;=0),ROUND(CC$1/(CC$7-CC$6+1),0),IF(AND(SUM(CA$10:CA87)&gt;0,CE87-CA87&gt;=0),CA87,IF(AND(SUM(CA$10:CA87)&gt;0),CC$1-SUM(CA$10:CA87),0)))</f>
        <v>0</v>
      </c>
      <c r="CB88" s="45">
        <f t="shared" si="269"/>
        <v>0</v>
      </c>
      <c r="CC88" s="45">
        <f t="shared" si="270"/>
        <v>0</v>
      </c>
      <c r="CD88" s="45">
        <f t="shared" si="186"/>
        <v>0</v>
      </c>
      <c r="CE88" s="45">
        <f t="shared" si="271"/>
        <v>0</v>
      </c>
      <c r="CF88" s="45">
        <f>IF(AND(CD88&lt;&gt;0,SUM(CD$9:CD87)=0),ROUND(CC$1*CC$3,0),0)</f>
        <v>0</v>
      </c>
      <c r="CG88" s="18"/>
      <c r="CH88" s="38">
        <f>IF(SUM(CP$9:CP87)&gt;0.9,MAX(CH$9:CH87)+1,0)</f>
        <v>0</v>
      </c>
      <c r="CI88" s="44">
        <f t="shared" si="223"/>
        <v>0</v>
      </c>
      <c r="CJ88" s="40">
        <f t="shared" si="224"/>
        <v>46934</v>
      </c>
      <c r="CK88" s="43">
        <f t="shared" si="203"/>
        <v>0</v>
      </c>
      <c r="CL88" s="43">
        <f t="shared" si="187"/>
        <v>0</v>
      </c>
      <c r="CM88" s="45">
        <f>IF(AND(CH88=CO$6,CQ87-CO$1/(CO$7-CO$6+1)&gt;=0),ROUND(CO$1/(CO$7-CO$6+1),0),IF(AND(SUM(CM$10:CM87)&gt;0,CQ87-CM87&gt;=0),CM87,IF(AND(SUM(CM$10:CM87)&gt;0),CO$1-SUM(CM$10:CM87),0)))</f>
        <v>0</v>
      </c>
      <c r="CN88" s="45">
        <f t="shared" si="272"/>
        <v>0</v>
      </c>
      <c r="CO88" s="45">
        <f t="shared" si="273"/>
        <v>0</v>
      </c>
      <c r="CP88" s="45">
        <f t="shared" si="188"/>
        <v>0</v>
      </c>
      <c r="CQ88" s="45">
        <f t="shared" si="274"/>
        <v>0</v>
      </c>
      <c r="CR88" s="45">
        <f>IF(AND(CP88&lt;&gt;0,SUM(CP$9:CP87)=0),ROUND(CO$1*CO$3,0),0)</f>
        <v>0</v>
      </c>
      <c r="CS88" s="18"/>
      <c r="CT88" s="38">
        <f>IF(SUM(DB$9:DB87)&gt;0.9,MAX(CT$9:CT87)+1,0)</f>
        <v>0</v>
      </c>
      <c r="CU88" s="44">
        <f t="shared" si="225"/>
        <v>0</v>
      </c>
      <c r="CV88" s="40">
        <f t="shared" si="226"/>
        <v>46934</v>
      </c>
      <c r="CW88" s="43">
        <f t="shared" si="204"/>
        <v>0</v>
      </c>
      <c r="CX88" s="43">
        <f t="shared" si="189"/>
        <v>0</v>
      </c>
      <c r="CY88" s="45">
        <f>IF(AND(CT88=DA$6,DC87-DA$1/(DA$7-DA$6+1)&gt;=0),ROUND(DA$1/(DA$7-DA$6+1),0),IF(AND(SUM(CY$10:CY87)&gt;0,DC87-CY87&gt;=0),CY87,IF(AND(SUM(CY$10:CY87)&gt;0),DA$1-SUM(CY$10:CY87),0)))</f>
        <v>0</v>
      </c>
      <c r="CZ88" s="45">
        <f t="shared" si="275"/>
        <v>0</v>
      </c>
      <c r="DA88" s="45">
        <f t="shared" si="276"/>
        <v>0</v>
      </c>
      <c r="DB88" s="45">
        <f t="shared" si="190"/>
        <v>0</v>
      </c>
      <c r="DC88" s="45">
        <f t="shared" si="277"/>
        <v>0</v>
      </c>
      <c r="DD88" s="45">
        <f>IF(AND(DB88&lt;&gt;0,SUM(DB$9:DB87)=0),ROUND(DA$1*DA$3,0),0)</f>
        <v>0</v>
      </c>
      <c r="DE88" s="18"/>
      <c r="DF88" s="38">
        <f>IF(SUM(DN$9:DN87)&gt;0.9,MAX(DF$9:DF87)+1,0)</f>
        <v>0</v>
      </c>
      <c r="DG88" s="44">
        <f t="shared" si="227"/>
        <v>0</v>
      </c>
      <c r="DH88" s="40">
        <f t="shared" si="228"/>
        <v>46934</v>
      </c>
      <c r="DI88" s="43">
        <f t="shared" si="205"/>
        <v>0</v>
      </c>
      <c r="DJ88" s="43">
        <f t="shared" si="191"/>
        <v>0</v>
      </c>
      <c r="DK88" s="45">
        <f>IF(AND(DF88=DM$6,DO87-DM$1/(DM$7-DM$6+1)&gt;=0),ROUND(DM$1/(DM$7-DM$6+1),0),IF(AND(SUM(DK$10:DK87)&gt;0,DO87-DK87&gt;=0),DK87,IF(AND(SUM(DK$10:DK87)&gt;0),DM$1-SUM(DK$10:DK87),0)))</f>
        <v>0</v>
      </c>
      <c r="DL88" s="45">
        <f t="shared" si="278"/>
        <v>0</v>
      </c>
      <c r="DM88" s="45">
        <f t="shared" si="279"/>
        <v>0</v>
      </c>
      <c r="DN88" s="45">
        <f t="shared" si="192"/>
        <v>0</v>
      </c>
      <c r="DO88" s="45">
        <f t="shared" si="280"/>
        <v>0</v>
      </c>
      <c r="DP88" s="45">
        <f>IF(AND(DN88&lt;&gt;0,SUM(DN$9:DN87)=0),ROUND(DM$1*DM$3,0),0)</f>
        <v>0</v>
      </c>
      <c r="DQ88" s="18"/>
      <c r="DR88" s="38">
        <f>IF(SUM(DZ$9:DZ87)&gt;0.9,MAX(DR$9:DR87)+1,0)</f>
        <v>0</v>
      </c>
      <c r="DS88" s="44">
        <f t="shared" si="229"/>
        <v>0</v>
      </c>
      <c r="DT88" s="40">
        <f t="shared" si="230"/>
        <v>46934</v>
      </c>
      <c r="DU88" s="43">
        <f t="shared" si="206"/>
        <v>0</v>
      </c>
      <c r="DV88" s="43">
        <f t="shared" si="193"/>
        <v>0</v>
      </c>
      <c r="DW88" s="45">
        <f>IF(AND(DR88=DY$6,EA87-DY$1/(DY$7-DY$6+1)&gt;=0),ROUND(DY$1/(DY$7-DY$6+1),0),IF(AND(SUM(DW$10:DW87)&gt;0,EA87-DW87&gt;=0),DW87,IF(AND(SUM(DW$10:DW87)&gt;0),DY$1-SUM(DW$10:DW87),0)))</f>
        <v>0</v>
      </c>
      <c r="DX88" s="45">
        <f t="shared" si="281"/>
        <v>0</v>
      </c>
      <c r="DY88" s="45">
        <f t="shared" si="282"/>
        <v>0</v>
      </c>
      <c r="DZ88" s="45">
        <f t="shared" si="194"/>
        <v>0</v>
      </c>
      <c r="EA88" s="45">
        <f t="shared" si="283"/>
        <v>0</v>
      </c>
      <c r="EB88" s="45">
        <f>IF(AND(DZ88&lt;&gt;0,SUM(DZ$9:DZ87)=0),ROUND(DY$1*DY$3,0),0)</f>
        <v>0</v>
      </c>
      <c r="EC88" s="18"/>
      <c r="ED88" s="38">
        <f>IF(SUM(EL$9:EL87)&gt;0.9,MAX(ED$9:ED87)+1,0)</f>
        <v>0</v>
      </c>
      <c r="EE88" s="44">
        <f t="shared" si="231"/>
        <v>0</v>
      </c>
      <c r="EF88" s="40">
        <f t="shared" si="232"/>
        <v>46934</v>
      </c>
      <c r="EG88" s="43">
        <f t="shared" si="207"/>
        <v>0</v>
      </c>
      <c r="EH88" s="43">
        <f t="shared" si="195"/>
        <v>0</v>
      </c>
      <c r="EI88" s="45">
        <f>IF(AND(ED88=EK$6,EM87-EK$1/(EK$7-EK$6+1)&gt;=0),ROUND(EK$1/(EK$7-EK$6+1),0),IF(AND(SUM(EI$10:EI87)&gt;0,EM87-EI87&gt;=0),EI87,IF(AND(SUM(EI$10:EI87)&gt;0),EK$1-SUM(EI$10:EI87),0)))</f>
        <v>0</v>
      </c>
      <c r="EJ88" s="45">
        <f t="shared" si="284"/>
        <v>0</v>
      </c>
      <c r="EK88" s="45">
        <f t="shared" si="285"/>
        <v>0</v>
      </c>
      <c r="EL88" s="45">
        <f t="shared" si="196"/>
        <v>0</v>
      </c>
      <c r="EM88" s="45">
        <f t="shared" si="286"/>
        <v>0</v>
      </c>
      <c r="EN88" s="45">
        <f>IF(AND(EL88&lt;&gt;0,SUM(EL$9:EL87)=0),ROUND(EK$1*EK$3,0),0)</f>
        <v>0</v>
      </c>
      <c r="EO88" s="21"/>
      <c r="EP88" s="46">
        <f t="shared" si="303"/>
        <v>72</v>
      </c>
      <c r="EQ88" s="47">
        <f t="shared" si="287"/>
        <v>46934</v>
      </c>
      <c r="ER88" s="48">
        <f t="shared" si="208"/>
        <v>0</v>
      </c>
      <c r="ES88" s="48">
        <f t="shared" si="288"/>
        <v>0</v>
      </c>
      <c r="ET88" s="48">
        <f t="shared" si="289"/>
        <v>0</v>
      </c>
      <c r="EU88" s="48">
        <f t="shared" si="290"/>
        <v>0</v>
      </c>
      <c r="EV88" s="48">
        <f t="shared" si="291"/>
        <v>0</v>
      </c>
      <c r="EW88" s="48">
        <f t="shared" si="292"/>
        <v>0</v>
      </c>
      <c r="EX88" s="48">
        <f t="shared" si="293"/>
        <v>0</v>
      </c>
      <c r="EY88" s="48">
        <f t="shared" si="294"/>
        <v>0</v>
      </c>
      <c r="EZ88" s="48">
        <f t="shared" si="295"/>
        <v>0</v>
      </c>
      <c r="FA88" s="48">
        <f t="shared" si="296"/>
        <v>0</v>
      </c>
      <c r="FB88" s="48">
        <f t="shared" si="297"/>
        <v>0</v>
      </c>
      <c r="FC88" s="48">
        <f t="shared" si="298"/>
        <v>0</v>
      </c>
      <c r="FD88" s="48">
        <f t="shared" si="233"/>
        <v>0</v>
      </c>
      <c r="FE88" s="49">
        <f t="shared" si="209"/>
        <v>0</v>
      </c>
      <c r="FF88" s="49">
        <f t="shared" si="237"/>
        <v>0</v>
      </c>
      <c r="FG88" s="49">
        <f t="shared" si="238"/>
        <v>0</v>
      </c>
      <c r="FH88" s="49">
        <f t="shared" si="239"/>
        <v>0</v>
      </c>
      <c r="FI88" s="49">
        <f t="shared" si="240"/>
        <v>0</v>
      </c>
      <c r="FJ88" s="49">
        <f t="shared" si="241"/>
        <v>0</v>
      </c>
      <c r="FK88" s="49">
        <f t="shared" si="242"/>
        <v>0</v>
      </c>
      <c r="FL88" s="49">
        <f t="shared" si="243"/>
        <v>0</v>
      </c>
      <c r="FM88" s="49">
        <f t="shared" si="244"/>
        <v>0</v>
      </c>
      <c r="FN88" s="49">
        <f t="shared" si="299"/>
        <v>0</v>
      </c>
      <c r="FO88" s="49">
        <f t="shared" si="300"/>
        <v>0</v>
      </c>
      <c r="FP88" s="49">
        <f t="shared" si="301"/>
        <v>0</v>
      </c>
      <c r="FQ88" s="49">
        <f t="shared" si="302"/>
        <v>0</v>
      </c>
      <c r="FR88" s="49">
        <f t="shared" si="245"/>
        <v>0</v>
      </c>
      <c r="FS88" s="49">
        <f>IF(SUM(FF88:FF$298)=0,FF$299*FS$8/12,0)</f>
        <v>0</v>
      </c>
      <c r="FT88" s="49">
        <f>IF(SUM(FG88:FG$298)=0,FG$299*FT$8/12,0)</f>
        <v>0</v>
      </c>
      <c r="FU88" s="49">
        <f>IF(SUM(FH88:FH$298)=0,FH$299*FU$8/12,0)</f>
        <v>0</v>
      </c>
      <c r="FV88" s="49">
        <f>IF(SUM(FI88:FI$298)=0,FI$299*FV$8/12,0)</f>
        <v>0</v>
      </c>
      <c r="FW88" s="49">
        <f>IF(SUM(FJ88:FJ$298)=0,FJ$299*FW$8/12,0)</f>
        <v>0</v>
      </c>
      <c r="FX88" s="49">
        <f>IF(SUM(FK88:FK$298)=0,FK$299*FX$8/12,0)</f>
        <v>0</v>
      </c>
      <c r="FY88" s="49">
        <f>IF(SUM(FL88:FL$298)=0,FL$299*FY$8/12,0)</f>
        <v>0</v>
      </c>
      <c r="FZ88" s="49">
        <f>IF(SUM(FM88:FM$298)=0,FM$299*FZ$8/12,0)</f>
        <v>0</v>
      </c>
      <c r="GA88" s="49">
        <f>IF(SUM(FN88:FN$298)=0,FN$299*GA$8/12,0)</f>
        <v>0</v>
      </c>
      <c r="GB88" s="49">
        <f>IF(SUM(FO88:FO$298)=0,FO$299*GB$8/12,0)</f>
        <v>0</v>
      </c>
      <c r="GC88" s="49">
        <f>IF(SUM(FP88:FP$298)=0,FP$299*GC$8/12,0)</f>
        <v>0</v>
      </c>
      <c r="GD88" s="49">
        <f>IF(SUM(FQ88:FQ$298)=0,FQ$299*GD$8/12,0)</f>
        <v>0</v>
      </c>
      <c r="GE88" s="49">
        <f t="shared" si="246"/>
        <v>0</v>
      </c>
      <c r="GF88" s="49">
        <f t="shared" si="234"/>
        <v>0</v>
      </c>
      <c r="GG88" s="49">
        <f t="shared" si="247"/>
        <v>0</v>
      </c>
      <c r="GH88" s="49">
        <f t="shared" si="235"/>
        <v>0</v>
      </c>
      <c r="GI88" s="49">
        <f t="shared" si="248"/>
        <v>0</v>
      </c>
      <c r="GJ88" s="49">
        <f t="shared" si="236"/>
        <v>0</v>
      </c>
      <c r="GK88" s="21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</row>
    <row r="89" spans="1:299">
      <c r="A89" s="57"/>
      <c r="B89" s="38">
        <f>IF(SUM(J$9:J88)&gt;0.9,MAX(B$9:B88)+1,0)</f>
        <v>60</v>
      </c>
      <c r="C89" s="44">
        <f t="shared" si="210"/>
        <v>0</v>
      </c>
      <c r="D89" s="40">
        <v>46965</v>
      </c>
      <c r="E89" s="43">
        <f t="shared" si="249"/>
        <v>0</v>
      </c>
      <c r="F89" s="43">
        <f t="shared" si="250"/>
        <v>0</v>
      </c>
      <c r="G89" s="45">
        <f>IF(AND(B89=I$6,K88-I$1/(I$7-I$6+1)&gt;=0),ROUND(I$1/(I$7-I$6+1),0),IF(AND(SUM(G$10:G88)&gt;0,K88-G88&gt;=0),G88,IF(AND(SUM(G$10:G88)&gt;0),I$1-SUM(G$10:G88),0)))</f>
        <v>0</v>
      </c>
      <c r="H89" s="45">
        <f t="shared" si="251"/>
        <v>0</v>
      </c>
      <c r="I89" s="45">
        <f t="shared" si="252"/>
        <v>0</v>
      </c>
      <c r="J89" s="45">
        <f t="shared" si="174"/>
        <v>0</v>
      </c>
      <c r="K89" s="45">
        <f t="shared" si="253"/>
        <v>0</v>
      </c>
      <c r="L89" s="45">
        <f>IF(AND(J89&lt;&gt;0,SUM(J$9:J88)=0),ROUND(I$1*I$3,0),0)</f>
        <v>0</v>
      </c>
      <c r="M89" s="18"/>
      <c r="N89" s="38">
        <f>IF(SUM(V$9:V88)&gt;0.9,MAX(N$9:N88)+1,0)</f>
        <v>0</v>
      </c>
      <c r="O89" s="44">
        <f t="shared" si="211"/>
        <v>0</v>
      </c>
      <c r="P89" s="40">
        <f t="shared" si="212"/>
        <v>46965</v>
      </c>
      <c r="Q89" s="43">
        <f t="shared" si="197"/>
        <v>0</v>
      </c>
      <c r="R89" s="43">
        <f t="shared" si="175"/>
        <v>0</v>
      </c>
      <c r="S89" s="45">
        <f>IF(AND(N89=U$6,W88-U$1/(U$7-U$6+1)&gt;=0),ROUND(U$1/(U$7-U$6+1),0),IF(AND(SUM(S$10:S88)&gt;0,W88-S88&gt;=0),S88,IF(AND(SUM(S$10:S88)&gt;0),U$1-SUM(S$10:S88),0)))</f>
        <v>0</v>
      </c>
      <c r="T89" s="45">
        <f t="shared" si="254"/>
        <v>0</v>
      </c>
      <c r="U89" s="45">
        <f t="shared" si="255"/>
        <v>0</v>
      </c>
      <c r="V89" s="45">
        <f t="shared" si="176"/>
        <v>0</v>
      </c>
      <c r="W89" s="45">
        <f t="shared" si="256"/>
        <v>0</v>
      </c>
      <c r="X89" s="45">
        <f>IF(AND(V89&lt;&gt;0,SUM(V$9:V88)=0),ROUND(U$1*U$3,0),0)</f>
        <v>0</v>
      </c>
      <c r="Y89" s="18"/>
      <c r="Z89" s="38">
        <f>IF(SUM(AH$9:AH88)&gt;0.9,MAX(Z$9:Z88)+1,0)</f>
        <v>0</v>
      </c>
      <c r="AA89" s="44">
        <f t="shared" si="213"/>
        <v>0</v>
      </c>
      <c r="AB89" s="40">
        <f t="shared" si="214"/>
        <v>46965</v>
      </c>
      <c r="AC89" s="43">
        <f t="shared" si="198"/>
        <v>0</v>
      </c>
      <c r="AD89" s="43">
        <f t="shared" si="177"/>
        <v>0</v>
      </c>
      <c r="AE89" s="45">
        <f>IF(AND(Z89=AG$6,AI88-AG$1/(AG$7-AG$6+1)&gt;=0),ROUND(AG$1/(AG$7-AG$6+1),0),IF(AND(SUM(AE$10:AE88)&gt;0,AI88-AE88&gt;=0),AE88,IF(AND(SUM(AE$10:AE88)&gt;0),AG$1-SUM(AE$10:AE88),0)))</f>
        <v>0</v>
      </c>
      <c r="AF89" s="45">
        <f t="shared" si="257"/>
        <v>0</v>
      </c>
      <c r="AG89" s="45">
        <f t="shared" si="258"/>
        <v>0</v>
      </c>
      <c r="AH89" s="45">
        <f t="shared" si="178"/>
        <v>0</v>
      </c>
      <c r="AI89" s="45">
        <f t="shared" si="259"/>
        <v>0</v>
      </c>
      <c r="AJ89" s="45">
        <f>IF(AND(AH89&lt;&gt;0,SUM(AH$9:AH88)=0),ROUND(AG$1*AG$3,0),0)</f>
        <v>0</v>
      </c>
      <c r="AK89" s="18"/>
      <c r="AL89" s="38">
        <f>IF(SUM(AT$9:AT88)&gt;0.9,MAX(AL$9:AL88)+1,0)</f>
        <v>0</v>
      </c>
      <c r="AM89" s="44">
        <f t="shared" si="215"/>
        <v>0</v>
      </c>
      <c r="AN89" s="40">
        <f t="shared" si="216"/>
        <v>46965</v>
      </c>
      <c r="AO89" s="43">
        <f t="shared" si="199"/>
        <v>0</v>
      </c>
      <c r="AP89" s="43">
        <f t="shared" si="179"/>
        <v>0</v>
      </c>
      <c r="AQ89" s="45">
        <f>IF(AND(AL89=AS$6,AU88-AS$1/(AS$7-AS$6+1)&gt;=0),ROUND(AS$1/(AS$7-AS$6+1),0),IF(AND(SUM(AQ$10:AQ88)&gt;0,AU88-AQ88&gt;=0),AQ88,IF(AND(SUM(AQ$10:AQ88)&gt;0),AS$1-SUM(AQ$10:AQ88),0)))</f>
        <v>0</v>
      </c>
      <c r="AR89" s="45">
        <f t="shared" si="260"/>
        <v>0</v>
      </c>
      <c r="AS89" s="45">
        <f t="shared" si="261"/>
        <v>0</v>
      </c>
      <c r="AT89" s="45">
        <f t="shared" si="180"/>
        <v>0</v>
      </c>
      <c r="AU89" s="45">
        <f t="shared" si="262"/>
        <v>0</v>
      </c>
      <c r="AV89" s="45">
        <f>IF(AND(AT89&lt;&gt;0,SUM(AT$9:AT88)=0),ROUND(AS$1*AS$3,0),0)</f>
        <v>0</v>
      </c>
      <c r="AW89" s="18"/>
      <c r="AX89" s="38">
        <f>IF(SUM(BF$9:BF88)&gt;0.9,MAX(AX$9:AX88)+1,0)</f>
        <v>0</v>
      </c>
      <c r="AY89" s="44">
        <f t="shared" si="217"/>
        <v>0</v>
      </c>
      <c r="AZ89" s="40">
        <f t="shared" si="218"/>
        <v>46965</v>
      </c>
      <c r="BA89" s="43">
        <f t="shared" si="200"/>
        <v>0</v>
      </c>
      <c r="BB89" s="43">
        <f t="shared" si="181"/>
        <v>0</v>
      </c>
      <c r="BC89" s="45">
        <f>IF(AND(AX89=BE$6,BG88-BE$1/(BE$7-BE$6+1)&gt;=0),ROUND(BE$1/(BE$7-BE$6+1),0),IF(AND(SUM(BC$10:BC88)&gt;0,BG88-BC88&gt;=0),BC88,IF(AND(SUM(BC$10:BC88)&gt;0),BE$1-SUM(BC$10:BC88),0)))</f>
        <v>0</v>
      </c>
      <c r="BD89" s="45">
        <f t="shared" si="263"/>
        <v>0</v>
      </c>
      <c r="BE89" s="45">
        <f t="shared" si="264"/>
        <v>0</v>
      </c>
      <c r="BF89" s="45">
        <f t="shared" si="182"/>
        <v>0</v>
      </c>
      <c r="BG89" s="45">
        <f t="shared" si="265"/>
        <v>0</v>
      </c>
      <c r="BH89" s="45">
        <f>IF(AND(BF89&lt;&gt;0,SUM(BF$9:BF88)=0),ROUND(BE$1*BE$3,0),0)</f>
        <v>0</v>
      </c>
      <c r="BI89" s="18"/>
      <c r="BJ89" s="38">
        <f>IF(SUM(BR$9:BR88)&gt;0.9,MAX(BJ$9:BJ88)+1,0)</f>
        <v>0</v>
      </c>
      <c r="BK89" s="44">
        <f t="shared" si="219"/>
        <v>0</v>
      </c>
      <c r="BL89" s="40">
        <f t="shared" si="220"/>
        <v>46965</v>
      </c>
      <c r="BM89" s="43">
        <f t="shared" si="201"/>
        <v>0</v>
      </c>
      <c r="BN89" s="43">
        <f t="shared" si="183"/>
        <v>0</v>
      </c>
      <c r="BO89" s="45">
        <f>IF(AND(BJ89=BQ$6,BS88-BQ$1/(BQ$7-BQ$6+1)&gt;=0),ROUND(BQ$1/(BQ$7-BQ$6+1),0),IF(AND(SUM(BO$10:BO88)&gt;0,BS88-BO88&gt;=0),BO88,IF(AND(SUM(BO$10:BO88)&gt;0),BQ$1-SUM(BO$10:BO88),0)))</f>
        <v>0</v>
      </c>
      <c r="BP89" s="45">
        <f t="shared" si="266"/>
        <v>0</v>
      </c>
      <c r="BQ89" s="45">
        <f t="shared" si="267"/>
        <v>0</v>
      </c>
      <c r="BR89" s="45">
        <f t="shared" si="184"/>
        <v>0</v>
      </c>
      <c r="BS89" s="45">
        <f t="shared" si="268"/>
        <v>0</v>
      </c>
      <c r="BT89" s="45">
        <f>IF(AND(BR89&lt;&gt;0,SUM(BR$9:BR88)=0),ROUND(BQ$1*BQ$3,0),0)</f>
        <v>0</v>
      </c>
      <c r="BU89" s="18"/>
      <c r="BV89" s="38">
        <f>IF(SUM(CD$9:CD88)&gt;0.9,MAX(BV$9:BV88)+1,0)</f>
        <v>0</v>
      </c>
      <c r="BW89" s="44">
        <f t="shared" si="221"/>
        <v>0</v>
      </c>
      <c r="BX89" s="40">
        <f t="shared" si="222"/>
        <v>46965</v>
      </c>
      <c r="BY89" s="43">
        <f t="shared" si="202"/>
        <v>0</v>
      </c>
      <c r="BZ89" s="43">
        <f t="shared" si="185"/>
        <v>0</v>
      </c>
      <c r="CA89" s="45">
        <f>IF(AND(BV89=CC$6,CE88-CC$1/(CC$7-CC$6+1)&gt;=0),ROUND(CC$1/(CC$7-CC$6+1),0),IF(AND(SUM(CA$10:CA88)&gt;0,CE88-CA88&gt;=0),CA88,IF(AND(SUM(CA$10:CA88)&gt;0),CC$1-SUM(CA$10:CA88),0)))</f>
        <v>0</v>
      </c>
      <c r="CB89" s="45">
        <f t="shared" si="269"/>
        <v>0</v>
      </c>
      <c r="CC89" s="45">
        <f t="shared" si="270"/>
        <v>0</v>
      </c>
      <c r="CD89" s="45">
        <f t="shared" si="186"/>
        <v>0</v>
      </c>
      <c r="CE89" s="45">
        <f t="shared" si="271"/>
        <v>0</v>
      </c>
      <c r="CF89" s="45">
        <f>IF(AND(CD89&lt;&gt;0,SUM(CD$9:CD88)=0),ROUND(CC$1*CC$3,0),0)</f>
        <v>0</v>
      </c>
      <c r="CG89" s="18"/>
      <c r="CH89" s="38">
        <f>IF(SUM(CP$9:CP88)&gt;0.9,MAX(CH$9:CH88)+1,0)</f>
        <v>0</v>
      </c>
      <c r="CI89" s="44">
        <f t="shared" si="223"/>
        <v>0</v>
      </c>
      <c r="CJ89" s="40">
        <f t="shared" si="224"/>
        <v>46965</v>
      </c>
      <c r="CK89" s="43">
        <f t="shared" si="203"/>
        <v>0</v>
      </c>
      <c r="CL89" s="43">
        <f t="shared" si="187"/>
        <v>0</v>
      </c>
      <c r="CM89" s="45">
        <f>IF(AND(CH89=CO$6,CQ88-CO$1/(CO$7-CO$6+1)&gt;=0),ROUND(CO$1/(CO$7-CO$6+1),0),IF(AND(SUM(CM$10:CM88)&gt;0,CQ88-CM88&gt;=0),CM88,IF(AND(SUM(CM$10:CM88)&gt;0),CO$1-SUM(CM$10:CM88),0)))</f>
        <v>0</v>
      </c>
      <c r="CN89" s="45">
        <f t="shared" si="272"/>
        <v>0</v>
      </c>
      <c r="CO89" s="45">
        <f t="shared" si="273"/>
        <v>0</v>
      </c>
      <c r="CP89" s="45">
        <f t="shared" si="188"/>
        <v>0</v>
      </c>
      <c r="CQ89" s="45">
        <f t="shared" si="274"/>
        <v>0</v>
      </c>
      <c r="CR89" s="45">
        <f>IF(AND(CP89&lt;&gt;0,SUM(CP$9:CP88)=0),ROUND(CO$1*CO$3,0),0)</f>
        <v>0</v>
      </c>
      <c r="CS89" s="18"/>
      <c r="CT89" s="38">
        <f>IF(SUM(DB$9:DB88)&gt;0.9,MAX(CT$9:CT88)+1,0)</f>
        <v>0</v>
      </c>
      <c r="CU89" s="44">
        <f t="shared" si="225"/>
        <v>0</v>
      </c>
      <c r="CV89" s="40">
        <f t="shared" si="226"/>
        <v>46965</v>
      </c>
      <c r="CW89" s="43">
        <f t="shared" si="204"/>
        <v>0</v>
      </c>
      <c r="CX89" s="43">
        <f t="shared" si="189"/>
        <v>0</v>
      </c>
      <c r="CY89" s="45">
        <f>IF(AND(CT89=DA$6,DC88-DA$1/(DA$7-DA$6+1)&gt;=0),ROUND(DA$1/(DA$7-DA$6+1),0),IF(AND(SUM(CY$10:CY88)&gt;0,DC88-CY88&gt;=0),CY88,IF(AND(SUM(CY$10:CY88)&gt;0),DA$1-SUM(CY$10:CY88),0)))</f>
        <v>0</v>
      </c>
      <c r="CZ89" s="45">
        <f t="shared" si="275"/>
        <v>0</v>
      </c>
      <c r="DA89" s="45">
        <f t="shared" si="276"/>
        <v>0</v>
      </c>
      <c r="DB89" s="45">
        <f t="shared" si="190"/>
        <v>0</v>
      </c>
      <c r="DC89" s="45">
        <f t="shared" si="277"/>
        <v>0</v>
      </c>
      <c r="DD89" s="45">
        <f>IF(AND(DB89&lt;&gt;0,SUM(DB$9:DB88)=0),ROUND(DA$1*DA$3,0),0)</f>
        <v>0</v>
      </c>
      <c r="DE89" s="18"/>
      <c r="DF89" s="38">
        <f>IF(SUM(DN$9:DN88)&gt;0.9,MAX(DF$9:DF88)+1,0)</f>
        <v>0</v>
      </c>
      <c r="DG89" s="44">
        <f t="shared" si="227"/>
        <v>0</v>
      </c>
      <c r="DH89" s="40">
        <f t="shared" si="228"/>
        <v>46965</v>
      </c>
      <c r="DI89" s="43">
        <f t="shared" si="205"/>
        <v>0</v>
      </c>
      <c r="DJ89" s="43">
        <f t="shared" si="191"/>
        <v>0</v>
      </c>
      <c r="DK89" s="45">
        <f>IF(AND(DF89=DM$6,DO88-DM$1/(DM$7-DM$6+1)&gt;=0),ROUND(DM$1/(DM$7-DM$6+1),0),IF(AND(SUM(DK$10:DK88)&gt;0,DO88-DK88&gt;=0),DK88,IF(AND(SUM(DK$10:DK88)&gt;0),DM$1-SUM(DK$10:DK88),0)))</f>
        <v>0</v>
      </c>
      <c r="DL89" s="45">
        <f t="shared" si="278"/>
        <v>0</v>
      </c>
      <c r="DM89" s="45">
        <f t="shared" si="279"/>
        <v>0</v>
      </c>
      <c r="DN89" s="45">
        <f t="shared" si="192"/>
        <v>0</v>
      </c>
      <c r="DO89" s="45">
        <f t="shared" si="280"/>
        <v>0</v>
      </c>
      <c r="DP89" s="45">
        <f>IF(AND(DN89&lt;&gt;0,SUM(DN$9:DN88)=0),ROUND(DM$1*DM$3,0),0)</f>
        <v>0</v>
      </c>
      <c r="DQ89" s="18"/>
      <c r="DR89" s="38">
        <f>IF(SUM(DZ$9:DZ88)&gt;0.9,MAX(DR$9:DR88)+1,0)</f>
        <v>0</v>
      </c>
      <c r="DS89" s="44">
        <f t="shared" si="229"/>
        <v>0</v>
      </c>
      <c r="DT89" s="40">
        <f t="shared" si="230"/>
        <v>46965</v>
      </c>
      <c r="DU89" s="43">
        <f t="shared" si="206"/>
        <v>0</v>
      </c>
      <c r="DV89" s="43">
        <f t="shared" si="193"/>
        <v>0</v>
      </c>
      <c r="DW89" s="45">
        <f>IF(AND(DR89=DY$6,EA88-DY$1/(DY$7-DY$6+1)&gt;=0),ROUND(DY$1/(DY$7-DY$6+1),0),IF(AND(SUM(DW$10:DW88)&gt;0,EA88-DW88&gt;=0),DW88,IF(AND(SUM(DW$10:DW88)&gt;0),DY$1-SUM(DW$10:DW88),0)))</f>
        <v>0</v>
      </c>
      <c r="DX89" s="45">
        <f t="shared" si="281"/>
        <v>0</v>
      </c>
      <c r="DY89" s="45">
        <f t="shared" si="282"/>
        <v>0</v>
      </c>
      <c r="DZ89" s="45">
        <f t="shared" si="194"/>
        <v>0</v>
      </c>
      <c r="EA89" s="45">
        <f t="shared" si="283"/>
        <v>0</v>
      </c>
      <c r="EB89" s="45">
        <f>IF(AND(DZ89&lt;&gt;0,SUM(DZ$9:DZ88)=0),ROUND(DY$1*DY$3,0),0)</f>
        <v>0</v>
      </c>
      <c r="EC89" s="18"/>
      <c r="ED89" s="38">
        <f>IF(SUM(EL$9:EL88)&gt;0.9,MAX(ED$9:ED88)+1,0)</f>
        <v>0</v>
      </c>
      <c r="EE89" s="44">
        <f t="shared" si="231"/>
        <v>0</v>
      </c>
      <c r="EF89" s="40">
        <f t="shared" si="232"/>
        <v>46965</v>
      </c>
      <c r="EG89" s="43">
        <f t="shared" si="207"/>
        <v>0</v>
      </c>
      <c r="EH89" s="43">
        <f t="shared" si="195"/>
        <v>0</v>
      </c>
      <c r="EI89" s="45">
        <f>IF(AND(ED89=EK$6,EM88-EK$1/(EK$7-EK$6+1)&gt;=0),ROUND(EK$1/(EK$7-EK$6+1),0),IF(AND(SUM(EI$10:EI88)&gt;0,EM88-EI88&gt;=0),EI88,IF(AND(SUM(EI$10:EI88)&gt;0),EK$1-SUM(EI$10:EI88),0)))</f>
        <v>0</v>
      </c>
      <c r="EJ89" s="45">
        <f t="shared" si="284"/>
        <v>0</v>
      </c>
      <c r="EK89" s="45">
        <f t="shared" si="285"/>
        <v>0</v>
      </c>
      <c r="EL89" s="45">
        <f t="shared" si="196"/>
        <v>0</v>
      </c>
      <c r="EM89" s="45">
        <f t="shared" si="286"/>
        <v>0</v>
      </c>
      <c r="EN89" s="45">
        <f>IF(AND(EL89&lt;&gt;0,SUM(EL$9:EL88)=0),ROUND(EK$1*EK$3,0),0)</f>
        <v>0</v>
      </c>
      <c r="EO89" s="21"/>
      <c r="EP89" s="46">
        <f t="shared" si="303"/>
        <v>73</v>
      </c>
      <c r="EQ89" s="47">
        <f t="shared" si="287"/>
        <v>46965</v>
      </c>
      <c r="ER89" s="48">
        <f t="shared" si="208"/>
        <v>0</v>
      </c>
      <c r="ES89" s="48">
        <f t="shared" si="288"/>
        <v>0</v>
      </c>
      <c r="ET89" s="48">
        <f t="shared" si="289"/>
        <v>0</v>
      </c>
      <c r="EU89" s="48">
        <f t="shared" si="290"/>
        <v>0</v>
      </c>
      <c r="EV89" s="48">
        <f t="shared" si="291"/>
        <v>0</v>
      </c>
      <c r="EW89" s="48">
        <f t="shared" si="292"/>
        <v>0</v>
      </c>
      <c r="EX89" s="48">
        <f t="shared" si="293"/>
        <v>0</v>
      </c>
      <c r="EY89" s="48">
        <f t="shared" si="294"/>
        <v>0</v>
      </c>
      <c r="EZ89" s="48">
        <f t="shared" si="295"/>
        <v>0</v>
      </c>
      <c r="FA89" s="48">
        <f t="shared" si="296"/>
        <v>0</v>
      </c>
      <c r="FB89" s="48">
        <f t="shared" si="297"/>
        <v>0</v>
      </c>
      <c r="FC89" s="48">
        <f t="shared" si="298"/>
        <v>0</v>
      </c>
      <c r="FD89" s="48">
        <f t="shared" si="233"/>
        <v>0</v>
      </c>
      <c r="FE89" s="49">
        <f t="shared" si="209"/>
        <v>0</v>
      </c>
      <c r="FF89" s="49">
        <f t="shared" si="237"/>
        <v>0</v>
      </c>
      <c r="FG89" s="49">
        <f t="shared" si="238"/>
        <v>0</v>
      </c>
      <c r="FH89" s="49">
        <f t="shared" si="239"/>
        <v>0</v>
      </c>
      <c r="FI89" s="49">
        <f t="shared" si="240"/>
        <v>0</v>
      </c>
      <c r="FJ89" s="49">
        <f t="shared" si="241"/>
        <v>0</v>
      </c>
      <c r="FK89" s="49">
        <f t="shared" si="242"/>
        <v>0</v>
      </c>
      <c r="FL89" s="49">
        <f t="shared" si="243"/>
        <v>0</v>
      </c>
      <c r="FM89" s="49">
        <f t="shared" si="244"/>
        <v>0</v>
      </c>
      <c r="FN89" s="49">
        <f t="shared" si="299"/>
        <v>0</v>
      </c>
      <c r="FO89" s="49">
        <f t="shared" si="300"/>
        <v>0</v>
      </c>
      <c r="FP89" s="49">
        <f t="shared" si="301"/>
        <v>0</v>
      </c>
      <c r="FQ89" s="49">
        <f t="shared" si="302"/>
        <v>0</v>
      </c>
      <c r="FR89" s="49">
        <f t="shared" si="245"/>
        <v>0</v>
      </c>
      <c r="FS89" s="49">
        <f>IF(SUM(FF89:FF$298)=0,FF$299*FS$8/12,0)</f>
        <v>0</v>
      </c>
      <c r="FT89" s="49">
        <f>IF(SUM(FG89:FG$298)=0,FG$299*FT$8/12,0)</f>
        <v>0</v>
      </c>
      <c r="FU89" s="49">
        <f>IF(SUM(FH89:FH$298)=0,FH$299*FU$8/12,0)</f>
        <v>0</v>
      </c>
      <c r="FV89" s="49">
        <f>IF(SUM(FI89:FI$298)=0,FI$299*FV$8/12,0)</f>
        <v>0</v>
      </c>
      <c r="FW89" s="49">
        <f>IF(SUM(FJ89:FJ$298)=0,FJ$299*FW$8/12,0)</f>
        <v>0</v>
      </c>
      <c r="FX89" s="49">
        <f>IF(SUM(FK89:FK$298)=0,FK$299*FX$8/12,0)</f>
        <v>0</v>
      </c>
      <c r="FY89" s="49">
        <f>IF(SUM(FL89:FL$298)=0,FL$299*FY$8/12,0)</f>
        <v>0</v>
      </c>
      <c r="FZ89" s="49">
        <f>IF(SUM(FM89:FM$298)=0,FM$299*FZ$8/12,0)</f>
        <v>0</v>
      </c>
      <c r="GA89" s="49">
        <f>IF(SUM(FN89:FN$298)=0,FN$299*GA$8/12,0)</f>
        <v>0</v>
      </c>
      <c r="GB89" s="49">
        <f>IF(SUM(FO89:FO$298)=0,FO$299*GB$8/12,0)</f>
        <v>0</v>
      </c>
      <c r="GC89" s="49">
        <f>IF(SUM(FP89:FP$298)=0,FP$299*GC$8/12,0)</f>
        <v>0</v>
      </c>
      <c r="GD89" s="49">
        <f>IF(SUM(FQ89:FQ$298)=0,FQ$299*GD$8/12,0)</f>
        <v>0</v>
      </c>
      <c r="GE89" s="49">
        <f t="shared" si="246"/>
        <v>0</v>
      </c>
      <c r="GF89" s="49">
        <f t="shared" si="234"/>
        <v>0</v>
      </c>
      <c r="GG89" s="49">
        <f t="shared" si="247"/>
        <v>0</v>
      </c>
      <c r="GH89" s="49">
        <f t="shared" si="235"/>
        <v>0</v>
      </c>
      <c r="GI89" s="49">
        <f t="shared" si="248"/>
        <v>0</v>
      </c>
      <c r="GJ89" s="49">
        <f t="shared" si="236"/>
        <v>0</v>
      </c>
      <c r="GK89" s="21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</row>
    <row r="90" spans="1:299">
      <c r="A90" s="57"/>
      <c r="B90" s="38">
        <f>IF(SUM(J$9:J89)&gt;0.9,MAX(B$9:B89)+1,0)</f>
        <v>61</v>
      </c>
      <c r="C90" s="44">
        <f t="shared" si="210"/>
        <v>0</v>
      </c>
      <c r="D90" s="40">
        <v>46996</v>
      </c>
      <c r="E90" s="43">
        <f t="shared" si="249"/>
        <v>0</v>
      </c>
      <c r="F90" s="43">
        <f t="shared" si="250"/>
        <v>0</v>
      </c>
      <c r="G90" s="45">
        <f>IF(AND(B90=I$6,K89-I$1/(I$7-I$6+1)&gt;=0),ROUND(I$1/(I$7-I$6+1),0),IF(AND(SUM(G$10:G89)&gt;0,K89-G89&gt;=0),G89,IF(AND(SUM(G$10:G89)&gt;0),I$1-SUM(G$10:G89),0)))</f>
        <v>0</v>
      </c>
      <c r="H90" s="45">
        <f t="shared" si="251"/>
        <v>0</v>
      </c>
      <c r="I90" s="45">
        <f t="shared" si="252"/>
        <v>0</v>
      </c>
      <c r="J90" s="45">
        <f t="shared" si="174"/>
        <v>0</v>
      </c>
      <c r="K90" s="45">
        <f t="shared" si="253"/>
        <v>0</v>
      </c>
      <c r="L90" s="45">
        <f>IF(AND(J90&lt;&gt;0,SUM(J$9:J89)=0),ROUND(I$1*I$3,0),0)</f>
        <v>0</v>
      </c>
      <c r="M90" s="18"/>
      <c r="N90" s="38">
        <f>IF(SUM(V$9:V89)&gt;0.9,MAX(N$9:N89)+1,0)</f>
        <v>0</v>
      </c>
      <c r="O90" s="44">
        <f t="shared" si="211"/>
        <v>0</v>
      </c>
      <c r="P90" s="40">
        <f t="shared" si="212"/>
        <v>46996</v>
      </c>
      <c r="Q90" s="43">
        <f t="shared" si="197"/>
        <v>0</v>
      </c>
      <c r="R90" s="43">
        <f t="shared" si="175"/>
        <v>0</v>
      </c>
      <c r="S90" s="45">
        <f>IF(AND(N90=U$6,W89-U$1/(U$7-U$6+1)&gt;=0),ROUND(U$1/(U$7-U$6+1),0),IF(AND(SUM(S$10:S89)&gt;0,W89-S89&gt;=0),S89,IF(AND(SUM(S$10:S89)&gt;0),U$1-SUM(S$10:S89),0)))</f>
        <v>0</v>
      </c>
      <c r="T90" s="45">
        <f t="shared" si="254"/>
        <v>0</v>
      </c>
      <c r="U90" s="45">
        <f t="shared" si="255"/>
        <v>0</v>
      </c>
      <c r="V90" s="45">
        <f t="shared" si="176"/>
        <v>0</v>
      </c>
      <c r="W90" s="45">
        <f t="shared" si="256"/>
        <v>0</v>
      </c>
      <c r="X90" s="45">
        <f>IF(AND(V90&lt;&gt;0,SUM(V$9:V89)=0),ROUND(U$1*U$3,0),0)</f>
        <v>0</v>
      </c>
      <c r="Y90" s="18"/>
      <c r="Z90" s="38">
        <f>IF(SUM(AH$9:AH89)&gt;0.9,MAX(Z$9:Z89)+1,0)</f>
        <v>0</v>
      </c>
      <c r="AA90" s="44">
        <f t="shared" si="213"/>
        <v>0</v>
      </c>
      <c r="AB90" s="40">
        <f t="shared" si="214"/>
        <v>46996</v>
      </c>
      <c r="AC90" s="43">
        <f t="shared" si="198"/>
        <v>0</v>
      </c>
      <c r="AD90" s="43">
        <f t="shared" si="177"/>
        <v>0</v>
      </c>
      <c r="AE90" s="45">
        <f>IF(AND(Z90=AG$6,AI89-AG$1/(AG$7-AG$6+1)&gt;=0),ROUND(AG$1/(AG$7-AG$6+1),0),IF(AND(SUM(AE$10:AE89)&gt;0,AI89-AE89&gt;=0),AE89,IF(AND(SUM(AE$10:AE89)&gt;0),AG$1-SUM(AE$10:AE89),0)))</f>
        <v>0</v>
      </c>
      <c r="AF90" s="45">
        <f t="shared" si="257"/>
        <v>0</v>
      </c>
      <c r="AG90" s="45">
        <f t="shared" si="258"/>
        <v>0</v>
      </c>
      <c r="AH90" s="45">
        <f t="shared" si="178"/>
        <v>0</v>
      </c>
      <c r="AI90" s="45">
        <f t="shared" si="259"/>
        <v>0</v>
      </c>
      <c r="AJ90" s="45">
        <f>IF(AND(AH90&lt;&gt;0,SUM(AH$9:AH89)=0),ROUND(AG$1*AG$3,0),0)</f>
        <v>0</v>
      </c>
      <c r="AK90" s="18"/>
      <c r="AL90" s="38">
        <f>IF(SUM(AT$9:AT89)&gt;0.9,MAX(AL$9:AL89)+1,0)</f>
        <v>0</v>
      </c>
      <c r="AM90" s="44">
        <f t="shared" si="215"/>
        <v>0</v>
      </c>
      <c r="AN90" s="40">
        <f t="shared" si="216"/>
        <v>46996</v>
      </c>
      <c r="AO90" s="43">
        <f t="shared" si="199"/>
        <v>0</v>
      </c>
      <c r="AP90" s="43">
        <f t="shared" si="179"/>
        <v>0</v>
      </c>
      <c r="AQ90" s="45">
        <f>IF(AND(AL90=AS$6,AU89-AS$1/(AS$7-AS$6+1)&gt;=0),ROUND(AS$1/(AS$7-AS$6+1),0),IF(AND(SUM(AQ$10:AQ89)&gt;0,AU89-AQ89&gt;=0),AQ89,IF(AND(SUM(AQ$10:AQ89)&gt;0),AS$1-SUM(AQ$10:AQ89),0)))</f>
        <v>0</v>
      </c>
      <c r="AR90" s="45">
        <f t="shared" si="260"/>
        <v>0</v>
      </c>
      <c r="AS90" s="45">
        <f t="shared" si="261"/>
        <v>0</v>
      </c>
      <c r="AT90" s="45">
        <f t="shared" si="180"/>
        <v>0</v>
      </c>
      <c r="AU90" s="45">
        <f t="shared" si="262"/>
        <v>0</v>
      </c>
      <c r="AV90" s="45">
        <f>IF(AND(AT90&lt;&gt;0,SUM(AT$9:AT89)=0),ROUND(AS$1*AS$3,0),0)</f>
        <v>0</v>
      </c>
      <c r="AW90" s="18"/>
      <c r="AX90" s="38">
        <f>IF(SUM(BF$9:BF89)&gt;0.9,MAX(AX$9:AX89)+1,0)</f>
        <v>0</v>
      </c>
      <c r="AY90" s="44">
        <f t="shared" si="217"/>
        <v>0</v>
      </c>
      <c r="AZ90" s="40">
        <f t="shared" si="218"/>
        <v>46996</v>
      </c>
      <c r="BA90" s="43">
        <f t="shared" si="200"/>
        <v>0</v>
      </c>
      <c r="BB90" s="43">
        <f t="shared" si="181"/>
        <v>0</v>
      </c>
      <c r="BC90" s="45">
        <f>IF(AND(AX90=BE$6,BG89-BE$1/(BE$7-BE$6+1)&gt;=0),ROUND(BE$1/(BE$7-BE$6+1),0),IF(AND(SUM(BC$10:BC89)&gt;0,BG89-BC89&gt;=0),BC89,IF(AND(SUM(BC$10:BC89)&gt;0),BE$1-SUM(BC$10:BC89),0)))</f>
        <v>0</v>
      </c>
      <c r="BD90" s="45">
        <f t="shared" si="263"/>
        <v>0</v>
      </c>
      <c r="BE90" s="45">
        <f t="shared" si="264"/>
        <v>0</v>
      </c>
      <c r="BF90" s="45">
        <f t="shared" si="182"/>
        <v>0</v>
      </c>
      <c r="BG90" s="45">
        <f t="shared" si="265"/>
        <v>0</v>
      </c>
      <c r="BH90" s="45">
        <f>IF(AND(BF90&lt;&gt;0,SUM(BF$9:BF89)=0),ROUND(BE$1*BE$3,0),0)</f>
        <v>0</v>
      </c>
      <c r="BI90" s="18"/>
      <c r="BJ90" s="38">
        <f>IF(SUM(BR$9:BR89)&gt;0.9,MAX(BJ$9:BJ89)+1,0)</f>
        <v>0</v>
      </c>
      <c r="BK90" s="44">
        <f t="shared" si="219"/>
        <v>0</v>
      </c>
      <c r="BL90" s="40">
        <f t="shared" si="220"/>
        <v>46996</v>
      </c>
      <c r="BM90" s="43">
        <f t="shared" si="201"/>
        <v>0</v>
      </c>
      <c r="BN90" s="43">
        <f t="shared" si="183"/>
        <v>0</v>
      </c>
      <c r="BO90" s="45">
        <f>IF(AND(BJ90=BQ$6,BS89-BQ$1/(BQ$7-BQ$6+1)&gt;=0),ROUND(BQ$1/(BQ$7-BQ$6+1),0),IF(AND(SUM(BO$10:BO89)&gt;0,BS89-BO89&gt;=0),BO89,IF(AND(SUM(BO$10:BO89)&gt;0),BQ$1-SUM(BO$10:BO89),0)))</f>
        <v>0</v>
      </c>
      <c r="BP90" s="45">
        <f t="shared" si="266"/>
        <v>0</v>
      </c>
      <c r="BQ90" s="45">
        <f t="shared" si="267"/>
        <v>0</v>
      </c>
      <c r="BR90" s="45">
        <f t="shared" si="184"/>
        <v>0</v>
      </c>
      <c r="BS90" s="45">
        <f t="shared" si="268"/>
        <v>0</v>
      </c>
      <c r="BT90" s="45">
        <f>IF(AND(BR90&lt;&gt;0,SUM(BR$9:BR89)=0),ROUND(BQ$1*BQ$3,0),0)</f>
        <v>0</v>
      </c>
      <c r="BU90" s="18"/>
      <c r="BV90" s="38">
        <f>IF(SUM(CD$9:CD89)&gt;0.9,MAX(BV$9:BV89)+1,0)</f>
        <v>0</v>
      </c>
      <c r="BW90" s="44">
        <f t="shared" si="221"/>
        <v>0</v>
      </c>
      <c r="BX90" s="40">
        <f t="shared" si="222"/>
        <v>46996</v>
      </c>
      <c r="BY90" s="43">
        <f t="shared" si="202"/>
        <v>0</v>
      </c>
      <c r="BZ90" s="43">
        <f t="shared" si="185"/>
        <v>0</v>
      </c>
      <c r="CA90" s="45">
        <f>IF(AND(BV90=CC$6,CE89-CC$1/(CC$7-CC$6+1)&gt;=0),ROUND(CC$1/(CC$7-CC$6+1),0),IF(AND(SUM(CA$10:CA89)&gt;0,CE89-CA89&gt;=0),CA89,IF(AND(SUM(CA$10:CA89)&gt;0),CC$1-SUM(CA$10:CA89),0)))</f>
        <v>0</v>
      </c>
      <c r="CB90" s="45">
        <f t="shared" si="269"/>
        <v>0</v>
      </c>
      <c r="CC90" s="45">
        <f t="shared" si="270"/>
        <v>0</v>
      </c>
      <c r="CD90" s="45">
        <f t="shared" si="186"/>
        <v>0</v>
      </c>
      <c r="CE90" s="45">
        <f t="shared" si="271"/>
        <v>0</v>
      </c>
      <c r="CF90" s="45">
        <f>IF(AND(CD90&lt;&gt;0,SUM(CD$9:CD89)=0),ROUND(CC$1*CC$3,0),0)</f>
        <v>0</v>
      </c>
      <c r="CG90" s="18"/>
      <c r="CH90" s="38">
        <f>IF(SUM(CP$9:CP89)&gt;0.9,MAX(CH$9:CH89)+1,0)</f>
        <v>0</v>
      </c>
      <c r="CI90" s="44">
        <f t="shared" si="223"/>
        <v>0</v>
      </c>
      <c r="CJ90" s="40">
        <f t="shared" si="224"/>
        <v>46996</v>
      </c>
      <c r="CK90" s="43">
        <f t="shared" si="203"/>
        <v>0</v>
      </c>
      <c r="CL90" s="43">
        <f t="shared" si="187"/>
        <v>0</v>
      </c>
      <c r="CM90" s="45">
        <f>IF(AND(CH90=CO$6,CQ89-CO$1/(CO$7-CO$6+1)&gt;=0),ROUND(CO$1/(CO$7-CO$6+1),0),IF(AND(SUM(CM$10:CM89)&gt;0,CQ89-CM89&gt;=0),CM89,IF(AND(SUM(CM$10:CM89)&gt;0),CO$1-SUM(CM$10:CM89),0)))</f>
        <v>0</v>
      </c>
      <c r="CN90" s="45">
        <f t="shared" si="272"/>
        <v>0</v>
      </c>
      <c r="CO90" s="45">
        <f t="shared" si="273"/>
        <v>0</v>
      </c>
      <c r="CP90" s="45">
        <f t="shared" si="188"/>
        <v>0</v>
      </c>
      <c r="CQ90" s="45">
        <f t="shared" si="274"/>
        <v>0</v>
      </c>
      <c r="CR90" s="45">
        <f>IF(AND(CP90&lt;&gt;0,SUM(CP$9:CP89)=0),ROUND(CO$1*CO$3,0),0)</f>
        <v>0</v>
      </c>
      <c r="CS90" s="18"/>
      <c r="CT90" s="38">
        <f>IF(SUM(DB$9:DB89)&gt;0.9,MAX(CT$9:CT89)+1,0)</f>
        <v>0</v>
      </c>
      <c r="CU90" s="44">
        <f t="shared" si="225"/>
        <v>0</v>
      </c>
      <c r="CV90" s="40">
        <f t="shared" si="226"/>
        <v>46996</v>
      </c>
      <c r="CW90" s="43">
        <f t="shared" si="204"/>
        <v>0</v>
      </c>
      <c r="CX90" s="43">
        <f t="shared" si="189"/>
        <v>0</v>
      </c>
      <c r="CY90" s="45">
        <f>IF(AND(CT90=DA$6,DC89-DA$1/(DA$7-DA$6+1)&gt;=0),ROUND(DA$1/(DA$7-DA$6+1),0),IF(AND(SUM(CY$10:CY89)&gt;0,DC89-CY89&gt;=0),CY89,IF(AND(SUM(CY$10:CY89)&gt;0),DA$1-SUM(CY$10:CY89),0)))</f>
        <v>0</v>
      </c>
      <c r="CZ90" s="45">
        <f t="shared" si="275"/>
        <v>0</v>
      </c>
      <c r="DA90" s="45">
        <f t="shared" si="276"/>
        <v>0</v>
      </c>
      <c r="DB90" s="45">
        <f t="shared" si="190"/>
        <v>0</v>
      </c>
      <c r="DC90" s="45">
        <f t="shared" si="277"/>
        <v>0</v>
      </c>
      <c r="DD90" s="45">
        <f>IF(AND(DB90&lt;&gt;0,SUM(DB$9:DB89)=0),ROUND(DA$1*DA$3,0),0)</f>
        <v>0</v>
      </c>
      <c r="DE90" s="18"/>
      <c r="DF90" s="38">
        <f>IF(SUM(DN$9:DN89)&gt;0.9,MAX(DF$9:DF89)+1,0)</f>
        <v>0</v>
      </c>
      <c r="DG90" s="44">
        <f t="shared" si="227"/>
        <v>0</v>
      </c>
      <c r="DH90" s="40">
        <f t="shared" si="228"/>
        <v>46996</v>
      </c>
      <c r="DI90" s="43">
        <f t="shared" si="205"/>
        <v>0</v>
      </c>
      <c r="DJ90" s="43">
        <f t="shared" si="191"/>
        <v>0</v>
      </c>
      <c r="DK90" s="45">
        <f>IF(AND(DF90=DM$6,DO89-DM$1/(DM$7-DM$6+1)&gt;=0),ROUND(DM$1/(DM$7-DM$6+1),0),IF(AND(SUM(DK$10:DK89)&gt;0,DO89-DK89&gt;=0),DK89,IF(AND(SUM(DK$10:DK89)&gt;0),DM$1-SUM(DK$10:DK89),0)))</f>
        <v>0</v>
      </c>
      <c r="DL90" s="45">
        <f t="shared" si="278"/>
        <v>0</v>
      </c>
      <c r="DM90" s="45">
        <f t="shared" si="279"/>
        <v>0</v>
      </c>
      <c r="DN90" s="45">
        <f t="shared" si="192"/>
        <v>0</v>
      </c>
      <c r="DO90" s="45">
        <f t="shared" si="280"/>
        <v>0</v>
      </c>
      <c r="DP90" s="45">
        <f>IF(AND(DN90&lt;&gt;0,SUM(DN$9:DN89)=0),ROUND(DM$1*DM$3,0),0)</f>
        <v>0</v>
      </c>
      <c r="DQ90" s="18"/>
      <c r="DR90" s="38">
        <f>IF(SUM(DZ$9:DZ89)&gt;0.9,MAX(DR$9:DR89)+1,0)</f>
        <v>0</v>
      </c>
      <c r="DS90" s="44">
        <f t="shared" si="229"/>
        <v>0</v>
      </c>
      <c r="DT90" s="40">
        <f t="shared" si="230"/>
        <v>46996</v>
      </c>
      <c r="DU90" s="43">
        <f t="shared" si="206"/>
        <v>0</v>
      </c>
      <c r="DV90" s="43">
        <f t="shared" si="193"/>
        <v>0</v>
      </c>
      <c r="DW90" s="45">
        <f>IF(AND(DR90=DY$6,EA89-DY$1/(DY$7-DY$6+1)&gt;=0),ROUND(DY$1/(DY$7-DY$6+1),0),IF(AND(SUM(DW$10:DW89)&gt;0,EA89-DW89&gt;=0),DW89,IF(AND(SUM(DW$10:DW89)&gt;0),DY$1-SUM(DW$10:DW89),0)))</f>
        <v>0</v>
      </c>
      <c r="DX90" s="45">
        <f t="shared" si="281"/>
        <v>0</v>
      </c>
      <c r="DY90" s="45">
        <f t="shared" si="282"/>
        <v>0</v>
      </c>
      <c r="DZ90" s="45">
        <f t="shared" si="194"/>
        <v>0</v>
      </c>
      <c r="EA90" s="45">
        <f t="shared" si="283"/>
        <v>0</v>
      </c>
      <c r="EB90" s="45">
        <f>IF(AND(DZ90&lt;&gt;0,SUM(DZ$9:DZ89)=0),ROUND(DY$1*DY$3,0),0)</f>
        <v>0</v>
      </c>
      <c r="EC90" s="18"/>
      <c r="ED90" s="38">
        <f>IF(SUM(EL$9:EL89)&gt;0.9,MAX(ED$9:ED89)+1,0)</f>
        <v>0</v>
      </c>
      <c r="EE90" s="44">
        <f t="shared" si="231"/>
        <v>0</v>
      </c>
      <c r="EF90" s="40">
        <f t="shared" si="232"/>
        <v>46996</v>
      </c>
      <c r="EG90" s="43">
        <f t="shared" si="207"/>
        <v>0</v>
      </c>
      <c r="EH90" s="43">
        <f t="shared" si="195"/>
        <v>0</v>
      </c>
      <c r="EI90" s="45">
        <f>IF(AND(ED90=EK$6,EM89-EK$1/(EK$7-EK$6+1)&gt;=0),ROUND(EK$1/(EK$7-EK$6+1),0),IF(AND(SUM(EI$10:EI89)&gt;0,EM89-EI89&gt;=0),EI89,IF(AND(SUM(EI$10:EI89)&gt;0),EK$1-SUM(EI$10:EI89),0)))</f>
        <v>0</v>
      </c>
      <c r="EJ90" s="45">
        <f t="shared" si="284"/>
        <v>0</v>
      </c>
      <c r="EK90" s="45">
        <f t="shared" si="285"/>
        <v>0</v>
      </c>
      <c r="EL90" s="45">
        <f t="shared" si="196"/>
        <v>0</v>
      </c>
      <c r="EM90" s="45">
        <f t="shared" si="286"/>
        <v>0</v>
      </c>
      <c r="EN90" s="45">
        <f>IF(AND(EL90&lt;&gt;0,SUM(EL$9:EL89)=0),ROUND(EK$1*EK$3,0),0)</f>
        <v>0</v>
      </c>
      <c r="EO90" s="21"/>
      <c r="EP90" s="46">
        <f t="shared" si="303"/>
        <v>74</v>
      </c>
      <c r="EQ90" s="47">
        <f t="shared" si="287"/>
        <v>46996</v>
      </c>
      <c r="ER90" s="48">
        <f t="shared" si="208"/>
        <v>0</v>
      </c>
      <c r="ES90" s="48">
        <f t="shared" si="288"/>
        <v>0</v>
      </c>
      <c r="ET90" s="48">
        <f t="shared" si="289"/>
        <v>0</v>
      </c>
      <c r="EU90" s="48">
        <f t="shared" si="290"/>
        <v>0</v>
      </c>
      <c r="EV90" s="48">
        <f t="shared" si="291"/>
        <v>0</v>
      </c>
      <c r="EW90" s="48">
        <f t="shared" si="292"/>
        <v>0</v>
      </c>
      <c r="EX90" s="48">
        <f t="shared" si="293"/>
        <v>0</v>
      </c>
      <c r="EY90" s="48">
        <f t="shared" si="294"/>
        <v>0</v>
      </c>
      <c r="EZ90" s="48">
        <f t="shared" si="295"/>
        <v>0</v>
      </c>
      <c r="FA90" s="48">
        <f t="shared" si="296"/>
        <v>0</v>
      </c>
      <c r="FB90" s="48">
        <f t="shared" si="297"/>
        <v>0</v>
      </c>
      <c r="FC90" s="48">
        <f t="shared" si="298"/>
        <v>0</v>
      </c>
      <c r="FD90" s="48">
        <f t="shared" si="233"/>
        <v>0</v>
      </c>
      <c r="FE90" s="49">
        <f t="shared" si="209"/>
        <v>0</v>
      </c>
      <c r="FF90" s="49">
        <f t="shared" si="237"/>
        <v>0</v>
      </c>
      <c r="FG90" s="49">
        <f t="shared" si="238"/>
        <v>0</v>
      </c>
      <c r="FH90" s="49">
        <f t="shared" si="239"/>
        <v>0</v>
      </c>
      <c r="FI90" s="49">
        <f t="shared" si="240"/>
        <v>0</v>
      </c>
      <c r="FJ90" s="49">
        <f t="shared" si="241"/>
        <v>0</v>
      </c>
      <c r="FK90" s="49">
        <f t="shared" si="242"/>
        <v>0</v>
      </c>
      <c r="FL90" s="49">
        <f t="shared" si="243"/>
        <v>0</v>
      </c>
      <c r="FM90" s="49">
        <f t="shared" si="244"/>
        <v>0</v>
      </c>
      <c r="FN90" s="49">
        <f t="shared" si="299"/>
        <v>0</v>
      </c>
      <c r="FO90" s="49">
        <f t="shared" si="300"/>
        <v>0</v>
      </c>
      <c r="FP90" s="49">
        <f t="shared" si="301"/>
        <v>0</v>
      </c>
      <c r="FQ90" s="49">
        <f t="shared" si="302"/>
        <v>0</v>
      </c>
      <c r="FR90" s="49">
        <f t="shared" si="245"/>
        <v>0</v>
      </c>
      <c r="FS90" s="49">
        <f>IF(SUM(FF90:FF$298)=0,FF$299*FS$8/12,0)</f>
        <v>0</v>
      </c>
      <c r="FT90" s="49">
        <f>IF(SUM(FG90:FG$298)=0,FG$299*FT$8/12,0)</f>
        <v>0</v>
      </c>
      <c r="FU90" s="49">
        <f>IF(SUM(FH90:FH$298)=0,FH$299*FU$8/12,0)</f>
        <v>0</v>
      </c>
      <c r="FV90" s="49">
        <f>IF(SUM(FI90:FI$298)=0,FI$299*FV$8/12,0)</f>
        <v>0</v>
      </c>
      <c r="FW90" s="49">
        <f>IF(SUM(FJ90:FJ$298)=0,FJ$299*FW$8/12,0)</f>
        <v>0</v>
      </c>
      <c r="FX90" s="49">
        <f>IF(SUM(FK90:FK$298)=0,FK$299*FX$8/12,0)</f>
        <v>0</v>
      </c>
      <c r="FY90" s="49">
        <f>IF(SUM(FL90:FL$298)=0,FL$299*FY$8/12,0)</f>
        <v>0</v>
      </c>
      <c r="FZ90" s="49">
        <f>IF(SUM(FM90:FM$298)=0,FM$299*FZ$8/12,0)</f>
        <v>0</v>
      </c>
      <c r="GA90" s="49">
        <f>IF(SUM(FN90:FN$298)=0,FN$299*GA$8/12,0)</f>
        <v>0</v>
      </c>
      <c r="GB90" s="49">
        <f>IF(SUM(FO90:FO$298)=0,FO$299*GB$8/12,0)</f>
        <v>0</v>
      </c>
      <c r="GC90" s="49">
        <f>IF(SUM(FP90:FP$298)=0,FP$299*GC$8/12,0)</f>
        <v>0</v>
      </c>
      <c r="GD90" s="49">
        <f>IF(SUM(FQ90:FQ$298)=0,FQ$299*GD$8/12,0)</f>
        <v>0</v>
      </c>
      <c r="GE90" s="49">
        <f t="shared" si="246"/>
        <v>0</v>
      </c>
      <c r="GF90" s="49">
        <f t="shared" si="234"/>
        <v>0</v>
      </c>
      <c r="GG90" s="49">
        <f t="shared" si="247"/>
        <v>0</v>
      </c>
      <c r="GH90" s="49">
        <f t="shared" si="235"/>
        <v>0</v>
      </c>
      <c r="GI90" s="49">
        <f t="shared" si="248"/>
        <v>0</v>
      </c>
      <c r="GJ90" s="49">
        <f t="shared" si="236"/>
        <v>0</v>
      </c>
      <c r="GK90" s="21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</row>
    <row r="91" spans="1:299">
      <c r="A91" s="57"/>
      <c r="B91" s="38">
        <f>IF(SUM(J$9:J90)&gt;0.9,MAX(B$9:B90)+1,0)</f>
        <v>62</v>
      </c>
      <c r="C91" s="44">
        <f t="shared" si="210"/>
        <v>0</v>
      </c>
      <c r="D91" s="40">
        <v>47026</v>
      </c>
      <c r="E91" s="43">
        <f t="shared" si="249"/>
        <v>0</v>
      </c>
      <c r="F91" s="43">
        <f t="shared" si="250"/>
        <v>0</v>
      </c>
      <c r="G91" s="45">
        <f>IF(AND(B91=I$6,K90-I$1/(I$7-I$6+1)&gt;=0),ROUND(I$1/(I$7-I$6+1),0),IF(AND(SUM(G$10:G90)&gt;0,K90-G90&gt;=0),G90,IF(AND(SUM(G$10:G90)&gt;0),I$1-SUM(G$10:G90),0)))</f>
        <v>0</v>
      </c>
      <c r="H91" s="45">
        <f t="shared" si="251"/>
        <v>0</v>
      </c>
      <c r="I91" s="45">
        <f t="shared" si="252"/>
        <v>0</v>
      </c>
      <c r="J91" s="45">
        <f t="shared" si="174"/>
        <v>0</v>
      </c>
      <c r="K91" s="45">
        <f t="shared" si="253"/>
        <v>0</v>
      </c>
      <c r="L91" s="45">
        <f>IF(AND(J91&lt;&gt;0,SUM(J$9:J90)=0),ROUND(I$1*I$3,0),0)</f>
        <v>0</v>
      </c>
      <c r="M91" s="18"/>
      <c r="N91" s="38">
        <f>IF(SUM(V$9:V90)&gt;0.9,MAX(N$9:N90)+1,0)</f>
        <v>0</v>
      </c>
      <c r="O91" s="44">
        <f t="shared" si="211"/>
        <v>0</v>
      </c>
      <c r="P91" s="40">
        <f t="shared" si="212"/>
        <v>47026</v>
      </c>
      <c r="Q91" s="43">
        <f t="shared" si="197"/>
        <v>0</v>
      </c>
      <c r="R91" s="43">
        <f t="shared" si="175"/>
        <v>0</v>
      </c>
      <c r="S91" s="45">
        <f>IF(AND(N91=U$6,W90-U$1/(U$7-U$6+1)&gt;=0),ROUND(U$1/(U$7-U$6+1),0),IF(AND(SUM(S$10:S90)&gt;0,W90-S90&gt;=0),S90,IF(AND(SUM(S$10:S90)&gt;0),U$1-SUM(S$10:S90),0)))</f>
        <v>0</v>
      </c>
      <c r="T91" s="45">
        <f t="shared" si="254"/>
        <v>0</v>
      </c>
      <c r="U91" s="45">
        <f t="shared" si="255"/>
        <v>0</v>
      </c>
      <c r="V91" s="45">
        <f t="shared" si="176"/>
        <v>0</v>
      </c>
      <c r="W91" s="45">
        <f t="shared" si="256"/>
        <v>0</v>
      </c>
      <c r="X91" s="45">
        <f>IF(AND(V91&lt;&gt;0,SUM(V$9:V90)=0),ROUND(U$1*U$3,0),0)</f>
        <v>0</v>
      </c>
      <c r="Y91" s="18"/>
      <c r="Z91" s="38">
        <f>IF(SUM(AH$9:AH90)&gt;0.9,MAX(Z$9:Z90)+1,0)</f>
        <v>0</v>
      </c>
      <c r="AA91" s="44">
        <f t="shared" si="213"/>
        <v>0</v>
      </c>
      <c r="AB91" s="40">
        <f t="shared" si="214"/>
        <v>47026</v>
      </c>
      <c r="AC91" s="43">
        <f t="shared" si="198"/>
        <v>0</v>
      </c>
      <c r="AD91" s="43">
        <f t="shared" si="177"/>
        <v>0</v>
      </c>
      <c r="AE91" s="45">
        <f>IF(AND(Z91=AG$6,AI90-AG$1/(AG$7-AG$6+1)&gt;=0),ROUND(AG$1/(AG$7-AG$6+1),0),IF(AND(SUM(AE$10:AE90)&gt;0,AI90-AE90&gt;=0),AE90,IF(AND(SUM(AE$10:AE90)&gt;0),AG$1-SUM(AE$10:AE90),0)))</f>
        <v>0</v>
      </c>
      <c r="AF91" s="45">
        <f t="shared" si="257"/>
        <v>0</v>
      </c>
      <c r="AG91" s="45">
        <f t="shared" si="258"/>
        <v>0</v>
      </c>
      <c r="AH91" s="45">
        <f t="shared" si="178"/>
        <v>0</v>
      </c>
      <c r="AI91" s="45">
        <f t="shared" si="259"/>
        <v>0</v>
      </c>
      <c r="AJ91" s="45">
        <f>IF(AND(AH91&lt;&gt;0,SUM(AH$9:AH90)=0),ROUND(AG$1*AG$3,0),0)</f>
        <v>0</v>
      </c>
      <c r="AK91" s="18"/>
      <c r="AL91" s="38">
        <f>IF(SUM(AT$9:AT90)&gt;0.9,MAX(AL$9:AL90)+1,0)</f>
        <v>0</v>
      </c>
      <c r="AM91" s="44">
        <f t="shared" si="215"/>
        <v>0</v>
      </c>
      <c r="AN91" s="40">
        <f t="shared" si="216"/>
        <v>47026</v>
      </c>
      <c r="AO91" s="43">
        <f t="shared" si="199"/>
        <v>0</v>
      </c>
      <c r="AP91" s="43">
        <f t="shared" si="179"/>
        <v>0</v>
      </c>
      <c r="AQ91" s="45">
        <f>IF(AND(AL91=AS$6,AU90-AS$1/(AS$7-AS$6+1)&gt;=0),ROUND(AS$1/(AS$7-AS$6+1),0),IF(AND(SUM(AQ$10:AQ90)&gt;0,AU90-AQ90&gt;=0),AQ90,IF(AND(SUM(AQ$10:AQ90)&gt;0),AS$1-SUM(AQ$10:AQ90),0)))</f>
        <v>0</v>
      </c>
      <c r="AR91" s="45">
        <f t="shared" si="260"/>
        <v>0</v>
      </c>
      <c r="AS91" s="45">
        <f t="shared" si="261"/>
        <v>0</v>
      </c>
      <c r="AT91" s="45">
        <f t="shared" si="180"/>
        <v>0</v>
      </c>
      <c r="AU91" s="45">
        <f t="shared" si="262"/>
        <v>0</v>
      </c>
      <c r="AV91" s="45">
        <f>IF(AND(AT91&lt;&gt;0,SUM(AT$9:AT90)=0),ROUND(AS$1*AS$3,0),0)</f>
        <v>0</v>
      </c>
      <c r="AW91" s="18"/>
      <c r="AX91" s="38">
        <f>IF(SUM(BF$9:BF90)&gt;0.9,MAX(AX$9:AX90)+1,0)</f>
        <v>0</v>
      </c>
      <c r="AY91" s="44">
        <f t="shared" si="217"/>
        <v>0</v>
      </c>
      <c r="AZ91" s="40">
        <f t="shared" si="218"/>
        <v>47026</v>
      </c>
      <c r="BA91" s="43">
        <f t="shared" si="200"/>
        <v>0</v>
      </c>
      <c r="BB91" s="43">
        <f t="shared" si="181"/>
        <v>0</v>
      </c>
      <c r="BC91" s="45">
        <f>IF(AND(AX91=BE$6,BG90-BE$1/(BE$7-BE$6+1)&gt;=0),ROUND(BE$1/(BE$7-BE$6+1),0),IF(AND(SUM(BC$10:BC90)&gt;0,BG90-BC90&gt;=0),BC90,IF(AND(SUM(BC$10:BC90)&gt;0),BE$1-SUM(BC$10:BC90),0)))</f>
        <v>0</v>
      </c>
      <c r="BD91" s="45">
        <f t="shared" si="263"/>
        <v>0</v>
      </c>
      <c r="BE91" s="45">
        <f t="shared" si="264"/>
        <v>0</v>
      </c>
      <c r="BF91" s="45">
        <f t="shared" si="182"/>
        <v>0</v>
      </c>
      <c r="BG91" s="45">
        <f t="shared" si="265"/>
        <v>0</v>
      </c>
      <c r="BH91" s="45">
        <f>IF(AND(BF91&lt;&gt;0,SUM(BF$9:BF90)=0),ROUND(BE$1*BE$3,0),0)</f>
        <v>0</v>
      </c>
      <c r="BI91" s="18"/>
      <c r="BJ91" s="38">
        <f>IF(SUM(BR$9:BR90)&gt;0.9,MAX(BJ$9:BJ90)+1,0)</f>
        <v>0</v>
      </c>
      <c r="BK91" s="44">
        <f t="shared" si="219"/>
        <v>0</v>
      </c>
      <c r="BL91" s="40">
        <f t="shared" si="220"/>
        <v>47026</v>
      </c>
      <c r="BM91" s="43">
        <f t="shared" si="201"/>
        <v>0</v>
      </c>
      <c r="BN91" s="43">
        <f t="shared" si="183"/>
        <v>0</v>
      </c>
      <c r="BO91" s="45">
        <f>IF(AND(BJ91=BQ$6,BS90-BQ$1/(BQ$7-BQ$6+1)&gt;=0),ROUND(BQ$1/(BQ$7-BQ$6+1),0),IF(AND(SUM(BO$10:BO90)&gt;0,BS90-BO90&gt;=0),BO90,IF(AND(SUM(BO$10:BO90)&gt;0),BQ$1-SUM(BO$10:BO90),0)))</f>
        <v>0</v>
      </c>
      <c r="BP91" s="45">
        <f t="shared" si="266"/>
        <v>0</v>
      </c>
      <c r="BQ91" s="45">
        <f t="shared" si="267"/>
        <v>0</v>
      </c>
      <c r="BR91" s="45">
        <f t="shared" si="184"/>
        <v>0</v>
      </c>
      <c r="BS91" s="45">
        <f t="shared" si="268"/>
        <v>0</v>
      </c>
      <c r="BT91" s="45">
        <f>IF(AND(BR91&lt;&gt;0,SUM(BR$9:BR90)=0),ROUND(BQ$1*BQ$3,0),0)</f>
        <v>0</v>
      </c>
      <c r="BU91" s="18"/>
      <c r="BV91" s="38">
        <f>IF(SUM(CD$9:CD90)&gt;0.9,MAX(BV$9:BV90)+1,0)</f>
        <v>0</v>
      </c>
      <c r="BW91" s="44">
        <f t="shared" si="221"/>
        <v>0</v>
      </c>
      <c r="BX91" s="40">
        <f t="shared" si="222"/>
        <v>47026</v>
      </c>
      <c r="BY91" s="43">
        <f t="shared" si="202"/>
        <v>0</v>
      </c>
      <c r="BZ91" s="43">
        <f t="shared" si="185"/>
        <v>0</v>
      </c>
      <c r="CA91" s="45">
        <f>IF(AND(BV91=CC$6,CE90-CC$1/(CC$7-CC$6+1)&gt;=0),ROUND(CC$1/(CC$7-CC$6+1),0),IF(AND(SUM(CA$10:CA90)&gt;0,CE90-CA90&gt;=0),CA90,IF(AND(SUM(CA$10:CA90)&gt;0),CC$1-SUM(CA$10:CA90),0)))</f>
        <v>0</v>
      </c>
      <c r="CB91" s="45">
        <f t="shared" si="269"/>
        <v>0</v>
      </c>
      <c r="CC91" s="45">
        <f t="shared" si="270"/>
        <v>0</v>
      </c>
      <c r="CD91" s="45">
        <f t="shared" si="186"/>
        <v>0</v>
      </c>
      <c r="CE91" s="45">
        <f t="shared" si="271"/>
        <v>0</v>
      </c>
      <c r="CF91" s="45">
        <f>IF(AND(CD91&lt;&gt;0,SUM(CD$9:CD90)=0),ROUND(CC$1*CC$3,0),0)</f>
        <v>0</v>
      </c>
      <c r="CG91" s="18"/>
      <c r="CH91" s="38">
        <f>IF(SUM(CP$9:CP90)&gt;0.9,MAX(CH$9:CH90)+1,0)</f>
        <v>0</v>
      </c>
      <c r="CI91" s="44">
        <f t="shared" si="223"/>
        <v>0</v>
      </c>
      <c r="CJ91" s="40">
        <f t="shared" si="224"/>
        <v>47026</v>
      </c>
      <c r="CK91" s="43">
        <f t="shared" si="203"/>
        <v>0</v>
      </c>
      <c r="CL91" s="43">
        <f t="shared" si="187"/>
        <v>0</v>
      </c>
      <c r="CM91" s="45">
        <f>IF(AND(CH91=CO$6,CQ90-CO$1/(CO$7-CO$6+1)&gt;=0),ROUND(CO$1/(CO$7-CO$6+1),0),IF(AND(SUM(CM$10:CM90)&gt;0,CQ90-CM90&gt;=0),CM90,IF(AND(SUM(CM$10:CM90)&gt;0),CO$1-SUM(CM$10:CM90),0)))</f>
        <v>0</v>
      </c>
      <c r="CN91" s="45">
        <f t="shared" si="272"/>
        <v>0</v>
      </c>
      <c r="CO91" s="45">
        <f t="shared" si="273"/>
        <v>0</v>
      </c>
      <c r="CP91" s="45">
        <f t="shared" si="188"/>
        <v>0</v>
      </c>
      <c r="CQ91" s="45">
        <f t="shared" si="274"/>
        <v>0</v>
      </c>
      <c r="CR91" s="45">
        <f>IF(AND(CP91&lt;&gt;0,SUM(CP$9:CP90)=0),ROUND(CO$1*CO$3,0),0)</f>
        <v>0</v>
      </c>
      <c r="CS91" s="18"/>
      <c r="CT91" s="38">
        <f>IF(SUM(DB$9:DB90)&gt;0.9,MAX(CT$9:CT90)+1,0)</f>
        <v>0</v>
      </c>
      <c r="CU91" s="44">
        <f t="shared" si="225"/>
        <v>0</v>
      </c>
      <c r="CV91" s="40">
        <f t="shared" si="226"/>
        <v>47026</v>
      </c>
      <c r="CW91" s="43">
        <f t="shared" si="204"/>
        <v>0</v>
      </c>
      <c r="CX91" s="43">
        <f t="shared" si="189"/>
        <v>0</v>
      </c>
      <c r="CY91" s="45">
        <f>IF(AND(CT91=DA$6,DC90-DA$1/(DA$7-DA$6+1)&gt;=0),ROUND(DA$1/(DA$7-DA$6+1),0),IF(AND(SUM(CY$10:CY90)&gt;0,DC90-CY90&gt;=0),CY90,IF(AND(SUM(CY$10:CY90)&gt;0),DA$1-SUM(CY$10:CY90),0)))</f>
        <v>0</v>
      </c>
      <c r="CZ91" s="45">
        <f t="shared" si="275"/>
        <v>0</v>
      </c>
      <c r="DA91" s="45">
        <f t="shared" si="276"/>
        <v>0</v>
      </c>
      <c r="DB91" s="45">
        <f t="shared" si="190"/>
        <v>0</v>
      </c>
      <c r="DC91" s="45">
        <f t="shared" si="277"/>
        <v>0</v>
      </c>
      <c r="DD91" s="45">
        <f>IF(AND(DB91&lt;&gt;0,SUM(DB$9:DB90)=0),ROUND(DA$1*DA$3,0),0)</f>
        <v>0</v>
      </c>
      <c r="DE91" s="18"/>
      <c r="DF91" s="38">
        <f>IF(SUM(DN$9:DN90)&gt;0.9,MAX(DF$9:DF90)+1,0)</f>
        <v>0</v>
      </c>
      <c r="DG91" s="44">
        <f t="shared" si="227"/>
        <v>0</v>
      </c>
      <c r="DH91" s="40">
        <f t="shared" si="228"/>
        <v>47026</v>
      </c>
      <c r="DI91" s="43">
        <f t="shared" si="205"/>
        <v>0</v>
      </c>
      <c r="DJ91" s="43">
        <f t="shared" si="191"/>
        <v>0</v>
      </c>
      <c r="DK91" s="45">
        <f>IF(AND(DF91=DM$6,DO90-DM$1/(DM$7-DM$6+1)&gt;=0),ROUND(DM$1/(DM$7-DM$6+1),0),IF(AND(SUM(DK$10:DK90)&gt;0,DO90-DK90&gt;=0),DK90,IF(AND(SUM(DK$10:DK90)&gt;0),DM$1-SUM(DK$10:DK90),0)))</f>
        <v>0</v>
      </c>
      <c r="DL91" s="45">
        <f t="shared" si="278"/>
        <v>0</v>
      </c>
      <c r="DM91" s="45">
        <f t="shared" si="279"/>
        <v>0</v>
      </c>
      <c r="DN91" s="45">
        <f t="shared" si="192"/>
        <v>0</v>
      </c>
      <c r="DO91" s="45">
        <f t="shared" si="280"/>
        <v>0</v>
      </c>
      <c r="DP91" s="45">
        <f>IF(AND(DN91&lt;&gt;0,SUM(DN$9:DN90)=0),ROUND(DM$1*DM$3,0),0)</f>
        <v>0</v>
      </c>
      <c r="DQ91" s="18"/>
      <c r="DR91" s="38">
        <f>IF(SUM(DZ$9:DZ90)&gt;0.9,MAX(DR$9:DR90)+1,0)</f>
        <v>0</v>
      </c>
      <c r="DS91" s="44">
        <f t="shared" si="229"/>
        <v>0</v>
      </c>
      <c r="DT91" s="40">
        <f t="shared" si="230"/>
        <v>47026</v>
      </c>
      <c r="DU91" s="43">
        <f t="shared" si="206"/>
        <v>0</v>
      </c>
      <c r="DV91" s="43">
        <f t="shared" si="193"/>
        <v>0</v>
      </c>
      <c r="DW91" s="45">
        <f>IF(AND(DR91=DY$6,EA90-DY$1/(DY$7-DY$6+1)&gt;=0),ROUND(DY$1/(DY$7-DY$6+1),0),IF(AND(SUM(DW$10:DW90)&gt;0,EA90-DW90&gt;=0),DW90,IF(AND(SUM(DW$10:DW90)&gt;0),DY$1-SUM(DW$10:DW90),0)))</f>
        <v>0</v>
      </c>
      <c r="DX91" s="45">
        <f t="shared" si="281"/>
        <v>0</v>
      </c>
      <c r="DY91" s="45">
        <f t="shared" si="282"/>
        <v>0</v>
      </c>
      <c r="DZ91" s="45">
        <f t="shared" si="194"/>
        <v>0</v>
      </c>
      <c r="EA91" s="45">
        <f t="shared" si="283"/>
        <v>0</v>
      </c>
      <c r="EB91" s="45">
        <f>IF(AND(DZ91&lt;&gt;0,SUM(DZ$9:DZ90)=0),ROUND(DY$1*DY$3,0),0)</f>
        <v>0</v>
      </c>
      <c r="EC91" s="18"/>
      <c r="ED91" s="38">
        <f>IF(SUM(EL$9:EL90)&gt;0.9,MAX(ED$9:ED90)+1,0)</f>
        <v>0</v>
      </c>
      <c r="EE91" s="44">
        <f t="shared" si="231"/>
        <v>0</v>
      </c>
      <c r="EF91" s="40">
        <f t="shared" si="232"/>
        <v>47026</v>
      </c>
      <c r="EG91" s="43">
        <f t="shared" si="207"/>
        <v>0</v>
      </c>
      <c r="EH91" s="43">
        <f t="shared" si="195"/>
        <v>0</v>
      </c>
      <c r="EI91" s="45">
        <f>IF(AND(ED91=EK$6,EM90-EK$1/(EK$7-EK$6+1)&gt;=0),ROUND(EK$1/(EK$7-EK$6+1),0),IF(AND(SUM(EI$10:EI90)&gt;0,EM90-EI90&gt;=0),EI90,IF(AND(SUM(EI$10:EI90)&gt;0),EK$1-SUM(EI$10:EI90),0)))</f>
        <v>0</v>
      </c>
      <c r="EJ91" s="45">
        <f t="shared" si="284"/>
        <v>0</v>
      </c>
      <c r="EK91" s="45">
        <f t="shared" si="285"/>
        <v>0</v>
      </c>
      <c r="EL91" s="45">
        <f t="shared" si="196"/>
        <v>0</v>
      </c>
      <c r="EM91" s="45">
        <f t="shared" si="286"/>
        <v>0</v>
      </c>
      <c r="EN91" s="45">
        <f>IF(AND(EL91&lt;&gt;0,SUM(EL$9:EL90)=0),ROUND(EK$1*EK$3,0),0)</f>
        <v>0</v>
      </c>
      <c r="EO91" s="21"/>
      <c r="EP91" s="46">
        <f t="shared" si="303"/>
        <v>75</v>
      </c>
      <c r="EQ91" s="47">
        <f t="shared" si="287"/>
        <v>47026</v>
      </c>
      <c r="ER91" s="48">
        <f t="shared" si="208"/>
        <v>0</v>
      </c>
      <c r="ES91" s="48">
        <f t="shared" si="288"/>
        <v>0</v>
      </c>
      <c r="ET91" s="48">
        <f t="shared" si="289"/>
        <v>0</v>
      </c>
      <c r="EU91" s="48">
        <f t="shared" si="290"/>
        <v>0</v>
      </c>
      <c r="EV91" s="48">
        <f t="shared" si="291"/>
        <v>0</v>
      </c>
      <c r="EW91" s="48">
        <f t="shared" si="292"/>
        <v>0</v>
      </c>
      <c r="EX91" s="48">
        <f t="shared" si="293"/>
        <v>0</v>
      </c>
      <c r="EY91" s="48">
        <f t="shared" si="294"/>
        <v>0</v>
      </c>
      <c r="EZ91" s="48">
        <f t="shared" si="295"/>
        <v>0</v>
      </c>
      <c r="FA91" s="48">
        <f t="shared" si="296"/>
        <v>0</v>
      </c>
      <c r="FB91" s="48">
        <f t="shared" si="297"/>
        <v>0</v>
      </c>
      <c r="FC91" s="48">
        <f t="shared" si="298"/>
        <v>0</v>
      </c>
      <c r="FD91" s="48">
        <f t="shared" si="233"/>
        <v>0</v>
      </c>
      <c r="FE91" s="49">
        <f t="shared" si="209"/>
        <v>0</v>
      </c>
      <c r="FF91" s="49">
        <f t="shared" si="237"/>
        <v>0</v>
      </c>
      <c r="FG91" s="49">
        <f t="shared" si="238"/>
        <v>0</v>
      </c>
      <c r="FH91" s="49">
        <f t="shared" si="239"/>
        <v>0</v>
      </c>
      <c r="FI91" s="49">
        <f t="shared" si="240"/>
        <v>0</v>
      </c>
      <c r="FJ91" s="49">
        <f t="shared" si="241"/>
        <v>0</v>
      </c>
      <c r="FK91" s="49">
        <f t="shared" si="242"/>
        <v>0</v>
      </c>
      <c r="FL91" s="49">
        <f t="shared" si="243"/>
        <v>0</v>
      </c>
      <c r="FM91" s="49">
        <f t="shared" si="244"/>
        <v>0</v>
      </c>
      <c r="FN91" s="49">
        <f t="shared" si="299"/>
        <v>0</v>
      </c>
      <c r="FO91" s="49">
        <f t="shared" si="300"/>
        <v>0</v>
      </c>
      <c r="FP91" s="49">
        <f t="shared" si="301"/>
        <v>0</v>
      </c>
      <c r="FQ91" s="49">
        <f t="shared" si="302"/>
        <v>0</v>
      </c>
      <c r="FR91" s="49">
        <f t="shared" si="245"/>
        <v>0</v>
      </c>
      <c r="FS91" s="49">
        <f>IF(SUM(FF91:FF$298)=0,FF$299*FS$8/12,0)</f>
        <v>0</v>
      </c>
      <c r="FT91" s="49">
        <f>IF(SUM(FG91:FG$298)=0,FG$299*FT$8/12,0)</f>
        <v>0</v>
      </c>
      <c r="FU91" s="49">
        <f>IF(SUM(FH91:FH$298)=0,FH$299*FU$8/12,0)</f>
        <v>0</v>
      </c>
      <c r="FV91" s="49">
        <f>IF(SUM(FI91:FI$298)=0,FI$299*FV$8/12,0)</f>
        <v>0</v>
      </c>
      <c r="FW91" s="49">
        <f>IF(SUM(FJ91:FJ$298)=0,FJ$299*FW$8/12,0)</f>
        <v>0</v>
      </c>
      <c r="FX91" s="49">
        <f>IF(SUM(FK91:FK$298)=0,FK$299*FX$8/12,0)</f>
        <v>0</v>
      </c>
      <c r="FY91" s="49">
        <f>IF(SUM(FL91:FL$298)=0,FL$299*FY$8/12,0)</f>
        <v>0</v>
      </c>
      <c r="FZ91" s="49">
        <f>IF(SUM(FM91:FM$298)=0,FM$299*FZ$8/12,0)</f>
        <v>0</v>
      </c>
      <c r="GA91" s="49">
        <f>IF(SUM(FN91:FN$298)=0,FN$299*GA$8/12,0)</f>
        <v>0</v>
      </c>
      <c r="GB91" s="49">
        <f>IF(SUM(FO91:FO$298)=0,FO$299*GB$8/12,0)</f>
        <v>0</v>
      </c>
      <c r="GC91" s="49">
        <f>IF(SUM(FP91:FP$298)=0,FP$299*GC$8/12,0)</f>
        <v>0</v>
      </c>
      <c r="GD91" s="49">
        <f>IF(SUM(FQ91:FQ$298)=0,FQ$299*GD$8/12,0)</f>
        <v>0</v>
      </c>
      <c r="GE91" s="49">
        <f t="shared" si="246"/>
        <v>0</v>
      </c>
      <c r="GF91" s="49">
        <f t="shared" si="234"/>
        <v>0</v>
      </c>
      <c r="GG91" s="49">
        <f t="shared" si="247"/>
        <v>0</v>
      </c>
      <c r="GH91" s="49">
        <f t="shared" si="235"/>
        <v>0</v>
      </c>
      <c r="GI91" s="49">
        <f t="shared" si="248"/>
        <v>0</v>
      </c>
      <c r="GJ91" s="49">
        <f t="shared" si="236"/>
        <v>0</v>
      </c>
      <c r="GK91" s="21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</row>
    <row r="92" spans="1:299">
      <c r="A92" s="57"/>
      <c r="B92" s="38">
        <f>IF(SUM(J$9:J91)&gt;0.9,MAX(B$9:B91)+1,0)</f>
        <v>63</v>
      </c>
      <c r="C92" s="44">
        <f t="shared" si="210"/>
        <v>0</v>
      </c>
      <c r="D92" s="40">
        <v>47057</v>
      </c>
      <c r="E92" s="43">
        <f t="shared" si="249"/>
        <v>0</v>
      </c>
      <c r="F92" s="43">
        <f t="shared" si="250"/>
        <v>0</v>
      </c>
      <c r="G92" s="45">
        <f>IF(AND(B92=I$6,K91-I$1/(I$7-I$6+1)&gt;=0),ROUND(I$1/(I$7-I$6+1),0),IF(AND(SUM(G$10:G91)&gt;0,K91-G91&gt;=0),G91,IF(AND(SUM(G$10:G91)&gt;0),I$1-SUM(G$10:G91),0)))</f>
        <v>0</v>
      </c>
      <c r="H92" s="45">
        <f t="shared" si="251"/>
        <v>0</v>
      </c>
      <c r="I92" s="45">
        <f t="shared" si="252"/>
        <v>0</v>
      </c>
      <c r="J92" s="45">
        <f t="shared" si="174"/>
        <v>0</v>
      </c>
      <c r="K92" s="45">
        <f t="shared" si="253"/>
        <v>0</v>
      </c>
      <c r="L92" s="45">
        <f>IF(AND(J92&lt;&gt;0,SUM(J$9:J91)=0),ROUND(I$1*I$3,0),0)</f>
        <v>0</v>
      </c>
      <c r="M92" s="18"/>
      <c r="N92" s="38">
        <f>IF(SUM(V$9:V91)&gt;0.9,MAX(N$9:N91)+1,0)</f>
        <v>0</v>
      </c>
      <c r="O92" s="44">
        <f t="shared" si="211"/>
        <v>0</v>
      </c>
      <c r="P92" s="40">
        <f t="shared" si="212"/>
        <v>47057</v>
      </c>
      <c r="Q92" s="43">
        <f t="shared" si="197"/>
        <v>0</v>
      </c>
      <c r="R92" s="43">
        <f t="shared" si="175"/>
        <v>0</v>
      </c>
      <c r="S92" s="45">
        <f>IF(AND(N92=U$6,W91-U$1/(U$7-U$6+1)&gt;=0),ROUND(U$1/(U$7-U$6+1),0),IF(AND(SUM(S$10:S91)&gt;0,W91-S91&gt;=0),S91,IF(AND(SUM(S$10:S91)&gt;0),U$1-SUM(S$10:S91),0)))</f>
        <v>0</v>
      </c>
      <c r="T92" s="45">
        <f t="shared" si="254"/>
        <v>0</v>
      </c>
      <c r="U92" s="45">
        <f t="shared" si="255"/>
        <v>0</v>
      </c>
      <c r="V92" s="45">
        <f t="shared" si="176"/>
        <v>0</v>
      </c>
      <c r="W92" s="45">
        <f t="shared" si="256"/>
        <v>0</v>
      </c>
      <c r="X92" s="45">
        <f>IF(AND(V92&lt;&gt;0,SUM(V$9:V91)=0),ROUND(U$1*U$3,0),0)</f>
        <v>0</v>
      </c>
      <c r="Y92" s="18"/>
      <c r="Z92" s="38">
        <f>IF(SUM(AH$9:AH91)&gt;0.9,MAX(Z$9:Z91)+1,0)</f>
        <v>0</v>
      </c>
      <c r="AA92" s="44">
        <f t="shared" si="213"/>
        <v>0</v>
      </c>
      <c r="AB92" s="40">
        <f t="shared" si="214"/>
        <v>47057</v>
      </c>
      <c r="AC92" s="43">
        <f t="shared" si="198"/>
        <v>0</v>
      </c>
      <c r="AD92" s="43">
        <f t="shared" si="177"/>
        <v>0</v>
      </c>
      <c r="AE92" s="45">
        <f>IF(AND(Z92=AG$6,AI91-AG$1/(AG$7-AG$6+1)&gt;=0),ROUND(AG$1/(AG$7-AG$6+1),0),IF(AND(SUM(AE$10:AE91)&gt;0,AI91-AE91&gt;=0),AE91,IF(AND(SUM(AE$10:AE91)&gt;0),AG$1-SUM(AE$10:AE91),0)))</f>
        <v>0</v>
      </c>
      <c r="AF92" s="45">
        <f t="shared" si="257"/>
        <v>0</v>
      </c>
      <c r="AG92" s="45">
        <f t="shared" si="258"/>
        <v>0</v>
      </c>
      <c r="AH92" s="45">
        <f t="shared" si="178"/>
        <v>0</v>
      </c>
      <c r="AI92" s="45">
        <f t="shared" si="259"/>
        <v>0</v>
      </c>
      <c r="AJ92" s="45">
        <f>IF(AND(AH92&lt;&gt;0,SUM(AH$9:AH91)=0),ROUND(AG$1*AG$3,0),0)</f>
        <v>0</v>
      </c>
      <c r="AK92" s="18"/>
      <c r="AL92" s="38">
        <f>IF(SUM(AT$9:AT91)&gt;0.9,MAX(AL$9:AL91)+1,0)</f>
        <v>0</v>
      </c>
      <c r="AM92" s="44">
        <f t="shared" si="215"/>
        <v>0</v>
      </c>
      <c r="AN92" s="40">
        <f t="shared" si="216"/>
        <v>47057</v>
      </c>
      <c r="AO92" s="43">
        <f t="shared" si="199"/>
        <v>0</v>
      </c>
      <c r="AP92" s="43">
        <f t="shared" si="179"/>
        <v>0</v>
      </c>
      <c r="AQ92" s="45">
        <f>IF(AND(AL92=AS$6,AU91-AS$1/(AS$7-AS$6+1)&gt;=0),ROUND(AS$1/(AS$7-AS$6+1),0),IF(AND(SUM(AQ$10:AQ91)&gt;0,AU91-AQ91&gt;=0),AQ91,IF(AND(SUM(AQ$10:AQ91)&gt;0),AS$1-SUM(AQ$10:AQ91),0)))</f>
        <v>0</v>
      </c>
      <c r="AR92" s="45">
        <f t="shared" si="260"/>
        <v>0</v>
      </c>
      <c r="AS92" s="45">
        <f t="shared" si="261"/>
        <v>0</v>
      </c>
      <c r="AT92" s="45">
        <f t="shared" si="180"/>
        <v>0</v>
      </c>
      <c r="AU92" s="45">
        <f t="shared" si="262"/>
        <v>0</v>
      </c>
      <c r="AV92" s="45">
        <f>IF(AND(AT92&lt;&gt;0,SUM(AT$9:AT91)=0),ROUND(AS$1*AS$3,0),0)</f>
        <v>0</v>
      </c>
      <c r="AW92" s="18"/>
      <c r="AX92" s="38">
        <f>IF(SUM(BF$9:BF91)&gt;0.9,MAX(AX$9:AX91)+1,0)</f>
        <v>0</v>
      </c>
      <c r="AY92" s="44">
        <f t="shared" si="217"/>
        <v>0</v>
      </c>
      <c r="AZ92" s="40">
        <f t="shared" si="218"/>
        <v>47057</v>
      </c>
      <c r="BA92" s="43">
        <f t="shared" si="200"/>
        <v>0</v>
      </c>
      <c r="BB92" s="43">
        <f t="shared" si="181"/>
        <v>0</v>
      </c>
      <c r="BC92" s="45">
        <f>IF(AND(AX92=BE$6,BG91-BE$1/(BE$7-BE$6+1)&gt;=0),ROUND(BE$1/(BE$7-BE$6+1),0),IF(AND(SUM(BC$10:BC91)&gt;0,BG91-BC91&gt;=0),BC91,IF(AND(SUM(BC$10:BC91)&gt;0),BE$1-SUM(BC$10:BC91),0)))</f>
        <v>0</v>
      </c>
      <c r="BD92" s="45">
        <f t="shared" si="263"/>
        <v>0</v>
      </c>
      <c r="BE92" s="45">
        <f t="shared" si="264"/>
        <v>0</v>
      </c>
      <c r="BF92" s="45">
        <f t="shared" si="182"/>
        <v>0</v>
      </c>
      <c r="BG92" s="45">
        <f t="shared" si="265"/>
        <v>0</v>
      </c>
      <c r="BH92" s="45">
        <f>IF(AND(BF92&lt;&gt;0,SUM(BF$9:BF91)=0),ROUND(BE$1*BE$3,0),0)</f>
        <v>0</v>
      </c>
      <c r="BI92" s="18"/>
      <c r="BJ92" s="38">
        <f>IF(SUM(BR$9:BR91)&gt;0.9,MAX(BJ$9:BJ91)+1,0)</f>
        <v>0</v>
      </c>
      <c r="BK92" s="44">
        <f t="shared" si="219"/>
        <v>0</v>
      </c>
      <c r="BL92" s="40">
        <f t="shared" si="220"/>
        <v>47057</v>
      </c>
      <c r="BM92" s="43">
        <f t="shared" si="201"/>
        <v>0</v>
      </c>
      <c r="BN92" s="43">
        <f t="shared" si="183"/>
        <v>0</v>
      </c>
      <c r="BO92" s="45">
        <f>IF(AND(BJ92=BQ$6,BS91-BQ$1/(BQ$7-BQ$6+1)&gt;=0),ROUND(BQ$1/(BQ$7-BQ$6+1),0),IF(AND(SUM(BO$10:BO91)&gt;0,BS91-BO91&gt;=0),BO91,IF(AND(SUM(BO$10:BO91)&gt;0),BQ$1-SUM(BO$10:BO91),0)))</f>
        <v>0</v>
      </c>
      <c r="BP92" s="45">
        <f t="shared" si="266"/>
        <v>0</v>
      </c>
      <c r="BQ92" s="45">
        <f t="shared" si="267"/>
        <v>0</v>
      </c>
      <c r="BR92" s="45">
        <f t="shared" si="184"/>
        <v>0</v>
      </c>
      <c r="BS92" s="45">
        <f t="shared" si="268"/>
        <v>0</v>
      </c>
      <c r="BT92" s="45">
        <f>IF(AND(BR92&lt;&gt;0,SUM(BR$9:BR91)=0),ROUND(BQ$1*BQ$3,0),0)</f>
        <v>0</v>
      </c>
      <c r="BU92" s="18"/>
      <c r="BV92" s="38">
        <f>IF(SUM(CD$9:CD91)&gt;0.9,MAX(BV$9:BV91)+1,0)</f>
        <v>0</v>
      </c>
      <c r="BW92" s="44">
        <f t="shared" si="221"/>
        <v>0</v>
      </c>
      <c r="BX92" s="40">
        <f t="shared" si="222"/>
        <v>47057</v>
      </c>
      <c r="BY92" s="43">
        <f t="shared" si="202"/>
        <v>0</v>
      </c>
      <c r="BZ92" s="43">
        <f t="shared" si="185"/>
        <v>0</v>
      </c>
      <c r="CA92" s="45">
        <f>IF(AND(BV92=CC$6,CE91-CC$1/(CC$7-CC$6+1)&gt;=0),ROUND(CC$1/(CC$7-CC$6+1),0),IF(AND(SUM(CA$10:CA91)&gt;0,CE91-CA91&gt;=0),CA91,IF(AND(SUM(CA$10:CA91)&gt;0),CC$1-SUM(CA$10:CA91),0)))</f>
        <v>0</v>
      </c>
      <c r="CB92" s="45">
        <f t="shared" si="269"/>
        <v>0</v>
      </c>
      <c r="CC92" s="45">
        <f t="shared" si="270"/>
        <v>0</v>
      </c>
      <c r="CD92" s="45">
        <f t="shared" si="186"/>
        <v>0</v>
      </c>
      <c r="CE92" s="45">
        <f t="shared" si="271"/>
        <v>0</v>
      </c>
      <c r="CF92" s="45">
        <f>IF(AND(CD92&lt;&gt;0,SUM(CD$9:CD91)=0),ROUND(CC$1*CC$3,0),0)</f>
        <v>0</v>
      </c>
      <c r="CG92" s="18"/>
      <c r="CH92" s="38">
        <f>IF(SUM(CP$9:CP91)&gt;0.9,MAX(CH$9:CH91)+1,0)</f>
        <v>0</v>
      </c>
      <c r="CI92" s="44">
        <f t="shared" si="223"/>
        <v>0</v>
      </c>
      <c r="CJ92" s="40">
        <f t="shared" si="224"/>
        <v>47057</v>
      </c>
      <c r="CK92" s="43">
        <f t="shared" si="203"/>
        <v>0</v>
      </c>
      <c r="CL92" s="43">
        <f t="shared" si="187"/>
        <v>0</v>
      </c>
      <c r="CM92" s="45">
        <f>IF(AND(CH92=CO$6,CQ91-CO$1/(CO$7-CO$6+1)&gt;=0),ROUND(CO$1/(CO$7-CO$6+1),0),IF(AND(SUM(CM$10:CM91)&gt;0,CQ91-CM91&gt;=0),CM91,IF(AND(SUM(CM$10:CM91)&gt;0),CO$1-SUM(CM$10:CM91),0)))</f>
        <v>0</v>
      </c>
      <c r="CN92" s="45">
        <f t="shared" si="272"/>
        <v>0</v>
      </c>
      <c r="CO92" s="45">
        <f t="shared" si="273"/>
        <v>0</v>
      </c>
      <c r="CP92" s="45">
        <f t="shared" si="188"/>
        <v>0</v>
      </c>
      <c r="CQ92" s="45">
        <f t="shared" si="274"/>
        <v>0</v>
      </c>
      <c r="CR92" s="45">
        <f>IF(AND(CP92&lt;&gt;0,SUM(CP$9:CP91)=0),ROUND(CO$1*CO$3,0),0)</f>
        <v>0</v>
      </c>
      <c r="CS92" s="18"/>
      <c r="CT92" s="38">
        <f>IF(SUM(DB$9:DB91)&gt;0.9,MAX(CT$9:CT91)+1,0)</f>
        <v>0</v>
      </c>
      <c r="CU92" s="44">
        <f t="shared" si="225"/>
        <v>0</v>
      </c>
      <c r="CV92" s="40">
        <f t="shared" si="226"/>
        <v>47057</v>
      </c>
      <c r="CW92" s="43">
        <f t="shared" si="204"/>
        <v>0</v>
      </c>
      <c r="CX92" s="43">
        <f t="shared" si="189"/>
        <v>0</v>
      </c>
      <c r="CY92" s="45">
        <f>IF(AND(CT92=DA$6,DC91-DA$1/(DA$7-DA$6+1)&gt;=0),ROUND(DA$1/(DA$7-DA$6+1),0),IF(AND(SUM(CY$10:CY91)&gt;0,DC91-CY91&gt;=0),CY91,IF(AND(SUM(CY$10:CY91)&gt;0),DA$1-SUM(CY$10:CY91),0)))</f>
        <v>0</v>
      </c>
      <c r="CZ92" s="45">
        <f t="shared" si="275"/>
        <v>0</v>
      </c>
      <c r="DA92" s="45">
        <f t="shared" si="276"/>
        <v>0</v>
      </c>
      <c r="DB92" s="45">
        <f t="shared" si="190"/>
        <v>0</v>
      </c>
      <c r="DC92" s="45">
        <f t="shared" si="277"/>
        <v>0</v>
      </c>
      <c r="DD92" s="45">
        <f>IF(AND(DB92&lt;&gt;0,SUM(DB$9:DB91)=0),ROUND(DA$1*DA$3,0),0)</f>
        <v>0</v>
      </c>
      <c r="DE92" s="18"/>
      <c r="DF92" s="38">
        <f>IF(SUM(DN$9:DN91)&gt;0.9,MAX(DF$9:DF91)+1,0)</f>
        <v>0</v>
      </c>
      <c r="DG92" s="44">
        <f t="shared" si="227"/>
        <v>0</v>
      </c>
      <c r="DH92" s="40">
        <f t="shared" si="228"/>
        <v>47057</v>
      </c>
      <c r="DI92" s="43">
        <f t="shared" si="205"/>
        <v>0</v>
      </c>
      <c r="DJ92" s="43">
        <f t="shared" si="191"/>
        <v>0</v>
      </c>
      <c r="DK92" s="45">
        <f>IF(AND(DF92=DM$6,DO91-DM$1/(DM$7-DM$6+1)&gt;=0),ROUND(DM$1/(DM$7-DM$6+1),0),IF(AND(SUM(DK$10:DK91)&gt;0,DO91-DK91&gt;=0),DK91,IF(AND(SUM(DK$10:DK91)&gt;0),DM$1-SUM(DK$10:DK91),0)))</f>
        <v>0</v>
      </c>
      <c r="DL92" s="45">
        <f t="shared" si="278"/>
        <v>0</v>
      </c>
      <c r="DM92" s="45">
        <f t="shared" si="279"/>
        <v>0</v>
      </c>
      <c r="DN92" s="45">
        <f t="shared" si="192"/>
        <v>0</v>
      </c>
      <c r="DO92" s="45">
        <f t="shared" si="280"/>
        <v>0</v>
      </c>
      <c r="DP92" s="45">
        <f>IF(AND(DN92&lt;&gt;0,SUM(DN$9:DN91)=0),ROUND(DM$1*DM$3,0),0)</f>
        <v>0</v>
      </c>
      <c r="DQ92" s="18"/>
      <c r="DR92" s="38">
        <f>IF(SUM(DZ$9:DZ91)&gt;0.9,MAX(DR$9:DR91)+1,0)</f>
        <v>0</v>
      </c>
      <c r="DS92" s="44">
        <f t="shared" si="229"/>
        <v>0</v>
      </c>
      <c r="DT92" s="40">
        <f t="shared" si="230"/>
        <v>47057</v>
      </c>
      <c r="DU92" s="43">
        <f t="shared" si="206"/>
        <v>0</v>
      </c>
      <c r="DV92" s="43">
        <f t="shared" si="193"/>
        <v>0</v>
      </c>
      <c r="DW92" s="45">
        <f>IF(AND(DR92=DY$6,EA91-DY$1/(DY$7-DY$6+1)&gt;=0),ROUND(DY$1/(DY$7-DY$6+1),0),IF(AND(SUM(DW$10:DW91)&gt;0,EA91-DW91&gt;=0),DW91,IF(AND(SUM(DW$10:DW91)&gt;0),DY$1-SUM(DW$10:DW91),0)))</f>
        <v>0</v>
      </c>
      <c r="DX92" s="45">
        <f t="shared" si="281"/>
        <v>0</v>
      </c>
      <c r="DY92" s="45">
        <f t="shared" si="282"/>
        <v>0</v>
      </c>
      <c r="DZ92" s="45">
        <f t="shared" si="194"/>
        <v>0</v>
      </c>
      <c r="EA92" s="45">
        <f t="shared" si="283"/>
        <v>0</v>
      </c>
      <c r="EB92" s="45">
        <f>IF(AND(DZ92&lt;&gt;0,SUM(DZ$9:DZ91)=0),ROUND(DY$1*DY$3,0),0)</f>
        <v>0</v>
      </c>
      <c r="EC92" s="18"/>
      <c r="ED92" s="38">
        <f>IF(SUM(EL$9:EL91)&gt;0.9,MAX(ED$9:ED91)+1,0)</f>
        <v>0</v>
      </c>
      <c r="EE92" s="44">
        <f t="shared" si="231"/>
        <v>0</v>
      </c>
      <c r="EF92" s="40">
        <f t="shared" si="232"/>
        <v>47057</v>
      </c>
      <c r="EG92" s="43">
        <f t="shared" si="207"/>
        <v>0</v>
      </c>
      <c r="EH92" s="43">
        <f t="shared" si="195"/>
        <v>0</v>
      </c>
      <c r="EI92" s="45">
        <f>IF(AND(ED92=EK$6,EM91-EK$1/(EK$7-EK$6+1)&gt;=0),ROUND(EK$1/(EK$7-EK$6+1),0),IF(AND(SUM(EI$10:EI91)&gt;0,EM91-EI91&gt;=0),EI91,IF(AND(SUM(EI$10:EI91)&gt;0),EK$1-SUM(EI$10:EI91),0)))</f>
        <v>0</v>
      </c>
      <c r="EJ92" s="45">
        <f t="shared" si="284"/>
        <v>0</v>
      </c>
      <c r="EK92" s="45">
        <f t="shared" si="285"/>
        <v>0</v>
      </c>
      <c r="EL92" s="45">
        <f t="shared" si="196"/>
        <v>0</v>
      </c>
      <c r="EM92" s="45">
        <f t="shared" si="286"/>
        <v>0</v>
      </c>
      <c r="EN92" s="45">
        <f>IF(AND(EL92&lt;&gt;0,SUM(EL$9:EL91)=0),ROUND(EK$1*EK$3,0),0)</f>
        <v>0</v>
      </c>
      <c r="EO92" s="21"/>
      <c r="EP92" s="46">
        <f t="shared" si="303"/>
        <v>76</v>
      </c>
      <c r="EQ92" s="47">
        <f t="shared" si="287"/>
        <v>47057</v>
      </c>
      <c r="ER92" s="48">
        <f t="shared" si="208"/>
        <v>0</v>
      </c>
      <c r="ES92" s="48">
        <f t="shared" si="288"/>
        <v>0</v>
      </c>
      <c r="ET92" s="48">
        <f t="shared" si="289"/>
        <v>0</v>
      </c>
      <c r="EU92" s="48">
        <f t="shared" si="290"/>
        <v>0</v>
      </c>
      <c r="EV92" s="48">
        <f t="shared" si="291"/>
        <v>0</v>
      </c>
      <c r="EW92" s="48">
        <f t="shared" si="292"/>
        <v>0</v>
      </c>
      <c r="EX92" s="48">
        <f t="shared" si="293"/>
        <v>0</v>
      </c>
      <c r="EY92" s="48">
        <f t="shared" si="294"/>
        <v>0</v>
      </c>
      <c r="EZ92" s="48">
        <f t="shared" si="295"/>
        <v>0</v>
      </c>
      <c r="FA92" s="48">
        <f t="shared" si="296"/>
        <v>0</v>
      </c>
      <c r="FB92" s="48">
        <f t="shared" si="297"/>
        <v>0</v>
      </c>
      <c r="FC92" s="48">
        <f t="shared" si="298"/>
        <v>0</v>
      </c>
      <c r="FD92" s="48">
        <f t="shared" si="233"/>
        <v>0</v>
      </c>
      <c r="FE92" s="49">
        <f t="shared" si="209"/>
        <v>0</v>
      </c>
      <c r="FF92" s="49">
        <f t="shared" si="237"/>
        <v>0</v>
      </c>
      <c r="FG92" s="49">
        <f t="shared" si="238"/>
        <v>0</v>
      </c>
      <c r="FH92" s="49">
        <f t="shared" si="239"/>
        <v>0</v>
      </c>
      <c r="FI92" s="49">
        <f t="shared" si="240"/>
        <v>0</v>
      </c>
      <c r="FJ92" s="49">
        <f t="shared" si="241"/>
        <v>0</v>
      </c>
      <c r="FK92" s="49">
        <f t="shared" si="242"/>
        <v>0</v>
      </c>
      <c r="FL92" s="49">
        <f t="shared" si="243"/>
        <v>0</v>
      </c>
      <c r="FM92" s="49">
        <f t="shared" si="244"/>
        <v>0</v>
      </c>
      <c r="FN92" s="49">
        <f t="shared" si="299"/>
        <v>0</v>
      </c>
      <c r="FO92" s="49">
        <f t="shared" si="300"/>
        <v>0</v>
      </c>
      <c r="FP92" s="49">
        <f t="shared" si="301"/>
        <v>0</v>
      </c>
      <c r="FQ92" s="49">
        <f t="shared" si="302"/>
        <v>0</v>
      </c>
      <c r="FR92" s="49">
        <f t="shared" si="245"/>
        <v>0</v>
      </c>
      <c r="FS92" s="49">
        <f>IF(SUM(FF92:FF$298)=0,FF$299*FS$8/12,0)</f>
        <v>0</v>
      </c>
      <c r="FT92" s="49">
        <f>IF(SUM(FG92:FG$298)=0,FG$299*FT$8/12,0)</f>
        <v>0</v>
      </c>
      <c r="FU92" s="49">
        <f>IF(SUM(FH92:FH$298)=0,FH$299*FU$8/12,0)</f>
        <v>0</v>
      </c>
      <c r="FV92" s="49">
        <f>IF(SUM(FI92:FI$298)=0,FI$299*FV$8/12,0)</f>
        <v>0</v>
      </c>
      <c r="FW92" s="49">
        <f>IF(SUM(FJ92:FJ$298)=0,FJ$299*FW$8/12,0)</f>
        <v>0</v>
      </c>
      <c r="FX92" s="49">
        <f>IF(SUM(FK92:FK$298)=0,FK$299*FX$8/12,0)</f>
        <v>0</v>
      </c>
      <c r="FY92" s="49">
        <f>IF(SUM(FL92:FL$298)=0,FL$299*FY$8/12,0)</f>
        <v>0</v>
      </c>
      <c r="FZ92" s="49">
        <f>IF(SUM(FM92:FM$298)=0,FM$299*FZ$8/12,0)</f>
        <v>0</v>
      </c>
      <c r="GA92" s="49">
        <f>IF(SUM(FN92:FN$298)=0,FN$299*GA$8/12,0)</f>
        <v>0</v>
      </c>
      <c r="GB92" s="49">
        <f>IF(SUM(FO92:FO$298)=0,FO$299*GB$8/12,0)</f>
        <v>0</v>
      </c>
      <c r="GC92" s="49">
        <f>IF(SUM(FP92:FP$298)=0,FP$299*GC$8/12,0)</f>
        <v>0</v>
      </c>
      <c r="GD92" s="49">
        <f>IF(SUM(FQ92:FQ$298)=0,FQ$299*GD$8/12,0)</f>
        <v>0</v>
      </c>
      <c r="GE92" s="49">
        <f t="shared" si="246"/>
        <v>0</v>
      </c>
      <c r="GF92" s="49">
        <f t="shared" si="234"/>
        <v>0</v>
      </c>
      <c r="GG92" s="49">
        <f t="shared" si="247"/>
        <v>0</v>
      </c>
      <c r="GH92" s="49">
        <f t="shared" si="235"/>
        <v>0</v>
      </c>
      <c r="GI92" s="49">
        <f t="shared" si="248"/>
        <v>0</v>
      </c>
      <c r="GJ92" s="49">
        <f t="shared" si="236"/>
        <v>0</v>
      </c>
      <c r="GK92" s="21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</row>
    <row r="93" spans="1:299">
      <c r="A93" s="57"/>
      <c r="B93" s="38">
        <f>IF(SUM(J$9:J92)&gt;0.9,MAX(B$9:B92)+1,0)</f>
        <v>64</v>
      </c>
      <c r="C93" s="44">
        <f t="shared" si="210"/>
        <v>0</v>
      </c>
      <c r="D93" s="40">
        <v>47087</v>
      </c>
      <c r="E93" s="43">
        <f t="shared" si="249"/>
        <v>0</v>
      </c>
      <c r="F93" s="43">
        <f t="shared" si="250"/>
        <v>0</v>
      </c>
      <c r="G93" s="45">
        <f>IF(AND(B93=I$6,K92-I$1/(I$7-I$6+1)&gt;=0),ROUND(I$1/(I$7-I$6+1),0),IF(AND(SUM(G$10:G92)&gt;0,K92-G92&gt;=0),G92,IF(AND(SUM(G$10:G92)&gt;0),I$1-SUM(G$10:G92),0)))</f>
        <v>0</v>
      </c>
      <c r="H93" s="45">
        <f t="shared" si="251"/>
        <v>0</v>
      </c>
      <c r="I93" s="45">
        <f t="shared" si="252"/>
        <v>0</v>
      </c>
      <c r="J93" s="45">
        <f t="shared" si="174"/>
        <v>0</v>
      </c>
      <c r="K93" s="45">
        <f t="shared" si="253"/>
        <v>0</v>
      </c>
      <c r="L93" s="45">
        <f>IF(AND(J93&lt;&gt;0,SUM(J$9:J92)=0),ROUND(I$1*I$3,0),0)</f>
        <v>0</v>
      </c>
      <c r="M93" s="18"/>
      <c r="N93" s="38">
        <f>IF(SUM(V$9:V92)&gt;0.9,MAX(N$9:N92)+1,0)</f>
        <v>0</v>
      </c>
      <c r="O93" s="44">
        <f t="shared" si="211"/>
        <v>0</v>
      </c>
      <c r="P93" s="40">
        <f t="shared" si="212"/>
        <v>47087</v>
      </c>
      <c r="Q93" s="43">
        <f t="shared" si="197"/>
        <v>0</v>
      </c>
      <c r="R93" s="43">
        <f t="shared" si="175"/>
        <v>0</v>
      </c>
      <c r="S93" s="45">
        <f>IF(AND(N93=U$6,W92-U$1/(U$7-U$6+1)&gt;=0),ROUND(U$1/(U$7-U$6+1),0),IF(AND(SUM(S$10:S92)&gt;0,W92-S92&gt;=0),S92,IF(AND(SUM(S$10:S92)&gt;0),U$1-SUM(S$10:S92),0)))</f>
        <v>0</v>
      </c>
      <c r="T93" s="45">
        <f t="shared" si="254"/>
        <v>0</v>
      </c>
      <c r="U93" s="45">
        <f t="shared" si="255"/>
        <v>0</v>
      </c>
      <c r="V93" s="45">
        <f t="shared" si="176"/>
        <v>0</v>
      </c>
      <c r="W93" s="45">
        <f t="shared" si="256"/>
        <v>0</v>
      </c>
      <c r="X93" s="45">
        <f>IF(AND(V93&lt;&gt;0,SUM(V$9:V92)=0),ROUND(U$1*U$3,0),0)</f>
        <v>0</v>
      </c>
      <c r="Y93" s="18"/>
      <c r="Z93" s="38">
        <f>IF(SUM(AH$9:AH92)&gt;0.9,MAX(Z$9:Z92)+1,0)</f>
        <v>0</v>
      </c>
      <c r="AA93" s="44">
        <f t="shared" si="213"/>
        <v>0</v>
      </c>
      <c r="AB93" s="40">
        <f t="shared" si="214"/>
        <v>47087</v>
      </c>
      <c r="AC93" s="43">
        <f t="shared" si="198"/>
        <v>0</v>
      </c>
      <c r="AD93" s="43">
        <f t="shared" si="177"/>
        <v>0</v>
      </c>
      <c r="AE93" s="45">
        <f>IF(AND(Z93=AG$6,AI92-AG$1/(AG$7-AG$6+1)&gt;=0),ROUND(AG$1/(AG$7-AG$6+1),0),IF(AND(SUM(AE$10:AE92)&gt;0,AI92-AE92&gt;=0),AE92,IF(AND(SUM(AE$10:AE92)&gt;0),AG$1-SUM(AE$10:AE92),0)))</f>
        <v>0</v>
      </c>
      <c r="AF93" s="45">
        <f t="shared" si="257"/>
        <v>0</v>
      </c>
      <c r="AG93" s="45">
        <f t="shared" si="258"/>
        <v>0</v>
      </c>
      <c r="AH93" s="45">
        <f t="shared" si="178"/>
        <v>0</v>
      </c>
      <c r="AI93" s="45">
        <f t="shared" si="259"/>
        <v>0</v>
      </c>
      <c r="AJ93" s="45">
        <f>IF(AND(AH93&lt;&gt;0,SUM(AH$9:AH92)=0),ROUND(AG$1*AG$3,0),0)</f>
        <v>0</v>
      </c>
      <c r="AK93" s="18"/>
      <c r="AL93" s="38">
        <f>IF(SUM(AT$9:AT92)&gt;0.9,MAX(AL$9:AL92)+1,0)</f>
        <v>0</v>
      </c>
      <c r="AM93" s="44">
        <f t="shared" si="215"/>
        <v>0</v>
      </c>
      <c r="AN93" s="40">
        <f t="shared" si="216"/>
        <v>47087</v>
      </c>
      <c r="AO93" s="43">
        <f t="shared" si="199"/>
        <v>0</v>
      </c>
      <c r="AP93" s="43">
        <f t="shared" si="179"/>
        <v>0</v>
      </c>
      <c r="AQ93" s="45">
        <f>IF(AND(AL93=AS$6,AU92-AS$1/(AS$7-AS$6+1)&gt;=0),ROUND(AS$1/(AS$7-AS$6+1),0),IF(AND(SUM(AQ$10:AQ92)&gt;0,AU92-AQ92&gt;=0),AQ92,IF(AND(SUM(AQ$10:AQ92)&gt;0),AS$1-SUM(AQ$10:AQ92),0)))</f>
        <v>0</v>
      </c>
      <c r="AR93" s="45">
        <f t="shared" si="260"/>
        <v>0</v>
      </c>
      <c r="AS93" s="45">
        <f t="shared" si="261"/>
        <v>0</v>
      </c>
      <c r="AT93" s="45">
        <f t="shared" si="180"/>
        <v>0</v>
      </c>
      <c r="AU93" s="45">
        <f t="shared" si="262"/>
        <v>0</v>
      </c>
      <c r="AV93" s="45">
        <f>IF(AND(AT93&lt;&gt;0,SUM(AT$9:AT92)=0),ROUND(AS$1*AS$3,0),0)</f>
        <v>0</v>
      </c>
      <c r="AW93" s="18"/>
      <c r="AX93" s="38">
        <f>IF(SUM(BF$9:BF92)&gt;0.9,MAX(AX$9:AX92)+1,0)</f>
        <v>0</v>
      </c>
      <c r="AY93" s="44">
        <f t="shared" si="217"/>
        <v>0</v>
      </c>
      <c r="AZ93" s="40">
        <f t="shared" si="218"/>
        <v>47087</v>
      </c>
      <c r="BA93" s="43">
        <f t="shared" si="200"/>
        <v>0</v>
      </c>
      <c r="BB93" s="43">
        <f t="shared" si="181"/>
        <v>0</v>
      </c>
      <c r="BC93" s="45">
        <f>IF(AND(AX93=BE$6,BG92-BE$1/(BE$7-BE$6+1)&gt;=0),ROUND(BE$1/(BE$7-BE$6+1),0),IF(AND(SUM(BC$10:BC92)&gt;0,BG92-BC92&gt;=0),BC92,IF(AND(SUM(BC$10:BC92)&gt;0),BE$1-SUM(BC$10:BC92),0)))</f>
        <v>0</v>
      </c>
      <c r="BD93" s="45">
        <f t="shared" si="263"/>
        <v>0</v>
      </c>
      <c r="BE93" s="45">
        <f t="shared" si="264"/>
        <v>0</v>
      </c>
      <c r="BF93" s="45">
        <f t="shared" si="182"/>
        <v>0</v>
      </c>
      <c r="BG93" s="45">
        <f t="shared" si="265"/>
        <v>0</v>
      </c>
      <c r="BH93" s="45">
        <f>IF(AND(BF93&lt;&gt;0,SUM(BF$9:BF92)=0),ROUND(BE$1*BE$3,0),0)</f>
        <v>0</v>
      </c>
      <c r="BI93" s="18"/>
      <c r="BJ93" s="38">
        <f>IF(SUM(BR$9:BR92)&gt;0.9,MAX(BJ$9:BJ92)+1,0)</f>
        <v>0</v>
      </c>
      <c r="BK93" s="44">
        <f t="shared" si="219"/>
        <v>0</v>
      </c>
      <c r="BL93" s="40">
        <f t="shared" si="220"/>
        <v>47087</v>
      </c>
      <c r="BM93" s="43">
        <f t="shared" si="201"/>
        <v>0</v>
      </c>
      <c r="BN93" s="43">
        <f t="shared" si="183"/>
        <v>0</v>
      </c>
      <c r="BO93" s="45">
        <f>IF(AND(BJ93=BQ$6,BS92-BQ$1/(BQ$7-BQ$6+1)&gt;=0),ROUND(BQ$1/(BQ$7-BQ$6+1),0),IF(AND(SUM(BO$10:BO92)&gt;0,BS92-BO92&gt;=0),BO92,IF(AND(SUM(BO$10:BO92)&gt;0),BQ$1-SUM(BO$10:BO92),0)))</f>
        <v>0</v>
      </c>
      <c r="BP93" s="45">
        <f t="shared" si="266"/>
        <v>0</v>
      </c>
      <c r="BQ93" s="45">
        <f t="shared" si="267"/>
        <v>0</v>
      </c>
      <c r="BR93" s="45">
        <f t="shared" si="184"/>
        <v>0</v>
      </c>
      <c r="BS93" s="45">
        <f t="shared" si="268"/>
        <v>0</v>
      </c>
      <c r="BT93" s="45">
        <f>IF(AND(BR93&lt;&gt;0,SUM(BR$9:BR92)=0),ROUND(BQ$1*BQ$3,0),0)</f>
        <v>0</v>
      </c>
      <c r="BU93" s="18"/>
      <c r="BV93" s="38">
        <f>IF(SUM(CD$9:CD92)&gt;0.9,MAX(BV$9:BV92)+1,0)</f>
        <v>0</v>
      </c>
      <c r="BW93" s="44">
        <f t="shared" si="221"/>
        <v>0</v>
      </c>
      <c r="BX93" s="40">
        <f t="shared" si="222"/>
        <v>47087</v>
      </c>
      <c r="BY93" s="43">
        <f t="shared" si="202"/>
        <v>0</v>
      </c>
      <c r="BZ93" s="43">
        <f t="shared" si="185"/>
        <v>0</v>
      </c>
      <c r="CA93" s="45">
        <f>IF(AND(BV93=CC$6,CE92-CC$1/(CC$7-CC$6+1)&gt;=0),ROUND(CC$1/(CC$7-CC$6+1),0),IF(AND(SUM(CA$10:CA92)&gt;0,CE92-CA92&gt;=0),CA92,IF(AND(SUM(CA$10:CA92)&gt;0),CC$1-SUM(CA$10:CA92),0)))</f>
        <v>0</v>
      </c>
      <c r="CB93" s="45">
        <f t="shared" si="269"/>
        <v>0</v>
      </c>
      <c r="CC93" s="45">
        <f t="shared" si="270"/>
        <v>0</v>
      </c>
      <c r="CD93" s="45">
        <f t="shared" si="186"/>
        <v>0</v>
      </c>
      <c r="CE93" s="45">
        <f t="shared" si="271"/>
        <v>0</v>
      </c>
      <c r="CF93" s="45">
        <f>IF(AND(CD93&lt;&gt;0,SUM(CD$9:CD92)=0),ROUND(CC$1*CC$3,0),0)</f>
        <v>0</v>
      </c>
      <c r="CG93" s="18"/>
      <c r="CH93" s="38">
        <f>IF(SUM(CP$9:CP92)&gt;0.9,MAX(CH$9:CH92)+1,0)</f>
        <v>0</v>
      </c>
      <c r="CI93" s="44">
        <f t="shared" si="223"/>
        <v>0</v>
      </c>
      <c r="CJ93" s="40">
        <f t="shared" si="224"/>
        <v>47087</v>
      </c>
      <c r="CK93" s="43">
        <f t="shared" si="203"/>
        <v>0</v>
      </c>
      <c r="CL93" s="43">
        <f t="shared" si="187"/>
        <v>0</v>
      </c>
      <c r="CM93" s="45">
        <f>IF(AND(CH93=CO$6,CQ92-CO$1/(CO$7-CO$6+1)&gt;=0),ROUND(CO$1/(CO$7-CO$6+1),0),IF(AND(SUM(CM$10:CM92)&gt;0,CQ92-CM92&gt;=0),CM92,IF(AND(SUM(CM$10:CM92)&gt;0),CO$1-SUM(CM$10:CM92),0)))</f>
        <v>0</v>
      </c>
      <c r="CN93" s="45">
        <f t="shared" si="272"/>
        <v>0</v>
      </c>
      <c r="CO93" s="45">
        <f t="shared" si="273"/>
        <v>0</v>
      </c>
      <c r="CP93" s="45">
        <f t="shared" si="188"/>
        <v>0</v>
      </c>
      <c r="CQ93" s="45">
        <f t="shared" si="274"/>
        <v>0</v>
      </c>
      <c r="CR93" s="45">
        <f>IF(AND(CP93&lt;&gt;0,SUM(CP$9:CP92)=0),ROUND(CO$1*CO$3,0),0)</f>
        <v>0</v>
      </c>
      <c r="CS93" s="18"/>
      <c r="CT93" s="38">
        <f>IF(SUM(DB$9:DB92)&gt;0.9,MAX(CT$9:CT92)+1,0)</f>
        <v>0</v>
      </c>
      <c r="CU93" s="44">
        <f t="shared" si="225"/>
        <v>0</v>
      </c>
      <c r="CV93" s="40">
        <f t="shared" si="226"/>
        <v>47087</v>
      </c>
      <c r="CW93" s="43">
        <f t="shared" si="204"/>
        <v>0</v>
      </c>
      <c r="CX93" s="43">
        <f t="shared" si="189"/>
        <v>0</v>
      </c>
      <c r="CY93" s="45">
        <f>IF(AND(CT93=DA$6,DC92-DA$1/(DA$7-DA$6+1)&gt;=0),ROUND(DA$1/(DA$7-DA$6+1),0),IF(AND(SUM(CY$10:CY92)&gt;0,DC92-CY92&gt;=0),CY92,IF(AND(SUM(CY$10:CY92)&gt;0),DA$1-SUM(CY$10:CY92),0)))</f>
        <v>0</v>
      </c>
      <c r="CZ93" s="45">
        <f t="shared" si="275"/>
        <v>0</v>
      </c>
      <c r="DA93" s="45">
        <f t="shared" si="276"/>
        <v>0</v>
      </c>
      <c r="DB93" s="45">
        <f t="shared" si="190"/>
        <v>0</v>
      </c>
      <c r="DC93" s="45">
        <f t="shared" si="277"/>
        <v>0</v>
      </c>
      <c r="DD93" s="45">
        <f>IF(AND(DB93&lt;&gt;0,SUM(DB$9:DB92)=0),ROUND(DA$1*DA$3,0),0)</f>
        <v>0</v>
      </c>
      <c r="DE93" s="18"/>
      <c r="DF93" s="38">
        <f>IF(SUM(DN$9:DN92)&gt;0.9,MAX(DF$9:DF92)+1,0)</f>
        <v>0</v>
      </c>
      <c r="DG93" s="44">
        <f t="shared" si="227"/>
        <v>0</v>
      </c>
      <c r="DH93" s="40">
        <f t="shared" si="228"/>
        <v>47087</v>
      </c>
      <c r="DI93" s="43">
        <f t="shared" si="205"/>
        <v>0</v>
      </c>
      <c r="DJ93" s="43">
        <f t="shared" si="191"/>
        <v>0</v>
      </c>
      <c r="DK93" s="45">
        <f>IF(AND(DF93=DM$6,DO92-DM$1/(DM$7-DM$6+1)&gt;=0),ROUND(DM$1/(DM$7-DM$6+1),0),IF(AND(SUM(DK$10:DK92)&gt;0,DO92-DK92&gt;=0),DK92,IF(AND(SUM(DK$10:DK92)&gt;0),DM$1-SUM(DK$10:DK92),0)))</f>
        <v>0</v>
      </c>
      <c r="DL93" s="45">
        <f t="shared" si="278"/>
        <v>0</v>
      </c>
      <c r="DM93" s="45">
        <f t="shared" si="279"/>
        <v>0</v>
      </c>
      <c r="DN93" s="45">
        <f t="shared" si="192"/>
        <v>0</v>
      </c>
      <c r="DO93" s="45">
        <f t="shared" si="280"/>
        <v>0</v>
      </c>
      <c r="DP93" s="45">
        <f>IF(AND(DN93&lt;&gt;0,SUM(DN$9:DN92)=0),ROUND(DM$1*DM$3,0),0)</f>
        <v>0</v>
      </c>
      <c r="DQ93" s="18"/>
      <c r="DR93" s="38">
        <f>IF(SUM(DZ$9:DZ92)&gt;0.9,MAX(DR$9:DR92)+1,0)</f>
        <v>0</v>
      </c>
      <c r="DS93" s="44">
        <f t="shared" si="229"/>
        <v>0</v>
      </c>
      <c r="DT93" s="40">
        <f t="shared" si="230"/>
        <v>47087</v>
      </c>
      <c r="DU93" s="43">
        <f t="shared" si="206"/>
        <v>0</v>
      </c>
      <c r="DV93" s="43">
        <f t="shared" si="193"/>
        <v>0</v>
      </c>
      <c r="DW93" s="45">
        <f>IF(AND(DR93=DY$6,EA92-DY$1/(DY$7-DY$6+1)&gt;=0),ROUND(DY$1/(DY$7-DY$6+1),0),IF(AND(SUM(DW$10:DW92)&gt;0,EA92-DW92&gt;=0),DW92,IF(AND(SUM(DW$10:DW92)&gt;0),DY$1-SUM(DW$10:DW92),0)))</f>
        <v>0</v>
      </c>
      <c r="DX93" s="45">
        <f t="shared" si="281"/>
        <v>0</v>
      </c>
      <c r="DY93" s="45">
        <f t="shared" si="282"/>
        <v>0</v>
      </c>
      <c r="DZ93" s="45">
        <f t="shared" si="194"/>
        <v>0</v>
      </c>
      <c r="EA93" s="45">
        <f t="shared" si="283"/>
        <v>0</v>
      </c>
      <c r="EB93" s="45">
        <f>IF(AND(DZ93&lt;&gt;0,SUM(DZ$9:DZ92)=0),ROUND(DY$1*DY$3,0),0)</f>
        <v>0</v>
      </c>
      <c r="EC93" s="18"/>
      <c r="ED93" s="38">
        <f>IF(SUM(EL$9:EL92)&gt;0.9,MAX(ED$9:ED92)+1,0)</f>
        <v>0</v>
      </c>
      <c r="EE93" s="44">
        <f t="shared" si="231"/>
        <v>0</v>
      </c>
      <c r="EF93" s="40">
        <f t="shared" si="232"/>
        <v>47087</v>
      </c>
      <c r="EG93" s="43">
        <f t="shared" si="207"/>
        <v>0</v>
      </c>
      <c r="EH93" s="43">
        <f t="shared" si="195"/>
        <v>0</v>
      </c>
      <c r="EI93" s="45">
        <f>IF(AND(ED93=EK$6,EM92-EK$1/(EK$7-EK$6+1)&gt;=0),ROUND(EK$1/(EK$7-EK$6+1),0),IF(AND(SUM(EI$10:EI92)&gt;0,EM92-EI92&gt;=0),EI92,IF(AND(SUM(EI$10:EI92)&gt;0),EK$1-SUM(EI$10:EI92),0)))</f>
        <v>0</v>
      </c>
      <c r="EJ93" s="45">
        <f t="shared" si="284"/>
        <v>0</v>
      </c>
      <c r="EK93" s="45">
        <f t="shared" si="285"/>
        <v>0</v>
      </c>
      <c r="EL93" s="45">
        <f t="shared" si="196"/>
        <v>0</v>
      </c>
      <c r="EM93" s="45">
        <f t="shared" si="286"/>
        <v>0</v>
      </c>
      <c r="EN93" s="45">
        <f>IF(AND(EL93&lt;&gt;0,SUM(EL$9:EL92)=0),ROUND(EK$1*EK$3,0),0)</f>
        <v>0</v>
      </c>
      <c r="EO93" s="21"/>
      <c r="EP93" s="46">
        <f t="shared" si="303"/>
        <v>77</v>
      </c>
      <c r="EQ93" s="47">
        <f t="shared" si="287"/>
        <v>47087</v>
      </c>
      <c r="ER93" s="48">
        <f t="shared" si="208"/>
        <v>0</v>
      </c>
      <c r="ES93" s="48">
        <f t="shared" si="288"/>
        <v>0</v>
      </c>
      <c r="ET93" s="48">
        <f t="shared" si="289"/>
        <v>0</v>
      </c>
      <c r="EU93" s="48">
        <f t="shared" si="290"/>
        <v>0</v>
      </c>
      <c r="EV93" s="48">
        <f t="shared" si="291"/>
        <v>0</v>
      </c>
      <c r="EW93" s="48">
        <f t="shared" si="292"/>
        <v>0</v>
      </c>
      <c r="EX93" s="48">
        <f t="shared" si="293"/>
        <v>0</v>
      </c>
      <c r="EY93" s="48">
        <f t="shared" si="294"/>
        <v>0</v>
      </c>
      <c r="EZ93" s="48">
        <f t="shared" si="295"/>
        <v>0</v>
      </c>
      <c r="FA93" s="48">
        <f t="shared" si="296"/>
        <v>0</v>
      </c>
      <c r="FB93" s="48">
        <f t="shared" si="297"/>
        <v>0</v>
      </c>
      <c r="FC93" s="48">
        <f t="shared" si="298"/>
        <v>0</v>
      </c>
      <c r="FD93" s="48">
        <f t="shared" si="233"/>
        <v>0</v>
      </c>
      <c r="FE93" s="49">
        <f t="shared" si="209"/>
        <v>0</v>
      </c>
      <c r="FF93" s="49">
        <f t="shared" si="237"/>
        <v>0</v>
      </c>
      <c r="FG93" s="49">
        <f t="shared" si="238"/>
        <v>0</v>
      </c>
      <c r="FH93" s="49">
        <f t="shared" si="239"/>
        <v>0</v>
      </c>
      <c r="FI93" s="49">
        <f t="shared" si="240"/>
        <v>0</v>
      </c>
      <c r="FJ93" s="49">
        <f t="shared" si="241"/>
        <v>0</v>
      </c>
      <c r="FK93" s="49">
        <f t="shared" si="242"/>
        <v>0</v>
      </c>
      <c r="FL93" s="49">
        <f t="shared" si="243"/>
        <v>0</v>
      </c>
      <c r="FM93" s="49">
        <f t="shared" si="244"/>
        <v>0</v>
      </c>
      <c r="FN93" s="49">
        <f t="shared" si="299"/>
        <v>0</v>
      </c>
      <c r="FO93" s="49">
        <f t="shared" si="300"/>
        <v>0</v>
      </c>
      <c r="FP93" s="49">
        <f t="shared" si="301"/>
        <v>0</v>
      </c>
      <c r="FQ93" s="49">
        <f t="shared" si="302"/>
        <v>0</v>
      </c>
      <c r="FR93" s="49">
        <f t="shared" si="245"/>
        <v>0</v>
      </c>
      <c r="FS93" s="49">
        <f>IF(SUM(FF93:FF$298)=0,FF$299*FS$8/12,0)</f>
        <v>0</v>
      </c>
      <c r="FT93" s="49">
        <f>IF(SUM(FG93:FG$298)=0,FG$299*FT$8/12,0)</f>
        <v>0</v>
      </c>
      <c r="FU93" s="49">
        <f>IF(SUM(FH93:FH$298)=0,FH$299*FU$8/12,0)</f>
        <v>0</v>
      </c>
      <c r="FV93" s="49">
        <f>IF(SUM(FI93:FI$298)=0,FI$299*FV$8/12,0)</f>
        <v>0</v>
      </c>
      <c r="FW93" s="49">
        <f>IF(SUM(FJ93:FJ$298)=0,FJ$299*FW$8/12,0)</f>
        <v>0</v>
      </c>
      <c r="FX93" s="49">
        <f>IF(SUM(FK93:FK$298)=0,FK$299*FX$8/12,0)</f>
        <v>0</v>
      </c>
      <c r="FY93" s="49">
        <f>IF(SUM(FL93:FL$298)=0,FL$299*FY$8/12,0)</f>
        <v>0</v>
      </c>
      <c r="FZ93" s="49">
        <f>IF(SUM(FM93:FM$298)=0,FM$299*FZ$8/12,0)</f>
        <v>0</v>
      </c>
      <c r="GA93" s="49">
        <f>IF(SUM(FN93:FN$298)=0,FN$299*GA$8/12,0)</f>
        <v>0</v>
      </c>
      <c r="GB93" s="49">
        <f>IF(SUM(FO93:FO$298)=0,FO$299*GB$8/12,0)</f>
        <v>0</v>
      </c>
      <c r="GC93" s="49">
        <f>IF(SUM(FP93:FP$298)=0,FP$299*GC$8/12,0)</f>
        <v>0</v>
      </c>
      <c r="GD93" s="49">
        <f>IF(SUM(FQ93:FQ$298)=0,FQ$299*GD$8/12,0)</f>
        <v>0</v>
      </c>
      <c r="GE93" s="49">
        <f t="shared" si="246"/>
        <v>0</v>
      </c>
      <c r="GF93" s="49">
        <f t="shared" si="234"/>
        <v>0</v>
      </c>
      <c r="GG93" s="49">
        <f t="shared" si="247"/>
        <v>0</v>
      </c>
      <c r="GH93" s="49">
        <f t="shared" si="235"/>
        <v>0</v>
      </c>
      <c r="GI93" s="49">
        <f t="shared" si="248"/>
        <v>0</v>
      </c>
      <c r="GJ93" s="49">
        <f t="shared" si="236"/>
        <v>0</v>
      </c>
      <c r="GK93" s="21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  <c r="IV93" s="64"/>
      <c r="IW93" s="64"/>
      <c r="IX93" s="64"/>
      <c r="IY93" s="64"/>
      <c r="IZ93" s="64"/>
      <c r="JA93" s="64"/>
      <c r="JB93" s="64"/>
      <c r="JC93" s="64"/>
      <c r="JD93" s="64"/>
      <c r="JE93" s="64"/>
      <c r="JF93" s="64"/>
      <c r="JG93" s="64"/>
      <c r="JH93" s="64"/>
      <c r="JI93" s="64"/>
      <c r="JJ93" s="64"/>
      <c r="JK93" s="64"/>
      <c r="JL93" s="64"/>
      <c r="JM93" s="64"/>
      <c r="JN93" s="64"/>
      <c r="JO93" s="64"/>
      <c r="JP93" s="64"/>
      <c r="JQ93" s="64"/>
      <c r="JR93" s="64"/>
      <c r="JS93" s="64"/>
      <c r="JT93" s="64"/>
      <c r="JU93" s="64"/>
      <c r="JV93" s="64"/>
      <c r="JW93" s="64"/>
      <c r="JX93" s="64"/>
      <c r="JY93" s="64"/>
      <c r="JZ93" s="64"/>
      <c r="KA93" s="64"/>
      <c r="KB93" s="64"/>
      <c r="KC93" s="64"/>
      <c r="KD93" s="64"/>
      <c r="KE93" s="64"/>
      <c r="KF93" s="64"/>
      <c r="KG93" s="64"/>
      <c r="KH93" s="64"/>
      <c r="KI93" s="64"/>
      <c r="KJ93" s="64"/>
      <c r="KK93" s="64"/>
      <c r="KL93" s="64"/>
      <c r="KM93" s="64"/>
    </row>
    <row r="94" spans="1:299">
      <c r="A94" s="57"/>
      <c r="B94" s="38">
        <f>IF(SUM(J$9:J93)&gt;0.9,MAX(B$9:B93)+1,0)</f>
        <v>65</v>
      </c>
      <c r="C94" s="44">
        <f t="shared" si="210"/>
        <v>0</v>
      </c>
      <c r="D94" s="40">
        <v>47118</v>
      </c>
      <c r="E94" s="43">
        <f t="shared" si="249"/>
        <v>0</v>
      </c>
      <c r="F94" s="43">
        <f t="shared" si="250"/>
        <v>0</v>
      </c>
      <c r="G94" s="45">
        <f>IF(AND(B94=I$6,K93-I$1/(I$7-I$6+1)&gt;=0),ROUND(I$1/(I$7-I$6+1),0),IF(AND(SUM(G$10:G93)&gt;0,K93-G93&gt;=0),G93,IF(AND(SUM(G$10:G93)&gt;0),I$1-SUM(G$10:G93),0)))</f>
        <v>0</v>
      </c>
      <c r="H94" s="45">
        <f t="shared" si="251"/>
        <v>0</v>
      </c>
      <c r="I94" s="45">
        <f t="shared" si="252"/>
        <v>0</v>
      </c>
      <c r="J94" s="45">
        <f t="shared" si="174"/>
        <v>0</v>
      </c>
      <c r="K94" s="45">
        <f t="shared" si="253"/>
        <v>0</v>
      </c>
      <c r="L94" s="45">
        <f>IF(AND(J94&lt;&gt;0,SUM(J$9:J93)=0),ROUND(I$1*I$3,0),0)</f>
        <v>0</v>
      </c>
      <c r="M94" s="18"/>
      <c r="N94" s="38">
        <f>IF(SUM(V$9:V93)&gt;0.9,MAX(N$9:N93)+1,0)</f>
        <v>0</v>
      </c>
      <c r="O94" s="44">
        <f t="shared" si="211"/>
        <v>0</v>
      </c>
      <c r="P94" s="40">
        <f t="shared" si="212"/>
        <v>47118</v>
      </c>
      <c r="Q94" s="43">
        <f t="shared" si="197"/>
        <v>0</v>
      </c>
      <c r="R94" s="43">
        <f t="shared" si="175"/>
        <v>0</v>
      </c>
      <c r="S94" s="45">
        <f>IF(AND(N94=U$6,W93-U$1/(U$7-U$6+1)&gt;=0),ROUND(U$1/(U$7-U$6+1),0),IF(AND(SUM(S$10:S93)&gt;0,W93-S93&gt;=0),S93,IF(AND(SUM(S$10:S93)&gt;0),U$1-SUM(S$10:S93),0)))</f>
        <v>0</v>
      </c>
      <c r="T94" s="45">
        <f t="shared" si="254"/>
        <v>0</v>
      </c>
      <c r="U94" s="45">
        <f t="shared" si="255"/>
        <v>0</v>
      </c>
      <c r="V94" s="45">
        <f t="shared" si="176"/>
        <v>0</v>
      </c>
      <c r="W94" s="45">
        <f t="shared" si="256"/>
        <v>0</v>
      </c>
      <c r="X94" s="45">
        <f>IF(AND(V94&lt;&gt;0,SUM(V$9:V93)=0),ROUND(U$1*U$3,0),0)</f>
        <v>0</v>
      </c>
      <c r="Y94" s="18"/>
      <c r="Z94" s="38">
        <f>IF(SUM(AH$9:AH93)&gt;0.9,MAX(Z$9:Z93)+1,0)</f>
        <v>0</v>
      </c>
      <c r="AA94" s="44">
        <f t="shared" si="213"/>
        <v>0</v>
      </c>
      <c r="AB94" s="40">
        <f t="shared" si="214"/>
        <v>47118</v>
      </c>
      <c r="AC94" s="43">
        <f t="shared" si="198"/>
        <v>0</v>
      </c>
      <c r="AD94" s="43">
        <f t="shared" si="177"/>
        <v>0</v>
      </c>
      <c r="AE94" s="45">
        <f>IF(AND(Z94=AG$6,AI93-AG$1/(AG$7-AG$6+1)&gt;=0),ROUND(AG$1/(AG$7-AG$6+1),0),IF(AND(SUM(AE$10:AE93)&gt;0,AI93-AE93&gt;=0),AE93,IF(AND(SUM(AE$10:AE93)&gt;0),AG$1-SUM(AE$10:AE93),0)))</f>
        <v>0</v>
      </c>
      <c r="AF94" s="45">
        <f t="shared" si="257"/>
        <v>0</v>
      </c>
      <c r="AG94" s="45">
        <f t="shared" si="258"/>
        <v>0</v>
      </c>
      <c r="AH94" s="45">
        <f t="shared" si="178"/>
        <v>0</v>
      </c>
      <c r="AI94" s="45">
        <f t="shared" si="259"/>
        <v>0</v>
      </c>
      <c r="AJ94" s="45">
        <f>IF(AND(AH94&lt;&gt;0,SUM(AH$9:AH93)=0),ROUND(AG$1*AG$3,0),0)</f>
        <v>0</v>
      </c>
      <c r="AK94" s="18"/>
      <c r="AL94" s="38">
        <f>IF(SUM(AT$9:AT93)&gt;0.9,MAX(AL$9:AL93)+1,0)</f>
        <v>0</v>
      </c>
      <c r="AM94" s="44">
        <f t="shared" si="215"/>
        <v>0</v>
      </c>
      <c r="AN94" s="40">
        <f t="shared" si="216"/>
        <v>47118</v>
      </c>
      <c r="AO94" s="43">
        <f t="shared" si="199"/>
        <v>0</v>
      </c>
      <c r="AP94" s="43">
        <f t="shared" si="179"/>
        <v>0</v>
      </c>
      <c r="AQ94" s="45">
        <f>IF(AND(AL94=AS$6,AU93-AS$1/(AS$7-AS$6+1)&gt;=0),ROUND(AS$1/(AS$7-AS$6+1),0),IF(AND(SUM(AQ$10:AQ93)&gt;0,AU93-AQ93&gt;=0),AQ93,IF(AND(SUM(AQ$10:AQ93)&gt;0),AS$1-SUM(AQ$10:AQ93),0)))</f>
        <v>0</v>
      </c>
      <c r="AR94" s="45">
        <f t="shared" si="260"/>
        <v>0</v>
      </c>
      <c r="AS94" s="45">
        <f t="shared" si="261"/>
        <v>0</v>
      </c>
      <c r="AT94" s="45">
        <f t="shared" si="180"/>
        <v>0</v>
      </c>
      <c r="AU94" s="45">
        <f t="shared" si="262"/>
        <v>0</v>
      </c>
      <c r="AV94" s="45">
        <f>IF(AND(AT94&lt;&gt;0,SUM(AT$9:AT93)=0),ROUND(AS$1*AS$3,0),0)</f>
        <v>0</v>
      </c>
      <c r="AW94" s="18"/>
      <c r="AX94" s="38">
        <f>IF(SUM(BF$9:BF93)&gt;0.9,MAX(AX$9:AX93)+1,0)</f>
        <v>0</v>
      </c>
      <c r="AY94" s="44">
        <f t="shared" si="217"/>
        <v>0</v>
      </c>
      <c r="AZ94" s="40">
        <f t="shared" si="218"/>
        <v>47118</v>
      </c>
      <c r="BA94" s="43">
        <f t="shared" si="200"/>
        <v>0</v>
      </c>
      <c r="BB94" s="43">
        <f t="shared" si="181"/>
        <v>0</v>
      </c>
      <c r="BC94" s="45">
        <f>IF(AND(AX94=BE$6,BG93-BE$1/(BE$7-BE$6+1)&gt;=0),ROUND(BE$1/(BE$7-BE$6+1),0),IF(AND(SUM(BC$10:BC93)&gt;0,BG93-BC93&gt;=0),BC93,IF(AND(SUM(BC$10:BC93)&gt;0),BE$1-SUM(BC$10:BC93),0)))</f>
        <v>0</v>
      </c>
      <c r="BD94" s="45">
        <f t="shared" si="263"/>
        <v>0</v>
      </c>
      <c r="BE94" s="45">
        <f t="shared" si="264"/>
        <v>0</v>
      </c>
      <c r="BF94" s="45">
        <f t="shared" si="182"/>
        <v>0</v>
      </c>
      <c r="BG94" s="45">
        <f t="shared" si="265"/>
        <v>0</v>
      </c>
      <c r="BH94" s="45">
        <f>IF(AND(BF94&lt;&gt;0,SUM(BF$9:BF93)=0),ROUND(BE$1*BE$3,0),0)</f>
        <v>0</v>
      </c>
      <c r="BI94" s="18"/>
      <c r="BJ94" s="38">
        <f>IF(SUM(BR$9:BR93)&gt;0.9,MAX(BJ$9:BJ93)+1,0)</f>
        <v>0</v>
      </c>
      <c r="BK94" s="44">
        <f t="shared" si="219"/>
        <v>0</v>
      </c>
      <c r="BL94" s="40">
        <f t="shared" si="220"/>
        <v>47118</v>
      </c>
      <c r="BM94" s="43">
        <f t="shared" si="201"/>
        <v>0</v>
      </c>
      <c r="BN94" s="43">
        <f t="shared" si="183"/>
        <v>0</v>
      </c>
      <c r="BO94" s="45">
        <f>IF(AND(BJ94=BQ$6,BS93-BQ$1/(BQ$7-BQ$6+1)&gt;=0),ROUND(BQ$1/(BQ$7-BQ$6+1),0),IF(AND(SUM(BO$10:BO93)&gt;0,BS93-BO93&gt;=0),BO93,IF(AND(SUM(BO$10:BO93)&gt;0),BQ$1-SUM(BO$10:BO93),0)))</f>
        <v>0</v>
      </c>
      <c r="BP94" s="45">
        <f t="shared" si="266"/>
        <v>0</v>
      </c>
      <c r="BQ94" s="45">
        <f t="shared" si="267"/>
        <v>0</v>
      </c>
      <c r="BR94" s="45">
        <f t="shared" si="184"/>
        <v>0</v>
      </c>
      <c r="BS94" s="45">
        <f t="shared" si="268"/>
        <v>0</v>
      </c>
      <c r="BT94" s="45">
        <f>IF(AND(BR94&lt;&gt;0,SUM(BR$9:BR93)=0),ROUND(BQ$1*BQ$3,0),0)</f>
        <v>0</v>
      </c>
      <c r="BU94" s="18"/>
      <c r="BV94" s="38">
        <f>IF(SUM(CD$9:CD93)&gt;0.9,MAX(BV$9:BV93)+1,0)</f>
        <v>0</v>
      </c>
      <c r="BW94" s="44">
        <f t="shared" si="221"/>
        <v>0</v>
      </c>
      <c r="BX94" s="40">
        <f t="shared" si="222"/>
        <v>47118</v>
      </c>
      <c r="BY94" s="43">
        <f t="shared" si="202"/>
        <v>0</v>
      </c>
      <c r="BZ94" s="43">
        <f t="shared" si="185"/>
        <v>0</v>
      </c>
      <c r="CA94" s="45">
        <f>IF(AND(BV94=CC$6,CE93-CC$1/(CC$7-CC$6+1)&gt;=0),ROUND(CC$1/(CC$7-CC$6+1),0),IF(AND(SUM(CA$10:CA93)&gt;0,CE93-CA93&gt;=0),CA93,IF(AND(SUM(CA$10:CA93)&gt;0),CC$1-SUM(CA$10:CA93),0)))</f>
        <v>0</v>
      </c>
      <c r="CB94" s="45">
        <f t="shared" si="269"/>
        <v>0</v>
      </c>
      <c r="CC94" s="45">
        <f t="shared" si="270"/>
        <v>0</v>
      </c>
      <c r="CD94" s="45">
        <f t="shared" si="186"/>
        <v>0</v>
      </c>
      <c r="CE94" s="45">
        <f t="shared" si="271"/>
        <v>0</v>
      </c>
      <c r="CF94" s="45">
        <f>IF(AND(CD94&lt;&gt;0,SUM(CD$9:CD93)=0),ROUND(CC$1*CC$3,0),0)</f>
        <v>0</v>
      </c>
      <c r="CG94" s="18"/>
      <c r="CH94" s="38">
        <f>IF(SUM(CP$9:CP93)&gt;0.9,MAX(CH$9:CH93)+1,0)</f>
        <v>0</v>
      </c>
      <c r="CI94" s="44">
        <f t="shared" si="223"/>
        <v>0</v>
      </c>
      <c r="CJ94" s="40">
        <f t="shared" si="224"/>
        <v>47118</v>
      </c>
      <c r="CK94" s="43">
        <f t="shared" si="203"/>
        <v>0</v>
      </c>
      <c r="CL94" s="43">
        <f t="shared" si="187"/>
        <v>0</v>
      </c>
      <c r="CM94" s="45">
        <f>IF(AND(CH94=CO$6,CQ93-CO$1/(CO$7-CO$6+1)&gt;=0),ROUND(CO$1/(CO$7-CO$6+1),0),IF(AND(SUM(CM$10:CM93)&gt;0,CQ93-CM93&gt;=0),CM93,IF(AND(SUM(CM$10:CM93)&gt;0),CO$1-SUM(CM$10:CM93),0)))</f>
        <v>0</v>
      </c>
      <c r="CN94" s="45">
        <f t="shared" si="272"/>
        <v>0</v>
      </c>
      <c r="CO94" s="45">
        <f t="shared" si="273"/>
        <v>0</v>
      </c>
      <c r="CP94" s="45">
        <f t="shared" si="188"/>
        <v>0</v>
      </c>
      <c r="CQ94" s="45">
        <f t="shared" si="274"/>
        <v>0</v>
      </c>
      <c r="CR94" s="45">
        <f>IF(AND(CP94&lt;&gt;0,SUM(CP$9:CP93)=0),ROUND(CO$1*CO$3,0),0)</f>
        <v>0</v>
      </c>
      <c r="CS94" s="18"/>
      <c r="CT94" s="38">
        <f>IF(SUM(DB$9:DB93)&gt;0.9,MAX(CT$9:CT93)+1,0)</f>
        <v>0</v>
      </c>
      <c r="CU94" s="44">
        <f t="shared" si="225"/>
        <v>0</v>
      </c>
      <c r="CV94" s="40">
        <f t="shared" si="226"/>
        <v>47118</v>
      </c>
      <c r="CW94" s="43">
        <f t="shared" si="204"/>
        <v>0</v>
      </c>
      <c r="CX94" s="43">
        <f t="shared" si="189"/>
        <v>0</v>
      </c>
      <c r="CY94" s="45">
        <f>IF(AND(CT94=DA$6,DC93-DA$1/(DA$7-DA$6+1)&gt;=0),ROUND(DA$1/(DA$7-DA$6+1),0),IF(AND(SUM(CY$10:CY93)&gt;0,DC93-CY93&gt;=0),CY93,IF(AND(SUM(CY$10:CY93)&gt;0),DA$1-SUM(CY$10:CY93),0)))</f>
        <v>0</v>
      </c>
      <c r="CZ94" s="45">
        <f t="shared" si="275"/>
        <v>0</v>
      </c>
      <c r="DA94" s="45">
        <f t="shared" si="276"/>
        <v>0</v>
      </c>
      <c r="DB94" s="45">
        <f t="shared" si="190"/>
        <v>0</v>
      </c>
      <c r="DC94" s="45">
        <f t="shared" si="277"/>
        <v>0</v>
      </c>
      <c r="DD94" s="45">
        <f>IF(AND(DB94&lt;&gt;0,SUM(DB$9:DB93)=0),ROUND(DA$1*DA$3,0),0)</f>
        <v>0</v>
      </c>
      <c r="DE94" s="18"/>
      <c r="DF94" s="38">
        <f>IF(SUM(DN$9:DN93)&gt;0.9,MAX(DF$9:DF93)+1,0)</f>
        <v>0</v>
      </c>
      <c r="DG94" s="44">
        <f t="shared" si="227"/>
        <v>0</v>
      </c>
      <c r="DH94" s="40">
        <f t="shared" si="228"/>
        <v>47118</v>
      </c>
      <c r="DI94" s="43">
        <f t="shared" si="205"/>
        <v>0</v>
      </c>
      <c r="DJ94" s="43">
        <f t="shared" si="191"/>
        <v>0</v>
      </c>
      <c r="DK94" s="45">
        <f>IF(AND(DF94=DM$6,DO93-DM$1/(DM$7-DM$6+1)&gt;=0),ROUND(DM$1/(DM$7-DM$6+1),0),IF(AND(SUM(DK$10:DK93)&gt;0,DO93-DK93&gt;=0),DK93,IF(AND(SUM(DK$10:DK93)&gt;0),DM$1-SUM(DK$10:DK93),0)))</f>
        <v>0</v>
      </c>
      <c r="DL94" s="45">
        <f t="shared" si="278"/>
        <v>0</v>
      </c>
      <c r="DM94" s="45">
        <f t="shared" si="279"/>
        <v>0</v>
      </c>
      <c r="DN94" s="45">
        <f t="shared" si="192"/>
        <v>0</v>
      </c>
      <c r="DO94" s="45">
        <f t="shared" si="280"/>
        <v>0</v>
      </c>
      <c r="DP94" s="45">
        <f>IF(AND(DN94&lt;&gt;0,SUM(DN$9:DN93)=0),ROUND(DM$1*DM$3,0),0)</f>
        <v>0</v>
      </c>
      <c r="DQ94" s="18"/>
      <c r="DR94" s="38">
        <f>IF(SUM(DZ$9:DZ93)&gt;0.9,MAX(DR$9:DR93)+1,0)</f>
        <v>0</v>
      </c>
      <c r="DS94" s="44">
        <f t="shared" si="229"/>
        <v>0</v>
      </c>
      <c r="DT94" s="40">
        <f t="shared" si="230"/>
        <v>47118</v>
      </c>
      <c r="DU94" s="43">
        <f t="shared" si="206"/>
        <v>0</v>
      </c>
      <c r="DV94" s="43">
        <f t="shared" si="193"/>
        <v>0</v>
      </c>
      <c r="DW94" s="45">
        <f>IF(AND(DR94=DY$6,EA93-DY$1/(DY$7-DY$6+1)&gt;=0),ROUND(DY$1/(DY$7-DY$6+1),0),IF(AND(SUM(DW$10:DW93)&gt;0,EA93-DW93&gt;=0),DW93,IF(AND(SUM(DW$10:DW93)&gt;0),DY$1-SUM(DW$10:DW93),0)))</f>
        <v>0</v>
      </c>
      <c r="DX94" s="45">
        <f t="shared" si="281"/>
        <v>0</v>
      </c>
      <c r="DY94" s="45">
        <f t="shared" si="282"/>
        <v>0</v>
      </c>
      <c r="DZ94" s="45">
        <f t="shared" si="194"/>
        <v>0</v>
      </c>
      <c r="EA94" s="45">
        <f t="shared" si="283"/>
        <v>0</v>
      </c>
      <c r="EB94" s="45">
        <f>IF(AND(DZ94&lt;&gt;0,SUM(DZ$9:DZ93)=0),ROUND(DY$1*DY$3,0),0)</f>
        <v>0</v>
      </c>
      <c r="EC94" s="18"/>
      <c r="ED94" s="38">
        <f>IF(SUM(EL$9:EL93)&gt;0.9,MAX(ED$9:ED93)+1,0)</f>
        <v>0</v>
      </c>
      <c r="EE94" s="44">
        <f t="shared" si="231"/>
        <v>0</v>
      </c>
      <c r="EF94" s="40">
        <f t="shared" si="232"/>
        <v>47118</v>
      </c>
      <c r="EG94" s="43">
        <f t="shared" si="207"/>
        <v>0</v>
      </c>
      <c r="EH94" s="43">
        <f t="shared" si="195"/>
        <v>0</v>
      </c>
      <c r="EI94" s="45">
        <f>IF(AND(ED94=EK$6,EM93-EK$1/(EK$7-EK$6+1)&gt;=0),ROUND(EK$1/(EK$7-EK$6+1),0),IF(AND(SUM(EI$10:EI93)&gt;0,EM93-EI93&gt;=0),EI93,IF(AND(SUM(EI$10:EI93)&gt;0),EK$1-SUM(EI$10:EI93),0)))</f>
        <v>0</v>
      </c>
      <c r="EJ94" s="45">
        <f t="shared" si="284"/>
        <v>0</v>
      </c>
      <c r="EK94" s="45">
        <f t="shared" si="285"/>
        <v>0</v>
      </c>
      <c r="EL94" s="45">
        <f t="shared" si="196"/>
        <v>0</v>
      </c>
      <c r="EM94" s="45">
        <f t="shared" si="286"/>
        <v>0</v>
      </c>
      <c r="EN94" s="45">
        <f>IF(AND(EL94&lt;&gt;0,SUM(EL$9:EL93)=0),ROUND(EK$1*EK$3,0),0)</f>
        <v>0</v>
      </c>
      <c r="EO94" s="21"/>
      <c r="EP94" s="46">
        <f t="shared" si="303"/>
        <v>78</v>
      </c>
      <c r="EQ94" s="47">
        <f t="shared" si="287"/>
        <v>47118</v>
      </c>
      <c r="ER94" s="48">
        <f t="shared" si="208"/>
        <v>0</v>
      </c>
      <c r="ES94" s="48">
        <f t="shared" si="288"/>
        <v>0</v>
      </c>
      <c r="ET94" s="48">
        <f t="shared" si="289"/>
        <v>0</v>
      </c>
      <c r="EU94" s="48">
        <f t="shared" si="290"/>
        <v>0</v>
      </c>
      <c r="EV94" s="48">
        <f t="shared" si="291"/>
        <v>0</v>
      </c>
      <c r="EW94" s="48">
        <f t="shared" si="292"/>
        <v>0</v>
      </c>
      <c r="EX94" s="48">
        <f t="shared" si="293"/>
        <v>0</v>
      </c>
      <c r="EY94" s="48">
        <f t="shared" si="294"/>
        <v>0</v>
      </c>
      <c r="EZ94" s="48">
        <f t="shared" si="295"/>
        <v>0</v>
      </c>
      <c r="FA94" s="48">
        <f t="shared" si="296"/>
        <v>0</v>
      </c>
      <c r="FB94" s="48">
        <f t="shared" si="297"/>
        <v>0</v>
      </c>
      <c r="FC94" s="48">
        <f t="shared" si="298"/>
        <v>0</v>
      </c>
      <c r="FD94" s="48">
        <f t="shared" si="233"/>
        <v>0</v>
      </c>
      <c r="FE94" s="49">
        <f t="shared" si="209"/>
        <v>0</v>
      </c>
      <c r="FF94" s="49">
        <f t="shared" si="237"/>
        <v>0</v>
      </c>
      <c r="FG94" s="49">
        <f t="shared" si="238"/>
        <v>0</v>
      </c>
      <c r="FH94" s="49">
        <f t="shared" si="239"/>
        <v>0</v>
      </c>
      <c r="FI94" s="49">
        <f t="shared" si="240"/>
        <v>0</v>
      </c>
      <c r="FJ94" s="49">
        <f t="shared" si="241"/>
        <v>0</v>
      </c>
      <c r="FK94" s="49">
        <f t="shared" si="242"/>
        <v>0</v>
      </c>
      <c r="FL94" s="49">
        <f t="shared" si="243"/>
        <v>0</v>
      </c>
      <c r="FM94" s="49">
        <f t="shared" si="244"/>
        <v>0</v>
      </c>
      <c r="FN94" s="49">
        <f t="shared" si="299"/>
        <v>0</v>
      </c>
      <c r="FO94" s="49">
        <f t="shared" si="300"/>
        <v>0</v>
      </c>
      <c r="FP94" s="49">
        <f t="shared" si="301"/>
        <v>0</v>
      </c>
      <c r="FQ94" s="49">
        <f t="shared" si="302"/>
        <v>0</v>
      </c>
      <c r="FR94" s="49">
        <f t="shared" si="245"/>
        <v>0</v>
      </c>
      <c r="FS94" s="49">
        <f>IF(SUM(FF94:FF$298)=0,FF$299*FS$8/12,0)</f>
        <v>0</v>
      </c>
      <c r="FT94" s="49">
        <f>IF(SUM(FG94:FG$298)=0,FG$299*FT$8/12,0)</f>
        <v>0</v>
      </c>
      <c r="FU94" s="49">
        <f>IF(SUM(FH94:FH$298)=0,FH$299*FU$8/12,0)</f>
        <v>0</v>
      </c>
      <c r="FV94" s="49">
        <f>IF(SUM(FI94:FI$298)=0,FI$299*FV$8/12,0)</f>
        <v>0</v>
      </c>
      <c r="FW94" s="49">
        <f>IF(SUM(FJ94:FJ$298)=0,FJ$299*FW$8/12,0)</f>
        <v>0</v>
      </c>
      <c r="FX94" s="49">
        <f>IF(SUM(FK94:FK$298)=0,FK$299*FX$8/12,0)</f>
        <v>0</v>
      </c>
      <c r="FY94" s="49">
        <f>IF(SUM(FL94:FL$298)=0,FL$299*FY$8/12,0)</f>
        <v>0</v>
      </c>
      <c r="FZ94" s="49">
        <f>IF(SUM(FM94:FM$298)=0,FM$299*FZ$8/12,0)</f>
        <v>0</v>
      </c>
      <c r="GA94" s="49">
        <f>IF(SUM(FN94:FN$298)=0,FN$299*GA$8/12,0)</f>
        <v>0</v>
      </c>
      <c r="GB94" s="49">
        <f>IF(SUM(FO94:FO$298)=0,FO$299*GB$8/12,0)</f>
        <v>0</v>
      </c>
      <c r="GC94" s="49">
        <f>IF(SUM(FP94:FP$298)=0,FP$299*GC$8/12,0)</f>
        <v>0</v>
      </c>
      <c r="GD94" s="49">
        <f>IF(SUM(FQ94:FQ$298)=0,FQ$299*GD$8/12,0)</f>
        <v>0</v>
      </c>
      <c r="GE94" s="49">
        <f t="shared" si="246"/>
        <v>0</v>
      </c>
      <c r="GF94" s="49">
        <f t="shared" si="234"/>
        <v>0</v>
      </c>
      <c r="GG94" s="49">
        <f t="shared" si="247"/>
        <v>0</v>
      </c>
      <c r="GH94" s="49">
        <f t="shared" si="235"/>
        <v>0</v>
      </c>
      <c r="GI94" s="49">
        <f t="shared" si="248"/>
        <v>0</v>
      </c>
      <c r="GJ94" s="49">
        <f t="shared" si="236"/>
        <v>0</v>
      </c>
      <c r="GK94" s="21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64"/>
      <c r="JA94" s="64"/>
      <c r="JB94" s="64"/>
      <c r="JC94" s="64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64"/>
      <c r="JO94" s="64"/>
      <c r="JP94" s="64"/>
      <c r="JQ94" s="64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64"/>
      <c r="KC94" s="64"/>
      <c r="KD94" s="64"/>
      <c r="KE94" s="64"/>
      <c r="KF94" s="64"/>
      <c r="KG94" s="64"/>
      <c r="KH94" s="64"/>
      <c r="KI94" s="64"/>
      <c r="KJ94" s="64"/>
      <c r="KK94" s="64"/>
      <c r="KL94" s="64"/>
      <c r="KM94" s="64"/>
    </row>
    <row r="95" spans="1:299">
      <c r="A95" s="57"/>
      <c r="B95" s="38">
        <f>IF(SUM(J$9:J94)&gt;0.9,MAX(B$9:B94)+1,0)</f>
        <v>66</v>
      </c>
      <c r="C95" s="44">
        <f t="shared" si="210"/>
        <v>0</v>
      </c>
      <c r="D95" s="40">
        <v>47149</v>
      </c>
      <c r="E95" s="43">
        <f t="shared" si="249"/>
        <v>0</v>
      </c>
      <c r="F95" s="43">
        <f t="shared" si="250"/>
        <v>0</v>
      </c>
      <c r="G95" s="45">
        <f>IF(AND(B95=I$6,K94-I$1/(I$7-I$6+1)&gt;=0),ROUND(I$1/(I$7-I$6+1),0),IF(AND(SUM(G$10:G94)&gt;0,K94-G94&gt;=0),G94,IF(AND(SUM(G$10:G94)&gt;0),I$1-SUM(G$10:G94),0)))</f>
        <v>0</v>
      </c>
      <c r="H95" s="45">
        <f t="shared" si="251"/>
        <v>0</v>
      </c>
      <c r="I95" s="45">
        <f t="shared" si="252"/>
        <v>0</v>
      </c>
      <c r="J95" s="45">
        <f t="shared" si="174"/>
        <v>0</v>
      </c>
      <c r="K95" s="45">
        <f t="shared" si="253"/>
        <v>0</v>
      </c>
      <c r="L95" s="45">
        <f>IF(AND(J95&lt;&gt;0,SUM(J$9:J94)=0),ROUND(I$1*I$3,0),0)</f>
        <v>0</v>
      </c>
      <c r="M95" s="18"/>
      <c r="N95" s="38">
        <f>IF(SUM(V$9:V94)&gt;0.9,MAX(N$9:N94)+1,0)</f>
        <v>0</v>
      </c>
      <c r="O95" s="44">
        <f t="shared" si="211"/>
        <v>0</v>
      </c>
      <c r="P95" s="40">
        <f t="shared" si="212"/>
        <v>47149</v>
      </c>
      <c r="Q95" s="43">
        <f t="shared" si="197"/>
        <v>0</v>
      </c>
      <c r="R95" s="43">
        <f t="shared" si="175"/>
        <v>0</v>
      </c>
      <c r="S95" s="45">
        <f>IF(AND(N95=U$6,W94-U$1/(U$7-U$6+1)&gt;=0),ROUND(U$1/(U$7-U$6+1),0),IF(AND(SUM(S$10:S94)&gt;0,W94-S94&gt;=0),S94,IF(AND(SUM(S$10:S94)&gt;0),U$1-SUM(S$10:S94),0)))</f>
        <v>0</v>
      </c>
      <c r="T95" s="45">
        <f t="shared" si="254"/>
        <v>0</v>
      </c>
      <c r="U95" s="45">
        <f t="shared" si="255"/>
        <v>0</v>
      </c>
      <c r="V95" s="45">
        <f t="shared" si="176"/>
        <v>0</v>
      </c>
      <c r="W95" s="45">
        <f t="shared" si="256"/>
        <v>0</v>
      </c>
      <c r="X95" s="45">
        <f>IF(AND(V95&lt;&gt;0,SUM(V$9:V94)=0),ROUND(U$1*U$3,0),0)</f>
        <v>0</v>
      </c>
      <c r="Y95" s="18"/>
      <c r="Z95" s="38">
        <f>IF(SUM(AH$9:AH94)&gt;0.9,MAX(Z$9:Z94)+1,0)</f>
        <v>0</v>
      </c>
      <c r="AA95" s="44">
        <f t="shared" si="213"/>
        <v>0</v>
      </c>
      <c r="AB95" s="40">
        <f t="shared" si="214"/>
        <v>47149</v>
      </c>
      <c r="AC95" s="43">
        <f t="shared" si="198"/>
        <v>0</v>
      </c>
      <c r="AD95" s="43">
        <f t="shared" si="177"/>
        <v>0</v>
      </c>
      <c r="AE95" s="45">
        <f>IF(AND(Z95=AG$6,AI94-AG$1/(AG$7-AG$6+1)&gt;=0),ROUND(AG$1/(AG$7-AG$6+1),0),IF(AND(SUM(AE$10:AE94)&gt;0,AI94-AE94&gt;=0),AE94,IF(AND(SUM(AE$10:AE94)&gt;0),AG$1-SUM(AE$10:AE94),0)))</f>
        <v>0</v>
      </c>
      <c r="AF95" s="45">
        <f t="shared" si="257"/>
        <v>0</v>
      </c>
      <c r="AG95" s="45">
        <f t="shared" si="258"/>
        <v>0</v>
      </c>
      <c r="AH95" s="45">
        <f t="shared" si="178"/>
        <v>0</v>
      </c>
      <c r="AI95" s="45">
        <f t="shared" si="259"/>
        <v>0</v>
      </c>
      <c r="AJ95" s="45">
        <f>IF(AND(AH95&lt;&gt;0,SUM(AH$9:AH94)=0),ROUND(AG$1*AG$3,0),0)</f>
        <v>0</v>
      </c>
      <c r="AK95" s="18"/>
      <c r="AL95" s="38">
        <f>IF(SUM(AT$9:AT94)&gt;0.9,MAX(AL$9:AL94)+1,0)</f>
        <v>0</v>
      </c>
      <c r="AM95" s="44">
        <f t="shared" si="215"/>
        <v>0</v>
      </c>
      <c r="AN95" s="40">
        <f t="shared" si="216"/>
        <v>47149</v>
      </c>
      <c r="AO95" s="43">
        <f t="shared" si="199"/>
        <v>0</v>
      </c>
      <c r="AP95" s="43">
        <f t="shared" si="179"/>
        <v>0</v>
      </c>
      <c r="AQ95" s="45">
        <f>IF(AND(AL95=AS$6,AU94-AS$1/(AS$7-AS$6+1)&gt;=0),ROUND(AS$1/(AS$7-AS$6+1),0),IF(AND(SUM(AQ$10:AQ94)&gt;0,AU94-AQ94&gt;=0),AQ94,IF(AND(SUM(AQ$10:AQ94)&gt;0),AS$1-SUM(AQ$10:AQ94),0)))</f>
        <v>0</v>
      </c>
      <c r="AR95" s="45">
        <f t="shared" si="260"/>
        <v>0</v>
      </c>
      <c r="AS95" s="45">
        <f t="shared" si="261"/>
        <v>0</v>
      </c>
      <c r="AT95" s="45">
        <f t="shared" si="180"/>
        <v>0</v>
      </c>
      <c r="AU95" s="45">
        <f t="shared" si="262"/>
        <v>0</v>
      </c>
      <c r="AV95" s="45">
        <f>IF(AND(AT95&lt;&gt;0,SUM(AT$9:AT94)=0),ROUND(AS$1*AS$3,0),0)</f>
        <v>0</v>
      </c>
      <c r="AW95" s="18"/>
      <c r="AX95" s="38">
        <f>IF(SUM(BF$9:BF94)&gt;0.9,MAX(AX$9:AX94)+1,0)</f>
        <v>0</v>
      </c>
      <c r="AY95" s="44">
        <f t="shared" si="217"/>
        <v>0</v>
      </c>
      <c r="AZ95" s="40">
        <f t="shared" si="218"/>
        <v>47149</v>
      </c>
      <c r="BA95" s="43">
        <f t="shared" si="200"/>
        <v>0</v>
      </c>
      <c r="BB95" s="43">
        <f t="shared" si="181"/>
        <v>0</v>
      </c>
      <c r="BC95" s="45">
        <f>IF(AND(AX95=BE$6,BG94-BE$1/(BE$7-BE$6+1)&gt;=0),ROUND(BE$1/(BE$7-BE$6+1),0),IF(AND(SUM(BC$10:BC94)&gt;0,BG94-BC94&gt;=0),BC94,IF(AND(SUM(BC$10:BC94)&gt;0),BE$1-SUM(BC$10:BC94),0)))</f>
        <v>0</v>
      </c>
      <c r="BD95" s="45">
        <f t="shared" si="263"/>
        <v>0</v>
      </c>
      <c r="BE95" s="45">
        <f t="shared" si="264"/>
        <v>0</v>
      </c>
      <c r="BF95" s="45">
        <f t="shared" si="182"/>
        <v>0</v>
      </c>
      <c r="BG95" s="45">
        <f t="shared" si="265"/>
        <v>0</v>
      </c>
      <c r="BH95" s="45">
        <f>IF(AND(BF95&lt;&gt;0,SUM(BF$9:BF94)=0),ROUND(BE$1*BE$3,0),0)</f>
        <v>0</v>
      </c>
      <c r="BI95" s="18"/>
      <c r="BJ95" s="38">
        <f>IF(SUM(BR$9:BR94)&gt;0.9,MAX(BJ$9:BJ94)+1,0)</f>
        <v>0</v>
      </c>
      <c r="BK95" s="44">
        <f t="shared" si="219"/>
        <v>0</v>
      </c>
      <c r="BL95" s="40">
        <f t="shared" si="220"/>
        <v>47149</v>
      </c>
      <c r="BM95" s="43">
        <f t="shared" si="201"/>
        <v>0</v>
      </c>
      <c r="BN95" s="43">
        <f t="shared" si="183"/>
        <v>0</v>
      </c>
      <c r="BO95" s="45">
        <f>IF(AND(BJ95=BQ$6,BS94-BQ$1/(BQ$7-BQ$6+1)&gt;=0),ROUND(BQ$1/(BQ$7-BQ$6+1),0),IF(AND(SUM(BO$10:BO94)&gt;0,BS94-BO94&gt;=0),BO94,IF(AND(SUM(BO$10:BO94)&gt;0),BQ$1-SUM(BO$10:BO94),0)))</f>
        <v>0</v>
      </c>
      <c r="BP95" s="45">
        <f t="shared" si="266"/>
        <v>0</v>
      </c>
      <c r="BQ95" s="45">
        <f t="shared" si="267"/>
        <v>0</v>
      </c>
      <c r="BR95" s="45">
        <f t="shared" si="184"/>
        <v>0</v>
      </c>
      <c r="BS95" s="45">
        <f t="shared" si="268"/>
        <v>0</v>
      </c>
      <c r="BT95" s="45">
        <f>IF(AND(BR95&lt;&gt;0,SUM(BR$9:BR94)=0),ROUND(BQ$1*BQ$3,0),0)</f>
        <v>0</v>
      </c>
      <c r="BU95" s="18"/>
      <c r="BV95" s="38">
        <f>IF(SUM(CD$9:CD94)&gt;0.9,MAX(BV$9:BV94)+1,0)</f>
        <v>0</v>
      </c>
      <c r="BW95" s="44">
        <f t="shared" si="221"/>
        <v>0</v>
      </c>
      <c r="BX95" s="40">
        <f t="shared" si="222"/>
        <v>47149</v>
      </c>
      <c r="BY95" s="43">
        <f t="shared" si="202"/>
        <v>0</v>
      </c>
      <c r="BZ95" s="43">
        <f t="shared" si="185"/>
        <v>0</v>
      </c>
      <c r="CA95" s="45">
        <f>IF(AND(BV95=CC$6,CE94-CC$1/(CC$7-CC$6+1)&gt;=0),ROUND(CC$1/(CC$7-CC$6+1),0),IF(AND(SUM(CA$10:CA94)&gt;0,CE94-CA94&gt;=0),CA94,IF(AND(SUM(CA$10:CA94)&gt;0),CC$1-SUM(CA$10:CA94),0)))</f>
        <v>0</v>
      </c>
      <c r="CB95" s="45">
        <f t="shared" si="269"/>
        <v>0</v>
      </c>
      <c r="CC95" s="45">
        <f t="shared" si="270"/>
        <v>0</v>
      </c>
      <c r="CD95" s="45">
        <f t="shared" si="186"/>
        <v>0</v>
      </c>
      <c r="CE95" s="45">
        <f t="shared" si="271"/>
        <v>0</v>
      </c>
      <c r="CF95" s="45">
        <f>IF(AND(CD95&lt;&gt;0,SUM(CD$9:CD94)=0),ROUND(CC$1*CC$3,0),0)</f>
        <v>0</v>
      </c>
      <c r="CG95" s="18"/>
      <c r="CH95" s="38">
        <f>IF(SUM(CP$9:CP94)&gt;0.9,MAX(CH$9:CH94)+1,0)</f>
        <v>0</v>
      </c>
      <c r="CI95" s="44">
        <f t="shared" si="223"/>
        <v>0</v>
      </c>
      <c r="CJ95" s="40">
        <f t="shared" si="224"/>
        <v>47149</v>
      </c>
      <c r="CK95" s="43">
        <f t="shared" si="203"/>
        <v>0</v>
      </c>
      <c r="CL95" s="43">
        <f t="shared" si="187"/>
        <v>0</v>
      </c>
      <c r="CM95" s="45">
        <f>IF(AND(CH95=CO$6,CQ94-CO$1/(CO$7-CO$6+1)&gt;=0),ROUND(CO$1/(CO$7-CO$6+1),0),IF(AND(SUM(CM$10:CM94)&gt;0,CQ94-CM94&gt;=0),CM94,IF(AND(SUM(CM$10:CM94)&gt;0),CO$1-SUM(CM$10:CM94),0)))</f>
        <v>0</v>
      </c>
      <c r="CN95" s="45">
        <f t="shared" si="272"/>
        <v>0</v>
      </c>
      <c r="CO95" s="45">
        <f t="shared" si="273"/>
        <v>0</v>
      </c>
      <c r="CP95" s="45">
        <f t="shared" si="188"/>
        <v>0</v>
      </c>
      <c r="CQ95" s="45">
        <f t="shared" si="274"/>
        <v>0</v>
      </c>
      <c r="CR95" s="45">
        <f>IF(AND(CP95&lt;&gt;0,SUM(CP$9:CP94)=0),ROUND(CO$1*CO$3,0),0)</f>
        <v>0</v>
      </c>
      <c r="CS95" s="18"/>
      <c r="CT95" s="38">
        <f>IF(SUM(DB$9:DB94)&gt;0.9,MAX(CT$9:CT94)+1,0)</f>
        <v>0</v>
      </c>
      <c r="CU95" s="44">
        <f t="shared" si="225"/>
        <v>0</v>
      </c>
      <c r="CV95" s="40">
        <f t="shared" si="226"/>
        <v>47149</v>
      </c>
      <c r="CW95" s="43">
        <f t="shared" si="204"/>
        <v>0</v>
      </c>
      <c r="CX95" s="43">
        <f t="shared" si="189"/>
        <v>0</v>
      </c>
      <c r="CY95" s="45">
        <f>IF(AND(CT95=DA$6,DC94-DA$1/(DA$7-DA$6+1)&gt;=0),ROUND(DA$1/(DA$7-DA$6+1),0),IF(AND(SUM(CY$10:CY94)&gt;0,DC94-CY94&gt;=0),CY94,IF(AND(SUM(CY$10:CY94)&gt;0),DA$1-SUM(CY$10:CY94),0)))</f>
        <v>0</v>
      </c>
      <c r="CZ95" s="45">
        <f t="shared" si="275"/>
        <v>0</v>
      </c>
      <c r="DA95" s="45">
        <f t="shared" si="276"/>
        <v>0</v>
      </c>
      <c r="DB95" s="45">
        <f t="shared" si="190"/>
        <v>0</v>
      </c>
      <c r="DC95" s="45">
        <f t="shared" si="277"/>
        <v>0</v>
      </c>
      <c r="DD95" s="45">
        <f>IF(AND(DB95&lt;&gt;0,SUM(DB$9:DB94)=0),ROUND(DA$1*DA$3,0),0)</f>
        <v>0</v>
      </c>
      <c r="DE95" s="18"/>
      <c r="DF95" s="38">
        <f>IF(SUM(DN$9:DN94)&gt;0.9,MAX(DF$9:DF94)+1,0)</f>
        <v>0</v>
      </c>
      <c r="DG95" s="44">
        <f t="shared" si="227"/>
        <v>0</v>
      </c>
      <c r="DH95" s="40">
        <f t="shared" si="228"/>
        <v>47149</v>
      </c>
      <c r="DI95" s="43">
        <f t="shared" si="205"/>
        <v>0</v>
      </c>
      <c r="DJ95" s="43">
        <f t="shared" si="191"/>
        <v>0</v>
      </c>
      <c r="DK95" s="45">
        <f>IF(AND(DF95=DM$6,DO94-DM$1/(DM$7-DM$6+1)&gt;=0),ROUND(DM$1/(DM$7-DM$6+1),0),IF(AND(SUM(DK$10:DK94)&gt;0,DO94-DK94&gt;=0),DK94,IF(AND(SUM(DK$10:DK94)&gt;0),DM$1-SUM(DK$10:DK94),0)))</f>
        <v>0</v>
      </c>
      <c r="DL95" s="45">
        <f t="shared" si="278"/>
        <v>0</v>
      </c>
      <c r="DM95" s="45">
        <f t="shared" si="279"/>
        <v>0</v>
      </c>
      <c r="DN95" s="45">
        <f t="shared" si="192"/>
        <v>0</v>
      </c>
      <c r="DO95" s="45">
        <f t="shared" si="280"/>
        <v>0</v>
      </c>
      <c r="DP95" s="45">
        <f>IF(AND(DN95&lt;&gt;0,SUM(DN$9:DN94)=0),ROUND(DM$1*DM$3,0),0)</f>
        <v>0</v>
      </c>
      <c r="DQ95" s="18"/>
      <c r="DR95" s="38">
        <f>IF(SUM(DZ$9:DZ94)&gt;0.9,MAX(DR$9:DR94)+1,0)</f>
        <v>0</v>
      </c>
      <c r="DS95" s="44">
        <f t="shared" si="229"/>
        <v>0</v>
      </c>
      <c r="DT95" s="40">
        <f t="shared" si="230"/>
        <v>47149</v>
      </c>
      <c r="DU95" s="43">
        <f t="shared" si="206"/>
        <v>0</v>
      </c>
      <c r="DV95" s="43">
        <f t="shared" si="193"/>
        <v>0</v>
      </c>
      <c r="DW95" s="45">
        <f>IF(AND(DR95=DY$6,EA94-DY$1/(DY$7-DY$6+1)&gt;=0),ROUND(DY$1/(DY$7-DY$6+1),0),IF(AND(SUM(DW$10:DW94)&gt;0,EA94-DW94&gt;=0),DW94,IF(AND(SUM(DW$10:DW94)&gt;0),DY$1-SUM(DW$10:DW94),0)))</f>
        <v>0</v>
      </c>
      <c r="DX95" s="45">
        <f t="shared" si="281"/>
        <v>0</v>
      </c>
      <c r="DY95" s="45">
        <f t="shared" si="282"/>
        <v>0</v>
      </c>
      <c r="DZ95" s="45">
        <f t="shared" si="194"/>
        <v>0</v>
      </c>
      <c r="EA95" s="45">
        <f t="shared" si="283"/>
        <v>0</v>
      </c>
      <c r="EB95" s="45">
        <f>IF(AND(DZ95&lt;&gt;0,SUM(DZ$9:DZ94)=0),ROUND(DY$1*DY$3,0),0)</f>
        <v>0</v>
      </c>
      <c r="EC95" s="18"/>
      <c r="ED95" s="38">
        <f>IF(SUM(EL$9:EL94)&gt;0.9,MAX(ED$9:ED94)+1,0)</f>
        <v>0</v>
      </c>
      <c r="EE95" s="44">
        <f t="shared" si="231"/>
        <v>0</v>
      </c>
      <c r="EF95" s="40">
        <f t="shared" si="232"/>
        <v>47149</v>
      </c>
      <c r="EG95" s="43">
        <f t="shared" si="207"/>
        <v>0</v>
      </c>
      <c r="EH95" s="43">
        <f t="shared" si="195"/>
        <v>0</v>
      </c>
      <c r="EI95" s="45">
        <f>IF(AND(ED95=EK$6,EM94-EK$1/(EK$7-EK$6+1)&gt;=0),ROUND(EK$1/(EK$7-EK$6+1),0),IF(AND(SUM(EI$10:EI94)&gt;0,EM94-EI94&gt;=0),EI94,IF(AND(SUM(EI$10:EI94)&gt;0),EK$1-SUM(EI$10:EI94),0)))</f>
        <v>0</v>
      </c>
      <c r="EJ95" s="45">
        <f t="shared" si="284"/>
        <v>0</v>
      </c>
      <c r="EK95" s="45">
        <f t="shared" si="285"/>
        <v>0</v>
      </c>
      <c r="EL95" s="45">
        <f t="shared" si="196"/>
        <v>0</v>
      </c>
      <c r="EM95" s="45">
        <f t="shared" si="286"/>
        <v>0</v>
      </c>
      <c r="EN95" s="45">
        <f>IF(AND(EL95&lt;&gt;0,SUM(EL$9:EL94)=0),ROUND(EK$1*EK$3,0),0)</f>
        <v>0</v>
      </c>
      <c r="EO95" s="21"/>
      <c r="EP95" s="46">
        <f t="shared" si="303"/>
        <v>79</v>
      </c>
      <c r="EQ95" s="47">
        <f t="shared" si="287"/>
        <v>47149</v>
      </c>
      <c r="ER95" s="48">
        <f t="shared" si="208"/>
        <v>0</v>
      </c>
      <c r="ES95" s="48">
        <f t="shared" si="288"/>
        <v>0</v>
      </c>
      <c r="ET95" s="48">
        <f t="shared" si="289"/>
        <v>0</v>
      </c>
      <c r="EU95" s="48">
        <f t="shared" si="290"/>
        <v>0</v>
      </c>
      <c r="EV95" s="48">
        <f t="shared" si="291"/>
        <v>0</v>
      </c>
      <c r="EW95" s="48">
        <f t="shared" si="292"/>
        <v>0</v>
      </c>
      <c r="EX95" s="48">
        <f t="shared" si="293"/>
        <v>0</v>
      </c>
      <c r="EY95" s="48">
        <f t="shared" si="294"/>
        <v>0</v>
      </c>
      <c r="EZ95" s="48">
        <f t="shared" si="295"/>
        <v>0</v>
      </c>
      <c r="FA95" s="48">
        <f t="shared" si="296"/>
        <v>0</v>
      </c>
      <c r="FB95" s="48">
        <f t="shared" si="297"/>
        <v>0</v>
      </c>
      <c r="FC95" s="48">
        <f t="shared" si="298"/>
        <v>0</v>
      </c>
      <c r="FD95" s="48">
        <f t="shared" si="233"/>
        <v>0</v>
      </c>
      <c r="FE95" s="49">
        <f t="shared" si="209"/>
        <v>0</v>
      </c>
      <c r="FF95" s="49">
        <f t="shared" si="237"/>
        <v>0</v>
      </c>
      <c r="FG95" s="49">
        <f t="shared" si="238"/>
        <v>0</v>
      </c>
      <c r="FH95" s="49">
        <f t="shared" si="239"/>
        <v>0</v>
      </c>
      <c r="FI95" s="49">
        <f t="shared" si="240"/>
        <v>0</v>
      </c>
      <c r="FJ95" s="49">
        <f t="shared" si="241"/>
        <v>0</v>
      </c>
      <c r="FK95" s="49">
        <f t="shared" si="242"/>
        <v>0</v>
      </c>
      <c r="FL95" s="49">
        <f t="shared" si="243"/>
        <v>0</v>
      </c>
      <c r="FM95" s="49">
        <f t="shared" si="244"/>
        <v>0</v>
      </c>
      <c r="FN95" s="49">
        <f t="shared" si="299"/>
        <v>0</v>
      </c>
      <c r="FO95" s="49">
        <f t="shared" si="300"/>
        <v>0</v>
      </c>
      <c r="FP95" s="49">
        <f t="shared" si="301"/>
        <v>0</v>
      </c>
      <c r="FQ95" s="49">
        <f t="shared" si="302"/>
        <v>0</v>
      </c>
      <c r="FR95" s="49">
        <f t="shared" si="245"/>
        <v>0</v>
      </c>
      <c r="FS95" s="49">
        <f>IF(SUM(FF95:FF$298)=0,FF$299*FS$8/12,0)</f>
        <v>0</v>
      </c>
      <c r="FT95" s="49">
        <f>IF(SUM(FG95:FG$298)=0,FG$299*FT$8/12,0)</f>
        <v>0</v>
      </c>
      <c r="FU95" s="49">
        <f>IF(SUM(FH95:FH$298)=0,FH$299*FU$8/12,0)</f>
        <v>0</v>
      </c>
      <c r="FV95" s="49">
        <f>IF(SUM(FI95:FI$298)=0,FI$299*FV$8/12,0)</f>
        <v>0</v>
      </c>
      <c r="FW95" s="49">
        <f>IF(SUM(FJ95:FJ$298)=0,FJ$299*FW$8/12,0)</f>
        <v>0</v>
      </c>
      <c r="FX95" s="49">
        <f>IF(SUM(FK95:FK$298)=0,FK$299*FX$8/12,0)</f>
        <v>0</v>
      </c>
      <c r="FY95" s="49">
        <f>IF(SUM(FL95:FL$298)=0,FL$299*FY$8/12,0)</f>
        <v>0</v>
      </c>
      <c r="FZ95" s="49">
        <f>IF(SUM(FM95:FM$298)=0,FM$299*FZ$8/12,0)</f>
        <v>0</v>
      </c>
      <c r="GA95" s="49">
        <f>IF(SUM(FN95:FN$298)=0,FN$299*GA$8/12,0)</f>
        <v>0</v>
      </c>
      <c r="GB95" s="49">
        <f>IF(SUM(FO95:FO$298)=0,FO$299*GB$8/12,0)</f>
        <v>0</v>
      </c>
      <c r="GC95" s="49">
        <f>IF(SUM(FP95:FP$298)=0,FP$299*GC$8/12,0)</f>
        <v>0</v>
      </c>
      <c r="GD95" s="49">
        <f>IF(SUM(FQ95:FQ$298)=0,FQ$299*GD$8/12,0)</f>
        <v>0</v>
      </c>
      <c r="GE95" s="49">
        <f t="shared" si="246"/>
        <v>0</v>
      </c>
      <c r="GF95" s="49">
        <f t="shared" si="234"/>
        <v>0</v>
      </c>
      <c r="GG95" s="49">
        <f t="shared" si="247"/>
        <v>0</v>
      </c>
      <c r="GH95" s="49">
        <f t="shared" si="235"/>
        <v>0</v>
      </c>
      <c r="GI95" s="49">
        <f t="shared" si="248"/>
        <v>0</v>
      </c>
      <c r="GJ95" s="49">
        <f t="shared" si="236"/>
        <v>0</v>
      </c>
      <c r="GK95" s="21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  <c r="IV95" s="64"/>
      <c r="IW95" s="64"/>
      <c r="IX95" s="64"/>
      <c r="IY95" s="64"/>
      <c r="IZ95" s="64"/>
      <c r="JA95" s="64"/>
      <c r="JB95" s="64"/>
      <c r="JC95" s="64"/>
      <c r="JD95" s="64"/>
      <c r="JE95" s="64"/>
      <c r="JF95" s="64"/>
      <c r="JG95" s="64"/>
      <c r="JH95" s="64"/>
      <c r="JI95" s="64"/>
      <c r="JJ95" s="64"/>
      <c r="JK95" s="64"/>
      <c r="JL95" s="64"/>
      <c r="JM95" s="64"/>
      <c r="JN95" s="64"/>
      <c r="JO95" s="64"/>
      <c r="JP95" s="64"/>
      <c r="JQ95" s="64"/>
      <c r="JR95" s="64"/>
      <c r="JS95" s="64"/>
      <c r="JT95" s="64"/>
      <c r="JU95" s="64"/>
      <c r="JV95" s="64"/>
      <c r="JW95" s="64"/>
      <c r="JX95" s="64"/>
      <c r="JY95" s="64"/>
      <c r="JZ95" s="64"/>
      <c r="KA95" s="64"/>
      <c r="KB95" s="64"/>
      <c r="KC95" s="64"/>
      <c r="KD95" s="64"/>
      <c r="KE95" s="64"/>
      <c r="KF95" s="64"/>
      <c r="KG95" s="64"/>
      <c r="KH95" s="64"/>
      <c r="KI95" s="64"/>
      <c r="KJ95" s="64"/>
      <c r="KK95" s="64"/>
      <c r="KL95" s="64"/>
      <c r="KM95" s="64"/>
    </row>
    <row r="96" spans="1:299">
      <c r="A96" s="57"/>
      <c r="B96" s="38">
        <f>IF(SUM(J$9:J95)&gt;0.9,MAX(B$9:B95)+1,0)</f>
        <v>67</v>
      </c>
      <c r="C96" s="44">
        <f t="shared" si="210"/>
        <v>0</v>
      </c>
      <c r="D96" s="40">
        <v>47177</v>
      </c>
      <c r="E96" s="43">
        <f t="shared" si="249"/>
        <v>0</v>
      </c>
      <c r="F96" s="43">
        <f t="shared" si="250"/>
        <v>0</v>
      </c>
      <c r="G96" s="45">
        <f>IF(AND(B96=I$6,K95-I$1/(I$7-I$6+1)&gt;=0),ROUND(I$1/(I$7-I$6+1),0),IF(AND(SUM(G$10:G95)&gt;0,K95-G95&gt;=0),G95,IF(AND(SUM(G$10:G95)&gt;0),I$1-SUM(G$10:G95),0)))</f>
        <v>0</v>
      </c>
      <c r="H96" s="45">
        <f t="shared" si="251"/>
        <v>0</v>
      </c>
      <c r="I96" s="45">
        <f t="shared" si="252"/>
        <v>0</v>
      </c>
      <c r="J96" s="45">
        <f t="shared" si="174"/>
        <v>0</v>
      </c>
      <c r="K96" s="45">
        <f t="shared" si="253"/>
        <v>0</v>
      </c>
      <c r="L96" s="45">
        <f>IF(AND(J96&lt;&gt;0,SUM(J$9:J95)=0),ROUND(I$1*I$3,0),0)</f>
        <v>0</v>
      </c>
      <c r="M96" s="18"/>
      <c r="N96" s="38">
        <f>IF(SUM(V$9:V95)&gt;0.9,MAX(N$9:N95)+1,0)</f>
        <v>0</v>
      </c>
      <c r="O96" s="44">
        <f t="shared" si="211"/>
        <v>0</v>
      </c>
      <c r="P96" s="40">
        <f t="shared" si="212"/>
        <v>47177</v>
      </c>
      <c r="Q96" s="43">
        <f t="shared" si="197"/>
        <v>0</v>
      </c>
      <c r="R96" s="43">
        <f t="shared" si="175"/>
        <v>0</v>
      </c>
      <c r="S96" s="45">
        <f>IF(AND(N96=U$6,W95-U$1/(U$7-U$6+1)&gt;=0),ROUND(U$1/(U$7-U$6+1),0),IF(AND(SUM(S$10:S95)&gt;0,W95-S95&gt;=0),S95,IF(AND(SUM(S$10:S95)&gt;0),U$1-SUM(S$10:S95),0)))</f>
        <v>0</v>
      </c>
      <c r="T96" s="45">
        <f t="shared" si="254"/>
        <v>0</v>
      </c>
      <c r="U96" s="45">
        <f t="shared" si="255"/>
        <v>0</v>
      </c>
      <c r="V96" s="45">
        <f t="shared" si="176"/>
        <v>0</v>
      </c>
      <c r="W96" s="45">
        <f t="shared" si="256"/>
        <v>0</v>
      </c>
      <c r="X96" s="45">
        <f>IF(AND(V96&lt;&gt;0,SUM(V$9:V95)=0),ROUND(U$1*U$3,0),0)</f>
        <v>0</v>
      </c>
      <c r="Y96" s="18"/>
      <c r="Z96" s="38">
        <f>IF(SUM(AH$9:AH95)&gt;0.9,MAX(Z$9:Z95)+1,0)</f>
        <v>0</v>
      </c>
      <c r="AA96" s="44">
        <f t="shared" si="213"/>
        <v>0</v>
      </c>
      <c r="AB96" s="40">
        <f t="shared" si="214"/>
        <v>47177</v>
      </c>
      <c r="AC96" s="43">
        <f t="shared" si="198"/>
        <v>0</v>
      </c>
      <c r="AD96" s="43">
        <f t="shared" si="177"/>
        <v>0</v>
      </c>
      <c r="AE96" s="45">
        <f>IF(AND(Z96=AG$6,AI95-AG$1/(AG$7-AG$6+1)&gt;=0),ROUND(AG$1/(AG$7-AG$6+1),0),IF(AND(SUM(AE$10:AE95)&gt;0,AI95-AE95&gt;=0),AE95,IF(AND(SUM(AE$10:AE95)&gt;0),AG$1-SUM(AE$10:AE95),0)))</f>
        <v>0</v>
      </c>
      <c r="AF96" s="45">
        <f t="shared" si="257"/>
        <v>0</v>
      </c>
      <c r="AG96" s="45">
        <f t="shared" si="258"/>
        <v>0</v>
      </c>
      <c r="AH96" s="45">
        <f t="shared" si="178"/>
        <v>0</v>
      </c>
      <c r="AI96" s="45">
        <f t="shared" si="259"/>
        <v>0</v>
      </c>
      <c r="AJ96" s="45">
        <f>IF(AND(AH96&lt;&gt;0,SUM(AH$9:AH95)=0),ROUND(AG$1*AG$3,0),0)</f>
        <v>0</v>
      </c>
      <c r="AK96" s="18"/>
      <c r="AL96" s="38">
        <f>IF(SUM(AT$9:AT95)&gt;0.9,MAX(AL$9:AL95)+1,0)</f>
        <v>0</v>
      </c>
      <c r="AM96" s="44">
        <f t="shared" si="215"/>
        <v>0</v>
      </c>
      <c r="AN96" s="40">
        <f t="shared" si="216"/>
        <v>47177</v>
      </c>
      <c r="AO96" s="43">
        <f t="shared" si="199"/>
        <v>0</v>
      </c>
      <c r="AP96" s="43">
        <f t="shared" si="179"/>
        <v>0</v>
      </c>
      <c r="AQ96" s="45">
        <f>IF(AND(AL96=AS$6,AU95-AS$1/(AS$7-AS$6+1)&gt;=0),ROUND(AS$1/(AS$7-AS$6+1),0),IF(AND(SUM(AQ$10:AQ95)&gt;0,AU95-AQ95&gt;=0),AQ95,IF(AND(SUM(AQ$10:AQ95)&gt;0),AS$1-SUM(AQ$10:AQ95),0)))</f>
        <v>0</v>
      </c>
      <c r="AR96" s="45">
        <f t="shared" si="260"/>
        <v>0</v>
      </c>
      <c r="AS96" s="45">
        <f t="shared" si="261"/>
        <v>0</v>
      </c>
      <c r="AT96" s="45">
        <f t="shared" si="180"/>
        <v>0</v>
      </c>
      <c r="AU96" s="45">
        <f t="shared" si="262"/>
        <v>0</v>
      </c>
      <c r="AV96" s="45">
        <f>IF(AND(AT96&lt;&gt;0,SUM(AT$9:AT95)=0),ROUND(AS$1*AS$3,0),0)</f>
        <v>0</v>
      </c>
      <c r="AW96" s="18"/>
      <c r="AX96" s="38">
        <f>IF(SUM(BF$9:BF95)&gt;0.9,MAX(AX$9:AX95)+1,0)</f>
        <v>0</v>
      </c>
      <c r="AY96" s="44">
        <f t="shared" si="217"/>
        <v>0</v>
      </c>
      <c r="AZ96" s="40">
        <f t="shared" si="218"/>
        <v>47177</v>
      </c>
      <c r="BA96" s="43">
        <f t="shared" si="200"/>
        <v>0</v>
      </c>
      <c r="BB96" s="43">
        <f t="shared" si="181"/>
        <v>0</v>
      </c>
      <c r="BC96" s="45">
        <f>IF(AND(AX96=BE$6,BG95-BE$1/(BE$7-BE$6+1)&gt;=0),ROUND(BE$1/(BE$7-BE$6+1),0),IF(AND(SUM(BC$10:BC95)&gt;0,BG95-BC95&gt;=0),BC95,IF(AND(SUM(BC$10:BC95)&gt;0),BE$1-SUM(BC$10:BC95),0)))</f>
        <v>0</v>
      </c>
      <c r="BD96" s="45">
        <f t="shared" si="263"/>
        <v>0</v>
      </c>
      <c r="BE96" s="45">
        <f t="shared" si="264"/>
        <v>0</v>
      </c>
      <c r="BF96" s="45">
        <f t="shared" si="182"/>
        <v>0</v>
      </c>
      <c r="BG96" s="45">
        <f t="shared" si="265"/>
        <v>0</v>
      </c>
      <c r="BH96" s="45">
        <f>IF(AND(BF96&lt;&gt;0,SUM(BF$9:BF95)=0),ROUND(BE$1*BE$3,0),0)</f>
        <v>0</v>
      </c>
      <c r="BI96" s="18"/>
      <c r="BJ96" s="38">
        <f>IF(SUM(BR$9:BR95)&gt;0.9,MAX(BJ$9:BJ95)+1,0)</f>
        <v>0</v>
      </c>
      <c r="BK96" s="44">
        <f t="shared" si="219"/>
        <v>0</v>
      </c>
      <c r="BL96" s="40">
        <f t="shared" si="220"/>
        <v>47177</v>
      </c>
      <c r="BM96" s="43">
        <f t="shared" si="201"/>
        <v>0</v>
      </c>
      <c r="BN96" s="43">
        <f t="shared" si="183"/>
        <v>0</v>
      </c>
      <c r="BO96" s="45">
        <f>IF(AND(BJ96=BQ$6,BS95-BQ$1/(BQ$7-BQ$6+1)&gt;=0),ROUND(BQ$1/(BQ$7-BQ$6+1),0),IF(AND(SUM(BO$10:BO95)&gt;0,BS95-BO95&gt;=0),BO95,IF(AND(SUM(BO$10:BO95)&gt;0),BQ$1-SUM(BO$10:BO95),0)))</f>
        <v>0</v>
      </c>
      <c r="BP96" s="45">
        <f t="shared" si="266"/>
        <v>0</v>
      </c>
      <c r="BQ96" s="45">
        <f t="shared" si="267"/>
        <v>0</v>
      </c>
      <c r="BR96" s="45">
        <f t="shared" si="184"/>
        <v>0</v>
      </c>
      <c r="BS96" s="45">
        <f t="shared" si="268"/>
        <v>0</v>
      </c>
      <c r="BT96" s="45">
        <f>IF(AND(BR96&lt;&gt;0,SUM(BR$9:BR95)=0),ROUND(BQ$1*BQ$3,0),0)</f>
        <v>0</v>
      </c>
      <c r="BU96" s="18"/>
      <c r="BV96" s="38">
        <f>IF(SUM(CD$9:CD95)&gt;0.9,MAX(BV$9:BV95)+1,0)</f>
        <v>0</v>
      </c>
      <c r="BW96" s="44">
        <f t="shared" si="221"/>
        <v>0</v>
      </c>
      <c r="BX96" s="40">
        <f t="shared" si="222"/>
        <v>47177</v>
      </c>
      <c r="BY96" s="43">
        <f t="shared" si="202"/>
        <v>0</v>
      </c>
      <c r="BZ96" s="43">
        <f t="shared" si="185"/>
        <v>0</v>
      </c>
      <c r="CA96" s="45">
        <f>IF(AND(BV96=CC$6,CE95-CC$1/(CC$7-CC$6+1)&gt;=0),ROUND(CC$1/(CC$7-CC$6+1),0),IF(AND(SUM(CA$10:CA95)&gt;0,CE95-CA95&gt;=0),CA95,IF(AND(SUM(CA$10:CA95)&gt;0),CC$1-SUM(CA$10:CA95),0)))</f>
        <v>0</v>
      </c>
      <c r="CB96" s="45">
        <f t="shared" si="269"/>
        <v>0</v>
      </c>
      <c r="CC96" s="45">
        <f t="shared" si="270"/>
        <v>0</v>
      </c>
      <c r="CD96" s="45">
        <f t="shared" si="186"/>
        <v>0</v>
      </c>
      <c r="CE96" s="45">
        <f t="shared" si="271"/>
        <v>0</v>
      </c>
      <c r="CF96" s="45">
        <f>IF(AND(CD96&lt;&gt;0,SUM(CD$9:CD95)=0),ROUND(CC$1*CC$3,0),0)</f>
        <v>0</v>
      </c>
      <c r="CG96" s="18"/>
      <c r="CH96" s="38">
        <f>IF(SUM(CP$9:CP95)&gt;0.9,MAX(CH$9:CH95)+1,0)</f>
        <v>0</v>
      </c>
      <c r="CI96" s="44">
        <f t="shared" si="223"/>
        <v>0</v>
      </c>
      <c r="CJ96" s="40">
        <f t="shared" si="224"/>
        <v>47177</v>
      </c>
      <c r="CK96" s="43">
        <f t="shared" si="203"/>
        <v>0</v>
      </c>
      <c r="CL96" s="43">
        <f t="shared" si="187"/>
        <v>0</v>
      </c>
      <c r="CM96" s="45">
        <f>IF(AND(CH96=CO$6,CQ95-CO$1/(CO$7-CO$6+1)&gt;=0),ROUND(CO$1/(CO$7-CO$6+1),0),IF(AND(SUM(CM$10:CM95)&gt;0,CQ95-CM95&gt;=0),CM95,IF(AND(SUM(CM$10:CM95)&gt;0),CO$1-SUM(CM$10:CM95),0)))</f>
        <v>0</v>
      </c>
      <c r="CN96" s="45">
        <f t="shared" si="272"/>
        <v>0</v>
      </c>
      <c r="CO96" s="45">
        <f t="shared" si="273"/>
        <v>0</v>
      </c>
      <c r="CP96" s="45">
        <f t="shared" si="188"/>
        <v>0</v>
      </c>
      <c r="CQ96" s="45">
        <f t="shared" si="274"/>
        <v>0</v>
      </c>
      <c r="CR96" s="45">
        <f>IF(AND(CP96&lt;&gt;0,SUM(CP$9:CP95)=0),ROUND(CO$1*CO$3,0),0)</f>
        <v>0</v>
      </c>
      <c r="CS96" s="18"/>
      <c r="CT96" s="38">
        <f>IF(SUM(DB$9:DB95)&gt;0.9,MAX(CT$9:CT95)+1,0)</f>
        <v>0</v>
      </c>
      <c r="CU96" s="44">
        <f t="shared" si="225"/>
        <v>0</v>
      </c>
      <c r="CV96" s="40">
        <f t="shared" si="226"/>
        <v>47177</v>
      </c>
      <c r="CW96" s="43">
        <f t="shared" si="204"/>
        <v>0</v>
      </c>
      <c r="CX96" s="43">
        <f t="shared" si="189"/>
        <v>0</v>
      </c>
      <c r="CY96" s="45">
        <f>IF(AND(CT96=DA$6,DC95-DA$1/(DA$7-DA$6+1)&gt;=0),ROUND(DA$1/(DA$7-DA$6+1),0),IF(AND(SUM(CY$10:CY95)&gt;0,DC95-CY95&gt;=0),CY95,IF(AND(SUM(CY$10:CY95)&gt;0),DA$1-SUM(CY$10:CY95),0)))</f>
        <v>0</v>
      </c>
      <c r="CZ96" s="45">
        <f t="shared" si="275"/>
        <v>0</v>
      </c>
      <c r="DA96" s="45">
        <f t="shared" si="276"/>
        <v>0</v>
      </c>
      <c r="DB96" s="45">
        <f t="shared" si="190"/>
        <v>0</v>
      </c>
      <c r="DC96" s="45">
        <f t="shared" si="277"/>
        <v>0</v>
      </c>
      <c r="DD96" s="45">
        <f>IF(AND(DB96&lt;&gt;0,SUM(DB$9:DB95)=0),ROUND(DA$1*DA$3,0),0)</f>
        <v>0</v>
      </c>
      <c r="DE96" s="18"/>
      <c r="DF96" s="38">
        <f>IF(SUM(DN$9:DN95)&gt;0.9,MAX(DF$9:DF95)+1,0)</f>
        <v>0</v>
      </c>
      <c r="DG96" s="44">
        <f t="shared" si="227"/>
        <v>0</v>
      </c>
      <c r="DH96" s="40">
        <f t="shared" si="228"/>
        <v>47177</v>
      </c>
      <c r="DI96" s="43">
        <f t="shared" si="205"/>
        <v>0</v>
      </c>
      <c r="DJ96" s="43">
        <f t="shared" si="191"/>
        <v>0</v>
      </c>
      <c r="DK96" s="45">
        <f>IF(AND(DF96=DM$6,DO95-DM$1/(DM$7-DM$6+1)&gt;=0),ROUND(DM$1/(DM$7-DM$6+1),0),IF(AND(SUM(DK$10:DK95)&gt;0,DO95-DK95&gt;=0),DK95,IF(AND(SUM(DK$10:DK95)&gt;0),DM$1-SUM(DK$10:DK95),0)))</f>
        <v>0</v>
      </c>
      <c r="DL96" s="45">
        <f t="shared" si="278"/>
        <v>0</v>
      </c>
      <c r="DM96" s="45">
        <f t="shared" si="279"/>
        <v>0</v>
      </c>
      <c r="DN96" s="45">
        <f t="shared" si="192"/>
        <v>0</v>
      </c>
      <c r="DO96" s="45">
        <f t="shared" si="280"/>
        <v>0</v>
      </c>
      <c r="DP96" s="45">
        <f>IF(AND(DN96&lt;&gt;0,SUM(DN$9:DN95)=0),ROUND(DM$1*DM$3,0),0)</f>
        <v>0</v>
      </c>
      <c r="DQ96" s="18"/>
      <c r="DR96" s="38">
        <f>IF(SUM(DZ$9:DZ95)&gt;0.9,MAX(DR$9:DR95)+1,0)</f>
        <v>0</v>
      </c>
      <c r="DS96" s="44">
        <f t="shared" si="229"/>
        <v>0</v>
      </c>
      <c r="DT96" s="40">
        <f t="shared" si="230"/>
        <v>47177</v>
      </c>
      <c r="DU96" s="43">
        <f t="shared" si="206"/>
        <v>0</v>
      </c>
      <c r="DV96" s="43">
        <f t="shared" si="193"/>
        <v>0</v>
      </c>
      <c r="DW96" s="45">
        <f>IF(AND(DR96=DY$6,EA95-DY$1/(DY$7-DY$6+1)&gt;=0),ROUND(DY$1/(DY$7-DY$6+1),0),IF(AND(SUM(DW$10:DW95)&gt;0,EA95-DW95&gt;=0),DW95,IF(AND(SUM(DW$10:DW95)&gt;0),DY$1-SUM(DW$10:DW95),0)))</f>
        <v>0</v>
      </c>
      <c r="DX96" s="45">
        <f t="shared" si="281"/>
        <v>0</v>
      </c>
      <c r="DY96" s="45">
        <f t="shared" si="282"/>
        <v>0</v>
      </c>
      <c r="DZ96" s="45">
        <f t="shared" si="194"/>
        <v>0</v>
      </c>
      <c r="EA96" s="45">
        <f t="shared" si="283"/>
        <v>0</v>
      </c>
      <c r="EB96" s="45">
        <f>IF(AND(DZ96&lt;&gt;0,SUM(DZ$9:DZ95)=0),ROUND(DY$1*DY$3,0),0)</f>
        <v>0</v>
      </c>
      <c r="EC96" s="18"/>
      <c r="ED96" s="38">
        <f>IF(SUM(EL$9:EL95)&gt;0.9,MAX(ED$9:ED95)+1,0)</f>
        <v>0</v>
      </c>
      <c r="EE96" s="44">
        <f t="shared" si="231"/>
        <v>0</v>
      </c>
      <c r="EF96" s="40">
        <f t="shared" si="232"/>
        <v>47177</v>
      </c>
      <c r="EG96" s="43">
        <f t="shared" si="207"/>
        <v>0</v>
      </c>
      <c r="EH96" s="43">
        <f t="shared" si="195"/>
        <v>0</v>
      </c>
      <c r="EI96" s="45">
        <f>IF(AND(ED96=EK$6,EM95-EK$1/(EK$7-EK$6+1)&gt;=0),ROUND(EK$1/(EK$7-EK$6+1),0),IF(AND(SUM(EI$10:EI95)&gt;0,EM95-EI95&gt;=0),EI95,IF(AND(SUM(EI$10:EI95)&gt;0),EK$1-SUM(EI$10:EI95),0)))</f>
        <v>0</v>
      </c>
      <c r="EJ96" s="45">
        <f t="shared" si="284"/>
        <v>0</v>
      </c>
      <c r="EK96" s="45">
        <f t="shared" si="285"/>
        <v>0</v>
      </c>
      <c r="EL96" s="45">
        <f t="shared" si="196"/>
        <v>0</v>
      </c>
      <c r="EM96" s="45">
        <f t="shared" si="286"/>
        <v>0</v>
      </c>
      <c r="EN96" s="45">
        <f>IF(AND(EL96&lt;&gt;0,SUM(EL$9:EL95)=0),ROUND(EK$1*EK$3,0),0)</f>
        <v>0</v>
      </c>
      <c r="EO96" s="21"/>
      <c r="EP96" s="46">
        <f t="shared" si="303"/>
        <v>80</v>
      </c>
      <c r="EQ96" s="47">
        <f t="shared" si="287"/>
        <v>47177</v>
      </c>
      <c r="ER96" s="48">
        <f t="shared" si="208"/>
        <v>0</v>
      </c>
      <c r="ES96" s="48">
        <f t="shared" si="288"/>
        <v>0</v>
      </c>
      <c r="ET96" s="48">
        <f t="shared" si="289"/>
        <v>0</v>
      </c>
      <c r="EU96" s="48">
        <f t="shared" si="290"/>
        <v>0</v>
      </c>
      <c r="EV96" s="48">
        <f t="shared" si="291"/>
        <v>0</v>
      </c>
      <c r="EW96" s="48">
        <f t="shared" si="292"/>
        <v>0</v>
      </c>
      <c r="EX96" s="48">
        <f t="shared" si="293"/>
        <v>0</v>
      </c>
      <c r="EY96" s="48">
        <f t="shared" si="294"/>
        <v>0</v>
      </c>
      <c r="EZ96" s="48">
        <f t="shared" si="295"/>
        <v>0</v>
      </c>
      <c r="FA96" s="48">
        <f t="shared" si="296"/>
        <v>0</v>
      </c>
      <c r="FB96" s="48">
        <f t="shared" si="297"/>
        <v>0</v>
      </c>
      <c r="FC96" s="48">
        <f t="shared" si="298"/>
        <v>0</v>
      </c>
      <c r="FD96" s="48">
        <f t="shared" si="233"/>
        <v>0</v>
      </c>
      <c r="FE96" s="49">
        <f t="shared" si="209"/>
        <v>0</v>
      </c>
      <c r="FF96" s="49">
        <f t="shared" si="237"/>
        <v>0</v>
      </c>
      <c r="FG96" s="49">
        <f t="shared" si="238"/>
        <v>0</v>
      </c>
      <c r="FH96" s="49">
        <f t="shared" si="239"/>
        <v>0</v>
      </c>
      <c r="FI96" s="49">
        <f t="shared" si="240"/>
        <v>0</v>
      </c>
      <c r="FJ96" s="49">
        <f t="shared" si="241"/>
        <v>0</v>
      </c>
      <c r="FK96" s="49">
        <f t="shared" si="242"/>
        <v>0</v>
      </c>
      <c r="FL96" s="49">
        <f t="shared" si="243"/>
        <v>0</v>
      </c>
      <c r="FM96" s="49">
        <f t="shared" si="244"/>
        <v>0</v>
      </c>
      <c r="FN96" s="49">
        <f t="shared" si="299"/>
        <v>0</v>
      </c>
      <c r="FO96" s="49">
        <f t="shared" si="300"/>
        <v>0</v>
      </c>
      <c r="FP96" s="49">
        <f t="shared" si="301"/>
        <v>0</v>
      </c>
      <c r="FQ96" s="49">
        <f t="shared" si="302"/>
        <v>0</v>
      </c>
      <c r="FR96" s="49">
        <f t="shared" si="245"/>
        <v>0</v>
      </c>
      <c r="FS96" s="49">
        <f>IF(SUM(FF96:FF$298)=0,FF$299*FS$8/12,0)</f>
        <v>0</v>
      </c>
      <c r="FT96" s="49">
        <f>IF(SUM(FG96:FG$298)=0,FG$299*FT$8/12,0)</f>
        <v>0</v>
      </c>
      <c r="FU96" s="49">
        <f>IF(SUM(FH96:FH$298)=0,FH$299*FU$8/12,0)</f>
        <v>0</v>
      </c>
      <c r="FV96" s="49">
        <f>IF(SUM(FI96:FI$298)=0,FI$299*FV$8/12,0)</f>
        <v>0</v>
      </c>
      <c r="FW96" s="49">
        <f>IF(SUM(FJ96:FJ$298)=0,FJ$299*FW$8/12,0)</f>
        <v>0</v>
      </c>
      <c r="FX96" s="49">
        <f>IF(SUM(FK96:FK$298)=0,FK$299*FX$8/12,0)</f>
        <v>0</v>
      </c>
      <c r="FY96" s="49">
        <f>IF(SUM(FL96:FL$298)=0,FL$299*FY$8/12,0)</f>
        <v>0</v>
      </c>
      <c r="FZ96" s="49">
        <f>IF(SUM(FM96:FM$298)=0,FM$299*FZ$8/12,0)</f>
        <v>0</v>
      </c>
      <c r="GA96" s="49">
        <f>IF(SUM(FN96:FN$298)=0,FN$299*GA$8/12,0)</f>
        <v>0</v>
      </c>
      <c r="GB96" s="49">
        <f>IF(SUM(FO96:FO$298)=0,FO$299*GB$8/12,0)</f>
        <v>0</v>
      </c>
      <c r="GC96" s="49">
        <f>IF(SUM(FP96:FP$298)=0,FP$299*GC$8/12,0)</f>
        <v>0</v>
      </c>
      <c r="GD96" s="49">
        <f>IF(SUM(FQ96:FQ$298)=0,FQ$299*GD$8/12,0)</f>
        <v>0</v>
      </c>
      <c r="GE96" s="49">
        <f t="shared" si="246"/>
        <v>0</v>
      </c>
      <c r="GF96" s="49">
        <f t="shared" si="234"/>
        <v>0</v>
      </c>
      <c r="GG96" s="49">
        <f t="shared" si="247"/>
        <v>0</v>
      </c>
      <c r="GH96" s="49">
        <f t="shared" si="235"/>
        <v>0</v>
      </c>
      <c r="GI96" s="49">
        <f t="shared" si="248"/>
        <v>0</v>
      </c>
      <c r="GJ96" s="49">
        <f t="shared" si="236"/>
        <v>0</v>
      </c>
      <c r="GK96" s="21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  <c r="IV96" s="64"/>
      <c r="IW96" s="64"/>
      <c r="IX96" s="64"/>
      <c r="IY96" s="64"/>
      <c r="IZ96" s="64"/>
      <c r="JA96" s="64"/>
      <c r="JB96" s="64"/>
      <c r="JC96" s="64"/>
      <c r="JD96" s="64"/>
      <c r="JE96" s="64"/>
      <c r="JF96" s="64"/>
      <c r="JG96" s="64"/>
      <c r="JH96" s="64"/>
      <c r="JI96" s="64"/>
      <c r="JJ96" s="64"/>
      <c r="JK96" s="64"/>
      <c r="JL96" s="64"/>
      <c r="JM96" s="64"/>
      <c r="JN96" s="64"/>
      <c r="JO96" s="64"/>
      <c r="JP96" s="64"/>
      <c r="JQ96" s="64"/>
      <c r="JR96" s="64"/>
      <c r="JS96" s="64"/>
      <c r="JT96" s="64"/>
      <c r="JU96" s="64"/>
      <c r="JV96" s="64"/>
      <c r="JW96" s="64"/>
      <c r="JX96" s="64"/>
      <c r="JY96" s="64"/>
      <c r="JZ96" s="64"/>
      <c r="KA96" s="64"/>
      <c r="KB96" s="64"/>
      <c r="KC96" s="64"/>
      <c r="KD96" s="64"/>
      <c r="KE96" s="64"/>
      <c r="KF96" s="64"/>
      <c r="KG96" s="64"/>
      <c r="KH96" s="64"/>
      <c r="KI96" s="64"/>
      <c r="KJ96" s="64"/>
      <c r="KK96" s="64"/>
      <c r="KL96" s="64"/>
      <c r="KM96" s="64"/>
    </row>
    <row r="97" spans="1:299">
      <c r="A97" s="57"/>
      <c r="B97" s="38">
        <f>IF(SUM(J$9:J96)&gt;0.9,MAX(B$9:B96)+1,0)</f>
        <v>68</v>
      </c>
      <c r="C97" s="44">
        <f t="shared" si="210"/>
        <v>0</v>
      </c>
      <c r="D97" s="40">
        <v>47208</v>
      </c>
      <c r="E97" s="43">
        <f t="shared" si="249"/>
        <v>0</v>
      </c>
      <c r="F97" s="43">
        <f t="shared" si="250"/>
        <v>0</v>
      </c>
      <c r="G97" s="45">
        <f>IF(AND(B97=I$6,K96-I$1/(I$7-I$6+1)&gt;=0),ROUND(I$1/(I$7-I$6+1),0),IF(AND(SUM(G$10:G96)&gt;0,K96-G96&gt;=0),G96,IF(AND(SUM(G$10:G96)&gt;0),I$1-SUM(G$10:G96),0)))</f>
        <v>0</v>
      </c>
      <c r="H97" s="45">
        <f t="shared" si="251"/>
        <v>0</v>
      </c>
      <c r="I97" s="45">
        <f t="shared" si="252"/>
        <v>0</v>
      </c>
      <c r="J97" s="45">
        <f t="shared" si="174"/>
        <v>0</v>
      </c>
      <c r="K97" s="45">
        <f t="shared" si="253"/>
        <v>0</v>
      </c>
      <c r="L97" s="45">
        <f>IF(AND(J97&lt;&gt;0,SUM(J$9:J96)=0),ROUND(I$1*I$3,0),0)</f>
        <v>0</v>
      </c>
      <c r="M97" s="18"/>
      <c r="N97" s="38">
        <f>IF(SUM(V$9:V96)&gt;0.9,MAX(N$9:N96)+1,0)</f>
        <v>0</v>
      </c>
      <c r="O97" s="44">
        <f t="shared" si="211"/>
        <v>0</v>
      </c>
      <c r="P97" s="40">
        <f t="shared" si="212"/>
        <v>47208</v>
      </c>
      <c r="Q97" s="43">
        <f t="shared" si="197"/>
        <v>0</v>
      </c>
      <c r="R97" s="43">
        <f t="shared" si="175"/>
        <v>0</v>
      </c>
      <c r="S97" s="45">
        <f>IF(AND(N97=U$6,W96-U$1/(U$7-U$6+1)&gt;=0),ROUND(U$1/(U$7-U$6+1),0),IF(AND(SUM(S$10:S96)&gt;0,W96-S96&gt;=0),S96,IF(AND(SUM(S$10:S96)&gt;0),U$1-SUM(S$10:S96),0)))</f>
        <v>0</v>
      </c>
      <c r="T97" s="45">
        <f t="shared" si="254"/>
        <v>0</v>
      </c>
      <c r="U97" s="45">
        <f t="shared" si="255"/>
        <v>0</v>
      </c>
      <c r="V97" s="45">
        <f t="shared" si="176"/>
        <v>0</v>
      </c>
      <c r="W97" s="45">
        <f t="shared" si="256"/>
        <v>0</v>
      </c>
      <c r="X97" s="45">
        <f>IF(AND(V97&lt;&gt;0,SUM(V$9:V96)=0),ROUND(U$1*U$3,0),0)</f>
        <v>0</v>
      </c>
      <c r="Y97" s="18"/>
      <c r="Z97" s="38">
        <f>IF(SUM(AH$9:AH96)&gt;0.9,MAX(Z$9:Z96)+1,0)</f>
        <v>0</v>
      </c>
      <c r="AA97" s="44">
        <f t="shared" si="213"/>
        <v>0</v>
      </c>
      <c r="AB97" s="40">
        <f t="shared" si="214"/>
        <v>47208</v>
      </c>
      <c r="AC97" s="43">
        <f t="shared" si="198"/>
        <v>0</v>
      </c>
      <c r="AD97" s="43">
        <f t="shared" si="177"/>
        <v>0</v>
      </c>
      <c r="AE97" s="45">
        <f>IF(AND(Z97=AG$6,AI96-AG$1/(AG$7-AG$6+1)&gt;=0),ROUND(AG$1/(AG$7-AG$6+1),0),IF(AND(SUM(AE$10:AE96)&gt;0,AI96-AE96&gt;=0),AE96,IF(AND(SUM(AE$10:AE96)&gt;0),AG$1-SUM(AE$10:AE96),0)))</f>
        <v>0</v>
      </c>
      <c r="AF97" s="45">
        <f t="shared" si="257"/>
        <v>0</v>
      </c>
      <c r="AG97" s="45">
        <f t="shared" si="258"/>
        <v>0</v>
      </c>
      <c r="AH97" s="45">
        <f t="shared" si="178"/>
        <v>0</v>
      </c>
      <c r="AI97" s="45">
        <f t="shared" si="259"/>
        <v>0</v>
      </c>
      <c r="AJ97" s="45">
        <f>IF(AND(AH97&lt;&gt;0,SUM(AH$9:AH96)=0),ROUND(AG$1*AG$3,0),0)</f>
        <v>0</v>
      </c>
      <c r="AK97" s="18"/>
      <c r="AL97" s="38">
        <f>IF(SUM(AT$9:AT96)&gt;0.9,MAX(AL$9:AL96)+1,0)</f>
        <v>0</v>
      </c>
      <c r="AM97" s="44">
        <f t="shared" si="215"/>
        <v>0</v>
      </c>
      <c r="AN97" s="40">
        <f t="shared" si="216"/>
        <v>47208</v>
      </c>
      <c r="AO97" s="43">
        <f t="shared" si="199"/>
        <v>0</v>
      </c>
      <c r="AP97" s="43">
        <f t="shared" si="179"/>
        <v>0</v>
      </c>
      <c r="AQ97" s="45">
        <f>IF(AND(AL97=AS$6,AU96-AS$1/(AS$7-AS$6+1)&gt;=0),ROUND(AS$1/(AS$7-AS$6+1),0),IF(AND(SUM(AQ$10:AQ96)&gt;0,AU96-AQ96&gt;=0),AQ96,IF(AND(SUM(AQ$10:AQ96)&gt;0),AS$1-SUM(AQ$10:AQ96),0)))</f>
        <v>0</v>
      </c>
      <c r="AR97" s="45">
        <f t="shared" si="260"/>
        <v>0</v>
      </c>
      <c r="AS97" s="45">
        <f t="shared" si="261"/>
        <v>0</v>
      </c>
      <c r="AT97" s="45">
        <f t="shared" si="180"/>
        <v>0</v>
      </c>
      <c r="AU97" s="45">
        <f t="shared" si="262"/>
        <v>0</v>
      </c>
      <c r="AV97" s="45">
        <f>IF(AND(AT97&lt;&gt;0,SUM(AT$9:AT96)=0),ROUND(AS$1*AS$3,0),0)</f>
        <v>0</v>
      </c>
      <c r="AW97" s="18"/>
      <c r="AX97" s="38">
        <f>IF(SUM(BF$9:BF96)&gt;0.9,MAX(AX$9:AX96)+1,0)</f>
        <v>0</v>
      </c>
      <c r="AY97" s="44">
        <f t="shared" si="217"/>
        <v>0</v>
      </c>
      <c r="AZ97" s="40">
        <f t="shared" si="218"/>
        <v>47208</v>
      </c>
      <c r="BA97" s="43">
        <f t="shared" si="200"/>
        <v>0</v>
      </c>
      <c r="BB97" s="43">
        <f t="shared" si="181"/>
        <v>0</v>
      </c>
      <c r="BC97" s="45">
        <f>IF(AND(AX97=BE$6,BG96-BE$1/(BE$7-BE$6+1)&gt;=0),ROUND(BE$1/(BE$7-BE$6+1),0),IF(AND(SUM(BC$10:BC96)&gt;0,BG96-BC96&gt;=0),BC96,IF(AND(SUM(BC$10:BC96)&gt;0),BE$1-SUM(BC$10:BC96),0)))</f>
        <v>0</v>
      </c>
      <c r="BD97" s="45">
        <f t="shared" si="263"/>
        <v>0</v>
      </c>
      <c r="BE97" s="45">
        <f t="shared" si="264"/>
        <v>0</v>
      </c>
      <c r="BF97" s="45">
        <f t="shared" si="182"/>
        <v>0</v>
      </c>
      <c r="BG97" s="45">
        <f t="shared" si="265"/>
        <v>0</v>
      </c>
      <c r="BH97" s="45">
        <f>IF(AND(BF97&lt;&gt;0,SUM(BF$9:BF96)=0),ROUND(BE$1*BE$3,0),0)</f>
        <v>0</v>
      </c>
      <c r="BI97" s="18"/>
      <c r="BJ97" s="38">
        <f>IF(SUM(BR$9:BR96)&gt;0.9,MAX(BJ$9:BJ96)+1,0)</f>
        <v>0</v>
      </c>
      <c r="BK97" s="44">
        <f t="shared" si="219"/>
        <v>0</v>
      </c>
      <c r="BL97" s="40">
        <f t="shared" si="220"/>
        <v>47208</v>
      </c>
      <c r="BM97" s="43">
        <f t="shared" si="201"/>
        <v>0</v>
      </c>
      <c r="BN97" s="43">
        <f t="shared" si="183"/>
        <v>0</v>
      </c>
      <c r="BO97" s="45">
        <f>IF(AND(BJ97=BQ$6,BS96-BQ$1/(BQ$7-BQ$6+1)&gt;=0),ROUND(BQ$1/(BQ$7-BQ$6+1),0),IF(AND(SUM(BO$10:BO96)&gt;0,BS96-BO96&gt;=0),BO96,IF(AND(SUM(BO$10:BO96)&gt;0),BQ$1-SUM(BO$10:BO96),0)))</f>
        <v>0</v>
      </c>
      <c r="BP97" s="45">
        <f t="shared" si="266"/>
        <v>0</v>
      </c>
      <c r="BQ97" s="45">
        <f t="shared" si="267"/>
        <v>0</v>
      </c>
      <c r="BR97" s="45">
        <f t="shared" si="184"/>
        <v>0</v>
      </c>
      <c r="BS97" s="45">
        <f t="shared" si="268"/>
        <v>0</v>
      </c>
      <c r="BT97" s="45">
        <f>IF(AND(BR97&lt;&gt;0,SUM(BR$9:BR96)=0),ROUND(BQ$1*BQ$3,0),0)</f>
        <v>0</v>
      </c>
      <c r="BU97" s="18"/>
      <c r="BV97" s="38">
        <f>IF(SUM(CD$9:CD96)&gt;0.9,MAX(BV$9:BV96)+1,0)</f>
        <v>0</v>
      </c>
      <c r="BW97" s="44">
        <f t="shared" si="221"/>
        <v>0</v>
      </c>
      <c r="BX97" s="40">
        <f t="shared" si="222"/>
        <v>47208</v>
      </c>
      <c r="BY97" s="43">
        <f t="shared" si="202"/>
        <v>0</v>
      </c>
      <c r="BZ97" s="43">
        <f t="shared" si="185"/>
        <v>0</v>
      </c>
      <c r="CA97" s="45">
        <f>IF(AND(BV97=CC$6,CE96-CC$1/(CC$7-CC$6+1)&gt;=0),ROUND(CC$1/(CC$7-CC$6+1),0),IF(AND(SUM(CA$10:CA96)&gt;0,CE96-CA96&gt;=0),CA96,IF(AND(SUM(CA$10:CA96)&gt;0),CC$1-SUM(CA$10:CA96),0)))</f>
        <v>0</v>
      </c>
      <c r="CB97" s="45">
        <f t="shared" si="269"/>
        <v>0</v>
      </c>
      <c r="CC97" s="45">
        <f t="shared" si="270"/>
        <v>0</v>
      </c>
      <c r="CD97" s="45">
        <f t="shared" si="186"/>
        <v>0</v>
      </c>
      <c r="CE97" s="45">
        <f t="shared" si="271"/>
        <v>0</v>
      </c>
      <c r="CF97" s="45">
        <f>IF(AND(CD97&lt;&gt;0,SUM(CD$9:CD96)=0),ROUND(CC$1*CC$3,0),0)</f>
        <v>0</v>
      </c>
      <c r="CG97" s="18"/>
      <c r="CH97" s="38">
        <f>IF(SUM(CP$9:CP96)&gt;0.9,MAX(CH$9:CH96)+1,0)</f>
        <v>0</v>
      </c>
      <c r="CI97" s="44">
        <f t="shared" si="223"/>
        <v>0</v>
      </c>
      <c r="CJ97" s="40">
        <f t="shared" si="224"/>
        <v>47208</v>
      </c>
      <c r="CK97" s="43">
        <f t="shared" si="203"/>
        <v>0</v>
      </c>
      <c r="CL97" s="43">
        <f t="shared" si="187"/>
        <v>0</v>
      </c>
      <c r="CM97" s="45">
        <f>IF(AND(CH97=CO$6,CQ96-CO$1/(CO$7-CO$6+1)&gt;=0),ROUND(CO$1/(CO$7-CO$6+1),0),IF(AND(SUM(CM$10:CM96)&gt;0,CQ96-CM96&gt;=0),CM96,IF(AND(SUM(CM$10:CM96)&gt;0),CO$1-SUM(CM$10:CM96),0)))</f>
        <v>0</v>
      </c>
      <c r="CN97" s="45">
        <f t="shared" si="272"/>
        <v>0</v>
      </c>
      <c r="CO97" s="45">
        <f t="shared" si="273"/>
        <v>0</v>
      </c>
      <c r="CP97" s="45">
        <f t="shared" si="188"/>
        <v>0</v>
      </c>
      <c r="CQ97" s="45">
        <f t="shared" si="274"/>
        <v>0</v>
      </c>
      <c r="CR97" s="45">
        <f>IF(AND(CP97&lt;&gt;0,SUM(CP$9:CP96)=0),ROUND(CO$1*CO$3,0),0)</f>
        <v>0</v>
      </c>
      <c r="CS97" s="18"/>
      <c r="CT97" s="38">
        <f>IF(SUM(DB$9:DB96)&gt;0.9,MAX(CT$9:CT96)+1,0)</f>
        <v>0</v>
      </c>
      <c r="CU97" s="44">
        <f t="shared" si="225"/>
        <v>0</v>
      </c>
      <c r="CV97" s="40">
        <f t="shared" si="226"/>
        <v>47208</v>
      </c>
      <c r="CW97" s="43">
        <f t="shared" si="204"/>
        <v>0</v>
      </c>
      <c r="CX97" s="43">
        <f t="shared" si="189"/>
        <v>0</v>
      </c>
      <c r="CY97" s="45">
        <f>IF(AND(CT97=DA$6,DC96-DA$1/(DA$7-DA$6+1)&gt;=0),ROUND(DA$1/(DA$7-DA$6+1),0),IF(AND(SUM(CY$10:CY96)&gt;0,DC96-CY96&gt;=0),CY96,IF(AND(SUM(CY$10:CY96)&gt;0),DA$1-SUM(CY$10:CY96),0)))</f>
        <v>0</v>
      </c>
      <c r="CZ97" s="45">
        <f t="shared" si="275"/>
        <v>0</v>
      </c>
      <c r="DA97" s="45">
        <f t="shared" si="276"/>
        <v>0</v>
      </c>
      <c r="DB97" s="45">
        <f t="shared" si="190"/>
        <v>0</v>
      </c>
      <c r="DC97" s="45">
        <f t="shared" si="277"/>
        <v>0</v>
      </c>
      <c r="DD97" s="45">
        <f>IF(AND(DB97&lt;&gt;0,SUM(DB$9:DB96)=0),ROUND(DA$1*DA$3,0),0)</f>
        <v>0</v>
      </c>
      <c r="DE97" s="18"/>
      <c r="DF97" s="38">
        <f>IF(SUM(DN$9:DN96)&gt;0.9,MAX(DF$9:DF96)+1,0)</f>
        <v>0</v>
      </c>
      <c r="DG97" s="44">
        <f t="shared" si="227"/>
        <v>0</v>
      </c>
      <c r="DH97" s="40">
        <f t="shared" si="228"/>
        <v>47208</v>
      </c>
      <c r="DI97" s="43">
        <f t="shared" si="205"/>
        <v>0</v>
      </c>
      <c r="DJ97" s="43">
        <f t="shared" si="191"/>
        <v>0</v>
      </c>
      <c r="DK97" s="45">
        <f>IF(AND(DF97=DM$6,DO96-DM$1/(DM$7-DM$6+1)&gt;=0),ROUND(DM$1/(DM$7-DM$6+1),0),IF(AND(SUM(DK$10:DK96)&gt;0,DO96-DK96&gt;=0),DK96,IF(AND(SUM(DK$10:DK96)&gt;0),DM$1-SUM(DK$10:DK96),0)))</f>
        <v>0</v>
      </c>
      <c r="DL97" s="45">
        <f t="shared" si="278"/>
        <v>0</v>
      </c>
      <c r="DM97" s="45">
        <f t="shared" si="279"/>
        <v>0</v>
      </c>
      <c r="DN97" s="45">
        <f t="shared" si="192"/>
        <v>0</v>
      </c>
      <c r="DO97" s="45">
        <f t="shared" si="280"/>
        <v>0</v>
      </c>
      <c r="DP97" s="45">
        <f>IF(AND(DN97&lt;&gt;0,SUM(DN$9:DN96)=0),ROUND(DM$1*DM$3,0),0)</f>
        <v>0</v>
      </c>
      <c r="DQ97" s="18"/>
      <c r="DR97" s="38">
        <f>IF(SUM(DZ$9:DZ96)&gt;0.9,MAX(DR$9:DR96)+1,0)</f>
        <v>0</v>
      </c>
      <c r="DS97" s="44">
        <f t="shared" si="229"/>
        <v>0</v>
      </c>
      <c r="DT97" s="40">
        <f t="shared" si="230"/>
        <v>47208</v>
      </c>
      <c r="DU97" s="43">
        <f t="shared" si="206"/>
        <v>0</v>
      </c>
      <c r="DV97" s="43">
        <f t="shared" si="193"/>
        <v>0</v>
      </c>
      <c r="DW97" s="45">
        <f>IF(AND(DR97=DY$6,EA96-DY$1/(DY$7-DY$6+1)&gt;=0),ROUND(DY$1/(DY$7-DY$6+1),0),IF(AND(SUM(DW$10:DW96)&gt;0,EA96-DW96&gt;=0),DW96,IF(AND(SUM(DW$10:DW96)&gt;0),DY$1-SUM(DW$10:DW96),0)))</f>
        <v>0</v>
      </c>
      <c r="DX97" s="45">
        <f t="shared" si="281"/>
        <v>0</v>
      </c>
      <c r="DY97" s="45">
        <f t="shared" si="282"/>
        <v>0</v>
      </c>
      <c r="DZ97" s="45">
        <f t="shared" si="194"/>
        <v>0</v>
      </c>
      <c r="EA97" s="45">
        <f t="shared" si="283"/>
        <v>0</v>
      </c>
      <c r="EB97" s="45">
        <f>IF(AND(DZ97&lt;&gt;0,SUM(DZ$9:DZ96)=0),ROUND(DY$1*DY$3,0),0)</f>
        <v>0</v>
      </c>
      <c r="EC97" s="18"/>
      <c r="ED97" s="38">
        <f>IF(SUM(EL$9:EL96)&gt;0.9,MAX(ED$9:ED96)+1,0)</f>
        <v>0</v>
      </c>
      <c r="EE97" s="44">
        <f t="shared" si="231"/>
        <v>0</v>
      </c>
      <c r="EF97" s="40">
        <f t="shared" si="232"/>
        <v>47208</v>
      </c>
      <c r="EG97" s="43">
        <f t="shared" si="207"/>
        <v>0</v>
      </c>
      <c r="EH97" s="43">
        <f t="shared" si="195"/>
        <v>0</v>
      </c>
      <c r="EI97" s="45">
        <f>IF(AND(ED97=EK$6,EM96-EK$1/(EK$7-EK$6+1)&gt;=0),ROUND(EK$1/(EK$7-EK$6+1),0),IF(AND(SUM(EI$10:EI96)&gt;0,EM96-EI96&gt;=0),EI96,IF(AND(SUM(EI$10:EI96)&gt;0),EK$1-SUM(EI$10:EI96),0)))</f>
        <v>0</v>
      </c>
      <c r="EJ97" s="45">
        <f t="shared" si="284"/>
        <v>0</v>
      </c>
      <c r="EK97" s="45">
        <f t="shared" si="285"/>
        <v>0</v>
      </c>
      <c r="EL97" s="45">
        <f t="shared" si="196"/>
        <v>0</v>
      </c>
      <c r="EM97" s="45">
        <f t="shared" si="286"/>
        <v>0</v>
      </c>
      <c r="EN97" s="45">
        <f>IF(AND(EL97&lt;&gt;0,SUM(EL$9:EL96)=0),ROUND(EK$1*EK$3,0),0)</f>
        <v>0</v>
      </c>
      <c r="EO97" s="21"/>
      <c r="EP97" s="46">
        <f t="shared" si="303"/>
        <v>81</v>
      </c>
      <c r="EQ97" s="47">
        <f t="shared" si="287"/>
        <v>47208</v>
      </c>
      <c r="ER97" s="48">
        <f t="shared" si="208"/>
        <v>0</v>
      </c>
      <c r="ES97" s="48">
        <f t="shared" si="288"/>
        <v>0</v>
      </c>
      <c r="ET97" s="48">
        <f t="shared" si="289"/>
        <v>0</v>
      </c>
      <c r="EU97" s="48">
        <f t="shared" si="290"/>
        <v>0</v>
      </c>
      <c r="EV97" s="48">
        <f t="shared" si="291"/>
        <v>0</v>
      </c>
      <c r="EW97" s="48">
        <f t="shared" si="292"/>
        <v>0</v>
      </c>
      <c r="EX97" s="48">
        <f t="shared" si="293"/>
        <v>0</v>
      </c>
      <c r="EY97" s="48">
        <f t="shared" si="294"/>
        <v>0</v>
      </c>
      <c r="EZ97" s="48">
        <f t="shared" si="295"/>
        <v>0</v>
      </c>
      <c r="FA97" s="48">
        <f t="shared" si="296"/>
        <v>0</v>
      </c>
      <c r="FB97" s="48">
        <f t="shared" si="297"/>
        <v>0</v>
      </c>
      <c r="FC97" s="48">
        <f t="shared" si="298"/>
        <v>0</v>
      </c>
      <c r="FD97" s="48">
        <f t="shared" si="233"/>
        <v>0</v>
      </c>
      <c r="FE97" s="49">
        <f t="shared" si="209"/>
        <v>0</v>
      </c>
      <c r="FF97" s="49">
        <f t="shared" si="237"/>
        <v>0</v>
      </c>
      <c r="FG97" s="49">
        <f t="shared" si="238"/>
        <v>0</v>
      </c>
      <c r="FH97" s="49">
        <f t="shared" si="239"/>
        <v>0</v>
      </c>
      <c r="FI97" s="49">
        <f t="shared" si="240"/>
        <v>0</v>
      </c>
      <c r="FJ97" s="49">
        <f t="shared" si="241"/>
        <v>0</v>
      </c>
      <c r="FK97" s="49">
        <f t="shared" si="242"/>
        <v>0</v>
      </c>
      <c r="FL97" s="49">
        <f t="shared" si="243"/>
        <v>0</v>
      </c>
      <c r="FM97" s="49">
        <f t="shared" si="244"/>
        <v>0</v>
      </c>
      <c r="FN97" s="49">
        <f t="shared" si="299"/>
        <v>0</v>
      </c>
      <c r="FO97" s="49">
        <f t="shared" si="300"/>
        <v>0</v>
      </c>
      <c r="FP97" s="49">
        <f t="shared" si="301"/>
        <v>0</v>
      </c>
      <c r="FQ97" s="49">
        <f t="shared" si="302"/>
        <v>0</v>
      </c>
      <c r="FR97" s="49">
        <f t="shared" si="245"/>
        <v>0</v>
      </c>
      <c r="FS97" s="49">
        <f>IF(SUM(FF97:FF$298)=0,FF$299*FS$8/12,0)</f>
        <v>0</v>
      </c>
      <c r="FT97" s="49">
        <f>IF(SUM(FG97:FG$298)=0,FG$299*FT$8/12,0)</f>
        <v>0</v>
      </c>
      <c r="FU97" s="49">
        <f>IF(SUM(FH97:FH$298)=0,FH$299*FU$8/12,0)</f>
        <v>0</v>
      </c>
      <c r="FV97" s="49">
        <f>IF(SUM(FI97:FI$298)=0,FI$299*FV$8/12,0)</f>
        <v>0</v>
      </c>
      <c r="FW97" s="49">
        <f>IF(SUM(FJ97:FJ$298)=0,FJ$299*FW$8/12,0)</f>
        <v>0</v>
      </c>
      <c r="FX97" s="49">
        <f>IF(SUM(FK97:FK$298)=0,FK$299*FX$8/12,0)</f>
        <v>0</v>
      </c>
      <c r="FY97" s="49">
        <f>IF(SUM(FL97:FL$298)=0,FL$299*FY$8/12,0)</f>
        <v>0</v>
      </c>
      <c r="FZ97" s="49">
        <f>IF(SUM(FM97:FM$298)=0,FM$299*FZ$8/12,0)</f>
        <v>0</v>
      </c>
      <c r="GA97" s="49">
        <f>IF(SUM(FN97:FN$298)=0,FN$299*GA$8/12,0)</f>
        <v>0</v>
      </c>
      <c r="GB97" s="49">
        <f>IF(SUM(FO97:FO$298)=0,FO$299*GB$8/12,0)</f>
        <v>0</v>
      </c>
      <c r="GC97" s="49">
        <f>IF(SUM(FP97:FP$298)=0,FP$299*GC$8/12,0)</f>
        <v>0</v>
      </c>
      <c r="GD97" s="49">
        <f>IF(SUM(FQ97:FQ$298)=0,FQ$299*GD$8/12,0)</f>
        <v>0</v>
      </c>
      <c r="GE97" s="49">
        <f t="shared" si="246"/>
        <v>0</v>
      </c>
      <c r="GF97" s="49">
        <f t="shared" si="234"/>
        <v>0</v>
      </c>
      <c r="GG97" s="49">
        <f t="shared" si="247"/>
        <v>0</v>
      </c>
      <c r="GH97" s="49">
        <f t="shared" si="235"/>
        <v>0</v>
      </c>
      <c r="GI97" s="49">
        <f t="shared" si="248"/>
        <v>0</v>
      </c>
      <c r="GJ97" s="49">
        <f t="shared" si="236"/>
        <v>0</v>
      </c>
      <c r="GK97" s="21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  <c r="IV97" s="64"/>
      <c r="IW97" s="64"/>
      <c r="IX97" s="64"/>
      <c r="IY97" s="64"/>
      <c r="IZ97" s="64"/>
      <c r="JA97" s="64"/>
      <c r="JB97" s="64"/>
      <c r="JC97" s="64"/>
      <c r="JD97" s="64"/>
      <c r="JE97" s="64"/>
      <c r="JF97" s="64"/>
      <c r="JG97" s="64"/>
      <c r="JH97" s="64"/>
      <c r="JI97" s="64"/>
      <c r="JJ97" s="64"/>
      <c r="JK97" s="64"/>
      <c r="JL97" s="64"/>
      <c r="JM97" s="64"/>
      <c r="JN97" s="64"/>
      <c r="JO97" s="64"/>
      <c r="JP97" s="64"/>
      <c r="JQ97" s="64"/>
      <c r="JR97" s="64"/>
      <c r="JS97" s="64"/>
      <c r="JT97" s="64"/>
      <c r="JU97" s="64"/>
      <c r="JV97" s="64"/>
      <c r="JW97" s="64"/>
      <c r="JX97" s="64"/>
      <c r="JY97" s="64"/>
      <c r="JZ97" s="64"/>
      <c r="KA97" s="64"/>
      <c r="KB97" s="64"/>
      <c r="KC97" s="64"/>
      <c r="KD97" s="64"/>
      <c r="KE97" s="64"/>
      <c r="KF97" s="64"/>
      <c r="KG97" s="64"/>
      <c r="KH97" s="64"/>
      <c r="KI97" s="64"/>
      <c r="KJ97" s="64"/>
      <c r="KK97" s="64"/>
      <c r="KL97" s="64"/>
      <c r="KM97" s="64"/>
    </row>
    <row r="98" spans="1:299">
      <c r="A98" s="57"/>
      <c r="B98" s="38">
        <f>IF(SUM(J$9:J97)&gt;0.9,MAX(B$9:B97)+1,0)</f>
        <v>69</v>
      </c>
      <c r="C98" s="44">
        <f t="shared" si="210"/>
        <v>0</v>
      </c>
      <c r="D98" s="40">
        <v>47238</v>
      </c>
      <c r="E98" s="43">
        <f t="shared" si="249"/>
        <v>0</v>
      </c>
      <c r="F98" s="43">
        <f t="shared" si="250"/>
        <v>0</v>
      </c>
      <c r="G98" s="45">
        <f>IF(AND(B98=I$6,K97-I$1/(I$7-I$6+1)&gt;=0),ROUND(I$1/(I$7-I$6+1),0),IF(AND(SUM(G$10:G97)&gt;0,K97-G97&gt;=0),G97,IF(AND(SUM(G$10:G97)&gt;0),I$1-SUM(G$10:G97),0)))</f>
        <v>0</v>
      </c>
      <c r="H98" s="45">
        <f t="shared" si="251"/>
        <v>0</v>
      </c>
      <c r="I98" s="45">
        <f t="shared" si="252"/>
        <v>0</v>
      </c>
      <c r="J98" s="45">
        <f t="shared" si="174"/>
        <v>0</v>
      </c>
      <c r="K98" s="45">
        <f t="shared" si="253"/>
        <v>0</v>
      </c>
      <c r="L98" s="45">
        <f>IF(AND(J98&lt;&gt;0,SUM(J$9:J97)=0),ROUND(I$1*I$3,0),0)</f>
        <v>0</v>
      </c>
      <c r="M98" s="18"/>
      <c r="N98" s="38">
        <f>IF(SUM(V$9:V97)&gt;0.9,MAX(N$9:N97)+1,0)</f>
        <v>0</v>
      </c>
      <c r="O98" s="44">
        <f t="shared" si="211"/>
        <v>0</v>
      </c>
      <c r="P98" s="40">
        <f t="shared" si="212"/>
        <v>47238</v>
      </c>
      <c r="Q98" s="43">
        <f t="shared" si="197"/>
        <v>0</v>
      </c>
      <c r="R98" s="43">
        <f t="shared" si="175"/>
        <v>0</v>
      </c>
      <c r="S98" s="45">
        <f>IF(AND(N98=U$6,W97-U$1/(U$7-U$6+1)&gt;=0),ROUND(U$1/(U$7-U$6+1),0),IF(AND(SUM(S$10:S97)&gt;0,W97-S97&gt;=0),S97,IF(AND(SUM(S$10:S97)&gt;0),U$1-SUM(S$10:S97),0)))</f>
        <v>0</v>
      </c>
      <c r="T98" s="45">
        <f t="shared" si="254"/>
        <v>0</v>
      </c>
      <c r="U98" s="45">
        <f t="shared" si="255"/>
        <v>0</v>
      </c>
      <c r="V98" s="45">
        <f t="shared" si="176"/>
        <v>0</v>
      </c>
      <c r="W98" s="45">
        <f t="shared" si="256"/>
        <v>0</v>
      </c>
      <c r="X98" s="45">
        <f>IF(AND(V98&lt;&gt;0,SUM(V$9:V97)=0),ROUND(U$1*U$3,0),0)</f>
        <v>0</v>
      </c>
      <c r="Y98" s="18"/>
      <c r="Z98" s="38">
        <f>IF(SUM(AH$9:AH97)&gt;0.9,MAX(Z$9:Z97)+1,0)</f>
        <v>0</v>
      </c>
      <c r="AA98" s="44">
        <f t="shared" si="213"/>
        <v>0</v>
      </c>
      <c r="AB98" s="40">
        <f t="shared" si="214"/>
        <v>47238</v>
      </c>
      <c r="AC98" s="43">
        <f t="shared" si="198"/>
        <v>0</v>
      </c>
      <c r="AD98" s="43">
        <f t="shared" si="177"/>
        <v>0</v>
      </c>
      <c r="AE98" s="45">
        <f>IF(AND(Z98=AG$6,AI97-AG$1/(AG$7-AG$6+1)&gt;=0),ROUND(AG$1/(AG$7-AG$6+1),0),IF(AND(SUM(AE$10:AE97)&gt;0,AI97-AE97&gt;=0),AE97,IF(AND(SUM(AE$10:AE97)&gt;0),AG$1-SUM(AE$10:AE97),0)))</f>
        <v>0</v>
      </c>
      <c r="AF98" s="45">
        <f t="shared" si="257"/>
        <v>0</v>
      </c>
      <c r="AG98" s="45">
        <f t="shared" si="258"/>
        <v>0</v>
      </c>
      <c r="AH98" s="45">
        <f t="shared" si="178"/>
        <v>0</v>
      </c>
      <c r="AI98" s="45">
        <f t="shared" si="259"/>
        <v>0</v>
      </c>
      <c r="AJ98" s="45">
        <f>IF(AND(AH98&lt;&gt;0,SUM(AH$9:AH97)=0),ROUND(AG$1*AG$3,0),0)</f>
        <v>0</v>
      </c>
      <c r="AK98" s="18"/>
      <c r="AL98" s="38">
        <f>IF(SUM(AT$9:AT97)&gt;0.9,MAX(AL$9:AL97)+1,0)</f>
        <v>0</v>
      </c>
      <c r="AM98" s="44">
        <f t="shared" si="215"/>
        <v>0</v>
      </c>
      <c r="AN98" s="40">
        <f t="shared" si="216"/>
        <v>47238</v>
      </c>
      <c r="AO98" s="43">
        <f t="shared" si="199"/>
        <v>0</v>
      </c>
      <c r="AP98" s="43">
        <f t="shared" si="179"/>
        <v>0</v>
      </c>
      <c r="AQ98" s="45">
        <f>IF(AND(AL98=AS$6,AU97-AS$1/(AS$7-AS$6+1)&gt;=0),ROUND(AS$1/(AS$7-AS$6+1),0),IF(AND(SUM(AQ$10:AQ97)&gt;0,AU97-AQ97&gt;=0),AQ97,IF(AND(SUM(AQ$10:AQ97)&gt;0),AS$1-SUM(AQ$10:AQ97),0)))</f>
        <v>0</v>
      </c>
      <c r="AR98" s="45">
        <f t="shared" si="260"/>
        <v>0</v>
      </c>
      <c r="AS98" s="45">
        <f t="shared" si="261"/>
        <v>0</v>
      </c>
      <c r="AT98" s="45">
        <f t="shared" si="180"/>
        <v>0</v>
      </c>
      <c r="AU98" s="45">
        <f t="shared" si="262"/>
        <v>0</v>
      </c>
      <c r="AV98" s="45">
        <f>IF(AND(AT98&lt;&gt;0,SUM(AT$9:AT97)=0),ROUND(AS$1*AS$3,0),0)</f>
        <v>0</v>
      </c>
      <c r="AW98" s="18"/>
      <c r="AX98" s="38">
        <f>IF(SUM(BF$9:BF97)&gt;0.9,MAX(AX$9:AX97)+1,0)</f>
        <v>0</v>
      </c>
      <c r="AY98" s="44">
        <f t="shared" si="217"/>
        <v>0</v>
      </c>
      <c r="AZ98" s="40">
        <f t="shared" si="218"/>
        <v>47238</v>
      </c>
      <c r="BA98" s="43">
        <f t="shared" si="200"/>
        <v>0</v>
      </c>
      <c r="BB98" s="43">
        <f t="shared" si="181"/>
        <v>0</v>
      </c>
      <c r="BC98" s="45">
        <f>IF(AND(AX98=BE$6,BG97-BE$1/(BE$7-BE$6+1)&gt;=0),ROUND(BE$1/(BE$7-BE$6+1),0),IF(AND(SUM(BC$10:BC97)&gt;0,BG97-BC97&gt;=0),BC97,IF(AND(SUM(BC$10:BC97)&gt;0),BE$1-SUM(BC$10:BC97),0)))</f>
        <v>0</v>
      </c>
      <c r="BD98" s="45">
        <f t="shared" si="263"/>
        <v>0</v>
      </c>
      <c r="BE98" s="45">
        <f t="shared" si="264"/>
        <v>0</v>
      </c>
      <c r="BF98" s="45">
        <f t="shared" si="182"/>
        <v>0</v>
      </c>
      <c r="BG98" s="45">
        <f t="shared" si="265"/>
        <v>0</v>
      </c>
      <c r="BH98" s="45">
        <f>IF(AND(BF98&lt;&gt;0,SUM(BF$9:BF97)=0),ROUND(BE$1*BE$3,0),0)</f>
        <v>0</v>
      </c>
      <c r="BI98" s="18"/>
      <c r="BJ98" s="38">
        <f>IF(SUM(BR$9:BR97)&gt;0.9,MAX(BJ$9:BJ97)+1,0)</f>
        <v>0</v>
      </c>
      <c r="BK98" s="44">
        <f t="shared" si="219"/>
        <v>0</v>
      </c>
      <c r="BL98" s="40">
        <f t="shared" si="220"/>
        <v>47238</v>
      </c>
      <c r="BM98" s="43">
        <f t="shared" si="201"/>
        <v>0</v>
      </c>
      <c r="BN98" s="43">
        <f t="shared" si="183"/>
        <v>0</v>
      </c>
      <c r="BO98" s="45">
        <f>IF(AND(BJ98=BQ$6,BS97-BQ$1/(BQ$7-BQ$6+1)&gt;=0),ROUND(BQ$1/(BQ$7-BQ$6+1),0),IF(AND(SUM(BO$10:BO97)&gt;0,BS97-BO97&gt;=0),BO97,IF(AND(SUM(BO$10:BO97)&gt;0),BQ$1-SUM(BO$10:BO97),0)))</f>
        <v>0</v>
      </c>
      <c r="BP98" s="45">
        <f t="shared" si="266"/>
        <v>0</v>
      </c>
      <c r="BQ98" s="45">
        <f t="shared" si="267"/>
        <v>0</v>
      </c>
      <c r="BR98" s="45">
        <f t="shared" si="184"/>
        <v>0</v>
      </c>
      <c r="BS98" s="45">
        <f t="shared" si="268"/>
        <v>0</v>
      </c>
      <c r="BT98" s="45">
        <f>IF(AND(BR98&lt;&gt;0,SUM(BR$9:BR97)=0),ROUND(BQ$1*BQ$3,0),0)</f>
        <v>0</v>
      </c>
      <c r="BU98" s="18"/>
      <c r="BV98" s="38">
        <f>IF(SUM(CD$9:CD97)&gt;0.9,MAX(BV$9:BV97)+1,0)</f>
        <v>0</v>
      </c>
      <c r="BW98" s="44">
        <f t="shared" si="221"/>
        <v>0</v>
      </c>
      <c r="BX98" s="40">
        <f t="shared" si="222"/>
        <v>47238</v>
      </c>
      <c r="BY98" s="43">
        <f t="shared" si="202"/>
        <v>0</v>
      </c>
      <c r="BZ98" s="43">
        <f t="shared" si="185"/>
        <v>0</v>
      </c>
      <c r="CA98" s="45">
        <f>IF(AND(BV98=CC$6,CE97-CC$1/(CC$7-CC$6+1)&gt;=0),ROUND(CC$1/(CC$7-CC$6+1),0),IF(AND(SUM(CA$10:CA97)&gt;0,CE97-CA97&gt;=0),CA97,IF(AND(SUM(CA$10:CA97)&gt;0),CC$1-SUM(CA$10:CA97),0)))</f>
        <v>0</v>
      </c>
      <c r="CB98" s="45">
        <f t="shared" si="269"/>
        <v>0</v>
      </c>
      <c r="CC98" s="45">
        <f t="shared" si="270"/>
        <v>0</v>
      </c>
      <c r="CD98" s="45">
        <f t="shared" si="186"/>
        <v>0</v>
      </c>
      <c r="CE98" s="45">
        <f t="shared" si="271"/>
        <v>0</v>
      </c>
      <c r="CF98" s="45">
        <f>IF(AND(CD98&lt;&gt;0,SUM(CD$9:CD97)=0),ROUND(CC$1*CC$3,0),0)</f>
        <v>0</v>
      </c>
      <c r="CG98" s="18"/>
      <c r="CH98" s="38">
        <f>IF(SUM(CP$9:CP97)&gt;0.9,MAX(CH$9:CH97)+1,0)</f>
        <v>0</v>
      </c>
      <c r="CI98" s="44">
        <f t="shared" si="223"/>
        <v>0</v>
      </c>
      <c r="CJ98" s="40">
        <f t="shared" si="224"/>
        <v>47238</v>
      </c>
      <c r="CK98" s="43">
        <f t="shared" si="203"/>
        <v>0</v>
      </c>
      <c r="CL98" s="43">
        <f t="shared" si="187"/>
        <v>0</v>
      </c>
      <c r="CM98" s="45">
        <f>IF(AND(CH98=CO$6,CQ97-CO$1/(CO$7-CO$6+1)&gt;=0),ROUND(CO$1/(CO$7-CO$6+1),0),IF(AND(SUM(CM$10:CM97)&gt;0,CQ97-CM97&gt;=0),CM97,IF(AND(SUM(CM$10:CM97)&gt;0),CO$1-SUM(CM$10:CM97),0)))</f>
        <v>0</v>
      </c>
      <c r="CN98" s="45">
        <f t="shared" si="272"/>
        <v>0</v>
      </c>
      <c r="CO98" s="45">
        <f t="shared" si="273"/>
        <v>0</v>
      </c>
      <c r="CP98" s="45">
        <f t="shared" si="188"/>
        <v>0</v>
      </c>
      <c r="CQ98" s="45">
        <f t="shared" si="274"/>
        <v>0</v>
      </c>
      <c r="CR98" s="45">
        <f>IF(AND(CP98&lt;&gt;0,SUM(CP$9:CP97)=0),ROUND(CO$1*CO$3,0),0)</f>
        <v>0</v>
      </c>
      <c r="CS98" s="18"/>
      <c r="CT98" s="38">
        <f>IF(SUM(DB$9:DB97)&gt;0.9,MAX(CT$9:CT97)+1,0)</f>
        <v>0</v>
      </c>
      <c r="CU98" s="44">
        <f t="shared" si="225"/>
        <v>0</v>
      </c>
      <c r="CV98" s="40">
        <f t="shared" si="226"/>
        <v>47238</v>
      </c>
      <c r="CW98" s="43">
        <f t="shared" si="204"/>
        <v>0</v>
      </c>
      <c r="CX98" s="43">
        <f t="shared" si="189"/>
        <v>0</v>
      </c>
      <c r="CY98" s="45">
        <f>IF(AND(CT98=DA$6,DC97-DA$1/(DA$7-DA$6+1)&gt;=0),ROUND(DA$1/(DA$7-DA$6+1),0),IF(AND(SUM(CY$10:CY97)&gt;0,DC97-CY97&gt;=0),CY97,IF(AND(SUM(CY$10:CY97)&gt;0),DA$1-SUM(CY$10:CY97),0)))</f>
        <v>0</v>
      </c>
      <c r="CZ98" s="45">
        <f t="shared" si="275"/>
        <v>0</v>
      </c>
      <c r="DA98" s="45">
        <f t="shared" si="276"/>
        <v>0</v>
      </c>
      <c r="DB98" s="45">
        <f t="shared" si="190"/>
        <v>0</v>
      </c>
      <c r="DC98" s="45">
        <f t="shared" si="277"/>
        <v>0</v>
      </c>
      <c r="DD98" s="45">
        <f>IF(AND(DB98&lt;&gt;0,SUM(DB$9:DB97)=0),ROUND(DA$1*DA$3,0),0)</f>
        <v>0</v>
      </c>
      <c r="DE98" s="18"/>
      <c r="DF98" s="38">
        <f>IF(SUM(DN$9:DN97)&gt;0.9,MAX(DF$9:DF97)+1,0)</f>
        <v>0</v>
      </c>
      <c r="DG98" s="44">
        <f t="shared" si="227"/>
        <v>0</v>
      </c>
      <c r="DH98" s="40">
        <f t="shared" si="228"/>
        <v>47238</v>
      </c>
      <c r="DI98" s="43">
        <f t="shared" si="205"/>
        <v>0</v>
      </c>
      <c r="DJ98" s="43">
        <f t="shared" si="191"/>
        <v>0</v>
      </c>
      <c r="DK98" s="45">
        <f>IF(AND(DF98=DM$6,DO97-DM$1/(DM$7-DM$6+1)&gt;=0),ROUND(DM$1/(DM$7-DM$6+1),0),IF(AND(SUM(DK$10:DK97)&gt;0,DO97-DK97&gt;=0),DK97,IF(AND(SUM(DK$10:DK97)&gt;0),DM$1-SUM(DK$10:DK97),0)))</f>
        <v>0</v>
      </c>
      <c r="DL98" s="45">
        <f t="shared" si="278"/>
        <v>0</v>
      </c>
      <c r="DM98" s="45">
        <f t="shared" si="279"/>
        <v>0</v>
      </c>
      <c r="DN98" s="45">
        <f t="shared" si="192"/>
        <v>0</v>
      </c>
      <c r="DO98" s="45">
        <f t="shared" si="280"/>
        <v>0</v>
      </c>
      <c r="DP98" s="45">
        <f>IF(AND(DN98&lt;&gt;0,SUM(DN$9:DN97)=0),ROUND(DM$1*DM$3,0),0)</f>
        <v>0</v>
      </c>
      <c r="DQ98" s="18"/>
      <c r="DR98" s="38">
        <f>IF(SUM(DZ$9:DZ97)&gt;0.9,MAX(DR$9:DR97)+1,0)</f>
        <v>0</v>
      </c>
      <c r="DS98" s="44">
        <f t="shared" si="229"/>
        <v>0</v>
      </c>
      <c r="DT98" s="40">
        <f t="shared" si="230"/>
        <v>47238</v>
      </c>
      <c r="DU98" s="43">
        <f t="shared" si="206"/>
        <v>0</v>
      </c>
      <c r="DV98" s="43">
        <f t="shared" si="193"/>
        <v>0</v>
      </c>
      <c r="DW98" s="45">
        <f>IF(AND(DR98=DY$6,EA97-DY$1/(DY$7-DY$6+1)&gt;=0),ROUND(DY$1/(DY$7-DY$6+1),0),IF(AND(SUM(DW$10:DW97)&gt;0,EA97-DW97&gt;=0),DW97,IF(AND(SUM(DW$10:DW97)&gt;0),DY$1-SUM(DW$10:DW97),0)))</f>
        <v>0</v>
      </c>
      <c r="DX98" s="45">
        <f t="shared" si="281"/>
        <v>0</v>
      </c>
      <c r="DY98" s="45">
        <f t="shared" si="282"/>
        <v>0</v>
      </c>
      <c r="DZ98" s="45">
        <f t="shared" si="194"/>
        <v>0</v>
      </c>
      <c r="EA98" s="45">
        <f t="shared" si="283"/>
        <v>0</v>
      </c>
      <c r="EB98" s="45">
        <f>IF(AND(DZ98&lt;&gt;0,SUM(DZ$9:DZ97)=0),ROUND(DY$1*DY$3,0),0)</f>
        <v>0</v>
      </c>
      <c r="EC98" s="18"/>
      <c r="ED98" s="38">
        <f>IF(SUM(EL$9:EL97)&gt;0.9,MAX(ED$9:ED97)+1,0)</f>
        <v>0</v>
      </c>
      <c r="EE98" s="44">
        <f t="shared" si="231"/>
        <v>0</v>
      </c>
      <c r="EF98" s="40">
        <f t="shared" si="232"/>
        <v>47238</v>
      </c>
      <c r="EG98" s="43">
        <f t="shared" si="207"/>
        <v>0</v>
      </c>
      <c r="EH98" s="43">
        <f t="shared" si="195"/>
        <v>0</v>
      </c>
      <c r="EI98" s="45">
        <f>IF(AND(ED98=EK$6,EM97-EK$1/(EK$7-EK$6+1)&gt;=0),ROUND(EK$1/(EK$7-EK$6+1),0),IF(AND(SUM(EI$10:EI97)&gt;0,EM97-EI97&gt;=0),EI97,IF(AND(SUM(EI$10:EI97)&gt;0),EK$1-SUM(EI$10:EI97),0)))</f>
        <v>0</v>
      </c>
      <c r="EJ98" s="45">
        <f t="shared" si="284"/>
        <v>0</v>
      </c>
      <c r="EK98" s="45">
        <f t="shared" si="285"/>
        <v>0</v>
      </c>
      <c r="EL98" s="45">
        <f t="shared" si="196"/>
        <v>0</v>
      </c>
      <c r="EM98" s="45">
        <f t="shared" si="286"/>
        <v>0</v>
      </c>
      <c r="EN98" s="45">
        <f>IF(AND(EL98&lt;&gt;0,SUM(EL$9:EL97)=0),ROUND(EK$1*EK$3,0),0)</f>
        <v>0</v>
      </c>
      <c r="EO98" s="21"/>
      <c r="EP98" s="46">
        <f t="shared" si="303"/>
        <v>82</v>
      </c>
      <c r="EQ98" s="47">
        <f t="shared" si="287"/>
        <v>47238</v>
      </c>
      <c r="ER98" s="48">
        <f t="shared" si="208"/>
        <v>0</v>
      </c>
      <c r="ES98" s="48">
        <f t="shared" si="288"/>
        <v>0</v>
      </c>
      <c r="ET98" s="48">
        <f t="shared" si="289"/>
        <v>0</v>
      </c>
      <c r="EU98" s="48">
        <f t="shared" si="290"/>
        <v>0</v>
      </c>
      <c r="EV98" s="48">
        <f t="shared" si="291"/>
        <v>0</v>
      </c>
      <c r="EW98" s="48">
        <f t="shared" si="292"/>
        <v>0</v>
      </c>
      <c r="EX98" s="48">
        <f t="shared" si="293"/>
        <v>0</v>
      </c>
      <c r="EY98" s="48">
        <f t="shared" si="294"/>
        <v>0</v>
      </c>
      <c r="EZ98" s="48">
        <f t="shared" si="295"/>
        <v>0</v>
      </c>
      <c r="FA98" s="48">
        <f t="shared" si="296"/>
        <v>0</v>
      </c>
      <c r="FB98" s="48">
        <f t="shared" si="297"/>
        <v>0</v>
      </c>
      <c r="FC98" s="48">
        <f t="shared" si="298"/>
        <v>0</v>
      </c>
      <c r="FD98" s="48">
        <f t="shared" si="233"/>
        <v>0</v>
      </c>
      <c r="FE98" s="49">
        <f t="shared" si="209"/>
        <v>0</v>
      </c>
      <c r="FF98" s="49">
        <f t="shared" si="237"/>
        <v>0</v>
      </c>
      <c r="FG98" s="49">
        <f t="shared" si="238"/>
        <v>0</v>
      </c>
      <c r="FH98" s="49">
        <f t="shared" si="239"/>
        <v>0</v>
      </c>
      <c r="FI98" s="49">
        <f t="shared" si="240"/>
        <v>0</v>
      </c>
      <c r="FJ98" s="49">
        <f t="shared" si="241"/>
        <v>0</v>
      </c>
      <c r="FK98" s="49">
        <f t="shared" si="242"/>
        <v>0</v>
      </c>
      <c r="FL98" s="49">
        <f t="shared" si="243"/>
        <v>0</v>
      </c>
      <c r="FM98" s="49">
        <f t="shared" si="244"/>
        <v>0</v>
      </c>
      <c r="FN98" s="49">
        <f t="shared" si="299"/>
        <v>0</v>
      </c>
      <c r="FO98" s="49">
        <f t="shared" si="300"/>
        <v>0</v>
      </c>
      <c r="FP98" s="49">
        <f t="shared" si="301"/>
        <v>0</v>
      </c>
      <c r="FQ98" s="49">
        <f t="shared" si="302"/>
        <v>0</v>
      </c>
      <c r="FR98" s="49">
        <f t="shared" si="245"/>
        <v>0</v>
      </c>
      <c r="FS98" s="49">
        <f>IF(SUM(FF98:FF$298)=0,FF$299*FS$8/12,0)</f>
        <v>0</v>
      </c>
      <c r="FT98" s="49">
        <f>IF(SUM(FG98:FG$298)=0,FG$299*FT$8/12,0)</f>
        <v>0</v>
      </c>
      <c r="FU98" s="49">
        <f>IF(SUM(FH98:FH$298)=0,FH$299*FU$8/12,0)</f>
        <v>0</v>
      </c>
      <c r="FV98" s="49">
        <f>IF(SUM(FI98:FI$298)=0,FI$299*FV$8/12,0)</f>
        <v>0</v>
      </c>
      <c r="FW98" s="49">
        <f>IF(SUM(FJ98:FJ$298)=0,FJ$299*FW$8/12,0)</f>
        <v>0</v>
      </c>
      <c r="FX98" s="49">
        <f>IF(SUM(FK98:FK$298)=0,FK$299*FX$8/12,0)</f>
        <v>0</v>
      </c>
      <c r="FY98" s="49">
        <f>IF(SUM(FL98:FL$298)=0,FL$299*FY$8/12,0)</f>
        <v>0</v>
      </c>
      <c r="FZ98" s="49">
        <f>IF(SUM(FM98:FM$298)=0,FM$299*FZ$8/12,0)</f>
        <v>0</v>
      </c>
      <c r="GA98" s="49">
        <f>IF(SUM(FN98:FN$298)=0,FN$299*GA$8/12,0)</f>
        <v>0</v>
      </c>
      <c r="GB98" s="49">
        <f>IF(SUM(FO98:FO$298)=0,FO$299*GB$8/12,0)</f>
        <v>0</v>
      </c>
      <c r="GC98" s="49">
        <f>IF(SUM(FP98:FP$298)=0,FP$299*GC$8/12,0)</f>
        <v>0</v>
      </c>
      <c r="GD98" s="49">
        <f>IF(SUM(FQ98:FQ$298)=0,FQ$299*GD$8/12,0)</f>
        <v>0</v>
      </c>
      <c r="GE98" s="49">
        <f t="shared" si="246"/>
        <v>0</v>
      </c>
      <c r="GF98" s="49">
        <f t="shared" si="234"/>
        <v>0</v>
      </c>
      <c r="GG98" s="49">
        <f t="shared" si="247"/>
        <v>0</v>
      </c>
      <c r="GH98" s="49">
        <f t="shared" si="235"/>
        <v>0</v>
      </c>
      <c r="GI98" s="49">
        <f t="shared" si="248"/>
        <v>0</v>
      </c>
      <c r="GJ98" s="49">
        <f t="shared" si="236"/>
        <v>0</v>
      </c>
      <c r="GK98" s="21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  <c r="IV98" s="64"/>
      <c r="IW98" s="64"/>
      <c r="IX98" s="64"/>
      <c r="IY98" s="64"/>
      <c r="IZ98" s="64"/>
      <c r="JA98" s="64"/>
      <c r="JB98" s="64"/>
      <c r="JC98" s="64"/>
      <c r="JD98" s="64"/>
      <c r="JE98" s="64"/>
      <c r="JF98" s="64"/>
      <c r="JG98" s="64"/>
      <c r="JH98" s="64"/>
      <c r="JI98" s="64"/>
      <c r="JJ98" s="64"/>
      <c r="JK98" s="64"/>
      <c r="JL98" s="64"/>
      <c r="JM98" s="64"/>
      <c r="JN98" s="64"/>
      <c r="JO98" s="64"/>
      <c r="JP98" s="64"/>
      <c r="JQ98" s="64"/>
      <c r="JR98" s="64"/>
      <c r="JS98" s="64"/>
      <c r="JT98" s="64"/>
      <c r="JU98" s="64"/>
      <c r="JV98" s="64"/>
      <c r="JW98" s="64"/>
      <c r="JX98" s="64"/>
      <c r="JY98" s="64"/>
      <c r="JZ98" s="64"/>
      <c r="KA98" s="64"/>
      <c r="KB98" s="64"/>
      <c r="KC98" s="64"/>
      <c r="KD98" s="64"/>
      <c r="KE98" s="64"/>
      <c r="KF98" s="64"/>
      <c r="KG98" s="64"/>
      <c r="KH98" s="64"/>
      <c r="KI98" s="64"/>
      <c r="KJ98" s="64"/>
      <c r="KK98" s="64"/>
      <c r="KL98" s="64"/>
      <c r="KM98" s="64"/>
    </row>
    <row r="99" spans="1:299">
      <c r="A99" s="57"/>
      <c r="B99" s="38">
        <f>IF(SUM(J$9:J98)&gt;0.9,MAX(B$9:B98)+1,0)</f>
        <v>70</v>
      </c>
      <c r="C99" s="44">
        <f t="shared" si="210"/>
        <v>0</v>
      </c>
      <c r="D99" s="40">
        <v>47269</v>
      </c>
      <c r="E99" s="43">
        <f t="shared" si="249"/>
        <v>0</v>
      </c>
      <c r="F99" s="43">
        <f t="shared" si="250"/>
        <v>0</v>
      </c>
      <c r="G99" s="45">
        <f>IF(AND(B99=I$6,K98-I$1/(I$7-I$6+1)&gt;=0),ROUND(I$1/(I$7-I$6+1),0),IF(AND(SUM(G$10:G98)&gt;0,K98-G98&gt;=0),G98,IF(AND(SUM(G$10:G98)&gt;0),I$1-SUM(G$10:G98),0)))</f>
        <v>0</v>
      </c>
      <c r="H99" s="45">
        <f t="shared" si="251"/>
        <v>0</v>
      </c>
      <c r="I99" s="45">
        <f t="shared" si="252"/>
        <v>0</v>
      </c>
      <c r="J99" s="45">
        <f t="shared" si="174"/>
        <v>0</v>
      </c>
      <c r="K99" s="45">
        <f t="shared" si="253"/>
        <v>0</v>
      </c>
      <c r="L99" s="45">
        <f>IF(AND(J99&lt;&gt;0,SUM(J$9:J98)=0),ROUND(I$1*I$3,0),0)</f>
        <v>0</v>
      </c>
      <c r="M99" s="18"/>
      <c r="N99" s="38">
        <f>IF(SUM(V$9:V98)&gt;0.9,MAX(N$9:N98)+1,0)</f>
        <v>0</v>
      </c>
      <c r="O99" s="44">
        <f t="shared" si="211"/>
        <v>0</v>
      </c>
      <c r="P99" s="40">
        <f t="shared" si="212"/>
        <v>47269</v>
      </c>
      <c r="Q99" s="43">
        <f t="shared" si="197"/>
        <v>0</v>
      </c>
      <c r="R99" s="43">
        <f t="shared" si="175"/>
        <v>0</v>
      </c>
      <c r="S99" s="45">
        <f>IF(AND(N99=U$6,W98-U$1/(U$7-U$6+1)&gt;=0),ROUND(U$1/(U$7-U$6+1),0),IF(AND(SUM(S$10:S98)&gt;0,W98-S98&gt;=0),S98,IF(AND(SUM(S$10:S98)&gt;0),U$1-SUM(S$10:S98),0)))</f>
        <v>0</v>
      </c>
      <c r="T99" s="45">
        <f t="shared" si="254"/>
        <v>0</v>
      </c>
      <c r="U99" s="45">
        <f t="shared" si="255"/>
        <v>0</v>
      </c>
      <c r="V99" s="45">
        <f t="shared" si="176"/>
        <v>0</v>
      </c>
      <c r="W99" s="45">
        <f t="shared" si="256"/>
        <v>0</v>
      </c>
      <c r="X99" s="45">
        <f>IF(AND(V99&lt;&gt;0,SUM(V$9:V98)=0),ROUND(U$1*U$3,0),0)</f>
        <v>0</v>
      </c>
      <c r="Y99" s="18"/>
      <c r="Z99" s="38">
        <f>IF(SUM(AH$9:AH98)&gt;0.9,MAX(Z$9:Z98)+1,0)</f>
        <v>0</v>
      </c>
      <c r="AA99" s="44">
        <f t="shared" si="213"/>
        <v>0</v>
      </c>
      <c r="AB99" s="40">
        <f t="shared" si="214"/>
        <v>47269</v>
      </c>
      <c r="AC99" s="43">
        <f t="shared" si="198"/>
        <v>0</v>
      </c>
      <c r="AD99" s="43">
        <f t="shared" si="177"/>
        <v>0</v>
      </c>
      <c r="AE99" s="45">
        <f>IF(AND(Z99=AG$6,AI98-AG$1/(AG$7-AG$6+1)&gt;=0),ROUND(AG$1/(AG$7-AG$6+1),0),IF(AND(SUM(AE$10:AE98)&gt;0,AI98-AE98&gt;=0),AE98,IF(AND(SUM(AE$10:AE98)&gt;0),AG$1-SUM(AE$10:AE98),0)))</f>
        <v>0</v>
      </c>
      <c r="AF99" s="45">
        <f t="shared" si="257"/>
        <v>0</v>
      </c>
      <c r="AG99" s="45">
        <f t="shared" si="258"/>
        <v>0</v>
      </c>
      <c r="AH99" s="45">
        <f t="shared" si="178"/>
        <v>0</v>
      </c>
      <c r="AI99" s="45">
        <f t="shared" si="259"/>
        <v>0</v>
      </c>
      <c r="AJ99" s="45">
        <f>IF(AND(AH99&lt;&gt;0,SUM(AH$9:AH98)=0),ROUND(AG$1*AG$3,0),0)</f>
        <v>0</v>
      </c>
      <c r="AK99" s="18"/>
      <c r="AL99" s="38">
        <f>IF(SUM(AT$9:AT98)&gt;0.9,MAX(AL$9:AL98)+1,0)</f>
        <v>0</v>
      </c>
      <c r="AM99" s="44">
        <f t="shared" si="215"/>
        <v>0</v>
      </c>
      <c r="AN99" s="40">
        <f t="shared" si="216"/>
        <v>47269</v>
      </c>
      <c r="AO99" s="43">
        <f t="shared" si="199"/>
        <v>0</v>
      </c>
      <c r="AP99" s="43">
        <f t="shared" si="179"/>
        <v>0</v>
      </c>
      <c r="AQ99" s="45">
        <f>IF(AND(AL99=AS$6,AU98-AS$1/(AS$7-AS$6+1)&gt;=0),ROUND(AS$1/(AS$7-AS$6+1),0),IF(AND(SUM(AQ$10:AQ98)&gt;0,AU98-AQ98&gt;=0),AQ98,IF(AND(SUM(AQ$10:AQ98)&gt;0),AS$1-SUM(AQ$10:AQ98),0)))</f>
        <v>0</v>
      </c>
      <c r="AR99" s="45">
        <f t="shared" si="260"/>
        <v>0</v>
      </c>
      <c r="AS99" s="45">
        <f t="shared" si="261"/>
        <v>0</v>
      </c>
      <c r="AT99" s="45">
        <f t="shared" si="180"/>
        <v>0</v>
      </c>
      <c r="AU99" s="45">
        <f t="shared" si="262"/>
        <v>0</v>
      </c>
      <c r="AV99" s="45">
        <f>IF(AND(AT99&lt;&gt;0,SUM(AT$9:AT98)=0),ROUND(AS$1*AS$3,0),0)</f>
        <v>0</v>
      </c>
      <c r="AW99" s="18"/>
      <c r="AX99" s="38">
        <f>IF(SUM(BF$9:BF98)&gt;0.9,MAX(AX$9:AX98)+1,0)</f>
        <v>0</v>
      </c>
      <c r="AY99" s="44">
        <f t="shared" si="217"/>
        <v>0</v>
      </c>
      <c r="AZ99" s="40">
        <f t="shared" si="218"/>
        <v>47269</v>
      </c>
      <c r="BA99" s="43">
        <f t="shared" si="200"/>
        <v>0</v>
      </c>
      <c r="BB99" s="43">
        <f t="shared" si="181"/>
        <v>0</v>
      </c>
      <c r="BC99" s="45">
        <f>IF(AND(AX99=BE$6,BG98-BE$1/(BE$7-BE$6+1)&gt;=0),ROUND(BE$1/(BE$7-BE$6+1),0),IF(AND(SUM(BC$10:BC98)&gt;0,BG98-BC98&gt;=0),BC98,IF(AND(SUM(BC$10:BC98)&gt;0),BE$1-SUM(BC$10:BC98),0)))</f>
        <v>0</v>
      </c>
      <c r="BD99" s="45">
        <f t="shared" si="263"/>
        <v>0</v>
      </c>
      <c r="BE99" s="45">
        <f t="shared" si="264"/>
        <v>0</v>
      </c>
      <c r="BF99" s="45">
        <f t="shared" si="182"/>
        <v>0</v>
      </c>
      <c r="BG99" s="45">
        <f t="shared" si="265"/>
        <v>0</v>
      </c>
      <c r="BH99" s="45">
        <f>IF(AND(BF99&lt;&gt;0,SUM(BF$9:BF98)=0),ROUND(BE$1*BE$3,0),0)</f>
        <v>0</v>
      </c>
      <c r="BI99" s="18"/>
      <c r="BJ99" s="38">
        <f>IF(SUM(BR$9:BR98)&gt;0.9,MAX(BJ$9:BJ98)+1,0)</f>
        <v>0</v>
      </c>
      <c r="BK99" s="44">
        <f t="shared" si="219"/>
        <v>0</v>
      </c>
      <c r="BL99" s="40">
        <f t="shared" si="220"/>
        <v>47269</v>
      </c>
      <c r="BM99" s="43">
        <f t="shared" si="201"/>
        <v>0</v>
      </c>
      <c r="BN99" s="43">
        <f t="shared" si="183"/>
        <v>0</v>
      </c>
      <c r="BO99" s="45">
        <f>IF(AND(BJ99=BQ$6,BS98-BQ$1/(BQ$7-BQ$6+1)&gt;=0),ROUND(BQ$1/(BQ$7-BQ$6+1),0),IF(AND(SUM(BO$10:BO98)&gt;0,BS98-BO98&gt;=0),BO98,IF(AND(SUM(BO$10:BO98)&gt;0),BQ$1-SUM(BO$10:BO98),0)))</f>
        <v>0</v>
      </c>
      <c r="BP99" s="45">
        <f t="shared" si="266"/>
        <v>0</v>
      </c>
      <c r="BQ99" s="45">
        <f t="shared" si="267"/>
        <v>0</v>
      </c>
      <c r="BR99" s="45">
        <f t="shared" si="184"/>
        <v>0</v>
      </c>
      <c r="BS99" s="45">
        <f t="shared" si="268"/>
        <v>0</v>
      </c>
      <c r="BT99" s="45">
        <f>IF(AND(BR99&lt;&gt;0,SUM(BR$9:BR98)=0),ROUND(BQ$1*BQ$3,0),0)</f>
        <v>0</v>
      </c>
      <c r="BU99" s="18"/>
      <c r="BV99" s="38">
        <f>IF(SUM(CD$9:CD98)&gt;0.9,MAX(BV$9:BV98)+1,0)</f>
        <v>0</v>
      </c>
      <c r="BW99" s="44">
        <f t="shared" si="221"/>
        <v>0</v>
      </c>
      <c r="BX99" s="40">
        <f t="shared" si="222"/>
        <v>47269</v>
      </c>
      <c r="BY99" s="43">
        <f t="shared" si="202"/>
        <v>0</v>
      </c>
      <c r="BZ99" s="43">
        <f t="shared" si="185"/>
        <v>0</v>
      </c>
      <c r="CA99" s="45">
        <f>IF(AND(BV99=CC$6,CE98-CC$1/(CC$7-CC$6+1)&gt;=0),ROUND(CC$1/(CC$7-CC$6+1),0),IF(AND(SUM(CA$10:CA98)&gt;0,CE98-CA98&gt;=0),CA98,IF(AND(SUM(CA$10:CA98)&gt;0),CC$1-SUM(CA$10:CA98),0)))</f>
        <v>0</v>
      </c>
      <c r="CB99" s="45">
        <f t="shared" si="269"/>
        <v>0</v>
      </c>
      <c r="CC99" s="45">
        <f t="shared" si="270"/>
        <v>0</v>
      </c>
      <c r="CD99" s="45">
        <f t="shared" si="186"/>
        <v>0</v>
      </c>
      <c r="CE99" s="45">
        <f t="shared" si="271"/>
        <v>0</v>
      </c>
      <c r="CF99" s="45">
        <f>IF(AND(CD99&lt;&gt;0,SUM(CD$9:CD98)=0),ROUND(CC$1*CC$3,0),0)</f>
        <v>0</v>
      </c>
      <c r="CG99" s="18"/>
      <c r="CH99" s="38">
        <f>IF(SUM(CP$9:CP98)&gt;0.9,MAX(CH$9:CH98)+1,0)</f>
        <v>0</v>
      </c>
      <c r="CI99" s="44">
        <f t="shared" si="223"/>
        <v>0</v>
      </c>
      <c r="CJ99" s="40">
        <f t="shared" si="224"/>
        <v>47269</v>
      </c>
      <c r="CK99" s="43">
        <f t="shared" si="203"/>
        <v>0</v>
      </c>
      <c r="CL99" s="43">
        <f t="shared" si="187"/>
        <v>0</v>
      </c>
      <c r="CM99" s="45">
        <f>IF(AND(CH99=CO$6,CQ98-CO$1/(CO$7-CO$6+1)&gt;=0),ROUND(CO$1/(CO$7-CO$6+1),0),IF(AND(SUM(CM$10:CM98)&gt;0,CQ98-CM98&gt;=0),CM98,IF(AND(SUM(CM$10:CM98)&gt;0),CO$1-SUM(CM$10:CM98),0)))</f>
        <v>0</v>
      </c>
      <c r="CN99" s="45">
        <f t="shared" si="272"/>
        <v>0</v>
      </c>
      <c r="CO99" s="45">
        <f t="shared" si="273"/>
        <v>0</v>
      </c>
      <c r="CP99" s="45">
        <f t="shared" si="188"/>
        <v>0</v>
      </c>
      <c r="CQ99" s="45">
        <f t="shared" si="274"/>
        <v>0</v>
      </c>
      <c r="CR99" s="45">
        <f>IF(AND(CP99&lt;&gt;0,SUM(CP$9:CP98)=0),ROUND(CO$1*CO$3,0),0)</f>
        <v>0</v>
      </c>
      <c r="CS99" s="18"/>
      <c r="CT99" s="38">
        <f>IF(SUM(DB$9:DB98)&gt;0.9,MAX(CT$9:CT98)+1,0)</f>
        <v>0</v>
      </c>
      <c r="CU99" s="44">
        <f t="shared" si="225"/>
        <v>0</v>
      </c>
      <c r="CV99" s="40">
        <f t="shared" si="226"/>
        <v>47269</v>
      </c>
      <c r="CW99" s="43">
        <f t="shared" si="204"/>
        <v>0</v>
      </c>
      <c r="CX99" s="43">
        <f t="shared" si="189"/>
        <v>0</v>
      </c>
      <c r="CY99" s="45">
        <f>IF(AND(CT99=DA$6,DC98-DA$1/(DA$7-DA$6+1)&gt;=0),ROUND(DA$1/(DA$7-DA$6+1),0),IF(AND(SUM(CY$10:CY98)&gt;0,DC98-CY98&gt;=0),CY98,IF(AND(SUM(CY$10:CY98)&gt;0),DA$1-SUM(CY$10:CY98),0)))</f>
        <v>0</v>
      </c>
      <c r="CZ99" s="45">
        <f t="shared" si="275"/>
        <v>0</v>
      </c>
      <c r="DA99" s="45">
        <f t="shared" si="276"/>
        <v>0</v>
      </c>
      <c r="DB99" s="45">
        <f t="shared" si="190"/>
        <v>0</v>
      </c>
      <c r="DC99" s="45">
        <f t="shared" si="277"/>
        <v>0</v>
      </c>
      <c r="DD99" s="45">
        <f>IF(AND(DB99&lt;&gt;0,SUM(DB$9:DB98)=0),ROUND(DA$1*DA$3,0),0)</f>
        <v>0</v>
      </c>
      <c r="DE99" s="18"/>
      <c r="DF99" s="38">
        <f>IF(SUM(DN$9:DN98)&gt;0.9,MAX(DF$9:DF98)+1,0)</f>
        <v>0</v>
      </c>
      <c r="DG99" s="44">
        <f t="shared" si="227"/>
        <v>0</v>
      </c>
      <c r="DH99" s="40">
        <f t="shared" si="228"/>
        <v>47269</v>
      </c>
      <c r="DI99" s="43">
        <f t="shared" si="205"/>
        <v>0</v>
      </c>
      <c r="DJ99" s="43">
        <f t="shared" si="191"/>
        <v>0</v>
      </c>
      <c r="DK99" s="45">
        <f>IF(AND(DF99=DM$6,DO98-DM$1/(DM$7-DM$6+1)&gt;=0),ROUND(DM$1/(DM$7-DM$6+1),0),IF(AND(SUM(DK$10:DK98)&gt;0,DO98-DK98&gt;=0),DK98,IF(AND(SUM(DK$10:DK98)&gt;0),DM$1-SUM(DK$10:DK98),0)))</f>
        <v>0</v>
      </c>
      <c r="DL99" s="45">
        <f t="shared" si="278"/>
        <v>0</v>
      </c>
      <c r="DM99" s="45">
        <f t="shared" si="279"/>
        <v>0</v>
      </c>
      <c r="DN99" s="45">
        <f t="shared" si="192"/>
        <v>0</v>
      </c>
      <c r="DO99" s="45">
        <f t="shared" si="280"/>
        <v>0</v>
      </c>
      <c r="DP99" s="45">
        <f>IF(AND(DN99&lt;&gt;0,SUM(DN$9:DN98)=0),ROUND(DM$1*DM$3,0),0)</f>
        <v>0</v>
      </c>
      <c r="DQ99" s="18"/>
      <c r="DR99" s="38">
        <f>IF(SUM(DZ$9:DZ98)&gt;0.9,MAX(DR$9:DR98)+1,0)</f>
        <v>0</v>
      </c>
      <c r="DS99" s="44">
        <f t="shared" si="229"/>
        <v>0</v>
      </c>
      <c r="DT99" s="40">
        <f t="shared" si="230"/>
        <v>47269</v>
      </c>
      <c r="DU99" s="43">
        <f t="shared" si="206"/>
        <v>0</v>
      </c>
      <c r="DV99" s="43">
        <f t="shared" si="193"/>
        <v>0</v>
      </c>
      <c r="DW99" s="45">
        <f>IF(AND(DR99=DY$6,EA98-DY$1/(DY$7-DY$6+1)&gt;=0),ROUND(DY$1/(DY$7-DY$6+1),0),IF(AND(SUM(DW$10:DW98)&gt;0,EA98-DW98&gt;=0),DW98,IF(AND(SUM(DW$10:DW98)&gt;0),DY$1-SUM(DW$10:DW98),0)))</f>
        <v>0</v>
      </c>
      <c r="DX99" s="45">
        <f t="shared" si="281"/>
        <v>0</v>
      </c>
      <c r="DY99" s="45">
        <f t="shared" si="282"/>
        <v>0</v>
      </c>
      <c r="DZ99" s="45">
        <f t="shared" si="194"/>
        <v>0</v>
      </c>
      <c r="EA99" s="45">
        <f t="shared" si="283"/>
        <v>0</v>
      </c>
      <c r="EB99" s="45">
        <f>IF(AND(DZ99&lt;&gt;0,SUM(DZ$9:DZ98)=0),ROUND(DY$1*DY$3,0),0)</f>
        <v>0</v>
      </c>
      <c r="EC99" s="18"/>
      <c r="ED99" s="38">
        <f>IF(SUM(EL$9:EL98)&gt;0.9,MAX(ED$9:ED98)+1,0)</f>
        <v>0</v>
      </c>
      <c r="EE99" s="44">
        <f t="shared" si="231"/>
        <v>0</v>
      </c>
      <c r="EF99" s="40">
        <f t="shared" si="232"/>
        <v>47269</v>
      </c>
      <c r="EG99" s="43">
        <f t="shared" si="207"/>
        <v>0</v>
      </c>
      <c r="EH99" s="43">
        <f t="shared" si="195"/>
        <v>0</v>
      </c>
      <c r="EI99" s="45">
        <f>IF(AND(ED99=EK$6,EM98-EK$1/(EK$7-EK$6+1)&gt;=0),ROUND(EK$1/(EK$7-EK$6+1),0),IF(AND(SUM(EI$10:EI98)&gt;0,EM98-EI98&gt;=0),EI98,IF(AND(SUM(EI$10:EI98)&gt;0),EK$1-SUM(EI$10:EI98),0)))</f>
        <v>0</v>
      </c>
      <c r="EJ99" s="45">
        <f t="shared" si="284"/>
        <v>0</v>
      </c>
      <c r="EK99" s="45">
        <f t="shared" si="285"/>
        <v>0</v>
      </c>
      <c r="EL99" s="45">
        <f t="shared" si="196"/>
        <v>0</v>
      </c>
      <c r="EM99" s="45">
        <f t="shared" si="286"/>
        <v>0</v>
      </c>
      <c r="EN99" s="45">
        <f>IF(AND(EL99&lt;&gt;0,SUM(EL$9:EL98)=0),ROUND(EK$1*EK$3,0),0)</f>
        <v>0</v>
      </c>
      <c r="EO99" s="21"/>
      <c r="EP99" s="46">
        <f t="shared" si="303"/>
        <v>83</v>
      </c>
      <c r="EQ99" s="47">
        <f t="shared" si="287"/>
        <v>47269</v>
      </c>
      <c r="ER99" s="48">
        <f t="shared" si="208"/>
        <v>0</v>
      </c>
      <c r="ES99" s="48">
        <f t="shared" si="288"/>
        <v>0</v>
      </c>
      <c r="ET99" s="48">
        <f t="shared" si="289"/>
        <v>0</v>
      </c>
      <c r="EU99" s="48">
        <f t="shared" si="290"/>
        <v>0</v>
      </c>
      <c r="EV99" s="48">
        <f t="shared" si="291"/>
        <v>0</v>
      </c>
      <c r="EW99" s="48">
        <f t="shared" si="292"/>
        <v>0</v>
      </c>
      <c r="EX99" s="48">
        <f t="shared" si="293"/>
        <v>0</v>
      </c>
      <c r="EY99" s="48">
        <f t="shared" si="294"/>
        <v>0</v>
      </c>
      <c r="EZ99" s="48">
        <f t="shared" si="295"/>
        <v>0</v>
      </c>
      <c r="FA99" s="48">
        <f t="shared" si="296"/>
        <v>0</v>
      </c>
      <c r="FB99" s="48">
        <f t="shared" si="297"/>
        <v>0</v>
      </c>
      <c r="FC99" s="48">
        <f t="shared" si="298"/>
        <v>0</v>
      </c>
      <c r="FD99" s="48">
        <f t="shared" si="233"/>
        <v>0</v>
      </c>
      <c r="FE99" s="49">
        <f t="shared" si="209"/>
        <v>0</v>
      </c>
      <c r="FF99" s="49">
        <f t="shared" si="237"/>
        <v>0</v>
      </c>
      <c r="FG99" s="49">
        <f t="shared" si="238"/>
        <v>0</v>
      </c>
      <c r="FH99" s="49">
        <f t="shared" si="239"/>
        <v>0</v>
      </c>
      <c r="FI99" s="49">
        <f t="shared" si="240"/>
        <v>0</v>
      </c>
      <c r="FJ99" s="49">
        <f t="shared" si="241"/>
        <v>0</v>
      </c>
      <c r="FK99" s="49">
        <f t="shared" si="242"/>
        <v>0</v>
      </c>
      <c r="FL99" s="49">
        <f t="shared" si="243"/>
        <v>0</v>
      </c>
      <c r="FM99" s="49">
        <f t="shared" si="244"/>
        <v>0</v>
      </c>
      <c r="FN99" s="49">
        <f t="shared" si="299"/>
        <v>0</v>
      </c>
      <c r="FO99" s="49">
        <f t="shared" si="300"/>
        <v>0</v>
      </c>
      <c r="FP99" s="49">
        <f t="shared" si="301"/>
        <v>0</v>
      </c>
      <c r="FQ99" s="49">
        <f t="shared" si="302"/>
        <v>0</v>
      </c>
      <c r="FR99" s="49">
        <f t="shared" si="245"/>
        <v>0</v>
      </c>
      <c r="FS99" s="49">
        <f>IF(SUM(FF99:FF$298)=0,FF$299*FS$8/12,0)</f>
        <v>0</v>
      </c>
      <c r="FT99" s="49">
        <f>IF(SUM(FG99:FG$298)=0,FG$299*FT$8/12,0)</f>
        <v>0</v>
      </c>
      <c r="FU99" s="49">
        <f>IF(SUM(FH99:FH$298)=0,FH$299*FU$8/12,0)</f>
        <v>0</v>
      </c>
      <c r="FV99" s="49">
        <f>IF(SUM(FI99:FI$298)=0,FI$299*FV$8/12,0)</f>
        <v>0</v>
      </c>
      <c r="FW99" s="49">
        <f>IF(SUM(FJ99:FJ$298)=0,FJ$299*FW$8/12,0)</f>
        <v>0</v>
      </c>
      <c r="FX99" s="49">
        <f>IF(SUM(FK99:FK$298)=0,FK$299*FX$8/12,0)</f>
        <v>0</v>
      </c>
      <c r="FY99" s="49">
        <f>IF(SUM(FL99:FL$298)=0,FL$299*FY$8/12,0)</f>
        <v>0</v>
      </c>
      <c r="FZ99" s="49">
        <f>IF(SUM(FM99:FM$298)=0,FM$299*FZ$8/12,0)</f>
        <v>0</v>
      </c>
      <c r="GA99" s="49">
        <f>IF(SUM(FN99:FN$298)=0,FN$299*GA$8/12,0)</f>
        <v>0</v>
      </c>
      <c r="GB99" s="49">
        <f>IF(SUM(FO99:FO$298)=0,FO$299*GB$8/12,0)</f>
        <v>0</v>
      </c>
      <c r="GC99" s="49">
        <f>IF(SUM(FP99:FP$298)=0,FP$299*GC$8/12,0)</f>
        <v>0</v>
      </c>
      <c r="GD99" s="49">
        <f>IF(SUM(FQ99:FQ$298)=0,FQ$299*GD$8/12,0)</f>
        <v>0</v>
      </c>
      <c r="GE99" s="49">
        <f t="shared" si="246"/>
        <v>0</v>
      </c>
      <c r="GF99" s="49">
        <f t="shared" si="234"/>
        <v>0</v>
      </c>
      <c r="GG99" s="49">
        <f t="shared" si="247"/>
        <v>0</v>
      </c>
      <c r="GH99" s="49">
        <f t="shared" si="235"/>
        <v>0</v>
      </c>
      <c r="GI99" s="49">
        <f t="shared" si="248"/>
        <v>0</v>
      </c>
      <c r="GJ99" s="49">
        <f t="shared" si="236"/>
        <v>0</v>
      </c>
      <c r="GK99" s="21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</row>
    <row r="100" spans="1:299">
      <c r="A100" s="57"/>
      <c r="B100" s="38">
        <f>IF(SUM(J$9:J99)&gt;0.9,MAX(B$9:B99)+1,0)</f>
        <v>71</v>
      </c>
      <c r="C100" s="44">
        <f t="shared" si="210"/>
        <v>0</v>
      </c>
      <c r="D100" s="40">
        <v>47299</v>
      </c>
      <c r="E100" s="43">
        <f t="shared" si="249"/>
        <v>0</v>
      </c>
      <c r="F100" s="43">
        <f t="shared" si="250"/>
        <v>0</v>
      </c>
      <c r="G100" s="45">
        <f>IF(AND(B100=I$6,K99-I$1/(I$7-I$6+1)&gt;=0),ROUND(I$1/(I$7-I$6+1),0),IF(AND(SUM(G$10:G99)&gt;0,K99-G99&gt;=0),G99,IF(AND(SUM(G$10:G99)&gt;0),I$1-SUM(G$10:G99),0)))</f>
        <v>0</v>
      </c>
      <c r="H100" s="45">
        <f t="shared" si="251"/>
        <v>0</v>
      </c>
      <c r="I100" s="45">
        <f t="shared" si="252"/>
        <v>0</v>
      </c>
      <c r="J100" s="45">
        <f t="shared" si="174"/>
        <v>0</v>
      </c>
      <c r="K100" s="45">
        <f t="shared" si="253"/>
        <v>0</v>
      </c>
      <c r="L100" s="45">
        <f>IF(AND(J100&lt;&gt;0,SUM(J$9:J99)=0),ROUND(I$1*I$3,0),0)</f>
        <v>0</v>
      </c>
      <c r="M100" s="18"/>
      <c r="N100" s="38">
        <f>IF(SUM(V$9:V99)&gt;0.9,MAX(N$9:N99)+1,0)</f>
        <v>0</v>
      </c>
      <c r="O100" s="44">
        <f t="shared" si="211"/>
        <v>0</v>
      </c>
      <c r="P100" s="40">
        <f t="shared" si="212"/>
        <v>47299</v>
      </c>
      <c r="Q100" s="43">
        <f t="shared" si="197"/>
        <v>0</v>
      </c>
      <c r="R100" s="43">
        <f t="shared" si="175"/>
        <v>0</v>
      </c>
      <c r="S100" s="45">
        <f>IF(AND(N100=U$6,W99-U$1/(U$7-U$6+1)&gt;=0),ROUND(U$1/(U$7-U$6+1),0),IF(AND(SUM(S$10:S99)&gt;0,W99-S99&gt;=0),S99,IF(AND(SUM(S$10:S99)&gt;0),U$1-SUM(S$10:S99),0)))</f>
        <v>0</v>
      </c>
      <c r="T100" s="45">
        <f t="shared" si="254"/>
        <v>0</v>
      </c>
      <c r="U100" s="45">
        <f t="shared" si="255"/>
        <v>0</v>
      </c>
      <c r="V100" s="45">
        <f t="shared" si="176"/>
        <v>0</v>
      </c>
      <c r="W100" s="45">
        <f t="shared" si="256"/>
        <v>0</v>
      </c>
      <c r="X100" s="45">
        <f>IF(AND(V100&lt;&gt;0,SUM(V$9:V99)=0),ROUND(U$1*U$3,0),0)</f>
        <v>0</v>
      </c>
      <c r="Y100" s="18"/>
      <c r="Z100" s="38">
        <f>IF(SUM(AH$9:AH99)&gt;0.9,MAX(Z$9:Z99)+1,0)</f>
        <v>0</v>
      </c>
      <c r="AA100" s="44">
        <f t="shared" si="213"/>
        <v>0</v>
      </c>
      <c r="AB100" s="40">
        <f t="shared" si="214"/>
        <v>47299</v>
      </c>
      <c r="AC100" s="43">
        <f t="shared" si="198"/>
        <v>0</v>
      </c>
      <c r="AD100" s="43">
        <f t="shared" si="177"/>
        <v>0</v>
      </c>
      <c r="AE100" s="45">
        <f>IF(AND(Z100=AG$6,AI99-AG$1/(AG$7-AG$6+1)&gt;=0),ROUND(AG$1/(AG$7-AG$6+1),0),IF(AND(SUM(AE$10:AE99)&gt;0,AI99-AE99&gt;=0),AE99,IF(AND(SUM(AE$10:AE99)&gt;0),AG$1-SUM(AE$10:AE99),0)))</f>
        <v>0</v>
      </c>
      <c r="AF100" s="45">
        <f t="shared" si="257"/>
        <v>0</v>
      </c>
      <c r="AG100" s="45">
        <f t="shared" si="258"/>
        <v>0</v>
      </c>
      <c r="AH100" s="45">
        <f t="shared" si="178"/>
        <v>0</v>
      </c>
      <c r="AI100" s="45">
        <f t="shared" si="259"/>
        <v>0</v>
      </c>
      <c r="AJ100" s="45">
        <f>IF(AND(AH100&lt;&gt;0,SUM(AH$9:AH99)=0),ROUND(AG$1*AG$3,0),0)</f>
        <v>0</v>
      </c>
      <c r="AK100" s="18"/>
      <c r="AL100" s="38">
        <f>IF(SUM(AT$9:AT99)&gt;0.9,MAX(AL$9:AL99)+1,0)</f>
        <v>0</v>
      </c>
      <c r="AM100" s="44">
        <f t="shared" si="215"/>
        <v>0</v>
      </c>
      <c r="AN100" s="40">
        <f t="shared" si="216"/>
        <v>47299</v>
      </c>
      <c r="AO100" s="43">
        <f t="shared" si="199"/>
        <v>0</v>
      </c>
      <c r="AP100" s="43">
        <f t="shared" si="179"/>
        <v>0</v>
      </c>
      <c r="AQ100" s="45">
        <f>IF(AND(AL100=AS$6,AU99-AS$1/(AS$7-AS$6+1)&gt;=0),ROUND(AS$1/(AS$7-AS$6+1),0),IF(AND(SUM(AQ$10:AQ99)&gt;0,AU99-AQ99&gt;=0),AQ99,IF(AND(SUM(AQ$10:AQ99)&gt;0),AS$1-SUM(AQ$10:AQ99),0)))</f>
        <v>0</v>
      </c>
      <c r="AR100" s="45">
        <f t="shared" si="260"/>
        <v>0</v>
      </c>
      <c r="AS100" s="45">
        <f t="shared" si="261"/>
        <v>0</v>
      </c>
      <c r="AT100" s="45">
        <f t="shared" si="180"/>
        <v>0</v>
      </c>
      <c r="AU100" s="45">
        <f t="shared" si="262"/>
        <v>0</v>
      </c>
      <c r="AV100" s="45">
        <f>IF(AND(AT100&lt;&gt;0,SUM(AT$9:AT99)=0),ROUND(AS$1*AS$3,0),0)</f>
        <v>0</v>
      </c>
      <c r="AW100" s="18"/>
      <c r="AX100" s="38">
        <f>IF(SUM(BF$9:BF99)&gt;0.9,MAX(AX$9:AX99)+1,0)</f>
        <v>0</v>
      </c>
      <c r="AY100" s="44">
        <f t="shared" si="217"/>
        <v>0</v>
      </c>
      <c r="AZ100" s="40">
        <f t="shared" si="218"/>
        <v>47299</v>
      </c>
      <c r="BA100" s="43">
        <f t="shared" si="200"/>
        <v>0</v>
      </c>
      <c r="BB100" s="43">
        <f t="shared" si="181"/>
        <v>0</v>
      </c>
      <c r="BC100" s="45">
        <f>IF(AND(AX100=BE$6,BG99-BE$1/(BE$7-BE$6+1)&gt;=0),ROUND(BE$1/(BE$7-BE$6+1),0),IF(AND(SUM(BC$10:BC99)&gt;0,BG99-BC99&gt;=0),BC99,IF(AND(SUM(BC$10:BC99)&gt;0),BE$1-SUM(BC$10:BC99),0)))</f>
        <v>0</v>
      </c>
      <c r="BD100" s="45">
        <f t="shared" si="263"/>
        <v>0</v>
      </c>
      <c r="BE100" s="45">
        <f t="shared" si="264"/>
        <v>0</v>
      </c>
      <c r="BF100" s="45">
        <f t="shared" si="182"/>
        <v>0</v>
      </c>
      <c r="BG100" s="45">
        <f t="shared" si="265"/>
        <v>0</v>
      </c>
      <c r="BH100" s="45">
        <f>IF(AND(BF100&lt;&gt;0,SUM(BF$9:BF99)=0),ROUND(BE$1*BE$3,0),0)</f>
        <v>0</v>
      </c>
      <c r="BI100" s="18"/>
      <c r="BJ100" s="38">
        <f>IF(SUM(BR$9:BR99)&gt;0.9,MAX(BJ$9:BJ99)+1,0)</f>
        <v>0</v>
      </c>
      <c r="BK100" s="44">
        <f t="shared" si="219"/>
        <v>0</v>
      </c>
      <c r="BL100" s="40">
        <f t="shared" si="220"/>
        <v>47299</v>
      </c>
      <c r="BM100" s="43">
        <f t="shared" si="201"/>
        <v>0</v>
      </c>
      <c r="BN100" s="43">
        <f t="shared" si="183"/>
        <v>0</v>
      </c>
      <c r="BO100" s="45">
        <f>IF(AND(BJ100=BQ$6,BS99-BQ$1/(BQ$7-BQ$6+1)&gt;=0),ROUND(BQ$1/(BQ$7-BQ$6+1),0),IF(AND(SUM(BO$10:BO99)&gt;0,BS99-BO99&gt;=0),BO99,IF(AND(SUM(BO$10:BO99)&gt;0),BQ$1-SUM(BO$10:BO99),0)))</f>
        <v>0</v>
      </c>
      <c r="BP100" s="45">
        <f t="shared" si="266"/>
        <v>0</v>
      </c>
      <c r="BQ100" s="45">
        <f t="shared" si="267"/>
        <v>0</v>
      </c>
      <c r="BR100" s="45">
        <f t="shared" si="184"/>
        <v>0</v>
      </c>
      <c r="BS100" s="45">
        <f t="shared" si="268"/>
        <v>0</v>
      </c>
      <c r="BT100" s="45">
        <f>IF(AND(BR100&lt;&gt;0,SUM(BR$9:BR99)=0),ROUND(BQ$1*BQ$3,0),0)</f>
        <v>0</v>
      </c>
      <c r="BU100" s="18"/>
      <c r="BV100" s="38">
        <f>IF(SUM(CD$9:CD99)&gt;0.9,MAX(BV$9:BV99)+1,0)</f>
        <v>0</v>
      </c>
      <c r="BW100" s="44">
        <f t="shared" si="221"/>
        <v>0</v>
      </c>
      <c r="BX100" s="40">
        <f t="shared" si="222"/>
        <v>47299</v>
      </c>
      <c r="BY100" s="43">
        <f t="shared" si="202"/>
        <v>0</v>
      </c>
      <c r="BZ100" s="43">
        <f t="shared" si="185"/>
        <v>0</v>
      </c>
      <c r="CA100" s="45">
        <f>IF(AND(BV100=CC$6,CE99-CC$1/(CC$7-CC$6+1)&gt;=0),ROUND(CC$1/(CC$7-CC$6+1),0),IF(AND(SUM(CA$10:CA99)&gt;0,CE99-CA99&gt;=0),CA99,IF(AND(SUM(CA$10:CA99)&gt;0),CC$1-SUM(CA$10:CA99),0)))</f>
        <v>0</v>
      </c>
      <c r="CB100" s="45">
        <f t="shared" si="269"/>
        <v>0</v>
      </c>
      <c r="CC100" s="45">
        <f t="shared" si="270"/>
        <v>0</v>
      </c>
      <c r="CD100" s="45">
        <f t="shared" si="186"/>
        <v>0</v>
      </c>
      <c r="CE100" s="45">
        <f t="shared" si="271"/>
        <v>0</v>
      </c>
      <c r="CF100" s="45">
        <f>IF(AND(CD100&lt;&gt;0,SUM(CD$9:CD99)=0),ROUND(CC$1*CC$3,0),0)</f>
        <v>0</v>
      </c>
      <c r="CG100" s="18"/>
      <c r="CH100" s="38">
        <f>IF(SUM(CP$9:CP99)&gt;0.9,MAX(CH$9:CH99)+1,0)</f>
        <v>0</v>
      </c>
      <c r="CI100" s="44">
        <f t="shared" si="223"/>
        <v>0</v>
      </c>
      <c r="CJ100" s="40">
        <f t="shared" si="224"/>
        <v>47299</v>
      </c>
      <c r="CK100" s="43">
        <f t="shared" si="203"/>
        <v>0</v>
      </c>
      <c r="CL100" s="43">
        <f t="shared" si="187"/>
        <v>0</v>
      </c>
      <c r="CM100" s="45">
        <f>IF(AND(CH100=CO$6,CQ99-CO$1/(CO$7-CO$6+1)&gt;=0),ROUND(CO$1/(CO$7-CO$6+1),0),IF(AND(SUM(CM$10:CM99)&gt;0,CQ99-CM99&gt;=0),CM99,IF(AND(SUM(CM$10:CM99)&gt;0),CO$1-SUM(CM$10:CM99),0)))</f>
        <v>0</v>
      </c>
      <c r="CN100" s="45">
        <f t="shared" si="272"/>
        <v>0</v>
      </c>
      <c r="CO100" s="45">
        <f t="shared" si="273"/>
        <v>0</v>
      </c>
      <c r="CP100" s="45">
        <f t="shared" si="188"/>
        <v>0</v>
      </c>
      <c r="CQ100" s="45">
        <f t="shared" si="274"/>
        <v>0</v>
      </c>
      <c r="CR100" s="45">
        <f>IF(AND(CP100&lt;&gt;0,SUM(CP$9:CP99)=0),ROUND(CO$1*CO$3,0),0)</f>
        <v>0</v>
      </c>
      <c r="CS100" s="18"/>
      <c r="CT100" s="38">
        <f>IF(SUM(DB$9:DB99)&gt;0.9,MAX(CT$9:CT99)+1,0)</f>
        <v>0</v>
      </c>
      <c r="CU100" s="44">
        <f t="shared" si="225"/>
        <v>0</v>
      </c>
      <c r="CV100" s="40">
        <f t="shared" si="226"/>
        <v>47299</v>
      </c>
      <c r="CW100" s="43">
        <f t="shared" si="204"/>
        <v>0</v>
      </c>
      <c r="CX100" s="43">
        <f t="shared" si="189"/>
        <v>0</v>
      </c>
      <c r="CY100" s="45">
        <f>IF(AND(CT100=DA$6,DC99-DA$1/(DA$7-DA$6+1)&gt;=0),ROUND(DA$1/(DA$7-DA$6+1),0),IF(AND(SUM(CY$10:CY99)&gt;0,DC99-CY99&gt;=0),CY99,IF(AND(SUM(CY$10:CY99)&gt;0),DA$1-SUM(CY$10:CY99),0)))</f>
        <v>0</v>
      </c>
      <c r="CZ100" s="45">
        <f t="shared" si="275"/>
        <v>0</v>
      </c>
      <c r="DA100" s="45">
        <f t="shared" si="276"/>
        <v>0</v>
      </c>
      <c r="DB100" s="45">
        <f t="shared" si="190"/>
        <v>0</v>
      </c>
      <c r="DC100" s="45">
        <f t="shared" si="277"/>
        <v>0</v>
      </c>
      <c r="DD100" s="45">
        <f>IF(AND(DB100&lt;&gt;0,SUM(DB$9:DB99)=0),ROUND(DA$1*DA$3,0),0)</f>
        <v>0</v>
      </c>
      <c r="DE100" s="18"/>
      <c r="DF100" s="38">
        <f>IF(SUM(DN$9:DN99)&gt;0.9,MAX(DF$9:DF99)+1,0)</f>
        <v>0</v>
      </c>
      <c r="DG100" s="44">
        <f t="shared" si="227"/>
        <v>0</v>
      </c>
      <c r="DH100" s="40">
        <f t="shared" si="228"/>
        <v>47299</v>
      </c>
      <c r="DI100" s="43">
        <f t="shared" si="205"/>
        <v>0</v>
      </c>
      <c r="DJ100" s="43">
        <f t="shared" si="191"/>
        <v>0</v>
      </c>
      <c r="DK100" s="45">
        <f>IF(AND(DF100=DM$6,DO99-DM$1/(DM$7-DM$6+1)&gt;=0),ROUND(DM$1/(DM$7-DM$6+1),0),IF(AND(SUM(DK$10:DK99)&gt;0,DO99-DK99&gt;=0),DK99,IF(AND(SUM(DK$10:DK99)&gt;0),DM$1-SUM(DK$10:DK99),0)))</f>
        <v>0</v>
      </c>
      <c r="DL100" s="45">
        <f t="shared" si="278"/>
        <v>0</v>
      </c>
      <c r="DM100" s="45">
        <f t="shared" si="279"/>
        <v>0</v>
      </c>
      <c r="DN100" s="45">
        <f t="shared" si="192"/>
        <v>0</v>
      </c>
      <c r="DO100" s="45">
        <f t="shared" si="280"/>
        <v>0</v>
      </c>
      <c r="DP100" s="45">
        <f>IF(AND(DN100&lt;&gt;0,SUM(DN$9:DN99)=0),ROUND(DM$1*DM$3,0),0)</f>
        <v>0</v>
      </c>
      <c r="DQ100" s="18"/>
      <c r="DR100" s="38">
        <f>IF(SUM(DZ$9:DZ99)&gt;0.9,MAX(DR$9:DR99)+1,0)</f>
        <v>0</v>
      </c>
      <c r="DS100" s="44">
        <f t="shared" si="229"/>
        <v>0</v>
      </c>
      <c r="DT100" s="40">
        <f t="shared" si="230"/>
        <v>47299</v>
      </c>
      <c r="DU100" s="43">
        <f t="shared" si="206"/>
        <v>0</v>
      </c>
      <c r="DV100" s="43">
        <f t="shared" si="193"/>
        <v>0</v>
      </c>
      <c r="DW100" s="45">
        <f>IF(AND(DR100=DY$6,EA99-DY$1/(DY$7-DY$6+1)&gt;=0),ROUND(DY$1/(DY$7-DY$6+1),0),IF(AND(SUM(DW$10:DW99)&gt;0,EA99-DW99&gt;=0),DW99,IF(AND(SUM(DW$10:DW99)&gt;0),DY$1-SUM(DW$10:DW99),0)))</f>
        <v>0</v>
      </c>
      <c r="DX100" s="45">
        <f t="shared" si="281"/>
        <v>0</v>
      </c>
      <c r="DY100" s="45">
        <f t="shared" si="282"/>
        <v>0</v>
      </c>
      <c r="DZ100" s="45">
        <f t="shared" si="194"/>
        <v>0</v>
      </c>
      <c r="EA100" s="45">
        <f t="shared" si="283"/>
        <v>0</v>
      </c>
      <c r="EB100" s="45">
        <f>IF(AND(DZ100&lt;&gt;0,SUM(DZ$9:DZ99)=0),ROUND(DY$1*DY$3,0),0)</f>
        <v>0</v>
      </c>
      <c r="EC100" s="18"/>
      <c r="ED100" s="38">
        <f>IF(SUM(EL$9:EL99)&gt;0.9,MAX(ED$9:ED99)+1,0)</f>
        <v>0</v>
      </c>
      <c r="EE100" s="44">
        <f t="shared" si="231"/>
        <v>0</v>
      </c>
      <c r="EF100" s="40">
        <f t="shared" si="232"/>
        <v>47299</v>
      </c>
      <c r="EG100" s="43">
        <f t="shared" si="207"/>
        <v>0</v>
      </c>
      <c r="EH100" s="43">
        <f t="shared" si="195"/>
        <v>0</v>
      </c>
      <c r="EI100" s="45">
        <f>IF(AND(ED100=EK$6,EM99-EK$1/(EK$7-EK$6+1)&gt;=0),ROUND(EK$1/(EK$7-EK$6+1),0),IF(AND(SUM(EI$10:EI99)&gt;0,EM99-EI99&gt;=0),EI99,IF(AND(SUM(EI$10:EI99)&gt;0),EK$1-SUM(EI$10:EI99),0)))</f>
        <v>0</v>
      </c>
      <c r="EJ100" s="45">
        <f t="shared" si="284"/>
        <v>0</v>
      </c>
      <c r="EK100" s="45">
        <f t="shared" si="285"/>
        <v>0</v>
      </c>
      <c r="EL100" s="45">
        <f t="shared" si="196"/>
        <v>0</v>
      </c>
      <c r="EM100" s="45">
        <f t="shared" si="286"/>
        <v>0</v>
      </c>
      <c r="EN100" s="45">
        <f>IF(AND(EL100&lt;&gt;0,SUM(EL$9:EL99)=0),ROUND(EK$1*EK$3,0),0)</f>
        <v>0</v>
      </c>
      <c r="EO100" s="21"/>
      <c r="EP100" s="46">
        <f t="shared" si="303"/>
        <v>84</v>
      </c>
      <c r="EQ100" s="47">
        <f t="shared" si="287"/>
        <v>47299</v>
      </c>
      <c r="ER100" s="48">
        <f t="shared" si="208"/>
        <v>0</v>
      </c>
      <c r="ES100" s="48">
        <f t="shared" si="288"/>
        <v>0</v>
      </c>
      <c r="ET100" s="48">
        <f t="shared" si="289"/>
        <v>0</v>
      </c>
      <c r="EU100" s="48">
        <f t="shared" si="290"/>
        <v>0</v>
      </c>
      <c r="EV100" s="48">
        <f t="shared" si="291"/>
        <v>0</v>
      </c>
      <c r="EW100" s="48">
        <f t="shared" si="292"/>
        <v>0</v>
      </c>
      <c r="EX100" s="48">
        <f t="shared" si="293"/>
        <v>0</v>
      </c>
      <c r="EY100" s="48">
        <f t="shared" si="294"/>
        <v>0</v>
      </c>
      <c r="EZ100" s="48">
        <f t="shared" si="295"/>
        <v>0</v>
      </c>
      <c r="FA100" s="48">
        <f t="shared" si="296"/>
        <v>0</v>
      </c>
      <c r="FB100" s="48">
        <f t="shared" si="297"/>
        <v>0</v>
      </c>
      <c r="FC100" s="48">
        <f t="shared" si="298"/>
        <v>0</v>
      </c>
      <c r="FD100" s="48">
        <f t="shared" si="233"/>
        <v>0</v>
      </c>
      <c r="FE100" s="49">
        <f t="shared" si="209"/>
        <v>0</v>
      </c>
      <c r="FF100" s="49">
        <f t="shared" si="237"/>
        <v>0</v>
      </c>
      <c r="FG100" s="49">
        <f t="shared" si="238"/>
        <v>0</v>
      </c>
      <c r="FH100" s="49">
        <f t="shared" si="239"/>
        <v>0</v>
      </c>
      <c r="FI100" s="49">
        <f t="shared" si="240"/>
        <v>0</v>
      </c>
      <c r="FJ100" s="49">
        <f t="shared" si="241"/>
        <v>0</v>
      </c>
      <c r="FK100" s="49">
        <f t="shared" si="242"/>
        <v>0</v>
      </c>
      <c r="FL100" s="49">
        <f t="shared" si="243"/>
        <v>0</v>
      </c>
      <c r="FM100" s="49">
        <f t="shared" si="244"/>
        <v>0</v>
      </c>
      <c r="FN100" s="49">
        <f t="shared" si="299"/>
        <v>0</v>
      </c>
      <c r="FO100" s="49">
        <f t="shared" si="300"/>
        <v>0</v>
      </c>
      <c r="FP100" s="49">
        <f t="shared" si="301"/>
        <v>0</v>
      </c>
      <c r="FQ100" s="49">
        <f t="shared" si="302"/>
        <v>0</v>
      </c>
      <c r="FR100" s="49">
        <f t="shared" si="245"/>
        <v>0</v>
      </c>
      <c r="FS100" s="49">
        <f>IF(SUM(FF100:FF$298)=0,FF$299*FS$8/12,0)</f>
        <v>0</v>
      </c>
      <c r="FT100" s="49">
        <f>IF(SUM(FG100:FG$298)=0,FG$299*FT$8/12,0)</f>
        <v>0</v>
      </c>
      <c r="FU100" s="49">
        <f>IF(SUM(FH100:FH$298)=0,FH$299*FU$8/12,0)</f>
        <v>0</v>
      </c>
      <c r="FV100" s="49">
        <f>IF(SUM(FI100:FI$298)=0,FI$299*FV$8/12,0)</f>
        <v>0</v>
      </c>
      <c r="FW100" s="49">
        <f>IF(SUM(FJ100:FJ$298)=0,FJ$299*FW$8/12,0)</f>
        <v>0</v>
      </c>
      <c r="FX100" s="49">
        <f>IF(SUM(FK100:FK$298)=0,FK$299*FX$8/12,0)</f>
        <v>0</v>
      </c>
      <c r="FY100" s="49">
        <f>IF(SUM(FL100:FL$298)=0,FL$299*FY$8/12,0)</f>
        <v>0</v>
      </c>
      <c r="FZ100" s="49">
        <f>IF(SUM(FM100:FM$298)=0,FM$299*FZ$8/12,0)</f>
        <v>0</v>
      </c>
      <c r="GA100" s="49">
        <f>IF(SUM(FN100:FN$298)=0,FN$299*GA$8/12,0)</f>
        <v>0</v>
      </c>
      <c r="GB100" s="49">
        <f>IF(SUM(FO100:FO$298)=0,FO$299*GB$8/12,0)</f>
        <v>0</v>
      </c>
      <c r="GC100" s="49">
        <f>IF(SUM(FP100:FP$298)=0,FP$299*GC$8/12,0)</f>
        <v>0</v>
      </c>
      <c r="GD100" s="49">
        <f>IF(SUM(FQ100:FQ$298)=0,FQ$299*GD$8/12,0)</f>
        <v>0</v>
      </c>
      <c r="GE100" s="49">
        <f t="shared" si="246"/>
        <v>0</v>
      </c>
      <c r="GF100" s="49">
        <f t="shared" si="234"/>
        <v>0</v>
      </c>
      <c r="GG100" s="49">
        <f t="shared" si="247"/>
        <v>0</v>
      </c>
      <c r="GH100" s="49">
        <f t="shared" si="235"/>
        <v>0</v>
      </c>
      <c r="GI100" s="49">
        <f t="shared" si="248"/>
        <v>0</v>
      </c>
      <c r="GJ100" s="49">
        <f t="shared" si="236"/>
        <v>0</v>
      </c>
      <c r="GK100" s="21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  <c r="IN100" s="64"/>
      <c r="IO100" s="64"/>
      <c r="IP100" s="64"/>
      <c r="IQ100" s="64"/>
      <c r="IR100" s="64"/>
      <c r="IS100" s="64"/>
      <c r="IT100" s="64"/>
      <c r="IU100" s="64"/>
      <c r="IV100" s="64"/>
      <c r="IW100" s="64"/>
      <c r="IX100" s="64"/>
      <c r="IY100" s="64"/>
      <c r="IZ100" s="64"/>
      <c r="JA100" s="64"/>
      <c r="JB100" s="64"/>
      <c r="JC100" s="64"/>
      <c r="JD100" s="64"/>
      <c r="JE100" s="64"/>
      <c r="JF100" s="64"/>
      <c r="JG100" s="64"/>
      <c r="JH100" s="64"/>
      <c r="JI100" s="64"/>
      <c r="JJ100" s="64"/>
      <c r="JK100" s="64"/>
      <c r="JL100" s="64"/>
      <c r="JM100" s="64"/>
      <c r="JN100" s="64"/>
      <c r="JO100" s="64"/>
      <c r="JP100" s="64"/>
      <c r="JQ100" s="64"/>
      <c r="JR100" s="64"/>
      <c r="JS100" s="64"/>
      <c r="JT100" s="64"/>
      <c r="JU100" s="64"/>
      <c r="JV100" s="64"/>
      <c r="JW100" s="64"/>
      <c r="JX100" s="64"/>
      <c r="JY100" s="64"/>
      <c r="JZ100" s="64"/>
      <c r="KA100" s="64"/>
      <c r="KB100" s="64"/>
      <c r="KC100" s="64"/>
      <c r="KD100" s="64"/>
      <c r="KE100" s="64"/>
      <c r="KF100" s="64"/>
      <c r="KG100" s="64"/>
      <c r="KH100" s="64"/>
      <c r="KI100" s="64"/>
      <c r="KJ100" s="64"/>
      <c r="KK100" s="64"/>
      <c r="KL100" s="64"/>
      <c r="KM100" s="64"/>
    </row>
    <row r="101" spans="1:299">
      <c r="A101" s="57"/>
      <c r="B101" s="38">
        <f>IF(SUM(J$9:J100)&gt;0.9,MAX(B$9:B100)+1,0)</f>
        <v>72</v>
      </c>
      <c r="C101" s="44">
        <f t="shared" si="210"/>
        <v>0</v>
      </c>
      <c r="D101" s="40">
        <v>47330</v>
      </c>
      <c r="E101" s="43">
        <f t="shared" si="249"/>
        <v>0</v>
      </c>
      <c r="F101" s="43">
        <f t="shared" si="250"/>
        <v>0</v>
      </c>
      <c r="G101" s="45">
        <f>IF(AND(B101=I$6,K100-I$1/(I$7-I$6+1)&gt;=0),ROUND(I$1/(I$7-I$6+1),0),IF(AND(SUM(G$10:G100)&gt;0,K100-G100&gt;=0),G100,IF(AND(SUM(G$10:G100)&gt;0),I$1-SUM(G$10:G100),0)))</f>
        <v>0</v>
      </c>
      <c r="H101" s="45">
        <f t="shared" si="251"/>
        <v>0</v>
      </c>
      <c r="I101" s="45">
        <f t="shared" si="252"/>
        <v>0</v>
      </c>
      <c r="J101" s="45">
        <f t="shared" si="174"/>
        <v>0</v>
      </c>
      <c r="K101" s="45">
        <f t="shared" si="253"/>
        <v>0</v>
      </c>
      <c r="L101" s="45">
        <f>IF(AND(J101&lt;&gt;0,SUM(J$9:J100)=0),ROUND(I$1*I$3,0),0)</f>
        <v>0</v>
      </c>
      <c r="M101" s="18"/>
      <c r="N101" s="38">
        <f>IF(SUM(V$9:V100)&gt;0.9,MAX(N$9:N100)+1,0)</f>
        <v>0</v>
      </c>
      <c r="O101" s="44">
        <f t="shared" si="211"/>
        <v>0</v>
      </c>
      <c r="P101" s="40">
        <f t="shared" si="212"/>
        <v>47330</v>
      </c>
      <c r="Q101" s="43">
        <f t="shared" si="197"/>
        <v>0</v>
      </c>
      <c r="R101" s="43">
        <f t="shared" si="175"/>
        <v>0</v>
      </c>
      <c r="S101" s="45">
        <f>IF(AND(N101=U$6,W100-U$1/(U$7-U$6+1)&gt;=0),ROUND(U$1/(U$7-U$6+1),0),IF(AND(SUM(S$10:S100)&gt;0,W100-S100&gt;=0),S100,IF(AND(SUM(S$10:S100)&gt;0),U$1-SUM(S$10:S100),0)))</f>
        <v>0</v>
      </c>
      <c r="T101" s="45">
        <f t="shared" si="254"/>
        <v>0</v>
      </c>
      <c r="U101" s="45">
        <f t="shared" si="255"/>
        <v>0</v>
      </c>
      <c r="V101" s="45">
        <f t="shared" si="176"/>
        <v>0</v>
      </c>
      <c r="W101" s="45">
        <f t="shared" si="256"/>
        <v>0</v>
      </c>
      <c r="X101" s="45">
        <f>IF(AND(V101&lt;&gt;0,SUM(V$9:V100)=0),ROUND(U$1*U$3,0),0)</f>
        <v>0</v>
      </c>
      <c r="Y101" s="18"/>
      <c r="Z101" s="38">
        <f>IF(SUM(AH$9:AH100)&gt;0.9,MAX(Z$9:Z100)+1,0)</f>
        <v>0</v>
      </c>
      <c r="AA101" s="44">
        <f t="shared" si="213"/>
        <v>0</v>
      </c>
      <c r="AB101" s="40">
        <f t="shared" si="214"/>
        <v>47330</v>
      </c>
      <c r="AC101" s="43">
        <f t="shared" si="198"/>
        <v>0</v>
      </c>
      <c r="AD101" s="43">
        <f t="shared" si="177"/>
        <v>0</v>
      </c>
      <c r="AE101" s="45">
        <f>IF(AND(Z101=AG$6,AI100-AG$1/(AG$7-AG$6+1)&gt;=0),ROUND(AG$1/(AG$7-AG$6+1),0),IF(AND(SUM(AE$10:AE100)&gt;0,AI100-AE100&gt;=0),AE100,IF(AND(SUM(AE$10:AE100)&gt;0),AG$1-SUM(AE$10:AE100),0)))</f>
        <v>0</v>
      </c>
      <c r="AF101" s="45">
        <f t="shared" si="257"/>
        <v>0</v>
      </c>
      <c r="AG101" s="45">
        <f t="shared" si="258"/>
        <v>0</v>
      </c>
      <c r="AH101" s="45">
        <f t="shared" si="178"/>
        <v>0</v>
      </c>
      <c r="AI101" s="45">
        <f t="shared" si="259"/>
        <v>0</v>
      </c>
      <c r="AJ101" s="45">
        <f>IF(AND(AH101&lt;&gt;0,SUM(AH$9:AH100)=0),ROUND(AG$1*AG$3,0),0)</f>
        <v>0</v>
      </c>
      <c r="AK101" s="18"/>
      <c r="AL101" s="38">
        <f>IF(SUM(AT$9:AT100)&gt;0.9,MAX(AL$9:AL100)+1,0)</f>
        <v>0</v>
      </c>
      <c r="AM101" s="44">
        <f t="shared" si="215"/>
        <v>0</v>
      </c>
      <c r="AN101" s="40">
        <f t="shared" si="216"/>
        <v>47330</v>
      </c>
      <c r="AO101" s="43">
        <f t="shared" si="199"/>
        <v>0</v>
      </c>
      <c r="AP101" s="43">
        <f t="shared" si="179"/>
        <v>0</v>
      </c>
      <c r="AQ101" s="45">
        <f>IF(AND(AL101=AS$6,AU100-AS$1/(AS$7-AS$6+1)&gt;=0),ROUND(AS$1/(AS$7-AS$6+1),0),IF(AND(SUM(AQ$10:AQ100)&gt;0,AU100-AQ100&gt;=0),AQ100,IF(AND(SUM(AQ$10:AQ100)&gt;0),AS$1-SUM(AQ$10:AQ100),0)))</f>
        <v>0</v>
      </c>
      <c r="AR101" s="45">
        <f t="shared" si="260"/>
        <v>0</v>
      </c>
      <c r="AS101" s="45">
        <f t="shared" si="261"/>
        <v>0</v>
      </c>
      <c r="AT101" s="45">
        <f t="shared" si="180"/>
        <v>0</v>
      </c>
      <c r="AU101" s="45">
        <f t="shared" si="262"/>
        <v>0</v>
      </c>
      <c r="AV101" s="45">
        <f>IF(AND(AT101&lt;&gt;0,SUM(AT$9:AT100)=0),ROUND(AS$1*AS$3,0),0)</f>
        <v>0</v>
      </c>
      <c r="AW101" s="18"/>
      <c r="AX101" s="38">
        <f>IF(SUM(BF$9:BF100)&gt;0.9,MAX(AX$9:AX100)+1,0)</f>
        <v>0</v>
      </c>
      <c r="AY101" s="44">
        <f t="shared" si="217"/>
        <v>0</v>
      </c>
      <c r="AZ101" s="40">
        <f t="shared" si="218"/>
        <v>47330</v>
      </c>
      <c r="BA101" s="43">
        <f t="shared" si="200"/>
        <v>0</v>
      </c>
      <c r="BB101" s="43">
        <f t="shared" si="181"/>
        <v>0</v>
      </c>
      <c r="BC101" s="45">
        <f>IF(AND(AX101=BE$6,BG100-BE$1/(BE$7-BE$6+1)&gt;=0),ROUND(BE$1/(BE$7-BE$6+1),0),IF(AND(SUM(BC$10:BC100)&gt;0,BG100-BC100&gt;=0),BC100,IF(AND(SUM(BC$10:BC100)&gt;0),BE$1-SUM(BC$10:BC100),0)))</f>
        <v>0</v>
      </c>
      <c r="BD101" s="45">
        <f t="shared" si="263"/>
        <v>0</v>
      </c>
      <c r="BE101" s="45">
        <f t="shared" si="264"/>
        <v>0</v>
      </c>
      <c r="BF101" s="45">
        <f t="shared" si="182"/>
        <v>0</v>
      </c>
      <c r="BG101" s="45">
        <f t="shared" si="265"/>
        <v>0</v>
      </c>
      <c r="BH101" s="45">
        <f>IF(AND(BF101&lt;&gt;0,SUM(BF$9:BF100)=0),ROUND(BE$1*BE$3,0),0)</f>
        <v>0</v>
      </c>
      <c r="BI101" s="18"/>
      <c r="BJ101" s="38">
        <f>IF(SUM(BR$9:BR100)&gt;0.9,MAX(BJ$9:BJ100)+1,0)</f>
        <v>0</v>
      </c>
      <c r="BK101" s="44">
        <f t="shared" si="219"/>
        <v>0</v>
      </c>
      <c r="BL101" s="40">
        <f t="shared" si="220"/>
        <v>47330</v>
      </c>
      <c r="BM101" s="43">
        <f t="shared" si="201"/>
        <v>0</v>
      </c>
      <c r="BN101" s="43">
        <f t="shared" si="183"/>
        <v>0</v>
      </c>
      <c r="BO101" s="45">
        <f>IF(AND(BJ101=BQ$6,BS100-BQ$1/(BQ$7-BQ$6+1)&gt;=0),ROUND(BQ$1/(BQ$7-BQ$6+1),0),IF(AND(SUM(BO$10:BO100)&gt;0,BS100-BO100&gt;=0),BO100,IF(AND(SUM(BO$10:BO100)&gt;0),BQ$1-SUM(BO$10:BO100),0)))</f>
        <v>0</v>
      </c>
      <c r="BP101" s="45">
        <f t="shared" si="266"/>
        <v>0</v>
      </c>
      <c r="BQ101" s="45">
        <f t="shared" si="267"/>
        <v>0</v>
      </c>
      <c r="BR101" s="45">
        <f t="shared" si="184"/>
        <v>0</v>
      </c>
      <c r="BS101" s="45">
        <f t="shared" si="268"/>
        <v>0</v>
      </c>
      <c r="BT101" s="45">
        <f>IF(AND(BR101&lt;&gt;0,SUM(BR$9:BR100)=0),ROUND(BQ$1*BQ$3,0),0)</f>
        <v>0</v>
      </c>
      <c r="BU101" s="18"/>
      <c r="BV101" s="38">
        <f>IF(SUM(CD$9:CD100)&gt;0.9,MAX(BV$9:BV100)+1,0)</f>
        <v>0</v>
      </c>
      <c r="BW101" s="44">
        <f t="shared" si="221"/>
        <v>0</v>
      </c>
      <c r="BX101" s="40">
        <f t="shared" si="222"/>
        <v>47330</v>
      </c>
      <c r="BY101" s="43">
        <f t="shared" si="202"/>
        <v>0</v>
      </c>
      <c r="BZ101" s="43">
        <f t="shared" si="185"/>
        <v>0</v>
      </c>
      <c r="CA101" s="45">
        <f>IF(AND(BV101=CC$6,CE100-CC$1/(CC$7-CC$6+1)&gt;=0),ROUND(CC$1/(CC$7-CC$6+1),0),IF(AND(SUM(CA$10:CA100)&gt;0,CE100-CA100&gt;=0),CA100,IF(AND(SUM(CA$10:CA100)&gt;0),CC$1-SUM(CA$10:CA100),0)))</f>
        <v>0</v>
      </c>
      <c r="CB101" s="45">
        <f t="shared" si="269"/>
        <v>0</v>
      </c>
      <c r="CC101" s="45">
        <f t="shared" si="270"/>
        <v>0</v>
      </c>
      <c r="CD101" s="45">
        <f t="shared" si="186"/>
        <v>0</v>
      </c>
      <c r="CE101" s="45">
        <f t="shared" si="271"/>
        <v>0</v>
      </c>
      <c r="CF101" s="45">
        <f>IF(AND(CD101&lt;&gt;0,SUM(CD$9:CD100)=0),ROUND(CC$1*CC$3,0),0)</f>
        <v>0</v>
      </c>
      <c r="CG101" s="18"/>
      <c r="CH101" s="38">
        <f>IF(SUM(CP$9:CP100)&gt;0.9,MAX(CH$9:CH100)+1,0)</f>
        <v>0</v>
      </c>
      <c r="CI101" s="44">
        <f t="shared" si="223"/>
        <v>0</v>
      </c>
      <c r="CJ101" s="40">
        <f t="shared" si="224"/>
        <v>47330</v>
      </c>
      <c r="CK101" s="43">
        <f t="shared" si="203"/>
        <v>0</v>
      </c>
      <c r="CL101" s="43">
        <f t="shared" si="187"/>
        <v>0</v>
      </c>
      <c r="CM101" s="45">
        <f>IF(AND(CH101=CO$6,CQ100-CO$1/(CO$7-CO$6+1)&gt;=0),ROUND(CO$1/(CO$7-CO$6+1),0),IF(AND(SUM(CM$10:CM100)&gt;0,CQ100-CM100&gt;=0),CM100,IF(AND(SUM(CM$10:CM100)&gt;0),CO$1-SUM(CM$10:CM100),0)))</f>
        <v>0</v>
      </c>
      <c r="CN101" s="45">
        <f t="shared" si="272"/>
        <v>0</v>
      </c>
      <c r="CO101" s="45">
        <f t="shared" si="273"/>
        <v>0</v>
      </c>
      <c r="CP101" s="45">
        <f t="shared" si="188"/>
        <v>0</v>
      </c>
      <c r="CQ101" s="45">
        <f t="shared" si="274"/>
        <v>0</v>
      </c>
      <c r="CR101" s="45">
        <f>IF(AND(CP101&lt;&gt;0,SUM(CP$9:CP100)=0),ROUND(CO$1*CO$3,0),0)</f>
        <v>0</v>
      </c>
      <c r="CS101" s="18"/>
      <c r="CT101" s="38">
        <f>IF(SUM(DB$9:DB100)&gt;0.9,MAX(CT$9:CT100)+1,0)</f>
        <v>0</v>
      </c>
      <c r="CU101" s="44">
        <f t="shared" si="225"/>
        <v>0</v>
      </c>
      <c r="CV101" s="40">
        <f t="shared" si="226"/>
        <v>47330</v>
      </c>
      <c r="CW101" s="43">
        <f t="shared" si="204"/>
        <v>0</v>
      </c>
      <c r="CX101" s="43">
        <f t="shared" si="189"/>
        <v>0</v>
      </c>
      <c r="CY101" s="45">
        <f>IF(AND(CT101=DA$6,DC100-DA$1/(DA$7-DA$6+1)&gt;=0),ROUND(DA$1/(DA$7-DA$6+1),0),IF(AND(SUM(CY$10:CY100)&gt;0,DC100-CY100&gt;=0),CY100,IF(AND(SUM(CY$10:CY100)&gt;0),DA$1-SUM(CY$10:CY100),0)))</f>
        <v>0</v>
      </c>
      <c r="CZ101" s="45">
        <f t="shared" si="275"/>
        <v>0</v>
      </c>
      <c r="DA101" s="45">
        <f t="shared" si="276"/>
        <v>0</v>
      </c>
      <c r="DB101" s="45">
        <f t="shared" si="190"/>
        <v>0</v>
      </c>
      <c r="DC101" s="45">
        <f t="shared" si="277"/>
        <v>0</v>
      </c>
      <c r="DD101" s="45">
        <f>IF(AND(DB101&lt;&gt;0,SUM(DB$9:DB100)=0),ROUND(DA$1*DA$3,0),0)</f>
        <v>0</v>
      </c>
      <c r="DE101" s="18"/>
      <c r="DF101" s="38">
        <f>IF(SUM(DN$9:DN100)&gt;0.9,MAX(DF$9:DF100)+1,0)</f>
        <v>0</v>
      </c>
      <c r="DG101" s="44">
        <f t="shared" si="227"/>
        <v>0</v>
      </c>
      <c r="DH101" s="40">
        <f t="shared" si="228"/>
        <v>47330</v>
      </c>
      <c r="DI101" s="43">
        <f t="shared" si="205"/>
        <v>0</v>
      </c>
      <c r="DJ101" s="43">
        <f t="shared" si="191"/>
        <v>0</v>
      </c>
      <c r="DK101" s="45">
        <f>IF(AND(DF101=DM$6,DO100-DM$1/(DM$7-DM$6+1)&gt;=0),ROUND(DM$1/(DM$7-DM$6+1),0),IF(AND(SUM(DK$10:DK100)&gt;0,DO100-DK100&gt;=0),DK100,IF(AND(SUM(DK$10:DK100)&gt;0),DM$1-SUM(DK$10:DK100),0)))</f>
        <v>0</v>
      </c>
      <c r="DL101" s="45">
        <f t="shared" si="278"/>
        <v>0</v>
      </c>
      <c r="DM101" s="45">
        <f t="shared" si="279"/>
        <v>0</v>
      </c>
      <c r="DN101" s="45">
        <f t="shared" si="192"/>
        <v>0</v>
      </c>
      <c r="DO101" s="45">
        <f t="shared" si="280"/>
        <v>0</v>
      </c>
      <c r="DP101" s="45">
        <f>IF(AND(DN101&lt;&gt;0,SUM(DN$9:DN100)=0),ROUND(DM$1*DM$3,0),0)</f>
        <v>0</v>
      </c>
      <c r="DQ101" s="18"/>
      <c r="DR101" s="38">
        <f>IF(SUM(DZ$9:DZ100)&gt;0.9,MAX(DR$9:DR100)+1,0)</f>
        <v>0</v>
      </c>
      <c r="DS101" s="44">
        <f t="shared" si="229"/>
        <v>0</v>
      </c>
      <c r="DT101" s="40">
        <f t="shared" si="230"/>
        <v>47330</v>
      </c>
      <c r="DU101" s="43">
        <f t="shared" si="206"/>
        <v>0</v>
      </c>
      <c r="DV101" s="43">
        <f t="shared" si="193"/>
        <v>0</v>
      </c>
      <c r="DW101" s="45">
        <f>IF(AND(DR101=DY$6,EA100-DY$1/(DY$7-DY$6+1)&gt;=0),ROUND(DY$1/(DY$7-DY$6+1),0),IF(AND(SUM(DW$10:DW100)&gt;0,EA100-DW100&gt;=0),DW100,IF(AND(SUM(DW$10:DW100)&gt;0),DY$1-SUM(DW$10:DW100),0)))</f>
        <v>0</v>
      </c>
      <c r="DX101" s="45">
        <f t="shared" si="281"/>
        <v>0</v>
      </c>
      <c r="DY101" s="45">
        <f t="shared" si="282"/>
        <v>0</v>
      </c>
      <c r="DZ101" s="45">
        <f t="shared" si="194"/>
        <v>0</v>
      </c>
      <c r="EA101" s="45">
        <f t="shared" si="283"/>
        <v>0</v>
      </c>
      <c r="EB101" s="45">
        <f>IF(AND(DZ101&lt;&gt;0,SUM(DZ$9:DZ100)=0),ROUND(DY$1*DY$3,0),0)</f>
        <v>0</v>
      </c>
      <c r="EC101" s="18"/>
      <c r="ED101" s="38">
        <f>IF(SUM(EL$9:EL100)&gt;0.9,MAX(ED$9:ED100)+1,0)</f>
        <v>0</v>
      </c>
      <c r="EE101" s="44">
        <f t="shared" si="231"/>
        <v>0</v>
      </c>
      <c r="EF101" s="40">
        <f t="shared" si="232"/>
        <v>47330</v>
      </c>
      <c r="EG101" s="43">
        <f t="shared" si="207"/>
        <v>0</v>
      </c>
      <c r="EH101" s="43">
        <f t="shared" si="195"/>
        <v>0</v>
      </c>
      <c r="EI101" s="45">
        <f>IF(AND(ED101=EK$6,EM100-EK$1/(EK$7-EK$6+1)&gt;=0),ROUND(EK$1/(EK$7-EK$6+1),0),IF(AND(SUM(EI$10:EI100)&gt;0,EM100-EI100&gt;=0),EI100,IF(AND(SUM(EI$10:EI100)&gt;0),EK$1-SUM(EI$10:EI100),0)))</f>
        <v>0</v>
      </c>
      <c r="EJ101" s="45">
        <f t="shared" si="284"/>
        <v>0</v>
      </c>
      <c r="EK101" s="45">
        <f t="shared" si="285"/>
        <v>0</v>
      </c>
      <c r="EL101" s="45">
        <f t="shared" si="196"/>
        <v>0</v>
      </c>
      <c r="EM101" s="45">
        <f t="shared" si="286"/>
        <v>0</v>
      </c>
      <c r="EN101" s="45">
        <f>IF(AND(EL101&lt;&gt;0,SUM(EL$9:EL100)=0),ROUND(EK$1*EK$3,0),0)</f>
        <v>0</v>
      </c>
      <c r="EO101" s="21"/>
      <c r="EP101" s="46">
        <f t="shared" si="303"/>
        <v>85</v>
      </c>
      <c r="EQ101" s="47">
        <f t="shared" si="287"/>
        <v>47330</v>
      </c>
      <c r="ER101" s="48">
        <f t="shared" ref="ER101:ER164" si="304">IF(K101&lt;&gt;0,SUM(G102:G113),0)</f>
        <v>0</v>
      </c>
      <c r="ES101" s="48">
        <f t="shared" si="288"/>
        <v>0</v>
      </c>
      <c r="ET101" s="48">
        <f t="shared" si="289"/>
        <v>0</v>
      </c>
      <c r="EU101" s="48">
        <f t="shared" si="290"/>
        <v>0</v>
      </c>
      <c r="EV101" s="48">
        <f t="shared" si="291"/>
        <v>0</v>
      </c>
      <c r="EW101" s="48">
        <f t="shared" si="292"/>
        <v>0</v>
      </c>
      <c r="EX101" s="48">
        <f t="shared" si="293"/>
        <v>0</v>
      </c>
      <c r="EY101" s="48">
        <f t="shared" si="294"/>
        <v>0</v>
      </c>
      <c r="EZ101" s="48">
        <f t="shared" si="295"/>
        <v>0</v>
      </c>
      <c r="FA101" s="48">
        <f t="shared" si="296"/>
        <v>0</v>
      </c>
      <c r="FB101" s="48">
        <f t="shared" si="297"/>
        <v>0</v>
      </c>
      <c r="FC101" s="48">
        <f t="shared" si="298"/>
        <v>0</v>
      </c>
      <c r="FD101" s="48">
        <f t="shared" si="233"/>
        <v>0</v>
      </c>
      <c r="FE101" s="49">
        <f t="shared" si="209"/>
        <v>0</v>
      </c>
      <c r="FF101" s="49">
        <f t="shared" si="237"/>
        <v>0</v>
      </c>
      <c r="FG101" s="49">
        <f t="shared" si="238"/>
        <v>0</v>
      </c>
      <c r="FH101" s="49">
        <f t="shared" si="239"/>
        <v>0</v>
      </c>
      <c r="FI101" s="49">
        <f t="shared" si="240"/>
        <v>0</v>
      </c>
      <c r="FJ101" s="49">
        <f t="shared" si="241"/>
        <v>0</v>
      </c>
      <c r="FK101" s="49">
        <f t="shared" si="242"/>
        <v>0</v>
      </c>
      <c r="FL101" s="49">
        <f t="shared" si="243"/>
        <v>0</v>
      </c>
      <c r="FM101" s="49">
        <f t="shared" si="244"/>
        <v>0</v>
      </c>
      <c r="FN101" s="49">
        <f t="shared" si="299"/>
        <v>0</v>
      </c>
      <c r="FO101" s="49">
        <f t="shared" si="300"/>
        <v>0</v>
      </c>
      <c r="FP101" s="49">
        <f t="shared" si="301"/>
        <v>0</v>
      </c>
      <c r="FQ101" s="49">
        <f t="shared" si="302"/>
        <v>0</v>
      </c>
      <c r="FR101" s="49">
        <f t="shared" si="245"/>
        <v>0</v>
      </c>
      <c r="FS101" s="49">
        <f>IF(SUM(FF101:FF$298)=0,FF$299*FS$8/12,0)</f>
        <v>0</v>
      </c>
      <c r="FT101" s="49">
        <f>IF(SUM(FG101:FG$298)=0,FG$299*FT$8/12,0)</f>
        <v>0</v>
      </c>
      <c r="FU101" s="49">
        <f>IF(SUM(FH101:FH$298)=0,FH$299*FU$8/12,0)</f>
        <v>0</v>
      </c>
      <c r="FV101" s="49">
        <f>IF(SUM(FI101:FI$298)=0,FI$299*FV$8/12,0)</f>
        <v>0</v>
      </c>
      <c r="FW101" s="49">
        <f>IF(SUM(FJ101:FJ$298)=0,FJ$299*FW$8/12,0)</f>
        <v>0</v>
      </c>
      <c r="FX101" s="49">
        <f>IF(SUM(FK101:FK$298)=0,FK$299*FX$8/12,0)</f>
        <v>0</v>
      </c>
      <c r="FY101" s="49">
        <f>IF(SUM(FL101:FL$298)=0,FL$299*FY$8/12,0)</f>
        <v>0</v>
      </c>
      <c r="FZ101" s="49">
        <f>IF(SUM(FM101:FM$298)=0,FM$299*FZ$8/12,0)</f>
        <v>0</v>
      </c>
      <c r="GA101" s="49">
        <f>IF(SUM(FN101:FN$298)=0,FN$299*GA$8/12,0)</f>
        <v>0</v>
      </c>
      <c r="GB101" s="49">
        <f>IF(SUM(FO101:FO$298)=0,FO$299*GB$8/12,0)</f>
        <v>0</v>
      </c>
      <c r="GC101" s="49">
        <f>IF(SUM(FP101:FP$298)=0,FP$299*GC$8/12,0)</f>
        <v>0</v>
      </c>
      <c r="GD101" s="49">
        <f>IF(SUM(FQ101:FQ$298)=0,FQ$299*GD$8/12,0)</f>
        <v>0</v>
      </c>
      <c r="GE101" s="49">
        <f t="shared" si="246"/>
        <v>0</v>
      </c>
      <c r="GF101" s="49">
        <f t="shared" si="234"/>
        <v>0</v>
      </c>
      <c r="GG101" s="49">
        <f t="shared" si="247"/>
        <v>0</v>
      </c>
      <c r="GH101" s="49">
        <f t="shared" si="235"/>
        <v>0</v>
      </c>
      <c r="GI101" s="49">
        <f t="shared" si="248"/>
        <v>0</v>
      </c>
      <c r="GJ101" s="49">
        <f t="shared" si="236"/>
        <v>0</v>
      </c>
      <c r="GK101" s="21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  <c r="IN101" s="64"/>
      <c r="IO101" s="64"/>
      <c r="IP101" s="64"/>
      <c r="IQ101" s="64"/>
      <c r="IR101" s="64"/>
      <c r="IS101" s="64"/>
      <c r="IT101" s="64"/>
      <c r="IU101" s="64"/>
      <c r="IV101" s="64"/>
      <c r="IW101" s="64"/>
      <c r="IX101" s="64"/>
      <c r="IY101" s="64"/>
      <c r="IZ101" s="64"/>
      <c r="JA101" s="64"/>
      <c r="JB101" s="64"/>
      <c r="JC101" s="64"/>
      <c r="JD101" s="64"/>
      <c r="JE101" s="64"/>
      <c r="JF101" s="64"/>
      <c r="JG101" s="64"/>
      <c r="JH101" s="64"/>
      <c r="JI101" s="64"/>
      <c r="JJ101" s="64"/>
      <c r="JK101" s="64"/>
      <c r="JL101" s="64"/>
      <c r="JM101" s="64"/>
      <c r="JN101" s="64"/>
      <c r="JO101" s="64"/>
      <c r="JP101" s="64"/>
      <c r="JQ101" s="64"/>
      <c r="JR101" s="64"/>
      <c r="JS101" s="64"/>
      <c r="JT101" s="64"/>
      <c r="JU101" s="64"/>
      <c r="JV101" s="64"/>
      <c r="JW101" s="64"/>
      <c r="JX101" s="64"/>
      <c r="JY101" s="64"/>
      <c r="JZ101" s="64"/>
      <c r="KA101" s="64"/>
      <c r="KB101" s="64"/>
      <c r="KC101" s="64"/>
      <c r="KD101" s="64"/>
      <c r="KE101" s="64"/>
      <c r="KF101" s="64"/>
      <c r="KG101" s="64"/>
      <c r="KH101" s="64"/>
      <c r="KI101" s="64"/>
      <c r="KJ101" s="64"/>
      <c r="KK101" s="64"/>
      <c r="KL101" s="64"/>
      <c r="KM101" s="64"/>
    </row>
    <row r="102" spans="1:299">
      <c r="A102" s="57"/>
      <c r="B102" s="38">
        <f>IF(SUM(J$9:J101)&gt;0.9,MAX(B$9:B101)+1,0)</f>
        <v>73</v>
      </c>
      <c r="C102" s="44">
        <f t="shared" si="210"/>
        <v>0</v>
      </c>
      <c r="D102" s="40">
        <v>47361</v>
      </c>
      <c r="E102" s="43">
        <f t="shared" si="249"/>
        <v>0</v>
      </c>
      <c r="F102" s="43">
        <f t="shared" si="250"/>
        <v>0</v>
      </c>
      <c r="G102" s="45">
        <f>IF(AND(B102=I$6,K101-I$1/(I$7-I$6+1)&gt;=0),ROUND(I$1/(I$7-I$6+1),0),IF(AND(SUM(G$10:G101)&gt;0,K101-G101&gt;=0),G101,IF(AND(SUM(G$10:G101)&gt;0),I$1-SUM(G$10:G101),0)))</f>
        <v>0</v>
      </c>
      <c r="H102" s="45">
        <f t="shared" si="251"/>
        <v>0</v>
      </c>
      <c r="I102" s="45">
        <f t="shared" si="252"/>
        <v>0</v>
      </c>
      <c r="J102" s="45">
        <f t="shared" si="174"/>
        <v>0</v>
      </c>
      <c r="K102" s="45">
        <f t="shared" si="253"/>
        <v>0</v>
      </c>
      <c r="L102" s="45">
        <f>IF(AND(J102&lt;&gt;0,SUM(J$9:J101)=0),ROUND(I$1*I$3,0),0)</f>
        <v>0</v>
      </c>
      <c r="M102" s="18"/>
      <c r="N102" s="38">
        <f>IF(SUM(V$9:V101)&gt;0.9,MAX(N$9:N101)+1,0)</f>
        <v>0</v>
      </c>
      <c r="O102" s="44">
        <f t="shared" si="211"/>
        <v>0</v>
      </c>
      <c r="P102" s="40">
        <f t="shared" si="212"/>
        <v>47361</v>
      </c>
      <c r="Q102" s="43">
        <f t="shared" si="197"/>
        <v>0</v>
      </c>
      <c r="R102" s="43">
        <f t="shared" si="175"/>
        <v>0</v>
      </c>
      <c r="S102" s="45">
        <f>IF(AND(N102=U$6,W101-U$1/(U$7-U$6+1)&gt;=0),ROUND(U$1/(U$7-U$6+1),0),IF(AND(SUM(S$10:S101)&gt;0,W101-S101&gt;=0),S101,IF(AND(SUM(S$10:S101)&gt;0),U$1-SUM(S$10:S101),0)))</f>
        <v>0</v>
      </c>
      <c r="T102" s="45">
        <f t="shared" si="254"/>
        <v>0</v>
      </c>
      <c r="U102" s="45">
        <f t="shared" si="255"/>
        <v>0</v>
      </c>
      <c r="V102" s="45">
        <f t="shared" si="176"/>
        <v>0</v>
      </c>
      <c r="W102" s="45">
        <f t="shared" si="256"/>
        <v>0</v>
      </c>
      <c r="X102" s="45">
        <f>IF(AND(V102&lt;&gt;0,SUM(V$9:V101)=0),ROUND(U$1*U$3,0),0)</f>
        <v>0</v>
      </c>
      <c r="Y102" s="18"/>
      <c r="Z102" s="38">
        <f>IF(SUM(AH$9:AH101)&gt;0.9,MAX(Z$9:Z101)+1,0)</f>
        <v>0</v>
      </c>
      <c r="AA102" s="44">
        <f t="shared" si="213"/>
        <v>0</v>
      </c>
      <c r="AB102" s="40">
        <f t="shared" si="214"/>
        <v>47361</v>
      </c>
      <c r="AC102" s="43">
        <f t="shared" si="198"/>
        <v>0</v>
      </c>
      <c r="AD102" s="43">
        <f t="shared" si="177"/>
        <v>0</v>
      </c>
      <c r="AE102" s="45">
        <f>IF(AND(Z102=AG$6,AI101-AG$1/(AG$7-AG$6+1)&gt;=0),ROUND(AG$1/(AG$7-AG$6+1),0),IF(AND(SUM(AE$10:AE101)&gt;0,AI101-AE101&gt;=0),AE101,IF(AND(SUM(AE$10:AE101)&gt;0),AG$1-SUM(AE$10:AE101),0)))</f>
        <v>0</v>
      </c>
      <c r="AF102" s="45">
        <f t="shared" si="257"/>
        <v>0</v>
      </c>
      <c r="AG102" s="45">
        <f t="shared" si="258"/>
        <v>0</v>
      </c>
      <c r="AH102" s="45">
        <f t="shared" si="178"/>
        <v>0</v>
      </c>
      <c r="AI102" s="45">
        <f t="shared" si="259"/>
        <v>0</v>
      </c>
      <c r="AJ102" s="45">
        <f>IF(AND(AH102&lt;&gt;0,SUM(AH$9:AH101)=0),ROUND(AG$1*AG$3,0),0)</f>
        <v>0</v>
      </c>
      <c r="AK102" s="18"/>
      <c r="AL102" s="38">
        <f>IF(SUM(AT$9:AT101)&gt;0.9,MAX(AL$9:AL101)+1,0)</f>
        <v>0</v>
      </c>
      <c r="AM102" s="44">
        <f t="shared" si="215"/>
        <v>0</v>
      </c>
      <c r="AN102" s="40">
        <f t="shared" si="216"/>
        <v>47361</v>
      </c>
      <c r="AO102" s="43">
        <f t="shared" si="199"/>
        <v>0</v>
      </c>
      <c r="AP102" s="43">
        <f t="shared" si="179"/>
        <v>0</v>
      </c>
      <c r="AQ102" s="45">
        <f>IF(AND(AL102=AS$6,AU101-AS$1/(AS$7-AS$6+1)&gt;=0),ROUND(AS$1/(AS$7-AS$6+1),0),IF(AND(SUM(AQ$10:AQ101)&gt;0,AU101-AQ101&gt;=0),AQ101,IF(AND(SUM(AQ$10:AQ101)&gt;0),AS$1-SUM(AQ$10:AQ101),0)))</f>
        <v>0</v>
      </c>
      <c r="AR102" s="45">
        <f t="shared" si="260"/>
        <v>0</v>
      </c>
      <c r="AS102" s="45">
        <f t="shared" si="261"/>
        <v>0</v>
      </c>
      <c r="AT102" s="45">
        <f t="shared" si="180"/>
        <v>0</v>
      </c>
      <c r="AU102" s="45">
        <f t="shared" si="262"/>
        <v>0</v>
      </c>
      <c r="AV102" s="45">
        <f>IF(AND(AT102&lt;&gt;0,SUM(AT$9:AT101)=0),ROUND(AS$1*AS$3,0),0)</f>
        <v>0</v>
      </c>
      <c r="AW102" s="18"/>
      <c r="AX102" s="38">
        <f>IF(SUM(BF$9:BF101)&gt;0.9,MAX(AX$9:AX101)+1,0)</f>
        <v>0</v>
      </c>
      <c r="AY102" s="44">
        <f t="shared" si="217"/>
        <v>0</v>
      </c>
      <c r="AZ102" s="40">
        <f t="shared" si="218"/>
        <v>47361</v>
      </c>
      <c r="BA102" s="43">
        <f t="shared" si="200"/>
        <v>0</v>
      </c>
      <c r="BB102" s="43">
        <f t="shared" si="181"/>
        <v>0</v>
      </c>
      <c r="BC102" s="45">
        <f>IF(AND(AX102=BE$6,BG101-BE$1/(BE$7-BE$6+1)&gt;=0),ROUND(BE$1/(BE$7-BE$6+1),0),IF(AND(SUM(BC$10:BC101)&gt;0,BG101-BC101&gt;=0),BC101,IF(AND(SUM(BC$10:BC101)&gt;0),BE$1-SUM(BC$10:BC101),0)))</f>
        <v>0</v>
      </c>
      <c r="BD102" s="45">
        <f t="shared" si="263"/>
        <v>0</v>
      </c>
      <c r="BE102" s="45">
        <f t="shared" si="264"/>
        <v>0</v>
      </c>
      <c r="BF102" s="45">
        <f t="shared" si="182"/>
        <v>0</v>
      </c>
      <c r="BG102" s="45">
        <f t="shared" si="265"/>
        <v>0</v>
      </c>
      <c r="BH102" s="45">
        <f>IF(AND(BF102&lt;&gt;0,SUM(BF$9:BF101)=0),ROUND(BE$1*BE$3,0),0)</f>
        <v>0</v>
      </c>
      <c r="BI102" s="18"/>
      <c r="BJ102" s="38">
        <f>IF(SUM(BR$9:BR101)&gt;0.9,MAX(BJ$9:BJ101)+1,0)</f>
        <v>0</v>
      </c>
      <c r="BK102" s="44">
        <f t="shared" si="219"/>
        <v>0</v>
      </c>
      <c r="BL102" s="40">
        <f t="shared" si="220"/>
        <v>47361</v>
      </c>
      <c r="BM102" s="43">
        <f t="shared" si="201"/>
        <v>0</v>
      </c>
      <c r="BN102" s="43">
        <f t="shared" si="183"/>
        <v>0</v>
      </c>
      <c r="BO102" s="45">
        <f>IF(AND(BJ102=BQ$6,BS101-BQ$1/(BQ$7-BQ$6+1)&gt;=0),ROUND(BQ$1/(BQ$7-BQ$6+1),0),IF(AND(SUM(BO$10:BO101)&gt;0,BS101-BO101&gt;=0),BO101,IF(AND(SUM(BO$10:BO101)&gt;0),BQ$1-SUM(BO$10:BO101),0)))</f>
        <v>0</v>
      </c>
      <c r="BP102" s="45">
        <f t="shared" si="266"/>
        <v>0</v>
      </c>
      <c r="BQ102" s="45">
        <f t="shared" si="267"/>
        <v>0</v>
      </c>
      <c r="BR102" s="45">
        <f t="shared" si="184"/>
        <v>0</v>
      </c>
      <c r="BS102" s="45">
        <f t="shared" si="268"/>
        <v>0</v>
      </c>
      <c r="BT102" s="45">
        <f>IF(AND(BR102&lt;&gt;0,SUM(BR$9:BR101)=0),ROUND(BQ$1*BQ$3,0),0)</f>
        <v>0</v>
      </c>
      <c r="BU102" s="18"/>
      <c r="BV102" s="38">
        <f>IF(SUM(CD$9:CD101)&gt;0.9,MAX(BV$9:BV101)+1,0)</f>
        <v>0</v>
      </c>
      <c r="BW102" s="44">
        <f t="shared" si="221"/>
        <v>0</v>
      </c>
      <c r="BX102" s="40">
        <f t="shared" si="222"/>
        <v>47361</v>
      </c>
      <c r="BY102" s="43">
        <f t="shared" si="202"/>
        <v>0</v>
      </c>
      <c r="BZ102" s="43">
        <f t="shared" si="185"/>
        <v>0</v>
      </c>
      <c r="CA102" s="45">
        <f>IF(AND(BV102=CC$6,CE101-CC$1/(CC$7-CC$6+1)&gt;=0),ROUND(CC$1/(CC$7-CC$6+1),0),IF(AND(SUM(CA$10:CA101)&gt;0,CE101-CA101&gt;=0),CA101,IF(AND(SUM(CA$10:CA101)&gt;0),CC$1-SUM(CA$10:CA101),0)))</f>
        <v>0</v>
      </c>
      <c r="CB102" s="45">
        <f t="shared" si="269"/>
        <v>0</v>
      </c>
      <c r="CC102" s="45">
        <f t="shared" si="270"/>
        <v>0</v>
      </c>
      <c r="CD102" s="45">
        <f t="shared" si="186"/>
        <v>0</v>
      </c>
      <c r="CE102" s="45">
        <f t="shared" si="271"/>
        <v>0</v>
      </c>
      <c r="CF102" s="45">
        <f>IF(AND(CD102&lt;&gt;0,SUM(CD$9:CD101)=0),ROUND(CC$1*CC$3,0),0)</f>
        <v>0</v>
      </c>
      <c r="CG102" s="18"/>
      <c r="CH102" s="38">
        <f>IF(SUM(CP$9:CP101)&gt;0.9,MAX(CH$9:CH101)+1,0)</f>
        <v>0</v>
      </c>
      <c r="CI102" s="44">
        <f t="shared" si="223"/>
        <v>0</v>
      </c>
      <c r="CJ102" s="40">
        <f t="shared" si="224"/>
        <v>47361</v>
      </c>
      <c r="CK102" s="43">
        <f t="shared" si="203"/>
        <v>0</v>
      </c>
      <c r="CL102" s="43">
        <f t="shared" si="187"/>
        <v>0</v>
      </c>
      <c r="CM102" s="45">
        <f>IF(AND(CH102=CO$6,CQ101-CO$1/(CO$7-CO$6+1)&gt;=0),ROUND(CO$1/(CO$7-CO$6+1),0),IF(AND(SUM(CM$10:CM101)&gt;0,CQ101-CM101&gt;=0),CM101,IF(AND(SUM(CM$10:CM101)&gt;0),CO$1-SUM(CM$10:CM101),0)))</f>
        <v>0</v>
      </c>
      <c r="CN102" s="45">
        <f t="shared" si="272"/>
        <v>0</v>
      </c>
      <c r="CO102" s="45">
        <f t="shared" si="273"/>
        <v>0</v>
      </c>
      <c r="CP102" s="45">
        <f t="shared" si="188"/>
        <v>0</v>
      </c>
      <c r="CQ102" s="45">
        <f t="shared" si="274"/>
        <v>0</v>
      </c>
      <c r="CR102" s="45">
        <f>IF(AND(CP102&lt;&gt;0,SUM(CP$9:CP101)=0),ROUND(CO$1*CO$3,0),0)</f>
        <v>0</v>
      </c>
      <c r="CS102" s="18"/>
      <c r="CT102" s="38">
        <f>IF(SUM(DB$9:DB101)&gt;0.9,MAX(CT$9:CT101)+1,0)</f>
        <v>0</v>
      </c>
      <c r="CU102" s="44">
        <f t="shared" si="225"/>
        <v>0</v>
      </c>
      <c r="CV102" s="40">
        <f t="shared" si="226"/>
        <v>47361</v>
      </c>
      <c r="CW102" s="43">
        <f t="shared" si="204"/>
        <v>0</v>
      </c>
      <c r="CX102" s="43">
        <f t="shared" si="189"/>
        <v>0</v>
      </c>
      <c r="CY102" s="45">
        <f>IF(AND(CT102=DA$6,DC101-DA$1/(DA$7-DA$6+1)&gt;=0),ROUND(DA$1/(DA$7-DA$6+1),0),IF(AND(SUM(CY$10:CY101)&gt;0,DC101-CY101&gt;=0),CY101,IF(AND(SUM(CY$10:CY101)&gt;0),DA$1-SUM(CY$10:CY101),0)))</f>
        <v>0</v>
      </c>
      <c r="CZ102" s="45">
        <f t="shared" si="275"/>
        <v>0</v>
      </c>
      <c r="DA102" s="45">
        <f t="shared" si="276"/>
        <v>0</v>
      </c>
      <c r="DB102" s="45">
        <f t="shared" si="190"/>
        <v>0</v>
      </c>
      <c r="DC102" s="45">
        <f t="shared" si="277"/>
        <v>0</v>
      </c>
      <c r="DD102" s="45">
        <f>IF(AND(DB102&lt;&gt;0,SUM(DB$9:DB101)=0),ROUND(DA$1*DA$3,0),0)</f>
        <v>0</v>
      </c>
      <c r="DE102" s="18"/>
      <c r="DF102" s="38">
        <f>IF(SUM(DN$9:DN101)&gt;0.9,MAX(DF$9:DF101)+1,0)</f>
        <v>0</v>
      </c>
      <c r="DG102" s="44">
        <f t="shared" si="227"/>
        <v>0</v>
      </c>
      <c r="DH102" s="40">
        <f t="shared" si="228"/>
        <v>47361</v>
      </c>
      <c r="DI102" s="43">
        <f t="shared" si="205"/>
        <v>0</v>
      </c>
      <c r="DJ102" s="43">
        <f t="shared" si="191"/>
        <v>0</v>
      </c>
      <c r="DK102" s="45">
        <f>IF(AND(DF102=DM$6,DO101-DM$1/(DM$7-DM$6+1)&gt;=0),ROUND(DM$1/(DM$7-DM$6+1),0),IF(AND(SUM(DK$10:DK101)&gt;0,DO101-DK101&gt;=0),DK101,IF(AND(SUM(DK$10:DK101)&gt;0),DM$1-SUM(DK$10:DK101),0)))</f>
        <v>0</v>
      </c>
      <c r="DL102" s="45">
        <f t="shared" si="278"/>
        <v>0</v>
      </c>
      <c r="DM102" s="45">
        <f t="shared" si="279"/>
        <v>0</v>
      </c>
      <c r="DN102" s="45">
        <f t="shared" si="192"/>
        <v>0</v>
      </c>
      <c r="DO102" s="45">
        <f t="shared" si="280"/>
        <v>0</v>
      </c>
      <c r="DP102" s="45">
        <f>IF(AND(DN102&lt;&gt;0,SUM(DN$9:DN101)=0),ROUND(DM$1*DM$3,0),0)</f>
        <v>0</v>
      </c>
      <c r="DQ102" s="18"/>
      <c r="DR102" s="38">
        <f>IF(SUM(DZ$9:DZ101)&gt;0.9,MAX(DR$9:DR101)+1,0)</f>
        <v>0</v>
      </c>
      <c r="DS102" s="44">
        <f t="shared" si="229"/>
        <v>0</v>
      </c>
      <c r="DT102" s="40">
        <f t="shared" si="230"/>
        <v>47361</v>
      </c>
      <c r="DU102" s="43">
        <f t="shared" si="206"/>
        <v>0</v>
      </c>
      <c r="DV102" s="43">
        <f t="shared" si="193"/>
        <v>0</v>
      </c>
      <c r="DW102" s="45">
        <f>IF(AND(DR102=DY$6,EA101-DY$1/(DY$7-DY$6+1)&gt;=0),ROUND(DY$1/(DY$7-DY$6+1),0),IF(AND(SUM(DW$10:DW101)&gt;0,EA101-DW101&gt;=0),DW101,IF(AND(SUM(DW$10:DW101)&gt;0),DY$1-SUM(DW$10:DW101),0)))</f>
        <v>0</v>
      </c>
      <c r="DX102" s="45">
        <f t="shared" si="281"/>
        <v>0</v>
      </c>
      <c r="DY102" s="45">
        <f t="shared" si="282"/>
        <v>0</v>
      </c>
      <c r="DZ102" s="45">
        <f t="shared" si="194"/>
        <v>0</v>
      </c>
      <c r="EA102" s="45">
        <f t="shared" si="283"/>
        <v>0</v>
      </c>
      <c r="EB102" s="45">
        <f>IF(AND(DZ102&lt;&gt;0,SUM(DZ$9:DZ101)=0),ROUND(DY$1*DY$3,0),0)</f>
        <v>0</v>
      </c>
      <c r="EC102" s="18"/>
      <c r="ED102" s="38">
        <f>IF(SUM(EL$9:EL101)&gt;0.9,MAX(ED$9:ED101)+1,0)</f>
        <v>0</v>
      </c>
      <c r="EE102" s="44">
        <f t="shared" si="231"/>
        <v>0</v>
      </c>
      <c r="EF102" s="40">
        <f t="shared" si="232"/>
        <v>47361</v>
      </c>
      <c r="EG102" s="43">
        <f t="shared" si="207"/>
        <v>0</v>
      </c>
      <c r="EH102" s="43">
        <f t="shared" si="195"/>
        <v>0</v>
      </c>
      <c r="EI102" s="45">
        <f>IF(AND(ED102=EK$6,EM101-EK$1/(EK$7-EK$6+1)&gt;=0),ROUND(EK$1/(EK$7-EK$6+1),0),IF(AND(SUM(EI$10:EI101)&gt;0,EM101-EI101&gt;=0),EI101,IF(AND(SUM(EI$10:EI101)&gt;0),EK$1-SUM(EI$10:EI101),0)))</f>
        <v>0</v>
      </c>
      <c r="EJ102" s="45">
        <f t="shared" si="284"/>
        <v>0</v>
      </c>
      <c r="EK102" s="45">
        <f t="shared" si="285"/>
        <v>0</v>
      </c>
      <c r="EL102" s="45">
        <f t="shared" si="196"/>
        <v>0</v>
      </c>
      <c r="EM102" s="45">
        <f t="shared" si="286"/>
        <v>0</v>
      </c>
      <c r="EN102" s="45">
        <f>IF(AND(EL102&lt;&gt;0,SUM(EL$9:EL101)=0),ROUND(EK$1*EK$3,0),0)</f>
        <v>0</v>
      </c>
      <c r="EO102" s="21"/>
      <c r="EP102" s="46">
        <f t="shared" si="303"/>
        <v>86</v>
      </c>
      <c r="EQ102" s="47">
        <f t="shared" si="287"/>
        <v>47361</v>
      </c>
      <c r="ER102" s="48">
        <f t="shared" si="304"/>
        <v>0</v>
      </c>
      <c r="ES102" s="48">
        <f t="shared" si="288"/>
        <v>0</v>
      </c>
      <c r="ET102" s="48">
        <f t="shared" si="289"/>
        <v>0</v>
      </c>
      <c r="EU102" s="48">
        <f t="shared" si="290"/>
        <v>0</v>
      </c>
      <c r="EV102" s="48">
        <f t="shared" si="291"/>
        <v>0</v>
      </c>
      <c r="EW102" s="48">
        <f t="shared" si="292"/>
        <v>0</v>
      </c>
      <c r="EX102" s="48">
        <f t="shared" si="293"/>
        <v>0</v>
      </c>
      <c r="EY102" s="48">
        <f t="shared" si="294"/>
        <v>0</v>
      </c>
      <c r="EZ102" s="48">
        <f t="shared" si="295"/>
        <v>0</v>
      </c>
      <c r="FA102" s="48">
        <f t="shared" si="296"/>
        <v>0</v>
      </c>
      <c r="FB102" s="48">
        <f t="shared" si="297"/>
        <v>0</v>
      </c>
      <c r="FC102" s="48">
        <f t="shared" si="298"/>
        <v>0</v>
      </c>
      <c r="FD102" s="48">
        <f t="shared" si="233"/>
        <v>0</v>
      </c>
      <c r="FE102" s="49">
        <f t="shared" si="209"/>
        <v>0</v>
      </c>
      <c r="FF102" s="49">
        <f t="shared" si="237"/>
        <v>0</v>
      </c>
      <c r="FG102" s="49">
        <f t="shared" si="238"/>
        <v>0</v>
      </c>
      <c r="FH102" s="49">
        <f t="shared" si="239"/>
        <v>0</v>
      </c>
      <c r="FI102" s="49">
        <f t="shared" si="240"/>
        <v>0</v>
      </c>
      <c r="FJ102" s="49">
        <f t="shared" si="241"/>
        <v>0</v>
      </c>
      <c r="FK102" s="49">
        <f t="shared" si="242"/>
        <v>0</v>
      </c>
      <c r="FL102" s="49">
        <f t="shared" si="243"/>
        <v>0</v>
      </c>
      <c r="FM102" s="49">
        <f t="shared" si="244"/>
        <v>0</v>
      </c>
      <c r="FN102" s="49">
        <f t="shared" si="299"/>
        <v>0</v>
      </c>
      <c r="FO102" s="49">
        <f t="shared" si="300"/>
        <v>0</v>
      </c>
      <c r="FP102" s="49">
        <f t="shared" si="301"/>
        <v>0</v>
      </c>
      <c r="FQ102" s="49">
        <f t="shared" si="302"/>
        <v>0</v>
      </c>
      <c r="FR102" s="49">
        <f t="shared" si="245"/>
        <v>0</v>
      </c>
      <c r="FS102" s="49">
        <f>IF(SUM(FF102:FF$298)=0,FF$299*FS$8/12,0)</f>
        <v>0</v>
      </c>
      <c r="FT102" s="49">
        <f>IF(SUM(FG102:FG$298)=0,FG$299*FT$8/12,0)</f>
        <v>0</v>
      </c>
      <c r="FU102" s="49">
        <f>IF(SUM(FH102:FH$298)=0,FH$299*FU$8/12,0)</f>
        <v>0</v>
      </c>
      <c r="FV102" s="49">
        <f>IF(SUM(FI102:FI$298)=0,FI$299*FV$8/12,0)</f>
        <v>0</v>
      </c>
      <c r="FW102" s="49">
        <f>IF(SUM(FJ102:FJ$298)=0,FJ$299*FW$8/12,0)</f>
        <v>0</v>
      </c>
      <c r="FX102" s="49">
        <f>IF(SUM(FK102:FK$298)=0,FK$299*FX$8/12,0)</f>
        <v>0</v>
      </c>
      <c r="FY102" s="49">
        <f>IF(SUM(FL102:FL$298)=0,FL$299*FY$8/12,0)</f>
        <v>0</v>
      </c>
      <c r="FZ102" s="49">
        <f>IF(SUM(FM102:FM$298)=0,FM$299*FZ$8/12,0)</f>
        <v>0</v>
      </c>
      <c r="GA102" s="49">
        <f>IF(SUM(FN102:FN$298)=0,FN$299*GA$8/12,0)</f>
        <v>0</v>
      </c>
      <c r="GB102" s="49">
        <f>IF(SUM(FO102:FO$298)=0,FO$299*GB$8/12,0)</f>
        <v>0</v>
      </c>
      <c r="GC102" s="49">
        <f>IF(SUM(FP102:FP$298)=0,FP$299*GC$8/12,0)</f>
        <v>0</v>
      </c>
      <c r="GD102" s="49">
        <f>IF(SUM(FQ102:FQ$298)=0,FQ$299*GD$8/12,0)</f>
        <v>0</v>
      </c>
      <c r="GE102" s="49">
        <f t="shared" si="246"/>
        <v>0</v>
      </c>
      <c r="GF102" s="49">
        <f t="shared" si="234"/>
        <v>0</v>
      </c>
      <c r="GG102" s="49">
        <f t="shared" si="247"/>
        <v>0</v>
      </c>
      <c r="GH102" s="49">
        <f t="shared" si="235"/>
        <v>0</v>
      </c>
      <c r="GI102" s="49">
        <f t="shared" si="248"/>
        <v>0</v>
      </c>
      <c r="GJ102" s="49">
        <f t="shared" si="236"/>
        <v>0</v>
      </c>
      <c r="GK102" s="21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  <c r="IN102" s="64"/>
      <c r="IO102" s="64"/>
      <c r="IP102" s="64"/>
      <c r="IQ102" s="64"/>
      <c r="IR102" s="64"/>
      <c r="IS102" s="64"/>
      <c r="IT102" s="64"/>
      <c r="IU102" s="64"/>
      <c r="IV102" s="64"/>
      <c r="IW102" s="64"/>
      <c r="IX102" s="64"/>
      <c r="IY102" s="64"/>
      <c r="IZ102" s="64"/>
      <c r="JA102" s="64"/>
      <c r="JB102" s="64"/>
      <c r="JC102" s="64"/>
      <c r="JD102" s="64"/>
      <c r="JE102" s="64"/>
      <c r="JF102" s="64"/>
      <c r="JG102" s="64"/>
      <c r="JH102" s="64"/>
      <c r="JI102" s="64"/>
      <c r="JJ102" s="64"/>
      <c r="JK102" s="64"/>
      <c r="JL102" s="64"/>
      <c r="JM102" s="64"/>
      <c r="JN102" s="64"/>
      <c r="JO102" s="64"/>
      <c r="JP102" s="64"/>
      <c r="JQ102" s="64"/>
      <c r="JR102" s="64"/>
      <c r="JS102" s="64"/>
      <c r="JT102" s="64"/>
      <c r="JU102" s="64"/>
      <c r="JV102" s="64"/>
      <c r="JW102" s="64"/>
      <c r="JX102" s="64"/>
      <c r="JY102" s="64"/>
      <c r="JZ102" s="64"/>
      <c r="KA102" s="64"/>
      <c r="KB102" s="64"/>
      <c r="KC102" s="64"/>
      <c r="KD102" s="64"/>
      <c r="KE102" s="64"/>
      <c r="KF102" s="64"/>
      <c r="KG102" s="64"/>
      <c r="KH102" s="64"/>
      <c r="KI102" s="64"/>
      <c r="KJ102" s="64"/>
      <c r="KK102" s="64"/>
      <c r="KL102" s="64"/>
      <c r="KM102" s="64"/>
    </row>
    <row r="103" spans="1:299">
      <c r="A103" s="57"/>
      <c r="B103" s="38">
        <f>IF(SUM(J$9:J102)&gt;0.9,MAX(B$9:B102)+1,0)</f>
        <v>74</v>
      </c>
      <c r="C103" s="44">
        <f t="shared" si="210"/>
        <v>0</v>
      </c>
      <c r="D103" s="40">
        <v>47391</v>
      </c>
      <c r="E103" s="43">
        <f t="shared" si="249"/>
        <v>0</v>
      </c>
      <c r="F103" s="43">
        <f t="shared" si="250"/>
        <v>0</v>
      </c>
      <c r="G103" s="45">
        <f>IF(AND(B103=I$6,K102-I$1/(I$7-I$6+1)&gt;=0),ROUND(I$1/(I$7-I$6+1),0),IF(AND(SUM(G$10:G102)&gt;0,K102-G102&gt;=0),G102,IF(AND(SUM(G$10:G102)&gt;0),I$1-SUM(G$10:G102),0)))</f>
        <v>0</v>
      </c>
      <c r="H103" s="45">
        <f t="shared" si="251"/>
        <v>0</v>
      </c>
      <c r="I103" s="45">
        <f t="shared" si="252"/>
        <v>0</v>
      </c>
      <c r="J103" s="45">
        <f t="shared" si="174"/>
        <v>0</v>
      </c>
      <c r="K103" s="45">
        <f t="shared" si="253"/>
        <v>0</v>
      </c>
      <c r="L103" s="45">
        <f>IF(AND(J103&lt;&gt;0,SUM(J$9:J102)=0),ROUND(I$1*I$3,0),0)</f>
        <v>0</v>
      </c>
      <c r="M103" s="18"/>
      <c r="N103" s="38">
        <f>IF(SUM(V$9:V102)&gt;0.9,MAX(N$9:N102)+1,0)</f>
        <v>0</v>
      </c>
      <c r="O103" s="44">
        <f t="shared" si="211"/>
        <v>0</v>
      </c>
      <c r="P103" s="40">
        <f t="shared" si="212"/>
        <v>47391</v>
      </c>
      <c r="Q103" s="43">
        <f t="shared" si="197"/>
        <v>0</v>
      </c>
      <c r="R103" s="43">
        <f t="shared" si="175"/>
        <v>0</v>
      </c>
      <c r="S103" s="45">
        <f>IF(AND(N103=U$6,W102-U$1/(U$7-U$6+1)&gt;=0),ROUND(U$1/(U$7-U$6+1),0),IF(AND(SUM(S$10:S102)&gt;0,W102-S102&gt;=0),S102,IF(AND(SUM(S$10:S102)&gt;0),U$1-SUM(S$10:S102),0)))</f>
        <v>0</v>
      </c>
      <c r="T103" s="45">
        <f t="shared" si="254"/>
        <v>0</v>
      </c>
      <c r="U103" s="45">
        <f t="shared" si="255"/>
        <v>0</v>
      </c>
      <c r="V103" s="45">
        <f t="shared" si="176"/>
        <v>0</v>
      </c>
      <c r="W103" s="45">
        <f t="shared" si="256"/>
        <v>0</v>
      </c>
      <c r="X103" s="45">
        <f>IF(AND(V103&lt;&gt;0,SUM(V$9:V102)=0),ROUND(U$1*U$3,0),0)</f>
        <v>0</v>
      </c>
      <c r="Y103" s="18"/>
      <c r="Z103" s="38">
        <f>IF(SUM(AH$9:AH102)&gt;0.9,MAX(Z$9:Z102)+1,0)</f>
        <v>0</v>
      </c>
      <c r="AA103" s="44">
        <f t="shared" si="213"/>
        <v>0</v>
      </c>
      <c r="AB103" s="40">
        <f t="shared" si="214"/>
        <v>47391</v>
      </c>
      <c r="AC103" s="43">
        <f t="shared" si="198"/>
        <v>0</v>
      </c>
      <c r="AD103" s="43">
        <f t="shared" si="177"/>
        <v>0</v>
      </c>
      <c r="AE103" s="45">
        <f>IF(AND(Z103=AG$6,AI102-AG$1/(AG$7-AG$6+1)&gt;=0),ROUND(AG$1/(AG$7-AG$6+1),0),IF(AND(SUM(AE$10:AE102)&gt;0,AI102-AE102&gt;=0),AE102,IF(AND(SUM(AE$10:AE102)&gt;0),AG$1-SUM(AE$10:AE102),0)))</f>
        <v>0</v>
      </c>
      <c r="AF103" s="45">
        <f t="shared" si="257"/>
        <v>0</v>
      </c>
      <c r="AG103" s="45">
        <f t="shared" si="258"/>
        <v>0</v>
      </c>
      <c r="AH103" s="45">
        <f t="shared" si="178"/>
        <v>0</v>
      </c>
      <c r="AI103" s="45">
        <f t="shared" si="259"/>
        <v>0</v>
      </c>
      <c r="AJ103" s="45">
        <f>IF(AND(AH103&lt;&gt;0,SUM(AH$9:AH102)=0),ROUND(AG$1*AG$3,0),0)</f>
        <v>0</v>
      </c>
      <c r="AK103" s="18"/>
      <c r="AL103" s="38">
        <f>IF(SUM(AT$9:AT102)&gt;0.9,MAX(AL$9:AL102)+1,0)</f>
        <v>0</v>
      </c>
      <c r="AM103" s="44">
        <f t="shared" si="215"/>
        <v>0</v>
      </c>
      <c r="AN103" s="40">
        <f t="shared" si="216"/>
        <v>47391</v>
      </c>
      <c r="AO103" s="43">
        <f t="shared" si="199"/>
        <v>0</v>
      </c>
      <c r="AP103" s="43">
        <f t="shared" si="179"/>
        <v>0</v>
      </c>
      <c r="AQ103" s="45">
        <f>IF(AND(AL103=AS$6,AU102-AS$1/(AS$7-AS$6+1)&gt;=0),ROUND(AS$1/(AS$7-AS$6+1),0),IF(AND(SUM(AQ$10:AQ102)&gt;0,AU102-AQ102&gt;=0),AQ102,IF(AND(SUM(AQ$10:AQ102)&gt;0),AS$1-SUM(AQ$10:AQ102),0)))</f>
        <v>0</v>
      </c>
      <c r="AR103" s="45">
        <f t="shared" si="260"/>
        <v>0</v>
      </c>
      <c r="AS103" s="45">
        <f t="shared" si="261"/>
        <v>0</v>
      </c>
      <c r="AT103" s="45">
        <f t="shared" si="180"/>
        <v>0</v>
      </c>
      <c r="AU103" s="45">
        <f t="shared" si="262"/>
        <v>0</v>
      </c>
      <c r="AV103" s="45">
        <f>IF(AND(AT103&lt;&gt;0,SUM(AT$9:AT102)=0),ROUND(AS$1*AS$3,0),0)</f>
        <v>0</v>
      </c>
      <c r="AW103" s="18"/>
      <c r="AX103" s="38">
        <f>IF(SUM(BF$9:BF102)&gt;0.9,MAX(AX$9:AX102)+1,0)</f>
        <v>0</v>
      </c>
      <c r="AY103" s="44">
        <f t="shared" si="217"/>
        <v>0</v>
      </c>
      <c r="AZ103" s="40">
        <f t="shared" si="218"/>
        <v>47391</v>
      </c>
      <c r="BA103" s="43">
        <f t="shared" si="200"/>
        <v>0</v>
      </c>
      <c r="BB103" s="43">
        <f t="shared" si="181"/>
        <v>0</v>
      </c>
      <c r="BC103" s="45">
        <f>IF(AND(AX103=BE$6,BG102-BE$1/(BE$7-BE$6+1)&gt;=0),ROUND(BE$1/(BE$7-BE$6+1),0),IF(AND(SUM(BC$10:BC102)&gt;0,BG102-BC102&gt;=0),BC102,IF(AND(SUM(BC$10:BC102)&gt;0),BE$1-SUM(BC$10:BC102),0)))</f>
        <v>0</v>
      </c>
      <c r="BD103" s="45">
        <f t="shared" si="263"/>
        <v>0</v>
      </c>
      <c r="BE103" s="45">
        <f t="shared" si="264"/>
        <v>0</v>
      </c>
      <c r="BF103" s="45">
        <f t="shared" si="182"/>
        <v>0</v>
      </c>
      <c r="BG103" s="45">
        <f t="shared" si="265"/>
        <v>0</v>
      </c>
      <c r="BH103" s="45">
        <f>IF(AND(BF103&lt;&gt;0,SUM(BF$9:BF102)=0),ROUND(BE$1*BE$3,0),0)</f>
        <v>0</v>
      </c>
      <c r="BI103" s="18"/>
      <c r="BJ103" s="38">
        <f>IF(SUM(BR$9:BR102)&gt;0.9,MAX(BJ$9:BJ102)+1,0)</f>
        <v>0</v>
      </c>
      <c r="BK103" s="44">
        <f t="shared" si="219"/>
        <v>0</v>
      </c>
      <c r="BL103" s="40">
        <f t="shared" si="220"/>
        <v>47391</v>
      </c>
      <c r="BM103" s="43">
        <f t="shared" si="201"/>
        <v>0</v>
      </c>
      <c r="BN103" s="43">
        <f t="shared" si="183"/>
        <v>0</v>
      </c>
      <c r="BO103" s="45">
        <f>IF(AND(BJ103=BQ$6,BS102-BQ$1/(BQ$7-BQ$6+1)&gt;=0),ROUND(BQ$1/(BQ$7-BQ$6+1),0),IF(AND(SUM(BO$10:BO102)&gt;0,BS102-BO102&gt;=0),BO102,IF(AND(SUM(BO$10:BO102)&gt;0),BQ$1-SUM(BO$10:BO102),0)))</f>
        <v>0</v>
      </c>
      <c r="BP103" s="45">
        <f t="shared" si="266"/>
        <v>0</v>
      </c>
      <c r="BQ103" s="45">
        <f t="shared" si="267"/>
        <v>0</v>
      </c>
      <c r="BR103" s="45">
        <f t="shared" si="184"/>
        <v>0</v>
      </c>
      <c r="BS103" s="45">
        <f t="shared" si="268"/>
        <v>0</v>
      </c>
      <c r="BT103" s="45">
        <f>IF(AND(BR103&lt;&gt;0,SUM(BR$9:BR102)=0),ROUND(BQ$1*BQ$3,0),0)</f>
        <v>0</v>
      </c>
      <c r="BU103" s="18"/>
      <c r="BV103" s="38">
        <f>IF(SUM(CD$9:CD102)&gt;0.9,MAX(BV$9:BV102)+1,0)</f>
        <v>0</v>
      </c>
      <c r="BW103" s="44">
        <f t="shared" si="221"/>
        <v>0</v>
      </c>
      <c r="BX103" s="40">
        <f t="shared" si="222"/>
        <v>47391</v>
      </c>
      <c r="BY103" s="43">
        <f t="shared" si="202"/>
        <v>0</v>
      </c>
      <c r="BZ103" s="43">
        <f t="shared" si="185"/>
        <v>0</v>
      </c>
      <c r="CA103" s="45">
        <f>IF(AND(BV103=CC$6,CE102-CC$1/(CC$7-CC$6+1)&gt;=0),ROUND(CC$1/(CC$7-CC$6+1),0),IF(AND(SUM(CA$10:CA102)&gt;0,CE102-CA102&gt;=0),CA102,IF(AND(SUM(CA$10:CA102)&gt;0),CC$1-SUM(CA$10:CA102),0)))</f>
        <v>0</v>
      </c>
      <c r="CB103" s="45">
        <f t="shared" si="269"/>
        <v>0</v>
      </c>
      <c r="CC103" s="45">
        <f t="shared" si="270"/>
        <v>0</v>
      </c>
      <c r="CD103" s="45">
        <f t="shared" si="186"/>
        <v>0</v>
      </c>
      <c r="CE103" s="45">
        <f t="shared" si="271"/>
        <v>0</v>
      </c>
      <c r="CF103" s="45">
        <f>IF(AND(CD103&lt;&gt;0,SUM(CD$9:CD102)=0),ROUND(CC$1*CC$3,0),0)</f>
        <v>0</v>
      </c>
      <c r="CG103" s="18"/>
      <c r="CH103" s="38">
        <f>IF(SUM(CP$9:CP102)&gt;0.9,MAX(CH$9:CH102)+1,0)</f>
        <v>0</v>
      </c>
      <c r="CI103" s="44">
        <f t="shared" si="223"/>
        <v>0</v>
      </c>
      <c r="CJ103" s="40">
        <f t="shared" si="224"/>
        <v>47391</v>
      </c>
      <c r="CK103" s="43">
        <f t="shared" si="203"/>
        <v>0</v>
      </c>
      <c r="CL103" s="43">
        <f t="shared" si="187"/>
        <v>0</v>
      </c>
      <c r="CM103" s="45">
        <f>IF(AND(CH103=CO$6,CQ102-CO$1/(CO$7-CO$6+1)&gt;=0),ROUND(CO$1/(CO$7-CO$6+1),0),IF(AND(SUM(CM$10:CM102)&gt;0,CQ102-CM102&gt;=0),CM102,IF(AND(SUM(CM$10:CM102)&gt;0),CO$1-SUM(CM$10:CM102),0)))</f>
        <v>0</v>
      </c>
      <c r="CN103" s="45">
        <f t="shared" si="272"/>
        <v>0</v>
      </c>
      <c r="CO103" s="45">
        <f t="shared" si="273"/>
        <v>0</v>
      </c>
      <c r="CP103" s="45">
        <f t="shared" si="188"/>
        <v>0</v>
      </c>
      <c r="CQ103" s="45">
        <f t="shared" si="274"/>
        <v>0</v>
      </c>
      <c r="CR103" s="45">
        <f>IF(AND(CP103&lt;&gt;0,SUM(CP$9:CP102)=0),ROUND(CO$1*CO$3,0),0)</f>
        <v>0</v>
      </c>
      <c r="CS103" s="18"/>
      <c r="CT103" s="38">
        <f>IF(SUM(DB$9:DB102)&gt;0.9,MAX(CT$9:CT102)+1,0)</f>
        <v>0</v>
      </c>
      <c r="CU103" s="44">
        <f t="shared" si="225"/>
        <v>0</v>
      </c>
      <c r="CV103" s="40">
        <f t="shared" si="226"/>
        <v>47391</v>
      </c>
      <c r="CW103" s="43">
        <f t="shared" si="204"/>
        <v>0</v>
      </c>
      <c r="CX103" s="43">
        <f t="shared" si="189"/>
        <v>0</v>
      </c>
      <c r="CY103" s="45">
        <f>IF(AND(CT103=DA$6,DC102-DA$1/(DA$7-DA$6+1)&gt;=0),ROUND(DA$1/(DA$7-DA$6+1),0),IF(AND(SUM(CY$10:CY102)&gt;0,DC102-CY102&gt;=0),CY102,IF(AND(SUM(CY$10:CY102)&gt;0),DA$1-SUM(CY$10:CY102),0)))</f>
        <v>0</v>
      </c>
      <c r="CZ103" s="45">
        <f t="shared" si="275"/>
        <v>0</v>
      </c>
      <c r="DA103" s="45">
        <f t="shared" si="276"/>
        <v>0</v>
      </c>
      <c r="DB103" s="45">
        <f t="shared" si="190"/>
        <v>0</v>
      </c>
      <c r="DC103" s="45">
        <f t="shared" si="277"/>
        <v>0</v>
      </c>
      <c r="DD103" s="45">
        <f>IF(AND(DB103&lt;&gt;0,SUM(DB$9:DB102)=0),ROUND(DA$1*DA$3,0),0)</f>
        <v>0</v>
      </c>
      <c r="DE103" s="18"/>
      <c r="DF103" s="38">
        <f>IF(SUM(DN$9:DN102)&gt;0.9,MAX(DF$9:DF102)+1,0)</f>
        <v>0</v>
      </c>
      <c r="DG103" s="44">
        <f t="shared" si="227"/>
        <v>0</v>
      </c>
      <c r="DH103" s="40">
        <f t="shared" si="228"/>
        <v>47391</v>
      </c>
      <c r="DI103" s="43">
        <f t="shared" si="205"/>
        <v>0</v>
      </c>
      <c r="DJ103" s="43">
        <f t="shared" si="191"/>
        <v>0</v>
      </c>
      <c r="DK103" s="45">
        <f>IF(AND(DF103=DM$6,DO102-DM$1/(DM$7-DM$6+1)&gt;=0),ROUND(DM$1/(DM$7-DM$6+1),0),IF(AND(SUM(DK$10:DK102)&gt;0,DO102-DK102&gt;=0),DK102,IF(AND(SUM(DK$10:DK102)&gt;0),DM$1-SUM(DK$10:DK102),0)))</f>
        <v>0</v>
      </c>
      <c r="DL103" s="45">
        <f t="shared" si="278"/>
        <v>0</v>
      </c>
      <c r="DM103" s="45">
        <f t="shared" si="279"/>
        <v>0</v>
      </c>
      <c r="DN103" s="45">
        <f t="shared" si="192"/>
        <v>0</v>
      </c>
      <c r="DO103" s="45">
        <f t="shared" si="280"/>
        <v>0</v>
      </c>
      <c r="DP103" s="45">
        <f>IF(AND(DN103&lt;&gt;0,SUM(DN$9:DN102)=0),ROUND(DM$1*DM$3,0),0)</f>
        <v>0</v>
      </c>
      <c r="DQ103" s="18"/>
      <c r="DR103" s="38">
        <f>IF(SUM(DZ$9:DZ102)&gt;0.9,MAX(DR$9:DR102)+1,0)</f>
        <v>0</v>
      </c>
      <c r="DS103" s="44">
        <f t="shared" si="229"/>
        <v>0</v>
      </c>
      <c r="DT103" s="40">
        <f t="shared" si="230"/>
        <v>47391</v>
      </c>
      <c r="DU103" s="43">
        <f t="shared" si="206"/>
        <v>0</v>
      </c>
      <c r="DV103" s="43">
        <f t="shared" si="193"/>
        <v>0</v>
      </c>
      <c r="DW103" s="45">
        <f>IF(AND(DR103=DY$6,EA102-DY$1/(DY$7-DY$6+1)&gt;=0),ROUND(DY$1/(DY$7-DY$6+1),0),IF(AND(SUM(DW$10:DW102)&gt;0,EA102-DW102&gt;=0),DW102,IF(AND(SUM(DW$10:DW102)&gt;0),DY$1-SUM(DW$10:DW102),0)))</f>
        <v>0</v>
      </c>
      <c r="DX103" s="45">
        <f t="shared" si="281"/>
        <v>0</v>
      </c>
      <c r="DY103" s="45">
        <f t="shared" si="282"/>
        <v>0</v>
      </c>
      <c r="DZ103" s="45">
        <f t="shared" si="194"/>
        <v>0</v>
      </c>
      <c r="EA103" s="45">
        <f t="shared" si="283"/>
        <v>0</v>
      </c>
      <c r="EB103" s="45">
        <f>IF(AND(DZ103&lt;&gt;0,SUM(DZ$9:DZ102)=0),ROUND(DY$1*DY$3,0),0)</f>
        <v>0</v>
      </c>
      <c r="EC103" s="18"/>
      <c r="ED103" s="38">
        <f>IF(SUM(EL$9:EL102)&gt;0.9,MAX(ED$9:ED102)+1,0)</f>
        <v>0</v>
      </c>
      <c r="EE103" s="44">
        <f t="shared" si="231"/>
        <v>0</v>
      </c>
      <c r="EF103" s="40">
        <f t="shared" si="232"/>
        <v>47391</v>
      </c>
      <c r="EG103" s="43">
        <f t="shared" si="207"/>
        <v>0</v>
      </c>
      <c r="EH103" s="43">
        <f t="shared" si="195"/>
        <v>0</v>
      </c>
      <c r="EI103" s="45">
        <f>IF(AND(ED103=EK$6,EM102-EK$1/(EK$7-EK$6+1)&gt;=0),ROUND(EK$1/(EK$7-EK$6+1),0),IF(AND(SUM(EI$10:EI102)&gt;0,EM102-EI102&gt;=0),EI102,IF(AND(SUM(EI$10:EI102)&gt;0),EK$1-SUM(EI$10:EI102),0)))</f>
        <v>0</v>
      </c>
      <c r="EJ103" s="45">
        <f t="shared" si="284"/>
        <v>0</v>
      </c>
      <c r="EK103" s="45">
        <f t="shared" si="285"/>
        <v>0</v>
      </c>
      <c r="EL103" s="45">
        <f t="shared" si="196"/>
        <v>0</v>
      </c>
      <c r="EM103" s="45">
        <f t="shared" si="286"/>
        <v>0</v>
      </c>
      <c r="EN103" s="45">
        <f>IF(AND(EL103&lt;&gt;0,SUM(EL$9:EL102)=0),ROUND(EK$1*EK$3,0),0)</f>
        <v>0</v>
      </c>
      <c r="EO103" s="21"/>
      <c r="EP103" s="46">
        <f t="shared" si="303"/>
        <v>87</v>
      </c>
      <c r="EQ103" s="47">
        <f t="shared" si="287"/>
        <v>47391</v>
      </c>
      <c r="ER103" s="48">
        <f t="shared" si="304"/>
        <v>0</v>
      </c>
      <c r="ES103" s="48">
        <f t="shared" si="288"/>
        <v>0</v>
      </c>
      <c r="ET103" s="48">
        <f t="shared" si="289"/>
        <v>0</v>
      </c>
      <c r="EU103" s="48">
        <f t="shared" si="290"/>
        <v>0</v>
      </c>
      <c r="EV103" s="48">
        <f t="shared" si="291"/>
        <v>0</v>
      </c>
      <c r="EW103" s="48">
        <f t="shared" si="292"/>
        <v>0</v>
      </c>
      <c r="EX103" s="48">
        <f t="shared" si="293"/>
        <v>0</v>
      </c>
      <c r="EY103" s="48">
        <f t="shared" si="294"/>
        <v>0</v>
      </c>
      <c r="EZ103" s="48">
        <f t="shared" si="295"/>
        <v>0</v>
      </c>
      <c r="FA103" s="48">
        <f t="shared" si="296"/>
        <v>0</v>
      </c>
      <c r="FB103" s="48">
        <f t="shared" si="297"/>
        <v>0</v>
      </c>
      <c r="FC103" s="48">
        <f t="shared" si="298"/>
        <v>0</v>
      </c>
      <c r="FD103" s="48">
        <f t="shared" si="233"/>
        <v>0</v>
      </c>
      <c r="FE103" s="49">
        <f t="shared" si="209"/>
        <v>0</v>
      </c>
      <c r="FF103" s="49">
        <f t="shared" si="237"/>
        <v>0</v>
      </c>
      <c r="FG103" s="49">
        <f t="shared" si="238"/>
        <v>0</v>
      </c>
      <c r="FH103" s="49">
        <f t="shared" si="239"/>
        <v>0</v>
      </c>
      <c r="FI103" s="49">
        <f t="shared" si="240"/>
        <v>0</v>
      </c>
      <c r="FJ103" s="49">
        <f t="shared" si="241"/>
        <v>0</v>
      </c>
      <c r="FK103" s="49">
        <f t="shared" si="242"/>
        <v>0</v>
      </c>
      <c r="FL103" s="49">
        <f t="shared" si="243"/>
        <v>0</v>
      </c>
      <c r="FM103" s="49">
        <f t="shared" si="244"/>
        <v>0</v>
      </c>
      <c r="FN103" s="49">
        <f t="shared" si="299"/>
        <v>0</v>
      </c>
      <c r="FO103" s="49">
        <f t="shared" si="300"/>
        <v>0</v>
      </c>
      <c r="FP103" s="49">
        <f t="shared" si="301"/>
        <v>0</v>
      </c>
      <c r="FQ103" s="49">
        <f t="shared" si="302"/>
        <v>0</v>
      </c>
      <c r="FR103" s="49">
        <f t="shared" si="245"/>
        <v>0</v>
      </c>
      <c r="FS103" s="49">
        <f>IF(SUM(FF103:FF$298)=0,FF$299*FS$8/12,0)</f>
        <v>0</v>
      </c>
      <c r="FT103" s="49">
        <f>IF(SUM(FG103:FG$298)=0,FG$299*FT$8/12,0)</f>
        <v>0</v>
      </c>
      <c r="FU103" s="49">
        <f>IF(SUM(FH103:FH$298)=0,FH$299*FU$8/12,0)</f>
        <v>0</v>
      </c>
      <c r="FV103" s="49">
        <f>IF(SUM(FI103:FI$298)=0,FI$299*FV$8/12,0)</f>
        <v>0</v>
      </c>
      <c r="FW103" s="49">
        <f>IF(SUM(FJ103:FJ$298)=0,FJ$299*FW$8/12,0)</f>
        <v>0</v>
      </c>
      <c r="FX103" s="49">
        <f>IF(SUM(FK103:FK$298)=0,FK$299*FX$8/12,0)</f>
        <v>0</v>
      </c>
      <c r="FY103" s="49">
        <f>IF(SUM(FL103:FL$298)=0,FL$299*FY$8/12,0)</f>
        <v>0</v>
      </c>
      <c r="FZ103" s="49">
        <f>IF(SUM(FM103:FM$298)=0,FM$299*FZ$8/12,0)</f>
        <v>0</v>
      </c>
      <c r="GA103" s="49">
        <f>IF(SUM(FN103:FN$298)=0,FN$299*GA$8/12,0)</f>
        <v>0</v>
      </c>
      <c r="GB103" s="49">
        <f>IF(SUM(FO103:FO$298)=0,FO$299*GB$8/12,0)</f>
        <v>0</v>
      </c>
      <c r="GC103" s="49">
        <f>IF(SUM(FP103:FP$298)=0,FP$299*GC$8/12,0)</f>
        <v>0</v>
      </c>
      <c r="GD103" s="49">
        <f>IF(SUM(FQ103:FQ$298)=0,FQ$299*GD$8/12,0)</f>
        <v>0</v>
      </c>
      <c r="GE103" s="49">
        <f t="shared" si="246"/>
        <v>0</v>
      </c>
      <c r="GF103" s="49">
        <f t="shared" si="234"/>
        <v>0</v>
      </c>
      <c r="GG103" s="49">
        <f t="shared" si="247"/>
        <v>0</v>
      </c>
      <c r="GH103" s="49">
        <f t="shared" si="235"/>
        <v>0</v>
      </c>
      <c r="GI103" s="49">
        <f t="shared" si="248"/>
        <v>0</v>
      </c>
      <c r="GJ103" s="49">
        <f t="shared" si="236"/>
        <v>0</v>
      </c>
      <c r="GK103" s="21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  <c r="IN103" s="64"/>
      <c r="IO103" s="64"/>
      <c r="IP103" s="64"/>
      <c r="IQ103" s="64"/>
      <c r="IR103" s="64"/>
      <c r="IS103" s="64"/>
      <c r="IT103" s="64"/>
      <c r="IU103" s="64"/>
      <c r="IV103" s="64"/>
      <c r="IW103" s="64"/>
      <c r="IX103" s="64"/>
      <c r="IY103" s="64"/>
      <c r="IZ103" s="64"/>
      <c r="JA103" s="64"/>
      <c r="JB103" s="64"/>
      <c r="JC103" s="64"/>
      <c r="JD103" s="64"/>
      <c r="JE103" s="64"/>
      <c r="JF103" s="64"/>
      <c r="JG103" s="64"/>
      <c r="JH103" s="64"/>
      <c r="JI103" s="64"/>
      <c r="JJ103" s="64"/>
      <c r="JK103" s="64"/>
      <c r="JL103" s="64"/>
      <c r="JM103" s="64"/>
      <c r="JN103" s="64"/>
      <c r="JO103" s="64"/>
      <c r="JP103" s="64"/>
      <c r="JQ103" s="64"/>
      <c r="JR103" s="64"/>
      <c r="JS103" s="64"/>
      <c r="JT103" s="64"/>
      <c r="JU103" s="64"/>
      <c r="JV103" s="64"/>
      <c r="JW103" s="64"/>
      <c r="JX103" s="64"/>
      <c r="JY103" s="64"/>
      <c r="JZ103" s="64"/>
      <c r="KA103" s="64"/>
      <c r="KB103" s="64"/>
      <c r="KC103" s="64"/>
      <c r="KD103" s="64"/>
      <c r="KE103" s="64"/>
      <c r="KF103" s="64"/>
      <c r="KG103" s="64"/>
      <c r="KH103" s="64"/>
      <c r="KI103" s="64"/>
      <c r="KJ103" s="64"/>
      <c r="KK103" s="64"/>
      <c r="KL103" s="64"/>
      <c r="KM103" s="64"/>
    </row>
    <row r="104" spans="1:299">
      <c r="A104" s="57"/>
      <c r="B104" s="38">
        <f>IF(SUM(J$9:J103)&gt;0.9,MAX(B$9:B103)+1,0)</f>
        <v>75</v>
      </c>
      <c r="C104" s="44">
        <f t="shared" si="210"/>
        <v>0</v>
      </c>
      <c r="D104" s="40">
        <v>47422</v>
      </c>
      <c r="E104" s="43">
        <f t="shared" si="249"/>
        <v>0</v>
      </c>
      <c r="F104" s="43">
        <f t="shared" si="250"/>
        <v>0</v>
      </c>
      <c r="G104" s="45">
        <f>IF(AND(B104=I$6,K103-I$1/(I$7-I$6+1)&gt;=0),ROUND(I$1/(I$7-I$6+1),0),IF(AND(SUM(G$10:G103)&gt;0,K103-G103&gt;=0),G103,IF(AND(SUM(G$10:G103)&gt;0),I$1-SUM(G$10:G103),0)))</f>
        <v>0</v>
      </c>
      <c r="H104" s="45">
        <f t="shared" si="251"/>
        <v>0</v>
      </c>
      <c r="I104" s="45">
        <f t="shared" si="252"/>
        <v>0</v>
      </c>
      <c r="J104" s="45">
        <f t="shared" si="174"/>
        <v>0</v>
      </c>
      <c r="K104" s="45">
        <f t="shared" si="253"/>
        <v>0</v>
      </c>
      <c r="L104" s="45">
        <f>IF(AND(J104&lt;&gt;0,SUM(J$9:J103)=0),ROUND(I$1*I$3,0),0)</f>
        <v>0</v>
      </c>
      <c r="M104" s="18"/>
      <c r="N104" s="38">
        <f>IF(SUM(V$9:V103)&gt;0.9,MAX(N$9:N103)+1,0)</f>
        <v>0</v>
      </c>
      <c r="O104" s="44">
        <f t="shared" si="211"/>
        <v>0</v>
      </c>
      <c r="P104" s="40">
        <f t="shared" si="212"/>
        <v>47422</v>
      </c>
      <c r="Q104" s="43">
        <f t="shared" si="197"/>
        <v>0</v>
      </c>
      <c r="R104" s="43">
        <f t="shared" si="175"/>
        <v>0</v>
      </c>
      <c r="S104" s="45">
        <f>IF(AND(N104=U$6,W103-U$1/(U$7-U$6+1)&gt;=0),ROUND(U$1/(U$7-U$6+1),0),IF(AND(SUM(S$10:S103)&gt;0,W103-S103&gt;=0),S103,IF(AND(SUM(S$10:S103)&gt;0),U$1-SUM(S$10:S103),0)))</f>
        <v>0</v>
      </c>
      <c r="T104" s="45">
        <f t="shared" si="254"/>
        <v>0</v>
      </c>
      <c r="U104" s="45">
        <f t="shared" si="255"/>
        <v>0</v>
      </c>
      <c r="V104" s="45">
        <f t="shared" si="176"/>
        <v>0</v>
      </c>
      <c r="W104" s="45">
        <f t="shared" si="256"/>
        <v>0</v>
      </c>
      <c r="X104" s="45">
        <f>IF(AND(V104&lt;&gt;0,SUM(V$9:V103)=0),ROUND(U$1*U$3,0),0)</f>
        <v>0</v>
      </c>
      <c r="Y104" s="18"/>
      <c r="Z104" s="38">
        <f>IF(SUM(AH$9:AH103)&gt;0.9,MAX(Z$9:Z103)+1,0)</f>
        <v>0</v>
      </c>
      <c r="AA104" s="44">
        <f t="shared" si="213"/>
        <v>0</v>
      </c>
      <c r="AB104" s="40">
        <f t="shared" si="214"/>
        <v>47422</v>
      </c>
      <c r="AC104" s="43">
        <f t="shared" si="198"/>
        <v>0</v>
      </c>
      <c r="AD104" s="43">
        <f t="shared" si="177"/>
        <v>0</v>
      </c>
      <c r="AE104" s="45">
        <f>IF(AND(Z104=AG$6,AI103-AG$1/(AG$7-AG$6+1)&gt;=0),ROUND(AG$1/(AG$7-AG$6+1),0),IF(AND(SUM(AE$10:AE103)&gt;0,AI103-AE103&gt;=0),AE103,IF(AND(SUM(AE$10:AE103)&gt;0),AG$1-SUM(AE$10:AE103),0)))</f>
        <v>0</v>
      </c>
      <c r="AF104" s="45">
        <f t="shared" si="257"/>
        <v>0</v>
      </c>
      <c r="AG104" s="45">
        <f t="shared" si="258"/>
        <v>0</v>
      </c>
      <c r="AH104" s="45">
        <f t="shared" si="178"/>
        <v>0</v>
      </c>
      <c r="AI104" s="45">
        <f t="shared" si="259"/>
        <v>0</v>
      </c>
      <c r="AJ104" s="45">
        <f>IF(AND(AH104&lt;&gt;0,SUM(AH$9:AH103)=0),ROUND(AG$1*AG$3,0),0)</f>
        <v>0</v>
      </c>
      <c r="AK104" s="18"/>
      <c r="AL104" s="38">
        <f>IF(SUM(AT$9:AT103)&gt;0.9,MAX(AL$9:AL103)+1,0)</f>
        <v>0</v>
      </c>
      <c r="AM104" s="44">
        <f t="shared" si="215"/>
        <v>0</v>
      </c>
      <c r="AN104" s="40">
        <f t="shared" si="216"/>
        <v>47422</v>
      </c>
      <c r="AO104" s="43">
        <f t="shared" si="199"/>
        <v>0</v>
      </c>
      <c r="AP104" s="43">
        <f t="shared" si="179"/>
        <v>0</v>
      </c>
      <c r="AQ104" s="45">
        <f>IF(AND(AL104=AS$6,AU103-AS$1/(AS$7-AS$6+1)&gt;=0),ROUND(AS$1/(AS$7-AS$6+1),0),IF(AND(SUM(AQ$10:AQ103)&gt;0,AU103-AQ103&gt;=0),AQ103,IF(AND(SUM(AQ$10:AQ103)&gt;0),AS$1-SUM(AQ$10:AQ103),0)))</f>
        <v>0</v>
      </c>
      <c r="AR104" s="45">
        <f t="shared" si="260"/>
        <v>0</v>
      </c>
      <c r="AS104" s="45">
        <f t="shared" si="261"/>
        <v>0</v>
      </c>
      <c r="AT104" s="45">
        <f t="shared" si="180"/>
        <v>0</v>
      </c>
      <c r="AU104" s="45">
        <f t="shared" si="262"/>
        <v>0</v>
      </c>
      <c r="AV104" s="45">
        <f>IF(AND(AT104&lt;&gt;0,SUM(AT$9:AT103)=0),ROUND(AS$1*AS$3,0),0)</f>
        <v>0</v>
      </c>
      <c r="AW104" s="18"/>
      <c r="AX104" s="38">
        <f>IF(SUM(BF$9:BF103)&gt;0.9,MAX(AX$9:AX103)+1,0)</f>
        <v>0</v>
      </c>
      <c r="AY104" s="44">
        <f t="shared" si="217"/>
        <v>0</v>
      </c>
      <c r="AZ104" s="40">
        <f t="shared" si="218"/>
        <v>47422</v>
      </c>
      <c r="BA104" s="43">
        <f t="shared" si="200"/>
        <v>0</v>
      </c>
      <c r="BB104" s="43">
        <f t="shared" si="181"/>
        <v>0</v>
      </c>
      <c r="BC104" s="45">
        <f>IF(AND(AX104=BE$6,BG103-BE$1/(BE$7-BE$6+1)&gt;=0),ROUND(BE$1/(BE$7-BE$6+1),0),IF(AND(SUM(BC$10:BC103)&gt;0,BG103-BC103&gt;=0),BC103,IF(AND(SUM(BC$10:BC103)&gt;0),BE$1-SUM(BC$10:BC103),0)))</f>
        <v>0</v>
      </c>
      <c r="BD104" s="45">
        <f t="shared" si="263"/>
        <v>0</v>
      </c>
      <c r="BE104" s="45">
        <f t="shared" si="264"/>
        <v>0</v>
      </c>
      <c r="BF104" s="45">
        <f t="shared" si="182"/>
        <v>0</v>
      </c>
      <c r="BG104" s="45">
        <f t="shared" si="265"/>
        <v>0</v>
      </c>
      <c r="BH104" s="45">
        <f>IF(AND(BF104&lt;&gt;0,SUM(BF$9:BF103)=0),ROUND(BE$1*BE$3,0),0)</f>
        <v>0</v>
      </c>
      <c r="BI104" s="18"/>
      <c r="BJ104" s="38">
        <f>IF(SUM(BR$9:BR103)&gt;0.9,MAX(BJ$9:BJ103)+1,0)</f>
        <v>0</v>
      </c>
      <c r="BK104" s="44">
        <f t="shared" si="219"/>
        <v>0</v>
      </c>
      <c r="BL104" s="40">
        <f t="shared" si="220"/>
        <v>47422</v>
      </c>
      <c r="BM104" s="43">
        <f t="shared" si="201"/>
        <v>0</v>
      </c>
      <c r="BN104" s="43">
        <f t="shared" si="183"/>
        <v>0</v>
      </c>
      <c r="BO104" s="45">
        <f>IF(AND(BJ104=BQ$6,BS103-BQ$1/(BQ$7-BQ$6+1)&gt;=0),ROUND(BQ$1/(BQ$7-BQ$6+1),0),IF(AND(SUM(BO$10:BO103)&gt;0,BS103-BO103&gt;=0),BO103,IF(AND(SUM(BO$10:BO103)&gt;0),BQ$1-SUM(BO$10:BO103),0)))</f>
        <v>0</v>
      </c>
      <c r="BP104" s="45">
        <f t="shared" si="266"/>
        <v>0</v>
      </c>
      <c r="BQ104" s="45">
        <f t="shared" si="267"/>
        <v>0</v>
      </c>
      <c r="BR104" s="45">
        <f t="shared" si="184"/>
        <v>0</v>
      </c>
      <c r="BS104" s="45">
        <f t="shared" si="268"/>
        <v>0</v>
      </c>
      <c r="BT104" s="45">
        <f>IF(AND(BR104&lt;&gt;0,SUM(BR$9:BR103)=0),ROUND(BQ$1*BQ$3,0),0)</f>
        <v>0</v>
      </c>
      <c r="BU104" s="18"/>
      <c r="BV104" s="38">
        <f>IF(SUM(CD$9:CD103)&gt;0.9,MAX(BV$9:BV103)+1,0)</f>
        <v>0</v>
      </c>
      <c r="BW104" s="44">
        <f t="shared" si="221"/>
        <v>0</v>
      </c>
      <c r="BX104" s="40">
        <f t="shared" si="222"/>
        <v>47422</v>
      </c>
      <c r="BY104" s="43">
        <f t="shared" si="202"/>
        <v>0</v>
      </c>
      <c r="BZ104" s="43">
        <f t="shared" si="185"/>
        <v>0</v>
      </c>
      <c r="CA104" s="45">
        <f>IF(AND(BV104=CC$6,CE103-CC$1/(CC$7-CC$6+1)&gt;=0),ROUND(CC$1/(CC$7-CC$6+1),0),IF(AND(SUM(CA$10:CA103)&gt;0,CE103-CA103&gt;=0),CA103,IF(AND(SUM(CA$10:CA103)&gt;0),CC$1-SUM(CA$10:CA103),0)))</f>
        <v>0</v>
      </c>
      <c r="CB104" s="45">
        <f t="shared" si="269"/>
        <v>0</v>
      </c>
      <c r="CC104" s="45">
        <f t="shared" si="270"/>
        <v>0</v>
      </c>
      <c r="CD104" s="45">
        <f t="shared" si="186"/>
        <v>0</v>
      </c>
      <c r="CE104" s="45">
        <f t="shared" si="271"/>
        <v>0</v>
      </c>
      <c r="CF104" s="45">
        <f>IF(AND(CD104&lt;&gt;0,SUM(CD$9:CD103)=0),ROUND(CC$1*CC$3,0),0)</f>
        <v>0</v>
      </c>
      <c r="CG104" s="18"/>
      <c r="CH104" s="38">
        <f>IF(SUM(CP$9:CP103)&gt;0.9,MAX(CH$9:CH103)+1,0)</f>
        <v>0</v>
      </c>
      <c r="CI104" s="44">
        <f t="shared" si="223"/>
        <v>0</v>
      </c>
      <c r="CJ104" s="40">
        <f t="shared" si="224"/>
        <v>47422</v>
      </c>
      <c r="CK104" s="43">
        <f t="shared" si="203"/>
        <v>0</v>
      </c>
      <c r="CL104" s="43">
        <f t="shared" si="187"/>
        <v>0</v>
      </c>
      <c r="CM104" s="45">
        <f>IF(AND(CH104=CO$6,CQ103-CO$1/(CO$7-CO$6+1)&gt;=0),ROUND(CO$1/(CO$7-CO$6+1),0),IF(AND(SUM(CM$10:CM103)&gt;0,CQ103-CM103&gt;=0),CM103,IF(AND(SUM(CM$10:CM103)&gt;0),CO$1-SUM(CM$10:CM103),0)))</f>
        <v>0</v>
      </c>
      <c r="CN104" s="45">
        <f t="shared" si="272"/>
        <v>0</v>
      </c>
      <c r="CO104" s="45">
        <f t="shared" si="273"/>
        <v>0</v>
      </c>
      <c r="CP104" s="45">
        <f t="shared" si="188"/>
        <v>0</v>
      </c>
      <c r="CQ104" s="45">
        <f t="shared" si="274"/>
        <v>0</v>
      </c>
      <c r="CR104" s="45">
        <f>IF(AND(CP104&lt;&gt;0,SUM(CP$9:CP103)=0),ROUND(CO$1*CO$3,0),0)</f>
        <v>0</v>
      </c>
      <c r="CS104" s="18"/>
      <c r="CT104" s="38">
        <f>IF(SUM(DB$9:DB103)&gt;0.9,MAX(CT$9:CT103)+1,0)</f>
        <v>0</v>
      </c>
      <c r="CU104" s="44">
        <f t="shared" si="225"/>
        <v>0</v>
      </c>
      <c r="CV104" s="40">
        <f t="shared" si="226"/>
        <v>47422</v>
      </c>
      <c r="CW104" s="43">
        <f t="shared" si="204"/>
        <v>0</v>
      </c>
      <c r="CX104" s="43">
        <f t="shared" si="189"/>
        <v>0</v>
      </c>
      <c r="CY104" s="45">
        <f>IF(AND(CT104=DA$6,DC103-DA$1/(DA$7-DA$6+1)&gt;=0),ROUND(DA$1/(DA$7-DA$6+1),0),IF(AND(SUM(CY$10:CY103)&gt;0,DC103-CY103&gt;=0),CY103,IF(AND(SUM(CY$10:CY103)&gt;0),DA$1-SUM(CY$10:CY103),0)))</f>
        <v>0</v>
      </c>
      <c r="CZ104" s="45">
        <f t="shared" si="275"/>
        <v>0</v>
      </c>
      <c r="DA104" s="45">
        <f t="shared" si="276"/>
        <v>0</v>
      </c>
      <c r="DB104" s="45">
        <f t="shared" si="190"/>
        <v>0</v>
      </c>
      <c r="DC104" s="45">
        <f t="shared" si="277"/>
        <v>0</v>
      </c>
      <c r="DD104" s="45">
        <f>IF(AND(DB104&lt;&gt;0,SUM(DB$9:DB103)=0),ROUND(DA$1*DA$3,0),0)</f>
        <v>0</v>
      </c>
      <c r="DE104" s="18"/>
      <c r="DF104" s="38">
        <f>IF(SUM(DN$9:DN103)&gt;0.9,MAX(DF$9:DF103)+1,0)</f>
        <v>0</v>
      </c>
      <c r="DG104" s="44">
        <f t="shared" si="227"/>
        <v>0</v>
      </c>
      <c r="DH104" s="40">
        <f t="shared" si="228"/>
        <v>47422</v>
      </c>
      <c r="DI104" s="43">
        <f t="shared" si="205"/>
        <v>0</v>
      </c>
      <c r="DJ104" s="43">
        <f t="shared" si="191"/>
        <v>0</v>
      </c>
      <c r="DK104" s="45">
        <f>IF(AND(DF104=DM$6,DO103-DM$1/(DM$7-DM$6+1)&gt;=0),ROUND(DM$1/(DM$7-DM$6+1),0),IF(AND(SUM(DK$10:DK103)&gt;0,DO103-DK103&gt;=0),DK103,IF(AND(SUM(DK$10:DK103)&gt;0),DM$1-SUM(DK$10:DK103),0)))</f>
        <v>0</v>
      </c>
      <c r="DL104" s="45">
        <f t="shared" si="278"/>
        <v>0</v>
      </c>
      <c r="DM104" s="45">
        <f t="shared" si="279"/>
        <v>0</v>
      </c>
      <c r="DN104" s="45">
        <f t="shared" si="192"/>
        <v>0</v>
      </c>
      <c r="DO104" s="45">
        <f t="shared" si="280"/>
        <v>0</v>
      </c>
      <c r="DP104" s="45">
        <f>IF(AND(DN104&lt;&gt;0,SUM(DN$9:DN103)=0),ROUND(DM$1*DM$3,0),0)</f>
        <v>0</v>
      </c>
      <c r="DQ104" s="18"/>
      <c r="DR104" s="38">
        <f>IF(SUM(DZ$9:DZ103)&gt;0.9,MAX(DR$9:DR103)+1,0)</f>
        <v>0</v>
      </c>
      <c r="DS104" s="44">
        <f t="shared" si="229"/>
        <v>0</v>
      </c>
      <c r="DT104" s="40">
        <f t="shared" si="230"/>
        <v>47422</v>
      </c>
      <c r="DU104" s="43">
        <f t="shared" si="206"/>
        <v>0</v>
      </c>
      <c r="DV104" s="43">
        <f t="shared" si="193"/>
        <v>0</v>
      </c>
      <c r="DW104" s="45">
        <f>IF(AND(DR104=DY$6,EA103-DY$1/(DY$7-DY$6+1)&gt;=0),ROUND(DY$1/(DY$7-DY$6+1),0),IF(AND(SUM(DW$10:DW103)&gt;0,EA103-DW103&gt;=0),DW103,IF(AND(SUM(DW$10:DW103)&gt;0),DY$1-SUM(DW$10:DW103),0)))</f>
        <v>0</v>
      </c>
      <c r="DX104" s="45">
        <f t="shared" si="281"/>
        <v>0</v>
      </c>
      <c r="DY104" s="45">
        <f t="shared" si="282"/>
        <v>0</v>
      </c>
      <c r="DZ104" s="45">
        <f t="shared" si="194"/>
        <v>0</v>
      </c>
      <c r="EA104" s="45">
        <f t="shared" si="283"/>
        <v>0</v>
      </c>
      <c r="EB104" s="45">
        <f>IF(AND(DZ104&lt;&gt;0,SUM(DZ$9:DZ103)=0),ROUND(DY$1*DY$3,0),0)</f>
        <v>0</v>
      </c>
      <c r="EC104" s="18"/>
      <c r="ED104" s="38">
        <f>IF(SUM(EL$9:EL103)&gt;0.9,MAX(ED$9:ED103)+1,0)</f>
        <v>0</v>
      </c>
      <c r="EE104" s="44">
        <f t="shared" si="231"/>
        <v>0</v>
      </c>
      <c r="EF104" s="40">
        <f t="shared" si="232"/>
        <v>47422</v>
      </c>
      <c r="EG104" s="43">
        <f t="shared" si="207"/>
        <v>0</v>
      </c>
      <c r="EH104" s="43">
        <f t="shared" si="195"/>
        <v>0</v>
      </c>
      <c r="EI104" s="45">
        <f>IF(AND(ED104=EK$6,EM103-EK$1/(EK$7-EK$6+1)&gt;=0),ROUND(EK$1/(EK$7-EK$6+1),0),IF(AND(SUM(EI$10:EI103)&gt;0,EM103-EI103&gt;=0),EI103,IF(AND(SUM(EI$10:EI103)&gt;0),EK$1-SUM(EI$10:EI103),0)))</f>
        <v>0</v>
      </c>
      <c r="EJ104" s="45">
        <f t="shared" si="284"/>
        <v>0</v>
      </c>
      <c r="EK104" s="45">
        <f t="shared" si="285"/>
        <v>0</v>
      </c>
      <c r="EL104" s="45">
        <f t="shared" si="196"/>
        <v>0</v>
      </c>
      <c r="EM104" s="45">
        <f t="shared" si="286"/>
        <v>0</v>
      </c>
      <c r="EN104" s="45">
        <f>IF(AND(EL104&lt;&gt;0,SUM(EL$9:EL103)=0),ROUND(EK$1*EK$3,0),0)</f>
        <v>0</v>
      </c>
      <c r="EO104" s="21"/>
      <c r="EP104" s="46">
        <f t="shared" si="303"/>
        <v>88</v>
      </c>
      <c r="EQ104" s="47">
        <f t="shared" si="287"/>
        <v>47422</v>
      </c>
      <c r="ER104" s="48">
        <f t="shared" si="304"/>
        <v>0</v>
      </c>
      <c r="ES104" s="48">
        <f t="shared" si="288"/>
        <v>0</v>
      </c>
      <c r="ET104" s="48">
        <f t="shared" si="289"/>
        <v>0</v>
      </c>
      <c r="EU104" s="48">
        <f t="shared" si="290"/>
        <v>0</v>
      </c>
      <c r="EV104" s="48">
        <f t="shared" si="291"/>
        <v>0</v>
      </c>
      <c r="EW104" s="48">
        <f t="shared" si="292"/>
        <v>0</v>
      </c>
      <c r="EX104" s="48">
        <f t="shared" si="293"/>
        <v>0</v>
      </c>
      <c r="EY104" s="48">
        <f t="shared" si="294"/>
        <v>0</v>
      </c>
      <c r="EZ104" s="48">
        <f t="shared" si="295"/>
        <v>0</v>
      </c>
      <c r="FA104" s="48">
        <f t="shared" si="296"/>
        <v>0</v>
      </c>
      <c r="FB104" s="48">
        <f t="shared" si="297"/>
        <v>0</v>
      </c>
      <c r="FC104" s="48">
        <f t="shared" si="298"/>
        <v>0</v>
      </c>
      <c r="FD104" s="48">
        <f t="shared" si="233"/>
        <v>0</v>
      </c>
      <c r="FE104" s="49">
        <f t="shared" si="209"/>
        <v>0</v>
      </c>
      <c r="FF104" s="49">
        <f t="shared" si="237"/>
        <v>0</v>
      </c>
      <c r="FG104" s="49">
        <f t="shared" si="238"/>
        <v>0</v>
      </c>
      <c r="FH104" s="49">
        <f t="shared" si="239"/>
        <v>0</v>
      </c>
      <c r="FI104" s="49">
        <f t="shared" si="240"/>
        <v>0</v>
      </c>
      <c r="FJ104" s="49">
        <f t="shared" si="241"/>
        <v>0</v>
      </c>
      <c r="FK104" s="49">
        <f t="shared" si="242"/>
        <v>0</v>
      </c>
      <c r="FL104" s="49">
        <f t="shared" si="243"/>
        <v>0</v>
      </c>
      <c r="FM104" s="49">
        <f t="shared" si="244"/>
        <v>0</v>
      </c>
      <c r="FN104" s="49">
        <f t="shared" si="299"/>
        <v>0</v>
      </c>
      <c r="FO104" s="49">
        <f t="shared" si="300"/>
        <v>0</v>
      </c>
      <c r="FP104" s="49">
        <f t="shared" si="301"/>
        <v>0</v>
      </c>
      <c r="FQ104" s="49">
        <f t="shared" si="302"/>
        <v>0</v>
      </c>
      <c r="FR104" s="49">
        <f t="shared" si="245"/>
        <v>0</v>
      </c>
      <c r="FS104" s="49">
        <f>IF(SUM(FF104:FF$298)=0,FF$299*FS$8/12,0)</f>
        <v>0</v>
      </c>
      <c r="FT104" s="49">
        <f>IF(SUM(FG104:FG$298)=0,FG$299*FT$8/12,0)</f>
        <v>0</v>
      </c>
      <c r="FU104" s="49">
        <f>IF(SUM(FH104:FH$298)=0,FH$299*FU$8/12,0)</f>
        <v>0</v>
      </c>
      <c r="FV104" s="49">
        <f>IF(SUM(FI104:FI$298)=0,FI$299*FV$8/12,0)</f>
        <v>0</v>
      </c>
      <c r="FW104" s="49">
        <f>IF(SUM(FJ104:FJ$298)=0,FJ$299*FW$8/12,0)</f>
        <v>0</v>
      </c>
      <c r="FX104" s="49">
        <f>IF(SUM(FK104:FK$298)=0,FK$299*FX$8/12,0)</f>
        <v>0</v>
      </c>
      <c r="FY104" s="49">
        <f>IF(SUM(FL104:FL$298)=0,FL$299*FY$8/12,0)</f>
        <v>0</v>
      </c>
      <c r="FZ104" s="49">
        <f>IF(SUM(FM104:FM$298)=0,FM$299*FZ$8/12,0)</f>
        <v>0</v>
      </c>
      <c r="GA104" s="49">
        <f>IF(SUM(FN104:FN$298)=0,FN$299*GA$8/12,0)</f>
        <v>0</v>
      </c>
      <c r="GB104" s="49">
        <f>IF(SUM(FO104:FO$298)=0,FO$299*GB$8/12,0)</f>
        <v>0</v>
      </c>
      <c r="GC104" s="49">
        <f>IF(SUM(FP104:FP$298)=0,FP$299*GC$8/12,0)</f>
        <v>0</v>
      </c>
      <c r="GD104" s="49">
        <f>IF(SUM(FQ104:FQ$298)=0,FQ$299*GD$8/12,0)</f>
        <v>0</v>
      </c>
      <c r="GE104" s="49">
        <f t="shared" si="246"/>
        <v>0</v>
      </c>
      <c r="GF104" s="49">
        <f t="shared" si="234"/>
        <v>0</v>
      </c>
      <c r="GG104" s="49">
        <f t="shared" si="247"/>
        <v>0</v>
      </c>
      <c r="GH104" s="49">
        <f t="shared" si="235"/>
        <v>0</v>
      </c>
      <c r="GI104" s="49">
        <f t="shared" si="248"/>
        <v>0</v>
      </c>
      <c r="GJ104" s="49">
        <f t="shared" si="236"/>
        <v>0</v>
      </c>
      <c r="GK104" s="21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  <c r="IN104" s="64"/>
      <c r="IO104" s="64"/>
      <c r="IP104" s="64"/>
      <c r="IQ104" s="64"/>
      <c r="IR104" s="64"/>
      <c r="IS104" s="64"/>
      <c r="IT104" s="64"/>
      <c r="IU104" s="64"/>
      <c r="IV104" s="64"/>
      <c r="IW104" s="64"/>
      <c r="IX104" s="64"/>
      <c r="IY104" s="64"/>
      <c r="IZ104" s="64"/>
      <c r="JA104" s="64"/>
      <c r="JB104" s="64"/>
      <c r="JC104" s="64"/>
      <c r="JD104" s="64"/>
      <c r="JE104" s="64"/>
      <c r="JF104" s="64"/>
      <c r="JG104" s="64"/>
      <c r="JH104" s="64"/>
      <c r="JI104" s="64"/>
      <c r="JJ104" s="64"/>
      <c r="JK104" s="64"/>
      <c r="JL104" s="64"/>
      <c r="JM104" s="64"/>
      <c r="JN104" s="64"/>
      <c r="JO104" s="64"/>
      <c r="JP104" s="64"/>
      <c r="JQ104" s="64"/>
      <c r="JR104" s="64"/>
      <c r="JS104" s="64"/>
      <c r="JT104" s="64"/>
      <c r="JU104" s="64"/>
      <c r="JV104" s="64"/>
      <c r="JW104" s="64"/>
      <c r="JX104" s="64"/>
      <c r="JY104" s="64"/>
      <c r="JZ104" s="64"/>
      <c r="KA104" s="64"/>
      <c r="KB104" s="64"/>
      <c r="KC104" s="64"/>
      <c r="KD104" s="64"/>
      <c r="KE104" s="64"/>
      <c r="KF104" s="64"/>
      <c r="KG104" s="64"/>
      <c r="KH104" s="64"/>
      <c r="KI104" s="64"/>
      <c r="KJ104" s="64"/>
      <c r="KK104" s="64"/>
      <c r="KL104" s="64"/>
      <c r="KM104" s="64"/>
    </row>
    <row r="105" spans="1:299">
      <c r="A105" s="57"/>
      <c r="B105" s="38">
        <f>IF(SUM(J$9:J104)&gt;0.9,MAX(B$9:B104)+1,0)</f>
        <v>76</v>
      </c>
      <c r="C105" s="44">
        <f t="shared" si="210"/>
        <v>0</v>
      </c>
      <c r="D105" s="40">
        <v>47452</v>
      </c>
      <c r="E105" s="43">
        <f t="shared" si="249"/>
        <v>0</v>
      </c>
      <c r="F105" s="43">
        <f t="shared" si="250"/>
        <v>0</v>
      </c>
      <c r="G105" s="45">
        <f>IF(AND(B105=I$6,K104-I$1/(I$7-I$6+1)&gt;=0),ROUND(I$1/(I$7-I$6+1),0),IF(AND(SUM(G$10:G104)&gt;0,K104-G104&gt;=0),G104,IF(AND(SUM(G$10:G104)&gt;0),I$1-SUM(G$10:G104),0)))</f>
        <v>0</v>
      </c>
      <c r="H105" s="45">
        <f t="shared" si="251"/>
        <v>0</v>
      </c>
      <c r="I105" s="45">
        <f t="shared" si="252"/>
        <v>0</v>
      </c>
      <c r="J105" s="45">
        <f t="shared" si="174"/>
        <v>0</v>
      </c>
      <c r="K105" s="45">
        <f t="shared" si="253"/>
        <v>0</v>
      </c>
      <c r="L105" s="45">
        <f>IF(AND(J105&lt;&gt;0,SUM(J$9:J104)=0),ROUND(I$1*I$3,0),0)</f>
        <v>0</v>
      </c>
      <c r="M105" s="18"/>
      <c r="N105" s="38">
        <f>IF(SUM(V$9:V104)&gt;0.9,MAX(N$9:N104)+1,0)</f>
        <v>0</v>
      </c>
      <c r="O105" s="44">
        <f t="shared" si="211"/>
        <v>0</v>
      </c>
      <c r="P105" s="40">
        <f t="shared" si="212"/>
        <v>47452</v>
      </c>
      <c r="Q105" s="43">
        <f t="shared" si="197"/>
        <v>0</v>
      </c>
      <c r="R105" s="43">
        <f t="shared" si="175"/>
        <v>0</v>
      </c>
      <c r="S105" s="45">
        <f>IF(AND(N105=U$6,W104-U$1/(U$7-U$6+1)&gt;=0),ROUND(U$1/(U$7-U$6+1),0),IF(AND(SUM(S$10:S104)&gt;0,W104-S104&gt;=0),S104,IF(AND(SUM(S$10:S104)&gt;0),U$1-SUM(S$10:S104),0)))</f>
        <v>0</v>
      </c>
      <c r="T105" s="45">
        <f t="shared" si="254"/>
        <v>0</v>
      </c>
      <c r="U105" s="45">
        <f t="shared" si="255"/>
        <v>0</v>
      </c>
      <c r="V105" s="45">
        <f t="shared" si="176"/>
        <v>0</v>
      </c>
      <c r="W105" s="45">
        <f t="shared" si="256"/>
        <v>0</v>
      </c>
      <c r="X105" s="45">
        <f>IF(AND(V105&lt;&gt;0,SUM(V$9:V104)=0),ROUND(U$1*U$3,0),0)</f>
        <v>0</v>
      </c>
      <c r="Y105" s="18"/>
      <c r="Z105" s="38">
        <f>IF(SUM(AH$9:AH104)&gt;0.9,MAX(Z$9:Z104)+1,0)</f>
        <v>0</v>
      </c>
      <c r="AA105" s="44">
        <f t="shared" si="213"/>
        <v>0</v>
      </c>
      <c r="AB105" s="40">
        <f t="shared" si="214"/>
        <v>47452</v>
      </c>
      <c r="AC105" s="43">
        <f t="shared" si="198"/>
        <v>0</v>
      </c>
      <c r="AD105" s="43">
        <f t="shared" si="177"/>
        <v>0</v>
      </c>
      <c r="AE105" s="45">
        <f>IF(AND(Z105=AG$6,AI104-AG$1/(AG$7-AG$6+1)&gt;=0),ROUND(AG$1/(AG$7-AG$6+1),0),IF(AND(SUM(AE$10:AE104)&gt;0,AI104-AE104&gt;=0),AE104,IF(AND(SUM(AE$10:AE104)&gt;0),AG$1-SUM(AE$10:AE104),0)))</f>
        <v>0</v>
      </c>
      <c r="AF105" s="45">
        <f t="shared" si="257"/>
        <v>0</v>
      </c>
      <c r="AG105" s="45">
        <f t="shared" si="258"/>
        <v>0</v>
      </c>
      <c r="AH105" s="45">
        <f t="shared" si="178"/>
        <v>0</v>
      </c>
      <c r="AI105" s="45">
        <f t="shared" si="259"/>
        <v>0</v>
      </c>
      <c r="AJ105" s="45">
        <f>IF(AND(AH105&lt;&gt;0,SUM(AH$9:AH104)=0),ROUND(AG$1*AG$3,0),0)</f>
        <v>0</v>
      </c>
      <c r="AK105" s="18"/>
      <c r="AL105" s="38">
        <f>IF(SUM(AT$9:AT104)&gt;0.9,MAX(AL$9:AL104)+1,0)</f>
        <v>0</v>
      </c>
      <c r="AM105" s="44">
        <f t="shared" si="215"/>
        <v>0</v>
      </c>
      <c r="AN105" s="40">
        <f t="shared" si="216"/>
        <v>47452</v>
      </c>
      <c r="AO105" s="43">
        <f t="shared" si="199"/>
        <v>0</v>
      </c>
      <c r="AP105" s="43">
        <f t="shared" si="179"/>
        <v>0</v>
      </c>
      <c r="AQ105" s="45">
        <f>IF(AND(AL105=AS$6,AU104-AS$1/(AS$7-AS$6+1)&gt;=0),ROUND(AS$1/(AS$7-AS$6+1),0),IF(AND(SUM(AQ$10:AQ104)&gt;0,AU104-AQ104&gt;=0),AQ104,IF(AND(SUM(AQ$10:AQ104)&gt;0),AS$1-SUM(AQ$10:AQ104),0)))</f>
        <v>0</v>
      </c>
      <c r="AR105" s="45">
        <f t="shared" si="260"/>
        <v>0</v>
      </c>
      <c r="AS105" s="45">
        <f t="shared" si="261"/>
        <v>0</v>
      </c>
      <c r="AT105" s="45">
        <f t="shared" si="180"/>
        <v>0</v>
      </c>
      <c r="AU105" s="45">
        <f t="shared" si="262"/>
        <v>0</v>
      </c>
      <c r="AV105" s="45">
        <f>IF(AND(AT105&lt;&gt;0,SUM(AT$9:AT104)=0),ROUND(AS$1*AS$3,0),0)</f>
        <v>0</v>
      </c>
      <c r="AW105" s="18"/>
      <c r="AX105" s="38">
        <f>IF(SUM(BF$9:BF104)&gt;0.9,MAX(AX$9:AX104)+1,0)</f>
        <v>0</v>
      </c>
      <c r="AY105" s="44">
        <f t="shared" si="217"/>
        <v>0</v>
      </c>
      <c r="AZ105" s="40">
        <f t="shared" si="218"/>
        <v>47452</v>
      </c>
      <c r="BA105" s="43">
        <f t="shared" si="200"/>
        <v>0</v>
      </c>
      <c r="BB105" s="43">
        <f t="shared" si="181"/>
        <v>0</v>
      </c>
      <c r="BC105" s="45">
        <f>IF(AND(AX105=BE$6,BG104-BE$1/(BE$7-BE$6+1)&gt;=0),ROUND(BE$1/(BE$7-BE$6+1),0),IF(AND(SUM(BC$10:BC104)&gt;0,BG104-BC104&gt;=0),BC104,IF(AND(SUM(BC$10:BC104)&gt;0),BE$1-SUM(BC$10:BC104),0)))</f>
        <v>0</v>
      </c>
      <c r="BD105" s="45">
        <f t="shared" si="263"/>
        <v>0</v>
      </c>
      <c r="BE105" s="45">
        <f t="shared" si="264"/>
        <v>0</v>
      </c>
      <c r="BF105" s="45">
        <f t="shared" si="182"/>
        <v>0</v>
      </c>
      <c r="BG105" s="45">
        <f t="shared" si="265"/>
        <v>0</v>
      </c>
      <c r="BH105" s="45">
        <f>IF(AND(BF105&lt;&gt;0,SUM(BF$9:BF104)=0),ROUND(BE$1*BE$3,0),0)</f>
        <v>0</v>
      </c>
      <c r="BI105" s="18"/>
      <c r="BJ105" s="38">
        <f>IF(SUM(BR$9:BR104)&gt;0.9,MAX(BJ$9:BJ104)+1,0)</f>
        <v>0</v>
      </c>
      <c r="BK105" s="44">
        <f t="shared" si="219"/>
        <v>0</v>
      </c>
      <c r="BL105" s="40">
        <f t="shared" si="220"/>
        <v>47452</v>
      </c>
      <c r="BM105" s="43">
        <f t="shared" si="201"/>
        <v>0</v>
      </c>
      <c r="BN105" s="43">
        <f t="shared" si="183"/>
        <v>0</v>
      </c>
      <c r="BO105" s="45">
        <f>IF(AND(BJ105=BQ$6,BS104-BQ$1/(BQ$7-BQ$6+1)&gt;=0),ROUND(BQ$1/(BQ$7-BQ$6+1),0),IF(AND(SUM(BO$10:BO104)&gt;0,BS104-BO104&gt;=0),BO104,IF(AND(SUM(BO$10:BO104)&gt;0),BQ$1-SUM(BO$10:BO104),0)))</f>
        <v>0</v>
      </c>
      <c r="BP105" s="45">
        <f t="shared" si="266"/>
        <v>0</v>
      </c>
      <c r="BQ105" s="45">
        <f t="shared" si="267"/>
        <v>0</v>
      </c>
      <c r="BR105" s="45">
        <f t="shared" si="184"/>
        <v>0</v>
      </c>
      <c r="BS105" s="45">
        <f t="shared" si="268"/>
        <v>0</v>
      </c>
      <c r="BT105" s="45">
        <f>IF(AND(BR105&lt;&gt;0,SUM(BR$9:BR104)=0),ROUND(BQ$1*BQ$3,0),0)</f>
        <v>0</v>
      </c>
      <c r="BU105" s="18"/>
      <c r="BV105" s="38">
        <f>IF(SUM(CD$9:CD104)&gt;0.9,MAX(BV$9:BV104)+1,0)</f>
        <v>0</v>
      </c>
      <c r="BW105" s="44">
        <f t="shared" si="221"/>
        <v>0</v>
      </c>
      <c r="BX105" s="40">
        <f t="shared" si="222"/>
        <v>47452</v>
      </c>
      <c r="BY105" s="43">
        <f t="shared" si="202"/>
        <v>0</v>
      </c>
      <c r="BZ105" s="43">
        <f t="shared" si="185"/>
        <v>0</v>
      </c>
      <c r="CA105" s="45">
        <f>IF(AND(BV105=CC$6,CE104-CC$1/(CC$7-CC$6+1)&gt;=0),ROUND(CC$1/(CC$7-CC$6+1),0),IF(AND(SUM(CA$10:CA104)&gt;0,CE104-CA104&gt;=0),CA104,IF(AND(SUM(CA$10:CA104)&gt;0),CC$1-SUM(CA$10:CA104),0)))</f>
        <v>0</v>
      </c>
      <c r="CB105" s="45">
        <f t="shared" si="269"/>
        <v>0</v>
      </c>
      <c r="CC105" s="45">
        <f t="shared" si="270"/>
        <v>0</v>
      </c>
      <c r="CD105" s="45">
        <f t="shared" si="186"/>
        <v>0</v>
      </c>
      <c r="CE105" s="45">
        <f t="shared" si="271"/>
        <v>0</v>
      </c>
      <c r="CF105" s="45">
        <f>IF(AND(CD105&lt;&gt;0,SUM(CD$9:CD104)=0),ROUND(CC$1*CC$3,0),0)</f>
        <v>0</v>
      </c>
      <c r="CG105" s="18"/>
      <c r="CH105" s="38">
        <f>IF(SUM(CP$9:CP104)&gt;0.9,MAX(CH$9:CH104)+1,0)</f>
        <v>0</v>
      </c>
      <c r="CI105" s="44">
        <f t="shared" si="223"/>
        <v>0</v>
      </c>
      <c r="CJ105" s="40">
        <f t="shared" si="224"/>
        <v>47452</v>
      </c>
      <c r="CK105" s="43">
        <f t="shared" si="203"/>
        <v>0</v>
      </c>
      <c r="CL105" s="43">
        <f t="shared" si="187"/>
        <v>0</v>
      </c>
      <c r="CM105" s="45">
        <f>IF(AND(CH105=CO$6,CQ104-CO$1/(CO$7-CO$6+1)&gt;=0),ROUND(CO$1/(CO$7-CO$6+1),0),IF(AND(SUM(CM$10:CM104)&gt;0,CQ104-CM104&gt;=0),CM104,IF(AND(SUM(CM$10:CM104)&gt;0),CO$1-SUM(CM$10:CM104),0)))</f>
        <v>0</v>
      </c>
      <c r="CN105" s="45">
        <f t="shared" si="272"/>
        <v>0</v>
      </c>
      <c r="CO105" s="45">
        <f t="shared" si="273"/>
        <v>0</v>
      </c>
      <c r="CP105" s="45">
        <f t="shared" si="188"/>
        <v>0</v>
      </c>
      <c r="CQ105" s="45">
        <f t="shared" si="274"/>
        <v>0</v>
      </c>
      <c r="CR105" s="45">
        <f>IF(AND(CP105&lt;&gt;0,SUM(CP$9:CP104)=0),ROUND(CO$1*CO$3,0),0)</f>
        <v>0</v>
      </c>
      <c r="CS105" s="18"/>
      <c r="CT105" s="38">
        <f>IF(SUM(DB$9:DB104)&gt;0.9,MAX(CT$9:CT104)+1,0)</f>
        <v>0</v>
      </c>
      <c r="CU105" s="44">
        <f t="shared" si="225"/>
        <v>0</v>
      </c>
      <c r="CV105" s="40">
        <f t="shared" si="226"/>
        <v>47452</v>
      </c>
      <c r="CW105" s="43">
        <f t="shared" si="204"/>
        <v>0</v>
      </c>
      <c r="CX105" s="43">
        <f t="shared" si="189"/>
        <v>0</v>
      </c>
      <c r="CY105" s="45">
        <f>IF(AND(CT105=DA$6,DC104-DA$1/(DA$7-DA$6+1)&gt;=0),ROUND(DA$1/(DA$7-DA$6+1),0),IF(AND(SUM(CY$10:CY104)&gt;0,DC104-CY104&gt;=0),CY104,IF(AND(SUM(CY$10:CY104)&gt;0),DA$1-SUM(CY$10:CY104),0)))</f>
        <v>0</v>
      </c>
      <c r="CZ105" s="45">
        <f t="shared" si="275"/>
        <v>0</v>
      </c>
      <c r="DA105" s="45">
        <f t="shared" si="276"/>
        <v>0</v>
      </c>
      <c r="DB105" s="45">
        <f t="shared" si="190"/>
        <v>0</v>
      </c>
      <c r="DC105" s="45">
        <f t="shared" si="277"/>
        <v>0</v>
      </c>
      <c r="DD105" s="45">
        <f>IF(AND(DB105&lt;&gt;0,SUM(DB$9:DB104)=0),ROUND(DA$1*DA$3,0),0)</f>
        <v>0</v>
      </c>
      <c r="DE105" s="18"/>
      <c r="DF105" s="38">
        <f>IF(SUM(DN$9:DN104)&gt;0.9,MAX(DF$9:DF104)+1,0)</f>
        <v>0</v>
      </c>
      <c r="DG105" s="44">
        <f t="shared" si="227"/>
        <v>0</v>
      </c>
      <c r="DH105" s="40">
        <f t="shared" si="228"/>
        <v>47452</v>
      </c>
      <c r="DI105" s="43">
        <f t="shared" si="205"/>
        <v>0</v>
      </c>
      <c r="DJ105" s="43">
        <f t="shared" si="191"/>
        <v>0</v>
      </c>
      <c r="DK105" s="45">
        <f>IF(AND(DF105=DM$6,DO104-DM$1/(DM$7-DM$6+1)&gt;=0),ROUND(DM$1/(DM$7-DM$6+1),0),IF(AND(SUM(DK$10:DK104)&gt;0,DO104-DK104&gt;=0),DK104,IF(AND(SUM(DK$10:DK104)&gt;0),DM$1-SUM(DK$10:DK104),0)))</f>
        <v>0</v>
      </c>
      <c r="DL105" s="45">
        <f t="shared" si="278"/>
        <v>0</v>
      </c>
      <c r="DM105" s="45">
        <f t="shared" si="279"/>
        <v>0</v>
      </c>
      <c r="DN105" s="45">
        <f t="shared" si="192"/>
        <v>0</v>
      </c>
      <c r="DO105" s="45">
        <f t="shared" si="280"/>
        <v>0</v>
      </c>
      <c r="DP105" s="45">
        <f>IF(AND(DN105&lt;&gt;0,SUM(DN$9:DN104)=0),ROUND(DM$1*DM$3,0),0)</f>
        <v>0</v>
      </c>
      <c r="DQ105" s="18"/>
      <c r="DR105" s="38">
        <f>IF(SUM(DZ$9:DZ104)&gt;0.9,MAX(DR$9:DR104)+1,0)</f>
        <v>0</v>
      </c>
      <c r="DS105" s="44">
        <f t="shared" si="229"/>
        <v>0</v>
      </c>
      <c r="DT105" s="40">
        <f t="shared" si="230"/>
        <v>47452</v>
      </c>
      <c r="DU105" s="43">
        <f t="shared" si="206"/>
        <v>0</v>
      </c>
      <c r="DV105" s="43">
        <f t="shared" si="193"/>
        <v>0</v>
      </c>
      <c r="DW105" s="45">
        <f>IF(AND(DR105=DY$6,EA104-DY$1/(DY$7-DY$6+1)&gt;=0),ROUND(DY$1/(DY$7-DY$6+1),0),IF(AND(SUM(DW$10:DW104)&gt;0,EA104-DW104&gt;=0),DW104,IF(AND(SUM(DW$10:DW104)&gt;0),DY$1-SUM(DW$10:DW104),0)))</f>
        <v>0</v>
      </c>
      <c r="DX105" s="45">
        <f t="shared" si="281"/>
        <v>0</v>
      </c>
      <c r="DY105" s="45">
        <f t="shared" si="282"/>
        <v>0</v>
      </c>
      <c r="DZ105" s="45">
        <f t="shared" si="194"/>
        <v>0</v>
      </c>
      <c r="EA105" s="45">
        <f t="shared" si="283"/>
        <v>0</v>
      </c>
      <c r="EB105" s="45">
        <f>IF(AND(DZ105&lt;&gt;0,SUM(DZ$9:DZ104)=0),ROUND(DY$1*DY$3,0),0)</f>
        <v>0</v>
      </c>
      <c r="EC105" s="18"/>
      <c r="ED105" s="38">
        <f>IF(SUM(EL$9:EL104)&gt;0.9,MAX(ED$9:ED104)+1,0)</f>
        <v>0</v>
      </c>
      <c r="EE105" s="44">
        <f t="shared" si="231"/>
        <v>0</v>
      </c>
      <c r="EF105" s="40">
        <f t="shared" si="232"/>
        <v>47452</v>
      </c>
      <c r="EG105" s="43">
        <f t="shared" si="207"/>
        <v>0</v>
      </c>
      <c r="EH105" s="43">
        <f t="shared" si="195"/>
        <v>0</v>
      </c>
      <c r="EI105" s="45">
        <f>IF(AND(ED105=EK$6,EM104-EK$1/(EK$7-EK$6+1)&gt;=0),ROUND(EK$1/(EK$7-EK$6+1),0),IF(AND(SUM(EI$10:EI104)&gt;0,EM104-EI104&gt;=0),EI104,IF(AND(SUM(EI$10:EI104)&gt;0),EK$1-SUM(EI$10:EI104),0)))</f>
        <v>0</v>
      </c>
      <c r="EJ105" s="45">
        <f t="shared" si="284"/>
        <v>0</v>
      </c>
      <c r="EK105" s="45">
        <f t="shared" si="285"/>
        <v>0</v>
      </c>
      <c r="EL105" s="45">
        <f t="shared" si="196"/>
        <v>0</v>
      </c>
      <c r="EM105" s="45">
        <f t="shared" si="286"/>
        <v>0</v>
      </c>
      <c r="EN105" s="45">
        <f>IF(AND(EL105&lt;&gt;0,SUM(EL$9:EL104)=0),ROUND(EK$1*EK$3,0),0)</f>
        <v>0</v>
      </c>
      <c r="EO105" s="21"/>
      <c r="EP105" s="46">
        <f t="shared" si="303"/>
        <v>89</v>
      </c>
      <c r="EQ105" s="47">
        <f t="shared" si="287"/>
        <v>47452</v>
      </c>
      <c r="ER105" s="48">
        <f t="shared" si="304"/>
        <v>0</v>
      </c>
      <c r="ES105" s="48">
        <f t="shared" si="288"/>
        <v>0</v>
      </c>
      <c r="ET105" s="48">
        <f t="shared" si="289"/>
        <v>0</v>
      </c>
      <c r="EU105" s="48">
        <f t="shared" si="290"/>
        <v>0</v>
      </c>
      <c r="EV105" s="48">
        <f t="shared" si="291"/>
        <v>0</v>
      </c>
      <c r="EW105" s="48">
        <f t="shared" si="292"/>
        <v>0</v>
      </c>
      <c r="EX105" s="48">
        <f t="shared" si="293"/>
        <v>0</v>
      </c>
      <c r="EY105" s="48">
        <f t="shared" si="294"/>
        <v>0</v>
      </c>
      <c r="EZ105" s="48">
        <f t="shared" si="295"/>
        <v>0</v>
      </c>
      <c r="FA105" s="48">
        <f t="shared" si="296"/>
        <v>0</v>
      </c>
      <c r="FB105" s="48">
        <f t="shared" si="297"/>
        <v>0</v>
      </c>
      <c r="FC105" s="48">
        <f t="shared" si="298"/>
        <v>0</v>
      </c>
      <c r="FD105" s="48">
        <f t="shared" si="233"/>
        <v>0</v>
      </c>
      <c r="FE105" s="49">
        <f t="shared" si="209"/>
        <v>0</v>
      </c>
      <c r="FF105" s="49">
        <f t="shared" si="237"/>
        <v>0</v>
      </c>
      <c r="FG105" s="49">
        <f t="shared" si="238"/>
        <v>0</v>
      </c>
      <c r="FH105" s="49">
        <f t="shared" si="239"/>
        <v>0</v>
      </c>
      <c r="FI105" s="49">
        <f t="shared" si="240"/>
        <v>0</v>
      </c>
      <c r="FJ105" s="49">
        <f t="shared" si="241"/>
        <v>0</v>
      </c>
      <c r="FK105" s="49">
        <f t="shared" si="242"/>
        <v>0</v>
      </c>
      <c r="FL105" s="49">
        <f t="shared" si="243"/>
        <v>0</v>
      </c>
      <c r="FM105" s="49">
        <f t="shared" si="244"/>
        <v>0</v>
      </c>
      <c r="FN105" s="49">
        <f t="shared" si="299"/>
        <v>0</v>
      </c>
      <c r="FO105" s="49">
        <f t="shared" si="300"/>
        <v>0</v>
      </c>
      <c r="FP105" s="49">
        <f t="shared" si="301"/>
        <v>0</v>
      </c>
      <c r="FQ105" s="49">
        <f t="shared" si="302"/>
        <v>0</v>
      </c>
      <c r="FR105" s="49">
        <f t="shared" si="245"/>
        <v>0</v>
      </c>
      <c r="FS105" s="49">
        <f>IF(SUM(FF105:FF$298)=0,FF$299*FS$8/12,0)</f>
        <v>0</v>
      </c>
      <c r="FT105" s="49">
        <f>IF(SUM(FG105:FG$298)=0,FG$299*FT$8/12,0)</f>
        <v>0</v>
      </c>
      <c r="FU105" s="49">
        <f>IF(SUM(FH105:FH$298)=0,FH$299*FU$8/12,0)</f>
        <v>0</v>
      </c>
      <c r="FV105" s="49">
        <f>IF(SUM(FI105:FI$298)=0,FI$299*FV$8/12,0)</f>
        <v>0</v>
      </c>
      <c r="FW105" s="49">
        <f>IF(SUM(FJ105:FJ$298)=0,FJ$299*FW$8/12,0)</f>
        <v>0</v>
      </c>
      <c r="FX105" s="49">
        <f>IF(SUM(FK105:FK$298)=0,FK$299*FX$8/12,0)</f>
        <v>0</v>
      </c>
      <c r="FY105" s="49">
        <f>IF(SUM(FL105:FL$298)=0,FL$299*FY$8/12,0)</f>
        <v>0</v>
      </c>
      <c r="FZ105" s="49">
        <f>IF(SUM(FM105:FM$298)=0,FM$299*FZ$8/12,0)</f>
        <v>0</v>
      </c>
      <c r="GA105" s="49">
        <f>IF(SUM(FN105:FN$298)=0,FN$299*GA$8/12,0)</f>
        <v>0</v>
      </c>
      <c r="GB105" s="49">
        <f>IF(SUM(FO105:FO$298)=0,FO$299*GB$8/12,0)</f>
        <v>0</v>
      </c>
      <c r="GC105" s="49">
        <f>IF(SUM(FP105:FP$298)=0,FP$299*GC$8/12,0)</f>
        <v>0</v>
      </c>
      <c r="GD105" s="49">
        <f>IF(SUM(FQ105:FQ$298)=0,FQ$299*GD$8/12,0)</f>
        <v>0</v>
      </c>
      <c r="GE105" s="49">
        <f t="shared" si="246"/>
        <v>0</v>
      </c>
      <c r="GF105" s="49">
        <f t="shared" si="234"/>
        <v>0</v>
      </c>
      <c r="GG105" s="49">
        <f t="shared" si="247"/>
        <v>0</v>
      </c>
      <c r="GH105" s="49">
        <f t="shared" si="235"/>
        <v>0</v>
      </c>
      <c r="GI105" s="49">
        <f t="shared" si="248"/>
        <v>0</v>
      </c>
      <c r="GJ105" s="49">
        <f t="shared" si="236"/>
        <v>0</v>
      </c>
      <c r="GK105" s="21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</row>
    <row r="106" spans="1:299">
      <c r="A106" s="57"/>
      <c r="B106" s="38">
        <f>IF(SUM(J$9:J105)&gt;0.9,MAX(B$9:B105)+1,0)</f>
        <v>77</v>
      </c>
      <c r="C106" s="44">
        <f t="shared" si="210"/>
        <v>0</v>
      </c>
      <c r="D106" s="40">
        <v>47483</v>
      </c>
      <c r="E106" s="43">
        <f t="shared" si="249"/>
        <v>0</v>
      </c>
      <c r="F106" s="43">
        <f t="shared" si="250"/>
        <v>0</v>
      </c>
      <c r="G106" s="45">
        <f>IF(AND(B106=I$6,K105-I$1/(I$7-I$6+1)&gt;=0),ROUND(I$1/(I$7-I$6+1),0),IF(AND(SUM(G$10:G105)&gt;0,K105-G105&gt;=0),G105,IF(AND(SUM(G$10:G105)&gt;0),I$1-SUM(G$10:G105),0)))</f>
        <v>0</v>
      </c>
      <c r="H106" s="45">
        <f t="shared" si="251"/>
        <v>0</v>
      </c>
      <c r="I106" s="45">
        <f t="shared" si="252"/>
        <v>0</v>
      </c>
      <c r="J106" s="45">
        <f t="shared" si="174"/>
        <v>0</v>
      </c>
      <c r="K106" s="45">
        <f t="shared" si="253"/>
        <v>0</v>
      </c>
      <c r="L106" s="45">
        <f>IF(AND(J106&lt;&gt;0,SUM(J$9:J105)=0),ROUND(I$1*I$3,0),0)</f>
        <v>0</v>
      </c>
      <c r="M106" s="18"/>
      <c r="N106" s="38">
        <f>IF(SUM(V$9:V105)&gt;0.9,MAX(N$9:N105)+1,0)</f>
        <v>0</v>
      </c>
      <c r="O106" s="44">
        <f t="shared" si="211"/>
        <v>0</v>
      </c>
      <c r="P106" s="40">
        <f t="shared" si="212"/>
        <v>47483</v>
      </c>
      <c r="Q106" s="43">
        <f t="shared" si="197"/>
        <v>0</v>
      </c>
      <c r="R106" s="43">
        <f t="shared" si="175"/>
        <v>0</v>
      </c>
      <c r="S106" s="45">
        <f>IF(AND(N106=U$6,W105-U$1/(U$7-U$6+1)&gt;=0),ROUND(U$1/(U$7-U$6+1),0),IF(AND(SUM(S$10:S105)&gt;0,W105-S105&gt;=0),S105,IF(AND(SUM(S$10:S105)&gt;0),U$1-SUM(S$10:S105),0)))</f>
        <v>0</v>
      </c>
      <c r="T106" s="45">
        <f t="shared" si="254"/>
        <v>0</v>
      </c>
      <c r="U106" s="45">
        <f t="shared" si="255"/>
        <v>0</v>
      </c>
      <c r="V106" s="45">
        <f t="shared" si="176"/>
        <v>0</v>
      </c>
      <c r="W106" s="45">
        <f t="shared" si="256"/>
        <v>0</v>
      </c>
      <c r="X106" s="45">
        <f>IF(AND(V106&lt;&gt;0,SUM(V$9:V105)=0),ROUND(U$1*U$3,0),0)</f>
        <v>0</v>
      </c>
      <c r="Y106" s="18"/>
      <c r="Z106" s="38">
        <f>IF(SUM(AH$9:AH105)&gt;0.9,MAX(Z$9:Z105)+1,0)</f>
        <v>0</v>
      </c>
      <c r="AA106" s="44">
        <f t="shared" si="213"/>
        <v>0</v>
      </c>
      <c r="AB106" s="40">
        <f t="shared" si="214"/>
        <v>47483</v>
      </c>
      <c r="AC106" s="43">
        <f t="shared" si="198"/>
        <v>0</v>
      </c>
      <c r="AD106" s="43">
        <f t="shared" si="177"/>
        <v>0</v>
      </c>
      <c r="AE106" s="45">
        <f>IF(AND(Z106=AG$6,AI105-AG$1/(AG$7-AG$6+1)&gt;=0),ROUND(AG$1/(AG$7-AG$6+1),0),IF(AND(SUM(AE$10:AE105)&gt;0,AI105-AE105&gt;=0),AE105,IF(AND(SUM(AE$10:AE105)&gt;0),AG$1-SUM(AE$10:AE105),0)))</f>
        <v>0</v>
      </c>
      <c r="AF106" s="45">
        <f t="shared" si="257"/>
        <v>0</v>
      </c>
      <c r="AG106" s="45">
        <f t="shared" si="258"/>
        <v>0</v>
      </c>
      <c r="AH106" s="45">
        <f t="shared" si="178"/>
        <v>0</v>
      </c>
      <c r="AI106" s="45">
        <f t="shared" si="259"/>
        <v>0</v>
      </c>
      <c r="AJ106" s="45">
        <f>IF(AND(AH106&lt;&gt;0,SUM(AH$9:AH105)=0),ROUND(AG$1*AG$3,0),0)</f>
        <v>0</v>
      </c>
      <c r="AK106" s="18"/>
      <c r="AL106" s="38">
        <f>IF(SUM(AT$9:AT105)&gt;0.9,MAX(AL$9:AL105)+1,0)</f>
        <v>0</v>
      </c>
      <c r="AM106" s="44">
        <f t="shared" si="215"/>
        <v>0</v>
      </c>
      <c r="AN106" s="40">
        <f t="shared" si="216"/>
        <v>47483</v>
      </c>
      <c r="AO106" s="43">
        <f t="shared" si="199"/>
        <v>0</v>
      </c>
      <c r="AP106" s="43">
        <f t="shared" si="179"/>
        <v>0</v>
      </c>
      <c r="AQ106" s="45">
        <f>IF(AND(AL106=AS$6,AU105-AS$1/(AS$7-AS$6+1)&gt;=0),ROUND(AS$1/(AS$7-AS$6+1),0),IF(AND(SUM(AQ$10:AQ105)&gt;0,AU105-AQ105&gt;=0),AQ105,IF(AND(SUM(AQ$10:AQ105)&gt;0),AS$1-SUM(AQ$10:AQ105),0)))</f>
        <v>0</v>
      </c>
      <c r="AR106" s="45">
        <f t="shared" si="260"/>
        <v>0</v>
      </c>
      <c r="AS106" s="45">
        <f t="shared" si="261"/>
        <v>0</v>
      </c>
      <c r="AT106" s="45">
        <f t="shared" si="180"/>
        <v>0</v>
      </c>
      <c r="AU106" s="45">
        <f t="shared" si="262"/>
        <v>0</v>
      </c>
      <c r="AV106" s="45">
        <f>IF(AND(AT106&lt;&gt;0,SUM(AT$9:AT105)=0),ROUND(AS$1*AS$3,0),0)</f>
        <v>0</v>
      </c>
      <c r="AW106" s="18"/>
      <c r="AX106" s="38">
        <f>IF(SUM(BF$9:BF105)&gt;0.9,MAX(AX$9:AX105)+1,0)</f>
        <v>0</v>
      </c>
      <c r="AY106" s="44">
        <f t="shared" si="217"/>
        <v>0</v>
      </c>
      <c r="AZ106" s="40">
        <f t="shared" si="218"/>
        <v>47483</v>
      </c>
      <c r="BA106" s="43">
        <f t="shared" si="200"/>
        <v>0</v>
      </c>
      <c r="BB106" s="43">
        <f t="shared" si="181"/>
        <v>0</v>
      </c>
      <c r="BC106" s="45">
        <f>IF(AND(AX106=BE$6,BG105-BE$1/(BE$7-BE$6+1)&gt;=0),ROUND(BE$1/(BE$7-BE$6+1),0),IF(AND(SUM(BC$10:BC105)&gt;0,BG105-BC105&gt;=0),BC105,IF(AND(SUM(BC$10:BC105)&gt;0),BE$1-SUM(BC$10:BC105),0)))</f>
        <v>0</v>
      </c>
      <c r="BD106" s="45">
        <f t="shared" si="263"/>
        <v>0</v>
      </c>
      <c r="BE106" s="45">
        <f t="shared" si="264"/>
        <v>0</v>
      </c>
      <c r="BF106" s="45">
        <f t="shared" si="182"/>
        <v>0</v>
      </c>
      <c r="BG106" s="45">
        <f t="shared" si="265"/>
        <v>0</v>
      </c>
      <c r="BH106" s="45">
        <f>IF(AND(BF106&lt;&gt;0,SUM(BF$9:BF105)=0),ROUND(BE$1*BE$3,0),0)</f>
        <v>0</v>
      </c>
      <c r="BI106" s="18"/>
      <c r="BJ106" s="38">
        <f>IF(SUM(BR$9:BR105)&gt;0.9,MAX(BJ$9:BJ105)+1,0)</f>
        <v>0</v>
      </c>
      <c r="BK106" s="44">
        <f t="shared" si="219"/>
        <v>0</v>
      </c>
      <c r="BL106" s="40">
        <f t="shared" si="220"/>
        <v>47483</v>
      </c>
      <c r="BM106" s="43">
        <f t="shared" si="201"/>
        <v>0</v>
      </c>
      <c r="BN106" s="43">
        <f t="shared" si="183"/>
        <v>0</v>
      </c>
      <c r="BO106" s="45">
        <f>IF(AND(BJ106=BQ$6,BS105-BQ$1/(BQ$7-BQ$6+1)&gt;=0),ROUND(BQ$1/(BQ$7-BQ$6+1),0),IF(AND(SUM(BO$10:BO105)&gt;0,BS105-BO105&gt;=0),BO105,IF(AND(SUM(BO$10:BO105)&gt;0),BQ$1-SUM(BO$10:BO105),0)))</f>
        <v>0</v>
      </c>
      <c r="BP106" s="45">
        <f t="shared" si="266"/>
        <v>0</v>
      </c>
      <c r="BQ106" s="45">
        <f t="shared" si="267"/>
        <v>0</v>
      </c>
      <c r="BR106" s="45">
        <f t="shared" si="184"/>
        <v>0</v>
      </c>
      <c r="BS106" s="45">
        <f t="shared" si="268"/>
        <v>0</v>
      </c>
      <c r="BT106" s="45">
        <f>IF(AND(BR106&lt;&gt;0,SUM(BR$9:BR105)=0),ROUND(BQ$1*BQ$3,0),0)</f>
        <v>0</v>
      </c>
      <c r="BU106" s="18"/>
      <c r="BV106" s="38">
        <f>IF(SUM(CD$9:CD105)&gt;0.9,MAX(BV$9:BV105)+1,0)</f>
        <v>0</v>
      </c>
      <c r="BW106" s="44">
        <f t="shared" si="221"/>
        <v>0</v>
      </c>
      <c r="BX106" s="40">
        <f t="shared" si="222"/>
        <v>47483</v>
      </c>
      <c r="BY106" s="43">
        <f t="shared" si="202"/>
        <v>0</v>
      </c>
      <c r="BZ106" s="43">
        <f t="shared" si="185"/>
        <v>0</v>
      </c>
      <c r="CA106" s="45">
        <f>IF(AND(BV106=CC$6,CE105-CC$1/(CC$7-CC$6+1)&gt;=0),ROUND(CC$1/(CC$7-CC$6+1),0),IF(AND(SUM(CA$10:CA105)&gt;0,CE105-CA105&gt;=0),CA105,IF(AND(SUM(CA$10:CA105)&gt;0),CC$1-SUM(CA$10:CA105),0)))</f>
        <v>0</v>
      </c>
      <c r="CB106" s="45">
        <f t="shared" si="269"/>
        <v>0</v>
      </c>
      <c r="CC106" s="45">
        <f t="shared" si="270"/>
        <v>0</v>
      </c>
      <c r="CD106" s="45">
        <f t="shared" si="186"/>
        <v>0</v>
      </c>
      <c r="CE106" s="45">
        <f t="shared" si="271"/>
        <v>0</v>
      </c>
      <c r="CF106" s="45">
        <f>IF(AND(CD106&lt;&gt;0,SUM(CD$9:CD105)=0),ROUND(CC$1*CC$3,0),0)</f>
        <v>0</v>
      </c>
      <c r="CG106" s="18"/>
      <c r="CH106" s="38">
        <f>IF(SUM(CP$9:CP105)&gt;0.9,MAX(CH$9:CH105)+1,0)</f>
        <v>0</v>
      </c>
      <c r="CI106" s="44">
        <f t="shared" si="223"/>
        <v>0</v>
      </c>
      <c r="CJ106" s="40">
        <f t="shared" si="224"/>
        <v>47483</v>
      </c>
      <c r="CK106" s="43">
        <f t="shared" si="203"/>
        <v>0</v>
      </c>
      <c r="CL106" s="43">
        <f t="shared" si="187"/>
        <v>0</v>
      </c>
      <c r="CM106" s="45">
        <f>IF(AND(CH106=CO$6,CQ105-CO$1/(CO$7-CO$6+1)&gt;=0),ROUND(CO$1/(CO$7-CO$6+1),0),IF(AND(SUM(CM$10:CM105)&gt;0,CQ105-CM105&gt;=0),CM105,IF(AND(SUM(CM$10:CM105)&gt;0),CO$1-SUM(CM$10:CM105),0)))</f>
        <v>0</v>
      </c>
      <c r="CN106" s="45">
        <f t="shared" si="272"/>
        <v>0</v>
      </c>
      <c r="CO106" s="45">
        <f t="shared" si="273"/>
        <v>0</v>
      </c>
      <c r="CP106" s="45">
        <f t="shared" si="188"/>
        <v>0</v>
      </c>
      <c r="CQ106" s="45">
        <f t="shared" si="274"/>
        <v>0</v>
      </c>
      <c r="CR106" s="45">
        <f>IF(AND(CP106&lt;&gt;0,SUM(CP$9:CP105)=0),ROUND(CO$1*CO$3,0),0)</f>
        <v>0</v>
      </c>
      <c r="CS106" s="18"/>
      <c r="CT106" s="38">
        <f>IF(SUM(DB$9:DB105)&gt;0.9,MAX(CT$9:CT105)+1,0)</f>
        <v>0</v>
      </c>
      <c r="CU106" s="44">
        <f t="shared" si="225"/>
        <v>0</v>
      </c>
      <c r="CV106" s="40">
        <f t="shared" si="226"/>
        <v>47483</v>
      </c>
      <c r="CW106" s="43">
        <f t="shared" si="204"/>
        <v>0</v>
      </c>
      <c r="CX106" s="43">
        <f t="shared" si="189"/>
        <v>0</v>
      </c>
      <c r="CY106" s="45">
        <f>IF(AND(CT106=DA$6,DC105-DA$1/(DA$7-DA$6+1)&gt;=0),ROUND(DA$1/(DA$7-DA$6+1),0),IF(AND(SUM(CY$10:CY105)&gt;0,DC105-CY105&gt;=0),CY105,IF(AND(SUM(CY$10:CY105)&gt;0),DA$1-SUM(CY$10:CY105),0)))</f>
        <v>0</v>
      </c>
      <c r="CZ106" s="45">
        <f t="shared" si="275"/>
        <v>0</v>
      </c>
      <c r="DA106" s="45">
        <f t="shared" si="276"/>
        <v>0</v>
      </c>
      <c r="DB106" s="45">
        <f t="shared" si="190"/>
        <v>0</v>
      </c>
      <c r="DC106" s="45">
        <f t="shared" si="277"/>
        <v>0</v>
      </c>
      <c r="DD106" s="45">
        <f>IF(AND(DB106&lt;&gt;0,SUM(DB$9:DB105)=0),ROUND(DA$1*DA$3,0),0)</f>
        <v>0</v>
      </c>
      <c r="DE106" s="18"/>
      <c r="DF106" s="38">
        <f>IF(SUM(DN$9:DN105)&gt;0.9,MAX(DF$9:DF105)+1,0)</f>
        <v>0</v>
      </c>
      <c r="DG106" s="44">
        <f t="shared" si="227"/>
        <v>0</v>
      </c>
      <c r="DH106" s="40">
        <f t="shared" si="228"/>
        <v>47483</v>
      </c>
      <c r="DI106" s="43">
        <f t="shared" si="205"/>
        <v>0</v>
      </c>
      <c r="DJ106" s="43">
        <f t="shared" si="191"/>
        <v>0</v>
      </c>
      <c r="DK106" s="45">
        <f>IF(AND(DF106=DM$6,DO105-DM$1/(DM$7-DM$6+1)&gt;=0),ROUND(DM$1/(DM$7-DM$6+1),0),IF(AND(SUM(DK$10:DK105)&gt;0,DO105-DK105&gt;=0),DK105,IF(AND(SUM(DK$10:DK105)&gt;0),DM$1-SUM(DK$10:DK105),0)))</f>
        <v>0</v>
      </c>
      <c r="DL106" s="45">
        <f t="shared" si="278"/>
        <v>0</v>
      </c>
      <c r="DM106" s="45">
        <f t="shared" si="279"/>
        <v>0</v>
      </c>
      <c r="DN106" s="45">
        <f t="shared" si="192"/>
        <v>0</v>
      </c>
      <c r="DO106" s="45">
        <f t="shared" si="280"/>
        <v>0</v>
      </c>
      <c r="DP106" s="45">
        <f>IF(AND(DN106&lt;&gt;0,SUM(DN$9:DN105)=0),ROUND(DM$1*DM$3,0),0)</f>
        <v>0</v>
      </c>
      <c r="DQ106" s="18"/>
      <c r="DR106" s="38">
        <f>IF(SUM(DZ$9:DZ105)&gt;0.9,MAX(DR$9:DR105)+1,0)</f>
        <v>0</v>
      </c>
      <c r="DS106" s="44">
        <f t="shared" si="229"/>
        <v>0</v>
      </c>
      <c r="DT106" s="40">
        <f t="shared" si="230"/>
        <v>47483</v>
      </c>
      <c r="DU106" s="43">
        <f t="shared" si="206"/>
        <v>0</v>
      </c>
      <c r="DV106" s="43">
        <f t="shared" si="193"/>
        <v>0</v>
      </c>
      <c r="DW106" s="45">
        <f>IF(AND(DR106=DY$6,EA105-DY$1/(DY$7-DY$6+1)&gt;=0),ROUND(DY$1/(DY$7-DY$6+1),0),IF(AND(SUM(DW$10:DW105)&gt;0,EA105-DW105&gt;=0),DW105,IF(AND(SUM(DW$10:DW105)&gt;0),DY$1-SUM(DW$10:DW105),0)))</f>
        <v>0</v>
      </c>
      <c r="DX106" s="45">
        <f t="shared" si="281"/>
        <v>0</v>
      </c>
      <c r="DY106" s="45">
        <f t="shared" si="282"/>
        <v>0</v>
      </c>
      <c r="DZ106" s="45">
        <f t="shared" si="194"/>
        <v>0</v>
      </c>
      <c r="EA106" s="45">
        <f t="shared" si="283"/>
        <v>0</v>
      </c>
      <c r="EB106" s="45">
        <f>IF(AND(DZ106&lt;&gt;0,SUM(DZ$9:DZ105)=0),ROUND(DY$1*DY$3,0),0)</f>
        <v>0</v>
      </c>
      <c r="EC106" s="18"/>
      <c r="ED106" s="38">
        <f>IF(SUM(EL$9:EL105)&gt;0.9,MAX(ED$9:ED105)+1,0)</f>
        <v>0</v>
      </c>
      <c r="EE106" s="44">
        <f t="shared" si="231"/>
        <v>0</v>
      </c>
      <c r="EF106" s="40">
        <f t="shared" si="232"/>
        <v>47483</v>
      </c>
      <c r="EG106" s="43">
        <f t="shared" si="207"/>
        <v>0</v>
      </c>
      <c r="EH106" s="43">
        <f t="shared" si="195"/>
        <v>0</v>
      </c>
      <c r="EI106" s="45">
        <f>IF(AND(ED106=EK$6,EM105-EK$1/(EK$7-EK$6+1)&gt;=0),ROUND(EK$1/(EK$7-EK$6+1),0),IF(AND(SUM(EI$10:EI105)&gt;0,EM105-EI105&gt;=0),EI105,IF(AND(SUM(EI$10:EI105)&gt;0),EK$1-SUM(EI$10:EI105),0)))</f>
        <v>0</v>
      </c>
      <c r="EJ106" s="45">
        <f t="shared" si="284"/>
        <v>0</v>
      </c>
      <c r="EK106" s="45">
        <f t="shared" si="285"/>
        <v>0</v>
      </c>
      <c r="EL106" s="45">
        <f t="shared" si="196"/>
        <v>0</v>
      </c>
      <c r="EM106" s="45">
        <f t="shared" si="286"/>
        <v>0</v>
      </c>
      <c r="EN106" s="45">
        <f>IF(AND(EL106&lt;&gt;0,SUM(EL$9:EL105)=0),ROUND(EK$1*EK$3,0),0)</f>
        <v>0</v>
      </c>
      <c r="EO106" s="21"/>
      <c r="EP106" s="46">
        <f t="shared" si="303"/>
        <v>90</v>
      </c>
      <c r="EQ106" s="47">
        <f t="shared" si="287"/>
        <v>47483</v>
      </c>
      <c r="ER106" s="48">
        <f t="shared" si="304"/>
        <v>0</v>
      </c>
      <c r="ES106" s="48">
        <f t="shared" si="288"/>
        <v>0</v>
      </c>
      <c r="ET106" s="48">
        <f t="shared" si="289"/>
        <v>0</v>
      </c>
      <c r="EU106" s="48">
        <f t="shared" si="290"/>
        <v>0</v>
      </c>
      <c r="EV106" s="48">
        <f t="shared" si="291"/>
        <v>0</v>
      </c>
      <c r="EW106" s="48">
        <f t="shared" si="292"/>
        <v>0</v>
      </c>
      <c r="EX106" s="48">
        <f t="shared" si="293"/>
        <v>0</v>
      </c>
      <c r="EY106" s="48">
        <f t="shared" si="294"/>
        <v>0</v>
      </c>
      <c r="EZ106" s="48">
        <f t="shared" si="295"/>
        <v>0</v>
      </c>
      <c r="FA106" s="48">
        <f t="shared" si="296"/>
        <v>0</v>
      </c>
      <c r="FB106" s="48">
        <f t="shared" si="297"/>
        <v>0</v>
      </c>
      <c r="FC106" s="48">
        <f t="shared" si="298"/>
        <v>0</v>
      </c>
      <c r="FD106" s="48">
        <f t="shared" si="233"/>
        <v>0</v>
      </c>
      <c r="FE106" s="49">
        <f t="shared" si="209"/>
        <v>0</v>
      </c>
      <c r="FF106" s="49">
        <f t="shared" si="237"/>
        <v>0</v>
      </c>
      <c r="FG106" s="49">
        <f t="shared" si="238"/>
        <v>0</v>
      </c>
      <c r="FH106" s="49">
        <f t="shared" si="239"/>
        <v>0</v>
      </c>
      <c r="FI106" s="49">
        <f t="shared" si="240"/>
        <v>0</v>
      </c>
      <c r="FJ106" s="49">
        <f t="shared" si="241"/>
        <v>0</v>
      </c>
      <c r="FK106" s="49">
        <f t="shared" si="242"/>
        <v>0</v>
      </c>
      <c r="FL106" s="49">
        <f t="shared" si="243"/>
        <v>0</v>
      </c>
      <c r="FM106" s="49">
        <f t="shared" si="244"/>
        <v>0</v>
      </c>
      <c r="FN106" s="49">
        <f t="shared" si="299"/>
        <v>0</v>
      </c>
      <c r="FO106" s="49">
        <f t="shared" si="300"/>
        <v>0</v>
      </c>
      <c r="FP106" s="49">
        <f t="shared" si="301"/>
        <v>0</v>
      </c>
      <c r="FQ106" s="49">
        <f t="shared" si="302"/>
        <v>0</v>
      </c>
      <c r="FR106" s="49">
        <f t="shared" si="245"/>
        <v>0</v>
      </c>
      <c r="FS106" s="49">
        <f>IF(SUM(FF106:FF$298)=0,FF$299*FS$8/12,0)</f>
        <v>0</v>
      </c>
      <c r="FT106" s="49">
        <f>IF(SUM(FG106:FG$298)=0,FG$299*FT$8/12,0)</f>
        <v>0</v>
      </c>
      <c r="FU106" s="49">
        <f>IF(SUM(FH106:FH$298)=0,FH$299*FU$8/12,0)</f>
        <v>0</v>
      </c>
      <c r="FV106" s="49">
        <f>IF(SUM(FI106:FI$298)=0,FI$299*FV$8/12,0)</f>
        <v>0</v>
      </c>
      <c r="FW106" s="49">
        <f>IF(SUM(FJ106:FJ$298)=0,FJ$299*FW$8/12,0)</f>
        <v>0</v>
      </c>
      <c r="FX106" s="49">
        <f>IF(SUM(FK106:FK$298)=0,FK$299*FX$8/12,0)</f>
        <v>0</v>
      </c>
      <c r="FY106" s="49">
        <f>IF(SUM(FL106:FL$298)=0,FL$299*FY$8/12,0)</f>
        <v>0</v>
      </c>
      <c r="FZ106" s="49">
        <f>IF(SUM(FM106:FM$298)=0,FM$299*FZ$8/12,0)</f>
        <v>0</v>
      </c>
      <c r="GA106" s="49">
        <f>IF(SUM(FN106:FN$298)=0,FN$299*GA$8/12,0)</f>
        <v>0</v>
      </c>
      <c r="GB106" s="49">
        <f>IF(SUM(FO106:FO$298)=0,FO$299*GB$8/12,0)</f>
        <v>0</v>
      </c>
      <c r="GC106" s="49">
        <f>IF(SUM(FP106:FP$298)=0,FP$299*GC$8/12,0)</f>
        <v>0</v>
      </c>
      <c r="GD106" s="49">
        <f>IF(SUM(FQ106:FQ$298)=0,FQ$299*GD$8/12,0)</f>
        <v>0</v>
      </c>
      <c r="GE106" s="49">
        <f t="shared" si="246"/>
        <v>0</v>
      </c>
      <c r="GF106" s="49">
        <f t="shared" si="234"/>
        <v>0</v>
      </c>
      <c r="GG106" s="49">
        <f t="shared" si="247"/>
        <v>0</v>
      </c>
      <c r="GH106" s="49">
        <f t="shared" si="235"/>
        <v>0</v>
      </c>
      <c r="GI106" s="49">
        <f t="shared" si="248"/>
        <v>0</v>
      </c>
      <c r="GJ106" s="49">
        <f t="shared" si="236"/>
        <v>0</v>
      </c>
      <c r="GK106" s="21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</row>
    <row r="107" spans="1:299">
      <c r="A107" s="57"/>
      <c r="B107" s="38">
        <f>IF(SUM(J$9:J106)&gt;0.9,MAX(B$9:B106)+1,0)</f>
        <v>78</v>
      </c>
      <c r="C107" s="44">
        <f t="shared" si="210"/>
        <v>0</v>
      </c>
      <c r="D107" s="40">
        <v>47514</v>
      </c>
      <c r="E107" s="43">
        <f t="shared" si="249"/>
        <v>0</v>
      </c>
      <c r="F107" s="43">
        <f t="shared" si="250"/>
        <v>0</v>
      </c>
      <c r="G107" s="45">
        <f>IF(AND(B107=I$6,K106-I$1/(I$7-I$6+1)&gt;=0),ROUND(I$1/(I$7-I$6+1),0),IF(AND(SUM(G$10:G106)&gt;0,K106-G106&gt;=0),G106,IF(AND(SUM(G$10:G106)&gt;0),I$1-SUM(G$10:G106),0)))</f>
        <v>0</v>
      </c>
      <c r="H107" s="45">
        <f t="shared" si="251"/>
        <v>0</v>
      </c>
      <c r="I107" s="45">
        <f t="shared" si="252"/>
        <v>0</v>
      </c>
      <c r="J107" s="45">
        <f t="shared" si="174"/>
        <v>0</v>
      </c>
      <c r="K107" s="45">
        <f t="shared" si="253"/>
        <v>0</v>
      </c>
      <c r="L107" s="45">
        <f>IF(AND(J107&lt;&gt;0,SUM(J$9:J106)=0),ROUND(I$1*I$3,0),0)</f>
        <v>0</v>
      </c>
      <c r="M107" s="18"/>
      <c r="N107" s="38">
        <f>IF(SUM(V$9:V106)&gt;0.9,MAX(N$9:N106)+1,0)</f>
        <v>0</v>
      </c>
      <c r="O107" s="44">
        <f t="shared" si="211"/>
        <v>0</v>
      </c>
      <c r="P107" s="40">
        <f t="shared" si="212"/>
        <v>47514</v>
      </c>
      <c r="Q107" s="43">
        <f t="shared" si="197"/>
        <v>0</v>
      </c>
      <c r="R107" s="43">
        <f t="shared" si="175"/>
        <v>0</v>
      </c>
      <c r="S107" s="45">
        <f>IF(AND(N107=U$6,W106-U$1/(U$7-U$6+1)&gt;=0),ROUND(U$1/(U$7-U$6+1),0),IF(AND(SUM(S$10:S106)&gt;0,W106-S106&gt;=0),S106,IF(AND(SUM(S$10:S106)&gt;0),U$1-SUM(S$10:S106),0)))</f>
        <v>0</v>
      </c>
      <c r="T107" s="45">
        <f t="shared" si="254"/>
        <v>0</v>
      </c>
      <c r="U107" s="45">
        <f t="shared" si="255"/>
        <v>0</v>
      </c>
      <c r="V107" s="45">
        <f t="shared" si="176"/>
        <v>0</v>
      </c>
      <c r="W107" s="45">
        <f t="shared" si="256"/>
        <v>0</v>
      </c>
      <c r="X107" s="45">
        <f>IF(AND(V107&lt;&gt;0,SUM(V$9:V106)=0),ROUND(U$1*U$3,0),0)</f>
        <v>0</v>
      </c>
      <c r="Y107" s="18"/>
      <c r="Z107" s="38">
        <f>IF(SUM(AH$9:AH106)&gt;0.9,MAX(Z$9:Z106)+1,0)</f>
        <v>0</v>
      </c>
      <c r="AA107" s="44">
        <f t="shared" si="213"/>
        <v>0</v>
      </c>
      <c r="AB107" s="40">
        <f t="shared" si="214"/>
        <v>47514</v>
      </c>
      <c r="AC107" s="43">
        <f t="shared" si="198"/>
        <v>0</v>
      </c>
      <c r="AD107" s="43">
        <f t="shared" si="177"/>
        <v>0</v>
      </c>
      <c r="AE107" s="45">
        <f>IF(AND(Z107=AG$6,AI106-AG$1/(AG$7-AG$6+1)&gt;=0),ROUND(AG$1/(AG$7-AG$6+1),0),IF(AND(SUM(AE$10:AE106)&gt;0,AI106-AE106&gt;=0),AE106,IF(AND(SUM(AE$10:AE106)&gt;0),AG$1-SUM(AE$10:AE106),0)))</f>
        <v>0</v>
      </c>
      <c r="AF107" s="45">
        <f t="shared" si="257"/>
        <v>0</v>
      </c>
      <c r="AG107" s="45">
        <f t="shared" si="258"/>
        <v>0</v>
      </c>
      <c r="AH107" s="45">
        <f t="shared" si="178"/>
        <v>0</v>
      </c>
      <c r="AI107" s="45">
        <f t="shared" si="259"/>
        <v>0</v>
      </c>
      <c r="AJ107" s="45">
        <f>IF(AND(AH107&lt;&gt;0,SUM(AH$9:AH106)=0),ROUND(AG$1*AG$3,0),0)</f>
        <v>0</v>
      </c>
      <c r="AK107" s="18"/>
      <c r="AL107" s="38">
        <f>IF(SUM(AT$9:AT106)&gt;0.9,MAX(AL$9:AL106)+1,0)</f>
        <v>0</v>
      </c>
      <c r="AM107" s="44">
        <f t="shared" si="215"/>
        <v>0</v>
      </c>
      <c r="AN107" s="40">
        <f t="shared" si="216"/>
        <v>47514</v>
      </c>
      <c r="AO107" s="43">
        <f t="shared" si="199"/>
        <v>0</v>
      </c>
      <c r="AP107" s="43">
        <f t="shared" si="179"/>
        <v>0</v>
      </c>
      <c r="AQ107" s="45">
        <f>IF(AND(AL107=AS$6,AU106-AS$1/(AS$7-AS$6+1)&gt;=0),ROUND(AS$1/(AS$7-AS$6+1),0),IF(AND(SUM(AQ$10:AQ106)&gt;0,AU106-AQ106&gt;=0),AQ106,IF(AND(SUM(AQ$10:AQ106)&gt;0),AS$1-SUM(AQ$10:AQ106),0)))</f>
        <v>0</v>
      </c>
      <c r="AR107" s="45">
        <f t="shared" si="260"/>
        <v>0</v>
      </c>
      <c r="AS107" s="45">
        <f t="shared" si="261"/>
        <v>0</v>
      </c>
      <c r="AT107" s="45">
        <f t="shared" si="180"/>
        <v>0</v>
      </c>
      <c r="AU107" s="45">
        <f t="shared" si="262"/>
        <v>0</v>
      </c>
      <c r="AV107" s="45">
        <f>IF(AND(AT107&lt;&gt;0,SUM(AT$9:AT106)=0),ROUND(AS$1*AS$3,0),0)</f>
        <v>0</v>
      </c>
      <c r="AW107" s="18"/>
      <c r="AX107" s="38">
        <f>IF(SUM(BF$9:BF106)&gt;0.9,MAX(AX$9:AX106)+1,0)</f>
        <v>0</v>
      </c>
      <c r="AY107" s="44">
        <f t="shared" si="217"/>
        <v>0</v>
      </c>
      <c r="AZ107" s="40">
        <f t="shared" si="218"/>
        <v>47514</v>
      </c>
      <c r="BA107" s="43">
        <f t="shared" si="200"/>
        <v>0</v>
      </c>
      <c r="BB107" s="43">
        <f t="shared" si="181"/>
        <v>0</v>
      </c>
      <c r="BC107" s="45">
        <f>IF(AND(AX107=BE$6,BG106-BE$1/(BE$7-BE$6+1)&gt;=0),ROUND(BE$1/(BE$7-BE$6+1),0),IF(AND(SUM(BC$10:BC106)&gt;0,BG106-BC106&gt;=0),BC106,IF(AND(SUM(BC$10:BC106)&gt;0),BE$1-SUM(BC$10:BC106),0)))</f>
        <v>0</v>
      </c>
      <c r="BD107" s="45">
        <f t="shared" si="263"/>
        <v>0</v>
      </c>
      <c r="BE107" s="45">
        <f t="shared" si="264"/>
        <v>0</v>
      </c>
      <c r="BF107" s="45">
        <f t="shared" si="182"/>
        <v>0</v>
      </c>
      <c r="BG107" s="45">
        <f t="shared" si="265"/>
        <v>0</v>
      </c>
      <c r="BH107" s="45">
        <f>IF(AND(BF107&lt;&gt;0,SUM(BF$9:BF106)=0),ROUND(BE$1*BE$3,0),0)</f>
        <v>0</v>
      </c>
      <c r="BI107" s="18"/>
      <c r="BJ107" s="38">
        <f>IF(SUM(BR$9:BR106)&gt;0.9,MAX(BJ$9:BJ106)+1,0)</f>
        <v>0</v>
      </c>
      <c r="BK107" s="44">
        <f t="shared" si="219"/>
        <v>0</v>
      </c>
      <c r="BL107" s="40">
        <f t="shared" si="220"/>
        <v>47514</v>
      </c>
      <c r="BM107" s="43">
        <f t="shared" si="201"/>
        <v>0</v>
      </c>
      <c r="BN107" s="43">
        <f t="shared" si="183"/>
        <v>0</v>
      </c>
      <c r="BO107" s="45">
        <f>IF(AND(BJ107=BQ$6,BS106-BQ$1/(BQ$7-BQ$6+1)&gt;=0),ROUND(BQ$1/(BQ$7-BQ$6+1),0),IF(AND(SUM(BO$10:BO106)&gt;0,BS106-BO106&gt;=0),BO106,IF(AND(SUM(BO$10:BO106)&gt;0),BQ$1-SUM(BO$10:BO106),0)))</f>
        <v>0</v>
      </c>
      <c r="BP107" s="45">
        <f t="shared" si="266"/>
        <v>0</v>
      </c>
      <c r="BQ107" s="45">
        <f t="shared" si="267"/>
        <v>0</v>
      </c>
      <c r="BR107" s="45">
        <f t="shared" si="184"/>
        <v>0</v>
      </c>
      <c r="BS107" s="45">
        <f t="shared" si="268"/>
        <v>0</v>
      </c>
      <c r="BT107" s="45">
        <f>IF(AND(BR107&lt;&gt;0,SUM(BR$9:BR106)=0),ROUND(BQ$1*BQ$3,0),0)</f>
        <v>0</v>
      </c>
      <c r="BU107" s="18"/>
      <c r="BV107" s="38">
        <f>IF(SUM(CD$9:CD106)&gt;0.9,MAX(BV$9:BV106)+1,0)</f>
        <v>0</v>
      </c>
      <c r="BW107" s="44">
        <f t="shared" si="221"/>
        <v>0</v>
      </c>
      <c r="BX107" s="40">
        <f t="shared" si="222"/>
        <v>47514</v>
      </c>
      <c r="BY107" s="43">
        <f t="shared" si="202"/>
        <v>0</v>
      </c>
      <c r="BZ107" s="43">
        <f t="shared" si="185"/>
        <v>0</v>
      </c>
      <c r="CA107" s="45">
        <f>IF(AND(BV107=CC$6,CE106-CC$1/(CC$7-CC$6+1)&gt;=0),ROUND(CC$1/(CC$7-CC$6+1),0),IF(AND(SUM(CA$10:CA106)&gt;0,CE106-CA106&gt;=0),CA106,IF(AND(SUM(CA$10:CA106)&gt;0),CC$1-SUM(CA$10:CA106),0)))</f>
        <v>0</v>
      </c>
      <c r="CB107" s="45">
        <f t="shared" si="269"/>
        <v>0</v>
      </c>
      <c r="CC107" s="45">
        <f t="shared" si="270"/>
        <v>0</v>
      </c>
      <c r="CD107" s="45">
        <f t="shared" si="186"/>
        <v>0</v>
      </c>
      <c r="CE107" s="45">
        <f t="shared" si="271"/>
        <v>0</v>
      </c>
      <c r="CF107" s="45">
        <f>IF(AND(CD107&lt;&gt;0,SUM(CD$9:CD106)=0),ROUND(CC$1*CC$3,0),0)</f>
        <v>0</v>
      </c>
      <c r="CG107" s="18"/>
      <c r="CH107" s="38">
        <f>IF(SUM(CP$9:CP106)&gt;0.9,MAX(CH$9:CH106)+1,0)</f>
        <v>0</v>
      </c>
      <c r="CI107" s="44">
        <f t="shared" si="223"/>
        <v>0</v>
      </c>
      <c r="CJ107" s="40">
        <f t="shared" si="224"/>
        <v>47514</v>
      </c>
      <c r="CK107" s="43">
        <f t="shared" si="203"/>
        <v>0</v>
      </c>
      <c r="CL107" s="43">
        <f t="shared" si="187"/>
        <v>0</v>
      </c>
      <c r="CM107" s="45">
        <f>IF(AND(CH107=CO$6,CQ106-CO$1/(CO$7-CO$6+1)&gt;=0),ROUND(CO$1/(CO$7-CO$6+1),0),IF(AND(SUM(CM$10:CM106)&gt;0,CQ106-CM106&gt;=0),CM106,IF(AND(SUM(CM$10:CM106)&gt;0),CO$1-SUM(CM$10:CM106),0)))</f>
        <v>0</v>
      </c>
      <c r="CN107" s="45">
        <f t="shared" si="272"/>
        <v>0</v>
      </c>
      <c r="CO107" s="45">
        <f t="shared" si="273"/>
        <v>0</v>
      </c>
      <c r="CP107" s="45">
        <f t="shared" si="188"/>
        <v>0</v>
      </c>
      <c r="CQ107" s="45">
        <f t="shared" si="274"/>
        <v>0</v>
      </c>
      <c r="CR107" s="45">
        <f>IF(AND(CP107&lt;&gt;0,SUM(CP$9:CP106)=0),ROUND(CO$1*CO$3,0),0)</f>
        <v>0</v>
      </c>
      <c r="CS107" s="18"/>
      <c r="CT107" s="38">
        <f>IF(SUM(DB$9:DB106)&gt;0.9,MAX(CT$9:CT106)+1,0)</f>
        <v>0</v>
      </c>
      <c r="CU107" s="44">
        <f t="shared" si="225"/>
        <v>0</v>
      </c>
      <c r="CV107" s="40">
        <f t="shared" si="226"/>
        <v>47514</v>
      </c>
      <c r="CW107" s="43">
        <f t="shared" si="204"/>
        <v>0</v>
      </c>
      <c r="CX107" s="43">
        <f t="shared" si="189"/>
        <v>0</v>
      </c>
      <c r="CY107" s="45">
        <f>IF(AND(CT107=DA$6,DC106-DA$1/(DA$7-DA$6+1)&gt;=0),ROUND(DA$1/(DA$7-DA$6+1),0),IF(AND(SUM(CY$10:CY106)&gt;0,DC106-CY106&gt;=0),CY106,IF(AND(SUM(CY$10:CY106)&gt;0),DA$1-SUM(CY$10:CY106),0)))</f>
        <v>0</v>
      </c>
      <c r="CZ107" s="45">
        <f t="shared" si="275"/>
        <v>0</v>
      </c>
      <c r="DA107" s="45">
        <f t="shared" si="276"/>
        <v>0</v>
      </c>
      <c r="DB107" s="45">
        <f t="shared" si="190"/>
        <v>0</v>
      </c>
      <c r="DC107" s="45">
        <f t="shared" si="277"/>
        <v>0</v>
      </c>
      <c r="DD107" s="45">
        <f>IF(AND(DB107&lt;&gt;0,SUM(DB$9:DB106)=0),ROUND(DA$1*DA$3,0),0)</f>
        <v>0</v>
      </c>
      <c r="DE107" s="18"/>
      <c r="DF107" s="38">
        <f>IF(SUM(DN$9:DN106)&gt;0.9,MAX(DF$9:DF106)+1,0)</f>
        <v>0</v>
      </c>
      <c r="DG107" s="44">
        <f t="shared" si="227"/>
        <v>0</v>
      </c>
      <c r="DH107" s="40">
        <f t="shared" si="228"/>
        <v>47514</v>
      </c>
      <c r="DI107" s="43">
        <f t="shared" si="205"/>
        <v>0</v>
      </c>
      <c r="DJ107" s="43">
        <f t="shared" si="191"/>
        <v>0</v>
      </c>
      <c r="DK107" s="45">
        <f>IF(AND(DF107=DM$6,DO106-DM$1/(DM$7-DM$6+1)&gt;=0),ROUND(DM$1/(DM$7-DM$6+1),0),IF(AND(SUM(DK$10:DK106)&gt;0,DO106-DK106&gt;=0),DK106,IF(AND(SUM(DK$10:DK106)&gt;0),DM$1-SUM(DK$10:DK106),0)))</f>
        <v>0</v>
      </c>
      <c r="DL107" s="45">
        <f t="shared" si="278"/>
        <v>0</v>
      </c>
      <c r="DM107" s="45">
        <f t="shared" si="279"/>
        <v>0</v>
      </c>
      <c r="DN107" s="45">
        <f t="shared" si="192"/>
        <v>0</v>
      </c>
      <c r="DO107" s="45">
        <f t="shared" si="280"/>
        <v>0</v>
      </c>
      <c r="DP107" s="45">
        <f>IF(AND(DN107&lt;&gt;0,SUM(DN$9:DN106)=0),ROUND(DM$1*DM$3,0),0)</f>
        <v>0</v>
      </c>
      <c r="DQ107" s="18"/>
      <c r="DR107" s="38">
        <f>IF(SUM(DZ$9:DZ106)&gt;0.9,MAX(DR$9:DR106)+1,0)</f>
        <v>0</v>
      </c>
      <c r="DS107" s="44">
        <f t="shared" si="229"/>
        <v>0</v>
      </c>
      <c r="DT107" s="40">
        <f t="shared" si="230"/>
        <v>47514</v>
      </c>
      <c r="DU107" s="43">
        <f t="shared" si="206"/>
        <v>0</v>
      </c>
      <c r="DV107" s="43">
        <f t="shared" si="193"/>
        <v>0</v>
      </c>
      <c r="DW107" s="45">
        <f>IF(AND(DR107=DY$6,EA106-DY$1/(DY$7-DY$6+1)&gt;=0),ROUND(DY$1/(DY$7-DY$6+1),0),IF(AND(SUM(DW$10:DW106)&gt;0,EA106-DW106&gt;=0),DW106,IF(AND(SUM(DW$10:DW106)&gt;0),DY$1-SUM(DW$10:DW106),0)))</f>
        <v>0</v>
      </c>
      <c r="DX107" s="45">
        <f t="shared" si="281"/>
        <v>0</v>
      </c>
      <c r="DY107" s="45">
        <f t="shared" si="282"/>
        <v>0</v>
      </c>
      <c r="DZ107" s="45">
        <f t="shared" si="194"/>
        <v>0</v>
      </c>
      <c r="EA107" s="45">
        <f t="shared" si="283"/>
        <v>0</v>
      </c>
      <c r="EB107" s="45">
        <f>IF(AND(DZ107&lt;&gt;0,SUM(DZ$9:DZ106)=0),ROUND(DY$1*DY$3,0),0)</f>
        <v>0</v>
      </c>
      <c r="EC107" s="18"/>
      <c r="ED107" s="38">
        <f>IF(SUM(EL$9:EL106)&gt;0.9,MAX(ED$9:ED106)+1,0)</f>
        <v>0</v>
      </c>
      <c r="EE107" s="44">
        <f t="shared" si="231"/>
        <v>0</v>
      </c>
      <c r="EF107" s="40">
        <f t="shared" si="232"/>
        <v>47514</v>
      </c>
      <c r="EG107" s="43">
        <f t="shared" si="207"/>
        <v>0</v>
      </c>
      <c r="EH107" s="43">
        <f t="shared" si="195"/>
        <v>0</v>
      </c>
      <c r="EI107" s="45">
        <f>IF(AND(ED107=EK$6,EM106-EK$1/(EK$7-EK$6+1)&gt;=0),ROUND(EK$1/(EK$7-EK$6+1),0),IF(AND(SUM(EI$10:EI106)&gt;0,EM106-EI106&gt;=0),EI106,IF(AND(SUM(EI$10:EI106)&gt;0),EK$1-SUM(EI$10:EI106),0)))</f>
        <v>0</v>
      </c>
      <c r="EJ107" s="45">
        <f t="shared" si="284"/>
        <v>0</v>
      </c>
      <c r="EK107" s="45">
        <f t="shared" si="285"/>
        <v>0</v>
      </c>
      <c r="EL107" s="45">
        <f t="shared" si="196"/>
        <v>0</v>
      </c>
      <c r="EM107" s="45">
        <f t="shared" si="286"/>
        <v>0</v>
      </c>
      <c r="EN107" s="45">
        <f>IF(AND(EL107&lt;&gt;0,SUM(EL$9:EL106)=0),ROUND(EK$1*EK$3,0),0)</f>
        <v>0</v>
      </c>
      <c r="EO107" s="21"/>
      <c r="EP107" s="46">
        <f t="shared" si="303"/>
        <v>91</v>
      </c>
      <c r="EQ107" s="47">
        <f t="shared" si="287"/>
        <v>47514</v>
      </c>
      <c r="ER107" s="48">
        <f t="shared" si="304"/>
        <v>0</v>
      </c>
      <c r="ES107" s="48">
        <f t="shared" si="288"/>
        <v>0</v>
      </c>
      <c r="ET107" s="48">
        <f t="shared" si="289"/>
        <v>0</v>
      </c>
      <c r="EU107" s="48">
        <f t="shared" si="290"/>
        <v>0</v>
      </c>
      <c r="EV107" s="48">
        <f t="shared" si="291"/>
        <v>0</v>
      </c>
      <c r="EW107" s="48">
        <f t="shared" si="292"/>
        <v>0</v>
      </c>
      <c r="EX107" s="48">
        <f t="shared" si="293"/>
        <v>0</v>
      </c>
      <c r="EY107" s="48">
        <f t="shared" si="294"/>
        <v>0</v>
      </c>
      <c r="EZ107" s="48">
        <f t="shared" si="295"/>
        <v>0</v>
      </c>
      <c r="FA107" s="48">
        <f t="shared" si="296"/>
        <v>0</v>
      </c>
      <c r="FB107" s="48">
        <f t="shared" si="297"/>
        <v>0</v>
      </c>
      <c r="FC107" s="48">
        <f t="shared" si="298"/>
        <v>0</v>
      </c>
      <c r="FD107" s="48">
        <f t="shared" si="233"/>
        <v>0</v>
      </c>
      <c r="FE107" s="49">
        <f t="shared" si="209"/>
        <v>0</v>
      </c>
      <c r="FF107" s="49">
        <f t="shared" si="237"/>
        <v>0</v>
      </c>
      <c r="FG107" s="49">
        <f t="shared" si="238"/>
        <v>0</v>
      </c>
      <c r="FH107" s="49">
        <f t="shared" si="239"/>
        <v>0</v>
      </c>
      <c r="FI107" s="49">
        <f t="shared" si="240"/>
        <v>0</v>
      </c>
      <c r="FJ107" s="49">
        <f t="shared" si="241"/>
        <v>0</v>
      </c>
      <c r="FK107" s="49">
        <f t="shared" si="242"/>
        <v>0</v>
      </c>
      <c r="FL107" s="49">
        <f t="shared" si="243"/>
        <v>0</v>
      </c>
      <c r="FM107" s="49">
        <f t="shared" si="244"/>
        <v>0</v>
      </c>
      <c r="FN107" s="49">
        <f t="shared" si="299"/>
        <v>0</v>
      </c>
      <c r="FO107" s="49">
        <f t="shared" si="300"/>
        <v>0</v>
      </c>
      <c r="FP107" s="49">
        <f t="shared" si="301"/>
        <v>0</v>
      </c>
      <c r="FQ107" s="49">
        <f t="shared" si="302"/>
        <v>0</v>
      </c>
      <c r="FR107" s="49">
        <f t="shared" si="245"/>
        <v>0</v>
      </c>
      <c r="FS107" s="49">
        <f>IF(SUM(FF107:FF$298)=0,FF$299*FS$8/12,0)</f>
        <v>0</v>
      </c>
      <c r="FT107" s="49">
        <f>IF(SUM(FG107:FG$298)=0,FG$299*FT$8/12,0)</f>
        <v>0</v>
      </c>
      <c r="FU107" s="49">
        <f>IF(SUM(FH107:FH$298)=0,FH$299*FU$8/12,0)</f>
        <v>0</v>
      </c>
      <c r="FV107" s="49">
        <f>IF(SUM(FI107:FI$298)=0,FI$299*FV$8/12,0)</f>
        <v>0</v>
      </c>
      <c r="FW107" s="49">
        <f>IF(SUM(FJ107:FJ$298)=0,FJ$299*FW$8/12,0)</f>
        <v>0</v>
      </c>
      <c r="FX107" s="49">
        <f>IF(SUM(FK107:FK$298)=0,FK$299*FX$8/12,0)</f>
        <v>0</v>
      </c>
      <c r="FY107" s="49">
        <f>IF(SUM(FL107:FL$298)=0,FL$299*FY$8/12,0)</f>
        <v>0</v>
      </c>
      <c r="FZ107" s="49">
        <f>IF(SUM(FM107:FM$298)=0,FM$299*FZ$8/12,0)</f>
        <v>0</v>
      </c>
      <c r="GA107" s="49">
        <f>IF(SUM(FN107:FN$298)=0,FN$299*GA$8/12,0)</f>
        <v>0</v>
      </c>
      <c r="GB107" s="49">
        <f>IF(SUM(FO107:FO$298)=0,FO$299*GB$8/12,0)</f>
        <v>0</v>
      </c>
      <c r="GC107" s="49">
        <f>IF(SUM(FP107:FP$298)=0,FP$299*GC$8/12,0)</f>
        <v>0</v>
      </c>
      <c r="GD107" s="49">
        <f>IF(SUM(FQ107:FQ$298)=0,FQ$299*GD$8/12,0)</f>
        <v>0</v>
      </c>
      <c r="GE107" s="49">
        <f t="shared" si="246"/>
        <v>0</v>
      </c>
      <c r="GF107" s="49">
        <f t="shared" si="234"/>
        <v>0</v>
      </c>
      <c r="GG107" s="49">
        <f t="shared" si="247"/>
        <v>0</v>
      </c>
      <c r="GH107" s="49">
        <f t="shared" si="235"/>
        <v>0</v>
      </c>
      <c r="GI107" s="49">
        <f t="shared" si="248"/>
        <v>0</v>
      </c>
      <c r="GJ107" s="49">
        <f t="shared" si="236"/>
        <v>0</v>
      </c>
      <c r="GK107" s="21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</row>
    <row r="108" spans="1:299">
      <c r="A108" s="57"/>
      <c r="B108" s="38">
        <f>IF(SUM(J$9:J107)&gt;0.9,MAX(B$9:B107)+1,0)</f>
        <v>79</v>
      </c>
      <c r="C108" s="44">
        <f t="shared" si="210"/>
        <v>0</v>
      </c>
      <c r="D108" s="40">
        <v>47542</v>
      </c>
      <c r="E108" s="43">
        <f t="shared" si="249"/>
        <v>0</v>
      </c>
      <c r="F108" s="43">
        <f t="shared" si="250"/>
        <v>0</v>
      </c>
      <c r="G108" s="45">
        <f>IF(AND(B108=I$6,K107-I$1/(I$7-I$6+1)&gt;=0),ROUND(I$1/(I$7-I$6+1),0),IF(AND(SUM(G$10:G107)&gt;0,K107-G107&gt;=0),G107,IF(AND(SUM(G$10:G107)&gt;0),I$1-SUM(G$10:G107),0)))</f>
        <v>0</v>
      </c>
      <c r="H108" s="45">
        <f t="shared" si="251"/>
        <v>0</v>
      </c>
      <c r="I108" s="45">
        <f t="shared" si="252"/>
        <v>0</v>
      </c>
      <c r="J108" s="45">
        <f t="shared" ref="J108:J171" si="305">IF(D108=I$4,I$1,0)</f>
        <v>0</v>
      </c>
      <c r="K108" s="45">
        <f t="shared" si="253"/>
        <v>0</v>
      </c>
      <c r="L108" s="45">
        <f>IF(AND(J108&lt;&gt;0,SUM(J$9:J107)=0),ROUND(I$1*I$3,0),0)</f>
        <v>0</v>
      </c>
      <c r="M108" s="18"/>
      <c r="N108" s="38">
        <f>IF(SUM(V$9:V107)&gt;0.9,MAX(N$9:N107)+1,0)</f>
        <v>0</v>
      </c>
      <c r="O108" s="44">
        <f t="shared" si="211"/>
        <v>0</v>
      </c>
      <c r="P108" s="40">
        <f t="shared" si="212"/>
        <v>47542</v>
      </c>
      <c r="Q108" s="43">
        <f t="shared" si="197"/>
        <v>0</v>
      </c>
      <c r="R108" s="43">
        <f t="shared" ref="R108:R171" si="306">IF(AND(O108&gt;0,O109=0),P108,0)</f>
        <v>0</v>
      </c>
      <c r="S108" s="45">
        <f>IF(AND(N108=U$6,W107-U$1/(U$7-U$6+1)&gt;=0),ROUND(U$1/(U$7-U$6+1),0),IF(AND(SUM(S$10:S107)&gt;0,W107-S107&gt;=0),S107,IF(AND(SUM(S$10:S107)&gt;0),U$1-SUM(S$10:S107),0)))</f>
        <v>0</v>
      </c>
      <c r="T108" s="45">
        <f t="shared" si="254"/>
        <v>0</v>
      </c>
      <c r="U108" s="45">
        <f t="shared" si="255"/>
        <v>0</v>
      </c>
      <c r="V108" s="45">
        <f t="shared" ref="V108:V171" si="307">IF(P108=U$4,U$1,0)</f>
        <v>0</v>
      </c>
      <c r="W108" s="45">
        <f t="shared" si="256"/>
        <v>0</v>
      </c>
      <c r="X108" s="45">
        <f>IF(AND(V108&lt;&gt;0,SUM(V$9:V107)=0),ROUND(U$1*U$3,0),0)</f>
        <v>0</v>
      </c>
      <c r="Y108" s="18"/>
      <c r="Z108" s="38">
        <f>IF(SUM(AH$9:AH107)&gt;0.9,MAX(Z$9:Z107)+1,0)</f>
        <v>0</v>
      </c>
      <c r="AA108" s="44">
        <f t="shared" si="213"/>
        <v>0</v>
      </c>
      <c r="AB108" s="40">
        <f t="shared" si="214"/>
        <v>47542</v>
      </c>
      <c r="AC108" s="43">
        <f t="shared" si="198"/>
        <v>0</v>
      </c>
      <c r="AD108" s="43">
        <f t="shared" ref="AD108:AD171" si="308">IF(AND(AA108&gt;0,AA109=0),AB108,0)</f>
        <v>0</v>
      </c>
      <c r="AE108" s="45">
        <f>IF(AND(Z108=AG$6,AI107-AG$1/(AG$7-AG$6+1)&gt;=0),ROUND(AG$1/(AG$7-AG$6+1),0),IF(AND(SUM(AE$10:AE107)&gt;0,AI107-AE107&gt;=0),AE107,IF(AND(SUM(AE$10:AE107)&gt;0),AG$1-SUM(AE$10:AE107),0)))</f>
        <v>0</v>
      </c>
      <c r="AF108" s="45">
        <f t="shared" si="257"/>
        <v>0</v>
      </c>
      <c r="AG108" s="45">
        <f t="shared" si="258"/>
        <v>0</v>
      </c>
      <c r="AH108" s="45">
        <f t="shared" ref="AH108:AH171" si="309">IF(AB108=AG$4,AG$1,0)</f>
        <v>0</v>
      </c>
      <c r="AI108" s="45">
        <f t="shared" si="259"/>
        <v>0</v>
      </c>
      <c r="AJ108" s="45">
        <f>IF(AND(AH108&lt;&gt;0,SUM(AH$9:AH107)=0),ROUND(AG$1*AG$3,0),0)</f>
        <v>0</v>
      </c>
      <c r="AK108" s="18"/>
      <c r="AL108" s="38">
        <f>IF(SUM(AT$9:AT107)&gt;0.9,MAX(AL$9:AL107)+1,0)</f>
        <v>0</v>
      </c>
      <c r="AM108" s="44">
        <f t="shared" si="215"/>
        <v>0</v>
      </c>
      <c r="AN108" s="40">
        <f t="shared" si="216"/>
        <v>47542</v>
      </c>
      <c r="AO108" s="43">
        <f t="shared" si="199"/>
        <v>0</v>
      </c>
      <c r="AP108" s="43">
        <f t="shared" ref="AP108:AP171" si="310">IF(AND(AM108&gt;0,AM109=0),AN108,0)</f>
        <v>0</v>
      </c>
      <c r="AQ108" s="45">
        <f>IF(AND(AL108=AS$6,AU107-AS$1/(AS$7-AS$6+1)&gt;=0),ROUND(AS$1/(AS$7-AS$6+1),0),IF(AND(SUM(AQ$10:AQ107)&gt;0,AU107-AQ107&gt;=0),AQ107,IF(AND(SUM(AQ$10:AQ107)&gt;0),AS$1-SUM(AQ$10:AQ107),0)))</f>
        <v>0</v>
      </c>
      <c r="AR108" s="45">
        <f t="shared" si="260"/>
        <v>0</v>
      </c>
      <c r="AS108" s="45">
        <f t="shared" si="261"/>
        <v>0</v>
      </c>
      <c r="AT108" s="45">
        <f t="shared" ref="AT108:AT171" si="311">IF(AN108=AS$4,AS$1,0)</f>
        <v>0</v>
      </c>
      <c r="AU108" s="45">
        <f t="shared" si="262"/>
        <v>0</v>
      </c>
      <c r="AV108" s="45">
        <f>IF(AND(AT108&lt;&gt;0,SUM(AT$9:AT107)=0),ROUND(AS$1*AS$3,0),0)</f>
        <v>0</v>
      </c>
      <c r="AW108" s="18"/>
      <c r="AX108" s="38">
        <f>IF(SUM(BF$9:BF107)&gt;0.9,MAX(AX$9:AX107)+1,0)</f>
        <v>0</v>
      </c>
      <c r="AY108" s="44">
        <f t="shared" si="217"/>
        <v>0</v>
      </c>
      <c r="AZ108" s="40">
        <f t="shared" si="218"/>
        <v>47542</v>
      </c>
      <c r="BA108" s="43">
        <f t="shared" si="200"/>
        <v>0</v>
      </c>
      <c r="BB108" s="43">
        <f t="shared" ref="BB108:BB171" si="312">IF(AND(AY108&gt;0,AY109=0),AZ108,0)</f>
        <v>0</v>
      </c>
      <c r="BC108" s="45">
        <f>IF(AND(AX108=BE$6,BG107-BE$1/(BE$7-BE$6+1)&gt;=0),ROUND(BE$1/(BE$7-BE$6+1),0),IF(AND(SUM(BC$10:BC107)&gt;0,BG107-BC107&gt;=0),BC107,IF(AND(SUM(BC$10:BC107)&gt;0),BE$1-SUM(BC$10:BC107),0)))</f>
        <v>0</v>
      </c>
      <c r="BD108" s="45">
        <f t="shared" si="263"/>
        <v>0</v>
      </c>
      <c r="BE108" s="45">
        <f t="shared" si="264"/>
        <v>0</v>
      </c>
      <c r="BF108" s="45">
        <f t="shared" ref="BF108:BF171" si="313">IF(AZ108=BE$4,BE$1,0)</f>
        <v>0</v>
      </c>
      <c r="BG108" s="45">
        <f t="shared" si="265"/>
        <v>0</v>
      </c>
      <c r="BH108" s="45">
        <f>IF(AND(BF108&lt;&gt;0,SUM(BF$9:BF107)=0),ROUND(BE$1*BE$3,0),0)</f>
        <v>0</v>
      </c>
      <c r="BI108" s="18"/>
      <c r="BJ108" s="38">
        <f>IF(SUM(BR$9:BR107)&gt;0.9,MAX(BJ$9:BJ107)+1,0)</f>
        <v>0</v>
      </c>
      <c r="BK108" s="44">
        <f t="shared" si="219"/>
        <v>0</v>
      </c>
      <c r="BL108" s="40">
        <f t="shared" si="220"/>
        <v>47542</v>
      </c>
      <c r="BM108" s="43">
        <f t="shared" si="201"/>
        <v>0</v>
      </c>
      <c r="BN108" s="43">
        <f t="shared" ref="BN108:BN171" si="314">IF(AND(BK108&gt;0,BK109=0),BL108,0)</f>
        <v>0</v>
      </c>
      <c r="BO108" s="45">
        <f>IF(AND(BJ108=BQ$6,BS107-BQ$1/(BQ$7-BQ$6+1)&gt;=0),ROUND(BQ$1/(BQ$7-BQ$6+1),0),IF(AND(SUM(BO$10:BO107)&gt;0,BS107-BO107&gt;=0),BO107,IF(AND(SUM(BO$10:BO107)&gt;0),BQ$1-SUM(BO$10:BO107),0)))</f>
        <v>0</v>
      </c>
      <c r="BP108" s="45">
        <f t="shared" si="266"/>
        <v>0</v>
      </c>
      <c r="BQ108" s="45">
        <f t="shared" si="267"/>
        <v>0</v>
      </c>
      <c r="BR108" s="45">
        <f t="shared" ref="BR108:BR171" si="315">IF(BL108=BQ$4,BQ$1,0)</f>
        <v>0</v>
      </c>
      <c r="BS108" s="45">
        <f t="shared" si="268"/>
        <v>0</v>
      </c>
      <c r="BT108" s="45">
        <f>IF(AND(BR108&lt;&gt;0,SUM(BR$9:BR107)=0),ROUND(BQ$1*BQ$3,0),0)</f>
        <v>0</v>
      </c>
      <c r="BU108" s="18"/>
      <c r="BV108" s="38">
        <f>IF(SUM(CD$9:CD107)&gt;0.9,MAX(BV$9:BV107)+1,0)</f>
        <v>0</v>
      </c>
      <c r="BW108" s="44">
        <f t="shared" si="221"/>
        <v>0</v>
      </c>
      <c r="BX108" s="40">
        <f t="shared" si="222"/>
        <v>47542</v>
      </c>
      <c r="BY108" s="43">
        <f t="shared" si="202"/>
        <v>0</v>
      </c>
      <c r="BZ108" s="43">
        <f t="shared" ref="BZ108:BZ171" si="316">IF(AND(BW108&gt;0,BW109=0),BX108,0)</f>
        <v>0</v>
      </c>
      <c r="CA108" s="45">
        <f>IF(AND(BV108=CC$6,CE107-CC$1/(CC$7-CC$6+1)&gt;=0),ROUND(CC$1/(CC$7-CC$6+1),0),IF(AND(SUM(CA$10:CA107)&gt;0,CE107-CA107&gt;=0),CA107,IF(AND(SUM(CA$10:CA107)&gt;0),CC$1-SUM(CA$10:CA107),0)))</f>
        <v>0</v>
      </c>
      <c r="CB108" s="45">
        <f t="shared" si="269"/>
        <v>0</v>
      </c>
      <c r="CC108" s="45">
        <f t="shared" si="270"/>
        <v>0</v>
      </c>
      <c r="CD108" s="45">
        <f t="shared" ref="CD108:CD171" si="317">IF(BX108=CC$4,CC$1,0)</f>
        <v>0</v>
      </c>
      <c r="CE108" s="45">
        <f t="shared" si="271"/>
        <v>0</v>
      </c>
      <c r="CF108" s="45">
        <f>IF(AND(CD108&lt;&gt;0,SUM(CD$9:CD107)=0),ROUND(CC$1*CC$3,0),0)</f>
        <v>0</v>
      </c>
      <c r="CG108" s="18"/>
      <c r="CH108" s="38">
        <f>IF(SUM(CP$9:CP107)&gt;0.9,MAX(CH$9:CH107)+1,0)</f>
        <v>0</v>
      </c>
      <c r="CI108" s="44">
        <f t="shared" si="223"/>
        <v>0</v>
      </c>
      <c r="CJ108" s="40">
        <f t="shared" si="224"/>
        <v>47542</v>
      </c>
      <c r="CK108" s="43">
        <f t="shared" si="203"/>
        <v>0</v>
      </c>
      <c r="CL108" s="43">
        <f t="shared" ref="CL108:CL171" si="318">IF(AND(CI108&gt;0,CI109=0),CJ108,0)</f>
        <v>0</v>
      </c>
      <c r="CM108" s="45">
        <f>IF(AND(CH108=CO$6,CQ107-CO$1/(CO$7-CO$6+1)&gt;=0),ROUND(CO$1/(CO$7-CO$6+1),0),IF(AND(SUM(CM$10:CM107)&gt;0,CQ107-CM107&gt;=0),CM107,IF(AND(SUM(CM$10:CM107)&gt;0),CO$1-SUM(CM$10:CM107),0)))</f>
        <v>0</v>
      </c>
      <c r="CN108" s="45">
        <f t="shared" si="272"/>
        <v>0</v>
      </c>
      <c r="CO108" s="45">
        <f t="shared" si="273"/>
        <v>0</v>
      </c>
      <c r="CP108" s="45">
        <f t="shared" ref="CP108:CP171" si="319">IF(CJ108=CO$4,CO$1,0)</f>
        <v>0</v>
      </c>
      <c r="CQ108" s="45">
        <f t="shared" si="274"/>
        <v>0</v>
      </c>
      <c r="CR108" s="45">
        <f>IF(AND(CP108&lt;&gt;0,SUM(CP$9:CP107)=0),ROUND(CO$1*CO$3,0),0)</f>
        <v>0</v>
      </c>
      <c r="CS108" s="18"/>
      <c r="CT108" s="38">
        <f>IF(SUM(DB$9:DB107)&gt;0.9,MAX(CT$9:CT107)+1,0)</f>
        <v>0</v>
      </c>
      <c r="CU108" s="44">
        <f t="shared" si="225"/>
        <v>0</v>
      </c>
      <c r="CV108" s="40">
        <f t="shared" si="226"/>
        <v>47542</v>
      </c>
      <c r="CW108" s="43">
        <f t="shared" si="204"/>
        <v>0</v>
      </c>
      <c r="CX108" s="43">
        <f t="shared" ref="CX108:CX171" si="320">IF(AND(CU108&gt;0,CU109=0),CV108,0)</f>
        <v>0</v>
      </c>
      <c r="CY108" s="45">
        <f>IF(AND(CT108=DA$6,DC107-DA$1/(DA$7-DA$6+1)&gt;=0),ROUND(DA$1/(DA$7-DA$6+1),0),IF(AND(SUM(CY$10:CY107)&gt;0,DC107-CY107&gt;=0),CY107,IF(AND(SUM(CY$10:CY107)&gt;0),DA$1-SUM(CY$10:CY107),0)))</f>
        <v>0</v>
      </c>
      <c r="CZ108" s="45">
        <f t="shared" si="275"/>
        <v>0</v>
      </c>
      <c r="DA108" s="45">
        <f t="shared" si="276"/>
        <v>0</v>
      </c>
      <c r="DB108" s="45">
        <f t="shared" ref="DB108:DB171" si="321">IF(CV108=DA$4,DA$1,0)</f>
        <v>0</v>
      </c>
      <c r="DC108" s="45">
        <f t="shared" si="277"/>
        <v>0</v>
      </c>
      <c r="DD108" s="45">
        <f>IF(AND(DB108&lt;&gt;0,SUM(DB$9:DB107)=0),ROUND(DA$1*DA$3,0),0)</f>
        <v>0</v>
      </c>
      <c r="DE108" s="18"/>
      <c r="DF108" s="38">
        <f>IF(SUM(DN$9:DN107)&gt;0.9,MAX(DF$9:DF107)+1,0)</f>
        <v>0</v>
      </c>
      <c r="DG108" s="44">
        <f t="shared" si="227"/>
        <v>0</v>
      </c>
      <c r="DH108" s="40">
        <f t="shared" si="228"/>
        <v>47542</v>
      </c>
      <c r="DI108" s="43">
        <f t="shared" si="205"/>
        <v>0</v>
      </c>
      <c r="DJ108" s="43">
        <f t="shared" ref="DJ108:DJ171" si="322">IF(AND(DG108&gt;0,DG109=0),DH108,0)</f>
        <v>0</v>
      </c>
      <c r="DK108" s="45">
        <f>IF(AND(DF108=DM$6,DO107-DM$1/(DM$7-DM$6+1)&gt;=0),ROUND(DM$1/(DM$7-DM$6+1),0),IF(AND(SUM(DK$10:DK107)&gt;0,DO107-DK107&gt;=0),DK107,IF(AND(SUM(DK$10:DK107)&gt;0),DM$1-SUM(DK$10:DK107),0)))</f>
        <v>0</v>
      </c>
      <c r="DL108" s="45">
        <f t="shared" si="278"/>
        <v>0</v>
      </c>
      <c r="DM108" s="45">
        <f t="shared" si="279"/>
        <v>0</v>
      </c>
      <c r="DN108" s="45">
        <f t="shared" ref="DN108:DN171" si="323">IF(DH108=DM$4,DM$1,0)</f>
        <v>0</v>
      </c>
      <c r="DO108" s="45">
        <f t="shared" si="280"/>
        <v>0</v>
      </c>
      <c r="DP108" s="45">
        <f>IF(AND(DN108&lt;&gt;0,SUM(DN$9:DN107)=0),ROUND(DM$1*DM$3,0),0)</f>
        <v>0</v>
      </c>
      <c r="DQ108" s="18"/>
      <c r="DR108" s="38">
        <f>IF(SUM(DZ$9:DZ107)&gt;0.9,MAX(DR$9:DR107)+1,0)</f>
        <v>0</v>
      </c>
      <c r="DS108" s="44">
        <f t="shared" si="229"/>
        <v>0</v>
      </c>
      <c r="DT108" s="40">
        <f t="shared" si="230"/>
        <v>47542</v>
      </c>
      <c r="DU108" s="43">
        <f t="shared" si="206"/>
        <v>0</v>
      </c>
      <c r="DV108" s="43">
        <f t="shared" ref="DV108:DV171" si="324">IF(AND(DS108&gt;0,DS109=0),DT108,0)</f>
        <v>0</v>
      </c>
      <c r="DW108" s="45">
        <f>IF(AND(DR108=DY$6,EA107-DY$1/(DY$7-DY$6+1)&gt;=0),ROUND(DY$1/(DY$7-DY$6+1),0),IF(AND(SUM(DW$10:DW107)&gt;0,EA107-DW107&gt;=0),DW107,IF(AND(SUM(DW$10:DW107)&gt;0),DY$1-SUM(DW$10:DW107),0)))</f>
        <v>0</v>
      </c>
      <c r="DX108" s="45">
        <f t="shared" si="281"/>
        <v>0</v>
      </c>
      <c r="DY108" s="45">
        <f t="shared" si="282"/>
        <v>0</v>
      </c>
      <c r="DZ108" s="45">
        <f t="shared" ref="DZ108:DZ171" si="325">IF(DT108=DY$4,DY$1,0)</f>
        <v>0</v>
      </c>
      <c r="EA108" s="45">
        <f t="shared" si="283"/>
        <v>0</v>
      </c>
      <c r="EB108" s="45">
        <f>IF(AND(DZ108&lt;&gt;0,SUM(DZ$9:DZ107)=0),ROUND(DY$1*DY$3,0),0)</f>
        <v>0</v>
      </c>
      <c r="EC108" s="18"/>
      <c r="ED108" s="38">
        <f>IF(SUM(EL$9:EL107)&gt;0.9,MAX(ED$9:ED107)+1,0)</f>
        <v>0</v>
      </c>
      <c r="EE108" s="44">
        <f t="shared" si="231"/>
        <v>0</v>
      </c>
      <c r="EF108" s="40">
        <f t="shared" si="232"/>
        <v>47542</v>
      </c>
      <c r="EG108" s="43">
        <f t="shared" si="207"/>
        <v>0</v>
      </c>
      <c r="EH108" s="43">
        <f t="shared" ref="EH108:EH171" si="326">IF(AND(EE108&gt;0,EE109=0),EF108,0)</f>
        <v>0</v>
      </c>
      <c r="EI108" s="45">
        <f>IF(AND(ED108=EK$6,EM107-EK$1/(EK$7-EK$6+1)&gt;=0),ROUND(EK$1/(EK$7-EK$6+1),0),IF(AND(SUM(EI$10:EI107)&gt;0,EM107-EI107&gt;=0),EI107,IF(AND(SUM(EI$10:EI107)&gt;0),EK$1-SUM(EI$10:EI107),0)))</f>
        <v>0</v>
      </c>
      <c r="EJ108" s="45">
        <f t="shared" si="284"/>
        <v>0</v>
      </c>
      <c r="EK108" s="45">
        <f t="shared" si="285"/>
        <v>0</v>
      </c>
      <c r="EL108" s="45">
        <f t="shared" ref="EL108:EL171" si="327">IF(EF108=EK$4,EK$1,0)</f>
        <v>0</v>
      </c>
      <c r="EM108" s="45">
        <f t="shared" si="286"/>
        <v>0</v>
      </c>
      <c r="EN108" s="45">
        <f>IF(AND(EL108&lt;&gt;0,SUM(EL$9:EL107)=0),ROUND(EK$1*EK$3,0),0)</f>
        <v>0</v>
      </c>
      <c r="EO108" s="21"/>
      <c r="EP108" s="46">
        <f t="shared" si="303"/>
        <v>92</v>
      </c>
      <c r="EQ108" s="47">
        <f t="shared" si="287"/>
        <v>47542</v>
      </c>
      <c r="ER108" s="48">
        <f t="shared" si="304"/>
        <v>0</v>
      </c>
      <c r="ES108" s="48">
        <f t="shared" si="288"/>
        <v>0</v>
      </c>
      <c r="ET108" s="48">
        <f t="shared" si="289"/>
        <v>0</v>
      </c>
      <c r="EU108" s="48">
        <f t="shared" si="290"/>
        <v>0</v>
      </c>
      <c r="EV108" s="48">
        <f t="shared" si="291"/>
        <v>0</v>
      </c>
      <c r="EW108" s="48">
        <f t="shared" si="292"/>
        <v>0</v>
      </c>
      <c r="EX108" s="48">
        <f t="shared" si="293"/>
        <v>0</v>
      </c>
      <c r="EY108" s="48">
        <f t="shared" si="294"/>
        <v>0</v>
      </c>
      <c r="EZ108" s="48">
        <f t="shared" si="295"/>
        <v>0</v>
      </c>
      <c r="FA108" s="48">
        <f t="shared" si="296"/>
        <v>0</v>
      </c>
      <c r="FB108" s="48">
        <f t="shared" si="297"/>
        <v>0</v>
      </c>
      <c r="FC108" s="48">
        <f t="shared" si="298"/>
        <v>0</v>
      </c>
      <c r="FD108" s="48">
        <f t="shared" si="233"/>
        <v>0</v>
      </c>
      <c r="FE108" s="49">
        <f t="shared" si="209"/>
        <v>0</v>
      </c>
      <c r="FF108" s="49">
        <f t="shared" si="237"/>
        <v>0</v>
      </c>
      <c r="FG108" s="49">
        <f t="shared" si="238"/>
        <v>0</v>
      </c>
      <c r="FH108" s="49">
        <f t="shared" si="239"/>
        <v>0</v>
      </c>
      <c r="FI108" s="49">
        <f t="shared" si="240"/>
        <v>0</v>
      </c>
      <c r="FJ108" s="49">
        <f t="shared" si="241"/>
        <v>0</v>
      </c>
      <c r="FK108" s="49">
        <f t="shared" si="242"/>
        <v>0</v>
      </c>
      <c r="FL108" s="49">
        <f t="shared" si="243"/>
        <v>0</v>
      </c>
      <c r="FM108" s="49">
        <f t="shared" si="244"/>
        <v>0</v>
      </c>
      <c r="FN108" s="49">
        <f t="shared" si="299"/>
        <v>0</v>
      </c>
      <c r="FO108" s="49">
        <f t="shared" si="300"/>
        <v>0</v>
      </c>
      <c r="FP108" s="49">
        <f t="shared" si="301"/>
        <v>0</v>
      </c>
      <c r="FQ108" s="49">
        <f t="shared" si="302"/>
        <v>0</v>
      </c>
      <c r="FR108" s="49">
        <f t="shared" si="245"/>
        <v>0</v>
      </c>
      <c r="FS108" s="49">
        <f>IF(SUM(FF108:FF$298)=0,FF$299*FS$8/12,0)</f>
        <v>0</v>
      </c>
      <c r="FT108" s="49">
        <f>IF(SUM(FG108:FG$298)=0,FG$299*FT$8/12,0)</f>
        <v>0</v>
      </c>
      <c r="FU108" s="49">
        <f>IF(SUM(FH108:FH$298)=0,FH$299*FU$8/12,0)</f>
        <v>0</v>
      </c>
      <c r="FV108" s="49">
        <f>IF(SUM(FI108:FI$298)=0,FI$299*FV$8/12,0)</f>
        <v>0</v>
      </c>
      <c r="FW108" s="49">
        <f>IF(SUM(FJ108:FJ$298)=0,FJ$299*FW$8/12,0)</f>
        <v>0</v>
      </c>
      <c r="FX108" s="49">
        <f>IF(SUM(FK108:FK$298)=0,FK$299*FX$8/12,0)</f>
        <v>0</v>
      </c>
      <c r="FY108" s="49">
        <f>IF(SUM(FL108:FL$298)=0,FL$299*FY$8/12,0)</f>
        <v>0</v>
      </c>
      <c r="FZ108" s="49">
        <f>IF(SUM(FM108:FM$298)=0,FM$299*FZ$8/12,0)</f>
        <v>0</v>
      </c>
      <c r="GA108" s="49">
        <f>IF(SUM(FN108:FN$298)=0,FN$299*GA$8/12,0)</f>
        <v>0</v>
      </c>
      <c r="GB108" s="49">
        <f>IF(SUM(FO108:FO$298)=0,FO$299*GB$8/12,0)</f>
        <v>0</v>
      </c>
      <c r="GC108" s="49">
        <f>IF(SUM(FP108:FP$298)=0,FP$299*GC$8/12,0)</f>
        <v>0</v>
      </c>
      <c r="GD108" s="49">
        <f>IF(SUM(FQ108:FQ$298)=0,FQ$299*GD$8/12,0)</f>
        <v>0</v>
      </c>
      <c r="GE108" s="49">
        <f t="shared" si="246"/>
        <v>0</v>
      </c>
      <c r="GF108" s="49">
        <f t="shared" si="234"/>
        <v>0</v>
      </c>
      <c r="GG108" s="49">
        <f t="shared" si="247"/>
        <v>0</v>
      </c>
      <c r="GH108" s="49">
        <f t="shared" si="235"/>
        <v>0</v>
      </c>
      <c r="GI108" s="49">
        <f t="shared" si="248"/>
        <v>0</v>
      </c>
      <c r="GJ108" s="49">
        <f t="shared" si="236"/>
        <v>0</v>
      </c>
      <c r="GK108" s="21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  <c r="IN108" s="64"/>
      <c r="IO108" s="64"/>
      <c r="IP108" s="64"/>
      <c r="IQ108" s="64"/>
      <c r="IR108" s="64"/>
      <c r="IS108" s="64"/>
      <c r="IT108" s="64"/>
      <c r="IU108" s="64"/>
      <c r="IV108" s="64"/>
      <c r="IW108" s="64"/>
      <c r="IX108" s="64"/>
      <c r="IY108" s="64"/>
      <c r="IZ108" s="64"/>
      <c r="JA108" s="64"/>
      <c r="JB108" s="64"/>
      <c r="JC108" s="64"/>
      <c r="JD108" s="64"/>
      <c r="JE108" s="64"/>
      <c r="JF108" s="64"/>
      <c r="JG108" s="64"/>
      <c r="JH108" s="64"/>
      <c r="JI108" s="64"/>
      <c r="JJ108" s="64"/>
      <c r="JK108" s="64"/>
      <c r="JL108" s="64"/>
      <c r="JM108" s="64"/>
      <c r="JN108" s="64"/>
      <c r="JO108" s="64"/>
      <c r="JP108" s="64"/>
      <c r="JQ108" s="64"/>
      <c r="JR108" s="64"/>
      <c r="JS108" s="64"/>
      <c r="JT108" s="64"/>
      <c r="JU108" s="64"/>
      <c r="JV108" s="64"/>
      <c r="JW108" s="64"/>
      <c r="JX108" s="64"/>
      <c r="JY108" s="64"/>
      <c r="JZ108" s="64"/>
      <c r="KA108" s="64"/>
      <c r="KB108" s="64"/>
      <c r="KC108" s="64"/>
      <c r="KD108" s="64"/>
      <c r="KE108" s="64"/>
      <c r="KF108" s="64"/>
      <c r="KG108" s="64"/>
      <c r="KH108" s="64"/>
      <c r="KI108" s="64"/>
      <c r="KJ108" s="64"/>
      <c r="KK108" s="64"/>
      <c r="KL108" s="64"/>
      <c r="KM108" s="64"/>
    </row>
    <row r="109" spans="1:299">
      <c r="A109" s="57"/>
      <c r="B109" s="38">
        <f>IF(SUM(J$9:J108)&gt;0.9,MAX(B$9:B108)+1,0)</f>
        <v>80</v>
      </c>
      <c r="C109" s="44">
        <f t="shared" si="210"/>
        <v>0</v>
      </c>
      <c r="D109" s="40">
        <v>47573</v>
      </c>
      <c r="E109" s="43">
        <f t="shared" si="249"/>
        <v>0</v>
      </c>
      <c r="F109" s="43">
        <f t="shared" si="250"/>
        <v>0</v>
      </c>
      <c r="G109" s="45">
        <f>IF(AND(B109=I$6,K108-I$1/(I$7-I$6+1)&gt;=0),ROUND(I$1/(I$7-I$6+1),0),IF(AND(SUM(G$10:G108)&gt;0,K108-G108&gt;=0),G108,IF(AND(SUM(G$10:G108)&gt;0),I$1-SUM(G$10:G108),0)))</f>
        <v>0</v>
      </c>
      <c r="H109" s="45">
        <f t="shared" si="251"/>
        <v>0</v>
      </c>
      <c r="I109" s="45">
        <f t="shared" si="252"/>
        <v>0</v>
      </c>
      <c r="J109" s="45">
        <f t="shared" si="305"/>
        <v>0</v>
      </c>
      <c r="K109" s="45">
        <f t="shared" si="253"/>
        <v>0</v>
      </c>
      <c r="L109" s="45">
        <f>IF(AND(J109&lt;&gt;0,SUM(J$9:J108)=0),ROUND(I$1*I$3,0),0)</f>
        <v>0</v>
      </c>
      <c r="M109" s="18"/>
      <c r="N109" s="38">
        <f>IF(SUM(V$9:V108)&gt;0.9,MAX(N$9:N108)+1,0)</f>
        <v>0</v>
      </c>
      <c r="O109" s="44">
        <f t="shared" si="211"/>
        <v>0</v>
      </c>
      <c r="P109" s="40">
        <f t="shared" si="212"/>
        <v>47573</v>
      </c>
      <c r="Q109" s="43">
        <f t="shared" ref="Q109:Q172" si="328">IF(AND(O109&gt;0,O108=0),P109,0)</f>
        <v>0</v>
      </c>
      <c r="R109" s="43">
        <f t="shared" si="306"/>
        <v>0</v>
      </c>
      <c r="S109" s="45">
        <f>IF(AND(N109=U$6,W108-U$1/(U$7-U$6+1)&gt;=0),ROUND(U$1/(U$7-U$6+1),0),IF(AND(SUM(S$10:S108)&gt;0,W108-S108&gt;=0),S108,IF(AND(SUM(S$10:S108)&gt;0),U$1-SUM(S$10:S108),0)))</f>
        <v>0</v>
      </c>
      <c r="T109" s="45">
        <f t="shared" si="254"/>
        <v>0</v>
      </c>
      <c r="U109" s="45">
        <f t="shared" si="255"/>
        <v>0</v>
      </c>
      <c r="V109" s="45">
        <f t="shared" si="307"/>
        <v>0</v>
      </c>
      <c r="W109" s="45">
        <f t="shared" si="256"/>
        <v>0</v>
      </c>
      <c r="X109" s="45">
        <f>IF(AND(V109&lt;&gt;0,SUM(V$9:V108)=0),ROUND(U$1*U$3,0),0)</f>
        <v>0</v>
      </c>
      <c r="Y109" s="18"/>
      <c r="Z109" s="38">
        <f>IF(SUM(AH$9:AH108)&gt;0.9,MAX(Z$9:Z108)+1,0)</f>
        <v>0</v>
      </c>
      <c r="AA109" s="44">
        <f t="shared" si="213"/>
        <v>0</v>
      </c>
      <c r="AB109" s="40">
        <f t="shared" si="214"/>
        <v>47573</v>
      </c>
      <c r="AC109" s="43">
        <f t="shared" ref="AC109:AC172" si="329">IF(AND(AA109&gt;0,AA108=0),AB109,0)</f>
        <v>0</v>
      </c>
      <c r="AD109" s="43">
        <f t="shared" si="308"/>
        <v>0</v>
      </c>
      <c r="AE109" s="45">
        <f>IF(AND(Z109=AG$6,AI108-AG$1/(AG$7-AG$6+1)&gt;=0),ROUND(AG$1/(AG$7-AG$6+1),0),IF(AND(SUM(AE$10:AE108)&gt;0,AI108-AE108&gt;=0),AE108,IF(AND(SUM(AE$10:AE108)&gt;0),AG$1-SUM(AE$10:AE108),0)))</f>
        <v>0</v>
      </c>
      <c r="AF109" s="45">
        <f t="shared" si="257"/>
        <v>0</v>
      </c>
      <c r="AG109" s="45">
        <f t="shared" si="258"/>
        <v>0</v>
      </c>
      <c r="AH109" s="45">
        <f t="shared" si="309"/>
        <v>0</v>
      </c>
      <c r="AI109" s="45">
        <f t="shared" si="259"/>
        <v>0</v>
      </c>
      <c r="AJ109" s="45">
        <f>IF(AND(AH109&lt;&gt;0,SUM(AH$9:AH108)=0),ROUND(AG$1*AG$3,0),0)</f>
        <v>0</v>
      </c>
      <c r="AK109" s="18"/>
      <c r="AL109" s="38">
        <f>IF(SUM(AT$9:AT108)&gt;0.9,MAX(AL$9:AL108)+1,0)</f>
        <v>0</v>
      </c>
      <c r="AM109" s="44">
        <f t="shared" si="215"/>
        <v>0</v>
      </c>
      <c r="AN109" s="40">
        <f t="shared" si="216"/>
        <v>47573</v>
      </c>
      <c r="AO109" s="43">
        <f t="shared" ref="AO109:AO172" si="330">IF(AND(AM109&gt;0,AM108=0),AN109,0)</f>
        <v>0</v>
      </c>
      <c r="AP109" s="43">
        <f t="shared" si="310"/>
        <v>0</v>
      </c>
      <c r="AQ109" s="45">
        <f>IF(AND(AL109=AS$6,AU108-AS$1/(AS$7-AS$6+1)&gt;=0),ROUND(AS$1/(AS$7-AS$6+1),0),IF(AND(SUM(AQ$10:AQ108)&gt;0,AU108-AQ108&gt;=0),AQ108,IF(AND(SUM(AQ$10:AQ108)&gt;0),AS$1-SUM(AQ$10:AQ108),0)))</f>
        <v>0</v>
      </c>
      <c r="AR109" s="45">
        <f t="shared" si="260"/>
        <v>0</v>
      </c>
      <c r="AS109" s="45">
        <f t="shared" si="261"/>
        <v>0</v>
      </c>
      <c r="AT109" s="45">
        <f t="shared" si="311"/>
        <v>0</v>
      </c>
      <c r="AU109" s="45">
        <f t="shared" si="262"/>
        <v>0</v>
      </c>
      <c r="AV109" s="45">
        <f>IF(AND(AT109&lt;&gt;0,SUM(AT$9:AT108)=0),ROUND(AS$1*AS$3,0),0)</f>
        <v>0</v>
      </c>
      <c r="AW109" s="18"/>
      <c r="AX109" s="38">
        <f>IF(SUM(BF$9:BF108)&gt;0.9,MAX(AX$9:AX108)+1,0)</f>
        <v>0</v>
      </c>
      <c r="AY109" s="44">
        <f t="shared" si="217"/>
        <v>0</v>
      </c>
      <c r="AZ109" s="40">
        <f t="shared" si="218"/>
        <v>47573</v>
      </c>
      <c r="BA109" s="43">
        <f t="shared" ref="BA109:BA172" si="331">IF(AND(AY109&gt;0,AY108=0),AZ109,0)</f>
        <v>0</v>
      </c>
      <c r="BB109" s="43">
        <f t="shared" si="312"/>
        <v>0</v>
      </c>
      <c r="BC109" s="45">
        <f>IF(AND(AX109=BE$6,BG108-BE$1/(BE$7-BE$6+1)&gt;=0),ROUND(BE$1/(BE$7-BE$6+1),0),IF(AND(SUM(BC$10:BC108)&gt;0,BG108-BC108&gt;=0),BC108,IF(AND(SUM(BC$10:BC108)&gt;0),BE$1-SUM(BC$10:BC108),0)))</f>
        <v>0</v>
      </c>
      <c r="BD109" s="45">
        <f t="shared" si="263"/>
        <v>0</v>
      </c>
      <c r="BE109" s="45">
        <f t="shared" si="264"/>
        <v>0</v>
      </c>
      <c r="BF109" s="45">
        <f t="shared" si="313"/>
        <v>0</v>
      </c>
      <c r="BG109" s="45">
        <f t="shared" si="265"/>
        <v>0</v>
      </c>
      <c r="BH109" s="45">
        <f>IF(AND(BF109&lt;&gt;0,SUM(BF$9:BF108)=0),ROUND(BE$1*BE$3,0),0)</f>
        <v>0</v>
      </c>
      <c r="BI109" s="18"/>
      <c r="BJ109" s="38">
        <f>IF(SUM(BR$9:BR108)&gt;0.9,MAX(BJ$9:BJ108)+1,0)</f>
        <v>0</v>
      </c>
      <c r="BK109" s="44">
        <f t="shared" si="219"/>
        <v>0</v>
      </c>
      <c r="BL109" s="40">
        <f t="shared" si="220"/>
        <v>47573</v>
      </c>
      <c r="BM109" s="43">
        <f t="shared" ref="BM109:BM172" si="332">IF(AND(BK109&gt;0,BK108=0),BL109,0)</f>
        <v>0</v>
      </c>
      <c r="BN109" s="43">
        <f t="shared" si="314"/>
        <v>0</v>
      </c>
      <c r="BO109" s="45">
        <f>IF(AND(BJ109=BQ$6,BS108-BQ$1/(BQ$7-BQ$6+1)&gt;=0),ROUND(BQ$1/(BQ$7-BQ$6+1),0),IF(AND(SUM(BO$10:BO108)&gt;0,BS108-BO108&gt;=0),BO108,IF(AND(SUM(BO$10:BO108)&gt;0),BQ$1-SUM(BO$10:BO108),0)))</f>
        <v>0</v>
      </c>
      <c r="BP109" s="45">
        <f t="shared" si="266"/>
        <v>0</v>
      </c>
      <c r="BQ109" s="45">
        <f t="shared" si="267"/>
        <v>0</v>
      </c>
      <c r="BR109" s="45">
        <f t="shared" si="315"/>
        <v>0</v>
      </c>
      <c r="BS109" s="45">
        <f t="shared" si="268"/>
        <v>0</v>
      </c>
      <c r="BT109" s="45">
        <f>IF(AND(BR109&lt;&gt;0,SUM(BR$9:BR108)=0),ROUND(BQ$1*BQ$3,0),0)</f>
        <v>0</v>
      </c>
      <c r="BU109" s="18"/>
      <c r="BV109" s="38">
        <f>IF(SUM(CD$9:CD108)&gt;0.9,MAX(BV$9:BV108)+1,0)</f>
        <v>0</v>
      </c>
      <c r="BW109" s="44">
        <f t="shared" si="221"/>
        <v>0</v>
      </c>
      <c r="BX109" s="40">
        <f t="shared" si="222"/>
        <v>47573</v>
      </c>
      <c r="BY109" s="43">
        <f t="shared" ref="BY109:BY172" si="333">IF(AND(BW109&gt;0,BW108=0),BX109,0)</f>
        <v>0</v>
      </c>
      <c r="BZ109" s="43">
        <f t="shared" si="316"/>
        <v>0</v>
      </c>
      <c r="CA109" s="45">
        <f>IF(AND(BV109=CC$6,CE108-CC$1/(CC$7-CC$6+1)&gt;=0),ROUND(CC$1/(CC$7-CC$6+1),0),IF(AND(SUM(CA$10:CA108)&gt;0,CE108-CA108&gt;=0),CA108,IF(AND(SUM(CA$10:CA108)&gt;0),CC$1-SUM(CA$10:CA108),0)))</f>
        <v>0</v>
      </c>
      <c r="CB109" s="45">
        <f t="shared" si="269"/>
        <v>0</v>
      </c>
      <c r="CC109" s="45">
        <f t="shared" si="270"/>
        <v>0</v>
      </c>
      <c r="CD109" s="45">
        <f t="shared" si="317"/>
        <v>0</v>
      </c>
      <c r="CE109" s="45">
        <f t="shared" si="271"/>
        <v>0</v>
      </c>
      <c r="CF109" s="45">
        <f>IF(AND(CD109&lt;&gt;0,SUM(CD$9:CD108)=0),ROUND(CC$1*CC$3,0),0)</f>
        <v>0</v>
      </c>
      <c r="CG109" s="18"/>
      <c r="CH109" s="38">
        <f>IF(SUM(CP$9:CP108)&gt;0.9,MAX(CH$9:CH108)+1,0)</f>
        <v>0</v>
      </c>
      <c r="CI109" s="44">
        <f t="shared" si="223"/>
        <v>0</v>
      </c>
      <c r="CJ109" s="40">
        <f t="shared" si="224"/>
        <v>47573</v>
      </c>
      <c r="CK109" s="43">
        <f t="shared" ref="CK109:CK172" si="334">IF(AND(CI109&gt;0,CI108=0),CJ109,0)</f>
        <v>0</v>
      </c>
      <c r="CL109" s="43">
        <f t="shared" si="318"/>
        <v>0</v>
      </c>
      <c r="CM109" s="45">
        <f>IF(AND(CH109=CO$6,CQ108-CO$1/(CO$7-CO$6+1)&gt;=0),ROUND(CO$1/(CO$7-CO$6+1),0),IF(AND(SUM(CM$10:CM108)&gt;0,CQ108-CM108&gt;=0),CM108,IF(AND(SUM(CM$10:CM108)&gt;0),CO$1-SUM(CM$10:CM108),0)))</f>
        <v>0</v>
      </c>
      <c r="CN109" s="45">
        <f t="shared" si="272"/>
        <v>0</v>
      </c>
      <c r="CO109" s="45">
        <f t="shared" si="273"/>
        <v>0</v>
      </c>
      <c r="CP109" s="45">
        <f t="shared" si="319"/>
        <v>0</v>
      </c>
      <c r="CQ109" s="45">
        <f t="shared" si="274"/>
        <v>0</v>
      </c>
      <c r="CR109" s="45">
        <f>IF(AND(CP109&lt;&gt;0,SUM(CP$9:CP108)=0),ROUND(CO$1*CO$3,0),0)</f>
        <v>0</v>
      </c>
      <c r="CS109" s="18"/>
      <c r="CT109" s="38">
        <f>IF(SUM(DB$9:DB108)&gt;0.9,MAX(CT$9:CT108)+1,0)</f>
        <v>0</v>
      </c>
      <c r="CU109" s="44">
        <f t="shared" si="225"/>
        <v>0</v>
      </c>
      <c r="CV109" s="40">
        <f t="shared" si="226"/>
        <v>47573</v>
      </c>
      <c r="CW109" s="43">
        <f t="shared" ref="CW109:CW172" si="335">IF(AND(CU109&gt;0,CU108=0),CV109,0)</f>
        <v>0</v>
      </c>
      <c r="CX109" s="43">
        <f t="shared" si="320"/>
        <v>0</v>
      </c>
      <c r="CY109" s="45">
        <f>IF(AND(CT109=DA$6,DC108-DA$1/(DA$7-DA$6+1)&gt;=0),ROUND(DA$1/(DA$7-DA$6+1),0),IF(AND(SUM(CY$10:CY108)&gt;0,DC108-CY108&gt;=0),CY108,IF(AND(SUM(CY$10:CY108)&gt;0),DA$1-SUM(CY$10:CY108),0)))</f>
        <v>0</v>
      </c>
      <c r="CZ109" s="45">
        <f t="shared" si="275"/>
        <v>0</v>
      </c>
      <c r="DA109" s="45">
        <f t="shared" si="276"/>
        <v>0</v>
      </c>
      <c r="DB109" s="45">
        <f t="shared" si="321"/>
        <v>0</v>
      </c>
      <c r="DC109" s="45">
        <f t="shared" si="277"/>
        <v>0</v>
      </c>
      <c r="DD109" s="45">
        <f>IF(AND(DB109&lt;&gt;0,SUM(DB$9:DB108)=0),ROUND(DA$1*DA$3,0),0)</f>
        <v>0</v>
      </c>
      <c r="DE109" s="18"/>
      <c r="DF109" s="38">
        <f>IF(SUM(DN$9:DN108)&gt;0.9,MAX(DF$9:DF108)+1,0)</f>
        <v>0</v>
      </c>
      <c r="DG109" s="44">
        <f t="shared" si="227"/>
        <v>0</v>
      </c>
      <c r="DH109" s="40">
        <f t="shared" si="228"/>
        <v>47573</v>
      </c>
      <c r="DI109" s="43">
        <f t="shared" ref="DI109:DI172" si="336">IF(AND(DG109&gt;0,DG108=0),DH109,0)</f>
        <v>0</v>
      </c>
      <c r="DJ109" s="43">
        <f t="shared" si="322"/>
        <v>0</v>
      </c>
      <c r="DK109" s="45">
        <f>IF(AND(DF109=DM$6,DO108-DM$1/(DM$7-DM$6+1)&gt;=0),ROUND(DM$1/(DM$7-DM$6+1),0),IF(AND(SUM(DK$10:DK108)&gt;0,DO108-DK108&gt;=0),DK108,IF(AND(SUM(DK$10:DK108)&gt;0),DM$1-SUM(DK$10:DK108),0)))</f>
        <v>0</v>
      </c>
      <c r="DL109" s="45">
        <f t="shared" si="278"/>
        <v>0</v>
      </c>
      <c r="DM109" s="45">
        <f t="shared" si="279"/>
        <v>0</v>
      </c>
      <c r="DN109" s="45">
        <f t="shared" si="323"/>
        <v>0</v>
      </c>
      <c r="DO109" s="45">
        <f t="shared" si="280"/>
        <v>0</v>
      </c>
      <c r="DP109" s="45">
        <f>IF(AND(DN109&lt;&gt;0,SUM(DN$9:DN108)=0),ROUND(DM$1*DM$3,0),0)</f>
        <v>0</v>
      </c>
      <c r="DQ109" s="18"/>
      <c r="DR109" s="38">
        <f>IF(SUM(DZ$9:DZ108)&gt;0.9,MAX(DR$9:DR108)+1,0)</f>
        <v>0</v>
      </c>
      <c r="DS109" s="44">
        <f t="shared" si="229"/>
        <v>0</v>
      </c>
      <c r="DT109" s="40">
        <f t="shared" si="230"/>
        <v>47573</v>
      </c>
      <c r="DU109" s="43">
        <f t="shared" ref="DU109:DU172" si="337">IF(AND(DS109&gt;0,DS108=0),DT109,0)</f>
        <v>0</v>
      </c>
      <c r="DV109" s="43">
        <f t="shared" si="324"/>
        <v>0</v>
      </c>
      <c r="DW109" s="45">
        <f>IF(AND(DR109=DY$6,EA108-DY$1/(DY$7-DY$6+1)&gt;=0),ROUND(DY$1/(DY$7-DY$6+1),0),IF(AND(SUM(DW$10:DW108)&gt;0,EA108-DW108&gt;=0),DW108,IF(AND(SUM(DW$10:DW108)&gt;0),DY$1-SUM(DW$10:DW108),0)))</f>
        <v>0</v>
      </c>
      <c r="DX109" s="45">
        <f t="shared" si="281"/>
        <v>0</v>
      </c>
      <c r="DY109" s="45">
        <f t="shared" si="282"/>
        <v>0</v>
      </c>
      <c r="DZ109" s="45">
        <f t="shared" si="325"/>
        <v>0</v>
      </c>
      <c r="EA109" s="45">
        <f t="shared" si="283"/>
        <v>0</v>
      </c>
      <c r="EB109" s="45">
        <f>IF(AND(DZ109&lt;&gt;0,SUM(DZ$9:DZ108)=0),ROUND(DY$1*DY$3,0),0)</f>
        <v>0</v>
      </c>
      <c r="EC109" s="18"/>
      <c r="ED109" s="38">
        <f>IF(SUM(EL$9:EL108)&gt;0.9,MAX(ED$9:ED108)+1,0)</f>
        <v>0</v>
      </c>
      <c r="EE109" s="44">
        <f t="shared" si="231"/>
        <v>0</v>
      </c>
      <c r="EF109" s="40">
        <f t="shared" si="232"/>
        <v>47573</v>
      </c>
      <c r="EG109" s="43">
        <f t="shared" ref="EG109:EG172" si="338">IF(AND(EE109&gt;0,EE108=0),EF109,0)</f>
        <v>0</v>
      </c>
      <c r="EH109" s="43">
        <f t="shared" si="326"/>
        <v>0</v>
      </c>
      <c r="EI109" s="45">
        <f>IF(AND(ED109=EK$6,EM108-EK$1/(EK$7-EK$6+1)&gt;=0),ROUND(EK$1/(EK$7-EK$6+1),0),IF(AND(SUM(EI$10:EI108)&gt;0,EM108-EI108&gt;=0),EI108,IF(AND(SUM(EI$10:EI108)&gt;0),EK$1-SUM(EI$10:EI108),0)))</f>
        <v>0</v>
      </c>
      <c r="EJ109" s="45">
        <f t="shared" si="284"/>
        <v>0</v>
      </c>
      <c r="EK109" s="45">
        <f t="shared" si="285"/>
        <v>0</v>
      </c>
      <c r="EL109" s="45">
        <f t="shared" si="327"/>
        <v>0</v>
      </c>
      <c r="EM109" s="45">
        <f t="shared" si="286"/>
        <v>0</v>
      </c>
      <c r="EN109" s="45">
        <f>IF(AND(EL109&lt;&gt;0,SUM(EL$9:EL108)=0),ROUND(EK$1*EK$3,0),0)</f>
        <v>0</v>
      </c>
      <c r="EO109" s="21"/>
      <c r="EP109" s="46">
        <f t="shared" si="303"/>
        <v>93</v>
      </c>
      <c r="EQ109" s="47">
        <f t="shared" si="287"/>
        <v>47573</v>
      </c>
      <c r="ER109" s="48">
        <f t="shared" si="304"/>
        <v>0</v>
      </c>
      <c r="ES109" s="48">
        <f t="shared" si="288"/>
        <v>0</v>
      </c>
      <c r="ET109" s="48">
        <f t="shared" si="289"/>
        <v>0</v>
      </c>
      <c r="EU109" s="48">
        <f t="shared" si="290"/>
        <v>0</v>
      </c>
      <c r="EV109" s="48">
        <f t="shared" si="291"/>
        <v>0</v>
      </c>
      <c r="EW109" s="48">
        <f t="shared" si="292"/>
        <v>0</v>
      </c>
      <c r="EX109" s="48">
        <f t="shared" si="293"/>
        <v>0</v>
      </c>
      <c r="EY109" s="48">
        <f t="shared" si="294"/>
        <v>0</v>
      </c>
      <c r="EZ109" s="48">
        <f t="shared" si="295"/>
        <v>0</v>
      </c>
      <c r="FA109" s="48">
        <f t="shared" si="296"/>
        <v>0</v>
      </c>
      <c r="FB109" s="48">
        <f t="shared" si="297"/>
        <v>0</v>
      </c>
      <c r="FC109" s="48">
        <f t="shared" si="298"/>
        <v>0</v>
      </c>
      <c r="FD109" s="48">
        <f t="shared" si="233"/>
        <v>0</v>
      </c>
      <c r="FE109" s="49">
        <f t="shared" si="209"/>
        <v>0</v>
      </c>
      <c r="FF109" s="49">
        <f t="shared" si="237"/>
        <v>0</v>
      </c>
      <c r="FG109" s="49">
        <f t="shared" si="238"/>
        <v>0</v>
      </c>
      <c r="FH109" s="49">
        <f t="shared" si="239"/>
        <v>0</v>
      </c>
      <c r="FI109" s="49">
        <f t="shared" si="240"/>
        <v>0</v>
      </c>
      <c r="FJ109" s="49">
        <f t="shared" si="241"/>
        <v>0</v>
      </c>
      <c r="FK109" s="49">
        <f t="shared" si="242"/>
        <v>0</v>
      </c>
      <c r="FL109" s="49">
        <f t="shared" si="243"/>
        <v>0</v>
      </c>
      <c r="FM109" s="49">
        <f t="shared" si="244"/>
        <v>0</v>
      </c>
      <c r="FN109" s="49">
        <f t="shared" si="299"/>
        <v>0</v>
      </c>
      <c r="FO109" s="49">
        <f t="shared" si="300"/>
        <v>0</v>
      </c>
      <c r="FP109" s="49">
        <f t="shared" si="301"/>
        <v>0</v>
      </c>
      <c r="FQ109" s="49">
        <f t="shared" si="302"/>
        <v>0</v>
      </c>
      <c r="FR109" s="49">
        <f t="shared" si="245"/>
        <v>0</v>
      </c>
      <c r="FS109" s="49">
        <f>IF(SUM(FF109:FF$298)=0,FF$299*FS$8/12,0)</f>
        <v>0</v>
      </c>
      <c r="FT109" s="49">
        <f>IF(SUM(FG109:FG$298)=0,FG$299*FT$8/12,0)</f>
        <v>0</v>
      </c>
      <c r="FU109" s="49">
        <f>IF(SUM(FH109:FH$298)=0,FH$299*FU$8/12,0)</f>
        <v>0</v>
      </c>
      <c r="FV109" s="49">
        <f>IF(SUM(FI109:FI$298)=0,FI$299*FV$8/12,0)</f>
        <v>0</v>
      </c>
      <c r="FW109" s="49">
        <f>IF(SUM(FJ109:FJ$298)=0,FJ$299*FW$8/12,0)</f>
        <v>0</v>
      </c>
      <c r="FX109" s="49">
        <f>IF(SUM(FK109:FK$298)=0,FK$299*FX$8/12,0)</f>
        <v>0</v>
      </c>
      <c r="FY109" s="49">
        <f>IF(SUM(FL109:FL$298)=0,FL$299*FY$8/12,0)</f>
        <v>0</v>
      </c>
      <c r="FZ109" s="49">
        <f>IF(SUM(FM109:FM$298)=0,FM$299*FZ$8/12,0)</f>
        <v>0</v>
      </c>
      <c r="GA109" s="49">
        <f>IF(SUM(FN109:FN$298)=0,FN$299*GA$8/12,0)</f>
        <v>0</v>
      </c>
      <c r="GB109" s="49">
        <f>IF(SUM(FO109:FO$298)=0,FO$299*GB$8/12,0)</f>
        <v>0</v>
      </c>
      <c r="GC109" s="49">
        <f>IF(SUM(FP109:FP$298)=0,FP$299*GC$8/12,0)</f>
        <v>0</v>
      </c>
      <c r="GD109" s="49">
        <f>IF(SUM(FQ109:FQ$298)=0,FQ$299*GD$8/12,0)</f>
        <v>0</v>
      </c>
      <c r="GE109" s="49">
        <f t="shared" si="246"/>
        <v>0</v>
      </c>
      <c r="GF109" s="49">
        <f t="shared" si="234"/>
        <v>0</v>
      </c>
      <c r="GG109" s="49">
        <f t="shared" si="247"/>
        <v>0</v>
      </c>
      <c r="GH109" s="49">
        <f t="shared" si="235"/>
        <v>0</v>
      </c>
      <c r="GI109" s="49">
        <f t="shared" si="248"/>
        <v>0</v>
      </c>
      <c r="GJ109" s="49">
        <f t="shared" si="236"/>
        <v>0</v>
      </c>
      <c r="GK109" s="21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  <c r="IN109" s="64"/>
      <c r="IO109" s="64"/>
      <c r="IP109" s="64"/>
      <c r="IQ109" s="64"/>
      <c r="IR109" s="64"/>
      <c r="IS109" s="64"/>
      <c r="IT109" s="64"/>
      <c r="IU109" s="64"/>
      <c r="IV109" s="64"/>
      <c r="IW109" s="64"/>
      <c r="IX109" s="64"/>
      <c r="IY109" s="64"/>
      <c r="IZ109" s="64"/>
      <c r="JA109" s="64"/>
      <c r="JB109" s="64"/>
      <c r="JC109" s="64"/>
      <c r="JD109" s="64"/>
      <c r="JE109" s="64"/>
      <c r="JF109" s="64"/>
      <c r="JG109" s="64"/>
      <c r="JH109" s="64"/>
      <c r="JI109" s="64"/>
      <c r="JJ109" s="64"/>
      <c r="JK109" s="64"/>
      <c r="JL109" s="64"/>
      <c r="JM109" s="64"/>
      <c r="JN109" s="64"/>
      <c r="JO109" s="64"/>
      <c r="JP109" s="64"/>
      <c r="JQ109" s="64"/>
      <c r="JR109" s="64"/>
      <c r="JS109" s="64"/>
      <c r="JT109" s="64"/>
      <c r="JU109" s="64"/>
      <c r="JV109" s="64"/>
      <c r="JW109" s="64"/>
      <c r="JX109" s="64"/>
      <c r="JY109" s="64"/>
      <c r="JZ109" s="64"/>
      <c r="KA109" s="64"/>
      <c r="KB109" s="64"/>
      <c r="KC109" s="64"/>
      <c r="KD109" s="64"/>
      <c r="KE109" s="64"/>
      <c r="KF109" s="64"/>
      <c r="KG109" s="64"/>
      <c r="KH109" s="64"/>
      <c r="KI109" s="64"/>
      <c r="KJ109" s="64"/>
      <c r="KK109" s="64"/>
      <c r="KL109" s="64"/>
      <c r="KM109" s="64"/>
    </row>
    <row r="110" spans="1:299">
      <c r="A110" s="57"/>
      <c r="B110" s="38">
        <f>IF(SUM(J$9:J109)&gt;0.9,MAX(B$9:B109)+1,0)</f>
        <v>81</v>
      </c>
      <c r="C110" s="44">
        <f t="shared" si="210"/>
        <v>0</v>
      </c>
      <c r="D110" s="40">
        <v>47603</v>
      </c>
      <c r="E110" s="43">
        <f t="shared" si="249"/>
        <v>0</v>
      </c>
      <c r="F110" s="43">
        <f t="shared" si="250"/>
        <v>0</v>
      </c>
      <c r="G110" s="45">
        <f>IF(AND(B110=I$6,K109-I$1/(I$7-I$6+1)&gt;=0),ROUND(I$1/(I$7-I$6+1),0),IF(AND(SUM(G$10:G109)&gt;0,K109-G109&gt;=0),G109,IF(AND(SUM(G$10:G109)&gt;0),I$1-SUM(G$10:G109),0)))</f>
        <v>0</v>
      </c>
      <c r="H110" s="45">
        <f t="shared" si="251"/>
        <v>0</v>
      </c>
      <c r="I110" s="45">
        <f t="shared" si="252"/>
        <v>0</v>
      </c>
      <c r="J110" s="45">
        <f t="shared" si="305"/>
        <v>0</v>
      </c>
      <c r="K110" s="45">
        <f t="shared" si="253"/>
        <v>0</v>
      </c>
      <c r="L110" s="45">
        <f>IF(AND(J110&lt;&gt;0,SUM(J$9:J109)=0),ROUND(I$1*I$3,0),0)</f>
        <v>0</v>
      </c>
      <c r="M110" s="18"/>
      <c r="N110" s="38">
        <f>IF(SUM(V$9:V109)&gt;0.9,MAX(N$9:N109)+1,0)</f>
        <v>0</v>
      </c>
      <c r="O110" s="44">
        <f t="shared" si="211"/>
        <v>0</v>
      </c>
      <c r="P110" s="40">
        <f t="shared" si="212"/>
        <v>47603</v>
      </c>
      <c r="Q110" s="43">
        <f t="shared" si="328"/>
        <v>0</v>
      </c>
      <c r="R110" s="43">
        <f t="shared" si="306"/>
        <v>0</v>
      </c>
      <c r="S110" s="45">
        <f>IF(AND(N110=U$6,W109-U$1/(U$7-U$6+1)&gt;=0),ROUND(U$1/(U$7-U$6+1),0),IF(AND(SUM(S$10:S109)&gt;0,W109-S109&gt;=0),S109,IF(AND(SUM(S$10:S109)&gt;0),U$1-SUM(S$10:S109),0)))</f>
        <v>0</v>
      </c>
      <c r="T110" s="45">
        <f t="shared" si="254"/>
        <v>0</v>
      </c>
      <c r="U110" s="45">
        <f t="shared" si="255"/>
        <v>0</v>
      </c>
      <c r="V110" s="45">
        <f t="shared" si="307"/>
        <v>0</v>
      </c>
      <c r="W110" s="45">
        <f t="shared" si="256"/>
        <v>0</v>
      </c>
      <c r="X110" s="45">
        <f>IF(AND(V110&lt;&gt;0,SUM(V$9:V109)=0),ROUND(U$1*U$3,0),0)</f>
        <v>0</v>
      </c>
      <c r="Y110" s="18"/>
      <c r="Z110" s="38">
        <f>IF(SUM(AH$9:AH109)&gt;0.9,MAX(Z$9:Z109)+1,0)</f>
        <v>0</v>
      </c>
      <c r="AA110" s="44">
        <f t="shared" si="213"/>
        <v>0</v>
      </c>
      <c r="AB110" s="40">
        <f t="shared" si="214"/>
        <v>47603</v>
      </c>
      <c r="AC110" s="43">
        <f t="shared" si="329"/>
        <v>0</v>
      </c>
      <c r="AD110" s="43">
        <f t="shared" si="308"/>
        <v>0</v>
      </c>
      <c r="AE110" s="45">
        <f>IF(AND(Z110=AG$6,AI109-AG$1/(AG$7-AG$6+1)&gt;=0),ROUND(AG$1/(AG$7-AG$6+1),0),IF(AND(SUM(AE$10:AE109)&gt;0,AI109-AE109&gt;=0),AE109,IF(AND(SUM(AE$10:AE109)&gt;0),AG$1-SUM(AE$10:AE109),0)))</f>
        <v>0</v>
      </c>
      <c r="AF110" s="45">
        <f t="shared" si="257"/>
        <v>0</v>
      </c>
      <c r="AG110" s="45">
        <f t="shared" si="258"/>
        <v>0</v>
      </c>
      <c r="AH110" s="45">
        <f t="shared" si="309"/>
        <v>0</v>
      </c>
      <c r="AI110" s="45">
        <f t="shared" si="259"/>
        <v>0</v>
      </c>
      <c r="AJ110" s="45">
        <f>IF(AND(AH110&lt;&gt;0,SUM(AH$9:AH109)=0),ROUND(AG$1*AG$3,0),0)</f>
        <v>0</v>
      </c>
      <c r="AK110" s="18"/>
      <c r="AL110" s="38">
        <f>IF(SUM(AT$9:AT109)&gt;0.9,MAX(AL$9:AL109)+1,0)</f>
        <v>0</v>
      </c>
      <c r="AM110" s="44">
        <f t="shared" si="215"/>
        <v>0</v>
      </c>
      <c r="AN110" s="40">
        <f t="shared" si="216"/>
        <v>47603</v>
      </c>
      <c r="AO110" s="43">
        <f t="shared" si="330"/>
        <v>0</v>
      </c>
      <c r="AP110" s="43">
        <f t="shared" si="310"/>
        <v>0</v>
      </c>
      <c r="AQ110" s="45">
        <f>IF(AND(AL110=AS$6,AU109-AS$1/(AS$7-AS$6+1)&gt;=0),ROUND(AS$1/(AS$7-AS$6+1),0),IF(AND(SUM(AQ$10:AQ109)&gt;0,AU109-AQ109&gt;=0),AQ109,IF(AND(SUM(AQ$10:AQ109)&gt;0),AS$1-SUM(AQ$10:AQ109),0)))</f>
        <v>0</v>
      </c>
      <c r="AR110" s="45">
        <f t="shared" si="260"/>
        <v>0</v>
      </c>
      <c r="AS110" s="45">
        <f t="shared" si="261"/>
        <v>0</v>
      </c>
      <c r="AT110" s="45">
        <f t="shared" si="311"/>
        <v>0</v>
      </c>
      <c r="AU110" s="45">
        <f t="shared" si="262"/>
        <v>0</v>
      </c>
      <c r="AV110" s="45">
        <f>IF(AND(AT110&lt;&gt;0,SUM(AT$9:AT109)=0),ROUND(AS$1*AS$3,0),0)</f>
        <v>0</v>
      </c>
      <c r="AW110" s="18"/>
      <c r="AX110" s="38">
        <f>IF(SUM(BF$9:BF109)&gt;0.9,MAX(AX$9:AX109)+1,0)</f>
        <v>0</v>
      </c>
      <c r="AY110" s="44">
        <f t="shared" si="217"/>
        <v>0</v>
      </c>
      <c r="AZ110" s="40">
        <f t="shared" si="218"/>
        <v>47603</v>
      </c>
      <c r="BA110" s="43">
        <f t="shared" si="331"/>
        <v>0</v>
      </c>
      <c r="BB110" s="43">
        <f t="shared" si="312"/>
        <v>0</v>
      </c>
      <c r="BC110" s="45">
        <f>IF(AND(AX110=BE$6,BG109-BE$1/(BE$7-BE$6+1)&gt;=0),ROUND(BE$1/(BE$7-BE$6+1),0),IF(AND(SUM(BC$10:BC109)&gt;0,BG109-BC109&gt;=0),BC109,IF(AND(SUM(BC$10:BC109)&gt;0),BE$1-SUM(BC$10:BC109),0)))</f>
        <v>0</v>
      </c>
      <c r="BD110" s="45">
        <f t="shared" si="263"/>
        <v>0</v>
      </c>
      <c r="BE110" s="45">
        <f t="shared" si="264"/>
        <v>0</v>
      </c>
      <c r="BF110" s="45">
        <f t="shared" si="313"/>
        <v>0</v>
      </c>
      <c r="BG110" s="45">
        <f t="shared" si="265"/>
        <v>0</v>
      </c>
      <c r="BH110" s="45">
        <f>IF(AND(BF110&lt;&gt;0,SUM(BF$9:BF109)=0),ROUND(BE$1*BE$3,0),0)</f>
        <v>0</v>
      </c>
      <c r="BI110" s="18"/>
      <c r="BJ110" s="38">
        <f>IF(SUM(BR$9:BR109)&gt;0.9,MAX(BJ$9:BJ109)+1,0)</f>
        <v>0</v>
      </c>
      <c r="BK110" s="44">
        <f t="shared" si="219"/>
        <v>0</v>
      </c>
      <c r="BL110" s="40">
        <f t="shared" si="220"/>
        <v>47603</v>
      </c>
      <c r="BM110" s="43">
        <f t="shared" si="332"/>
        <v>0</v>
      </c>
      <c r="BN110" s="43">
        <f t="shared" si="314"/>
        <v>0</v>
      </c>
      <c r="BO110" s="45">
        <f>IF(AND(BJ110=BQ$6,BS109-BQ$1/(BQ$7-BQ$6+1)&gt;=0),ROUND(BQ$1/(BQ$7-BQ$6+1),0),IF(AND(SUM(BO$10:BO109)&gt;0,BS109-BO109&gt;=0),BO109,IF(AND(SUM(BO$10:BO109)&gt;0),BQ$1-SUM(BO$10:BO109),0)))</f>
        <v>0</v>
      </c>
      <c r="BP110" s="45">
        <f t="shared" si="266"/>
        <v>0</v>
      </c>
      <c r="BQ110" s="45">
        <f t="shared" si="267"/>
        <v>0</v>
      </c>
      <c r="BR110" s="45">
        <f t="shared" si="315"/>
        <v>0</v>
      </c>
      <c r="BS110" s="45">
        <f t="shared" si="268"/>
        <v>0</v>
      </c>
      <c r="BT110" s="45">
        <f>IF(AND(BR110&lt;&gt;0,SUM(BR$9:BR109)=0),ROUND(BQ$1*BQ$3,0),0)</f>
        <v>0</v>
      </c>
      <c r="BU110" s="18"/>
      <c r="BV110" s="38">
        <f>IF(SUM(CD$9:CD109)&gt;0.9,MAX(BV$9:BV109)+1,0)</f>
        <v>0</v>
      </c>
      <c r="BW110" s="44">
        <f t="shared" si="221"/>
        <v>0</v>
      </c>
      <c r="BX110" s="40">
        <f t="shared" si="222"/>
        <v>47603</v>
      </c>
      <c r="BY110" s="43">
        <f t="shared" si="333"/>
        <v>0</v>
      </c>
      <c r="BZ110" s="43">
        <f t="shared" si="316"/>
        <v>0</v>
      </c>
      <c r="CA110" s="45">
        <f>IF(AND(BV110=CC$6,CE109-CC$1/(CC$7-CC$6+1)&gt;=0),ROUND(CC$1/(CC$7-CC$6+1),0),IF(AND(SUM(CA$10:CA109)&gt;0,CE109-CA109&gt;=0),CA109,IF(AND(SUM(CA$10:CA109)&gt;0),CC$1-SUM(CA$10:CA109),0)))</f>
        <v>0</v>
      </c>
      <c r="CB110" s="45">
        <f t="shared" si="269"/>
        <v>0</v>
      </c>
      <c r="CC110" s="45">
        <f t="shared" si="270"/>
        <v>0</v>
      </c>
      <c r="CD110" s="45">
        <f t="shared" si="317"/>
        <v>0</v>
      </c>
      <c r="CE110" s="45">
        <f t="shared" si="271"/>
        <v>0</v>
      </c>
      <c r="CF110" s="45">
        <f>IF(AND(CD110&lt;&gt;0,SUM(CD$9:CD109)=0),ROUND(CC$1*CC$3,0),0)</f>
        <v>0</v>
      </c>
      <c r="CG110" s="18"/>
      <c r="CH110" s="38">
        <f>IF(SUM(CP$9:CP109)&gt;0.9,MAX(CH$9:CH109)+1,0)</f>
        <v>0</v>
      </c>
      <c r="CI110" s="44">
        <f t="shared" si="223"/>
        <v>0</v>
      </c>
      <c r="CJ110" s="40">
        <f t="shared" si="224"/>
        <v>47603</v>
      </c>
      <c r="CK110" s="43">
        <f t="shared" si="334"/>
        <v>0</v>
      </c>
      <c r="CL110" s="43">
        <f t="shared" si="318"/>
        <v>0</v>
      </c>
      <c r="CM110" s="45">
        <f>IF(AND(CH110=CO$6,CQ109-CO$1/(CO$7-CO$6+1)&gt;=0),ROUND(CO$1/(CO$7-CO$6+1),0),IF(AND(SUM(CM$10:CM109)&gt;0,CQ109-CM109&gt;=0),CM109,IF(AND(SUM(CM$10:CM109)&gt;0),CO$1-SUM(CM$10:CM109),0)))</f>
        <v>0</v>
      </c>
      <c r="CN110" s="45">
        <f t="shared" si="272"/>
        <v>0</v>
      </c>
      <c r="CO110" s="45">
        <f t="shared" si="273"/>
        <v>0</v>
      </c>
      <c r="CP110" s="45">
        <f t="shared" si="319"/>
        <v>0</v>
      </c>
      <c r="CQ110" s="45">
        <f t="shared" si="274"/>
        <v>0</v>
      </c>
      <c r="CR110" s="45">
        <f>IF(AND(CP110&lt;&gt;0,SUM(CP$9:CP109)=0),ROUND(CO$1*CO$3,0),0)</f>
        <v>0</v>
      </c>
      <c r="CS110" s="18"/>
      <c r="CT110" s="38">
        <f>IF(SUM(DB$9:DB109)&gt;0.9,MAX(CT$9:CT109)+1,0)</f>
        <v>0</v>
      </c>
      <c r="CU110" s="44">
        <f t="shared" si="225"/>
        <v>0</v>
      </c>
      <c r="CV110" s="40">
        <f t="shared" si="226"/>
        <v>47603</v>
      </c>
      <c r="CW110" s="43">
        <f t="shared" si="335"/>
        <v>0</v>
      </c>
      <c r="CX110" s="43">
        <f t="shared" si="320"/>
        <v>0</v>
      </c>
      <c r="CY110" s="45">
        <f>IF(AND(CT110=DA$6,DC109-DA$1/(DA$7-DA$6+1)&gt;=0),ROUND(DA$1/(DA$7-DA$6+1),0),IF(AND(SUM(CY$10:CY109)&gt;0,DC109-CY109&gt;=0),CY109,IF(AND(SUM(CY$10:CY109)&gt;0),DA$1-SUM(CY$10:CY109),0)))</f>
        <v>0</v>
      </c>
      <c r="CZ110" s="45">
        <f t="shared" si="275"/>
        <v>0</v>
      </c>
      <c r="DA110" s="45">
        <f t="shared" si="276"/>
        <v>0</v>
      </c>
      <c r="DB110" s="45">
        <f t="shared" si="321"/>
        <v>0</v>
      </c>
      <c r="DC110" s="45">
        <f t="shared" si="277"/>
        <v>0</v>
      </c>
      <c r="DD110" s="45">
        <f>IF(AND(DB110&lt;&gt;0,SUM(DB$9:DB109)=0),ROUND(DA$1*DA$3,0),0)</f>
        <v>0</v>
      </c>
      <c r="DE110" s="18"/>
      <c r="DF110" s="38">
        <f>IF(SUM(DN$9:DN109)&gt;0.9,MAX(DF$9:DF109)+1,0)</f>
        <v>0</v>
      </c>
      <c r="DG110" s="44">
        <f t="shared" si="227"/>
        <v>0</v>
      </c>
      <c r="DH110" s="40">
        <f t="shared" si="228"/>
        <v>47603</v>
      </c>
      <c r="DI110" s="43">
        <f t="shared" si="336"/>
        <v>0</v>
      </c>
      <c r="DJ110" s="43">
        <f t="shared" si="322"/>
        <v>0</v>
      </c>
      <c r="DK110" s="45">
        <f>IF(AND(DF110=DM$6,DO109-DM$1/(DM$7-DM$6+1)&gt;=0),ROUND(DM$1/(DM$7-DM$6+1),0),IF(AND(SUM(DK$10:DK109)&gt;0,DO109-DK109&gt;=0),DK109,IF(AND(SUM(DK$10:DK109)&gt;0),DM$1-SUM(DK$10:DK109),0)))</f>
        <v>0</v>
      </c>
      <c r="DL110" s="45">
        <f t="shared" si="278"/>
        <v>0</v>
      </c>
      <c r="DM110" s="45">
        <f t="shared" si="279"/>
        <v>0</v>
      </c>
      <c r="DN110" s="45">
        <f t="shared" si="323"/>
        <v>0</v>
      </c>
      <c r="DO110" s="45">
        <f t="shared" si="280"/>
        <v>0</v>
      </c>
      <c r="DP110" s="45">
        <f>IF(AND(DN110&lt;&gt;0,SUM(DN$9:DN109)=0),ROUND(DM$1*DM$3,0),0)</f>
        <v>0</v>
      </c>
      <c r="DQ110" s="18"/>
      <c r="DR110" s="38">
        <f>IF(SUM(DZ$9:DZ109)&gt;0.9,MAX(DR$9:DR109)+1,0)</f>
        <v>0</v>
      </c>
      <c r="DS110" s="44">
        <f t="shared" si="229"/>
        <v>0</v>
      </c>
      <c r="DT110" s="40">
        <f t="shared" si="230"/>
        <v>47603</v>
      </c>
      <c r="DU110" s="43">
        <f t="shared" si="337"/>
        <v>0</v>
      </c>
      <c r="DV110" s="43">
        <f t="shared" si="324"/>
        <v>0</v>
      </c>
      <c r="DW110" s="45">
        <f>IF(AND(DR110=DY$6,EA109-DY$1/(DY$7-DY$6+1)&gt;=0),ROUND(DY$1/(DY$7-DY$6+1),0),IF(AND(SUM(DW$10:DW109)&gt;0,EA109-DW109&gt;=0),DW109,IF(AND(SUM(DW$10:DW109)&gt;0),DY$1-SUM(DW$10:DW109),0)))</f>
        <v>0</v>
      </c>
      <c r="DX110" s="45">
        <f t="shared" si="281"/>
        <v>0</v>
      </c>
      <c r="DY110" s="45">
        <f t="shared" si="282"/>
        <v>0</v>
      </c>
      <c r="DZ110" s="45">
        <f t="shared" si="325"/>
        <v>0</v>
      </c>
      <c r="EA110" s="45">
        <f t="shared" si="283"/>
        <v>0</v>
      </c>
      <c r="EB110" s="45">
        <f>IF(AND(DZ110&lt;&gt;0,SUM(DZ$9:DZ109)=0),ROUND(DY$1*DY$3,0),0)</f>
        <v>0</v>
      </c>
      <c r="EC110" s="18"/>
      <c r="ED110" s="38">
        <f>IF(SUM(EL$9:EL109)&gt;0.9,MAX(ED$9:ED109)+1,0)</f>
        <v>0</v>
      </c>
      <c r="EE110" s="44">
        <f t="shared" si="231"/>
        <v>0</v>
      </c>
      <c r="EF110" s="40">
        <f t="shared" si="232"/>
        <v>47603</v>
      </c>
      <c r="EG110" s="43">
        <f t="shared" si="338"/>
        <v>0</v>
      </c>
      <c r="EH110" s="43">
        <f t="shared" si="326"/>
        <v>0</v>
      </c>
      <c r="EI110" s="45">
        <f>IF(AND(ED110=EK$6,EM109-EK$1/(EK$7-EK$6+1)&gt;=0),ROUND(EK$1/(EK$7-EK$6+1),0),IF(AND(SUM(EI$10:EI109)&gt;0,EM109-EI109&gt;=0),EI109,IF(AND(SUM(EI$10:EI109)&gt;0),EK$1-SUM(EI$10:EI109),0)))</f>
        <v>0</v>
      </c>
      <c r="EJ110" s="45">
        <f t="shared" si="284"/>
        <v>0</v>
      </c>
      <c r="EK110" s="45">
        <f t="shared" si="285"/>
        <v>0</v>
      </c>
      <c r="EL110" s="45">
        <f t="shared" si="327"/>
        <v>0</v>
      </c>
      <c r="EM110" s="45">
        <f t="shared" si="286"/>
        <v>0</v>
      </c>
      <c r="EN110" s="45">
        <f>IF(AND(EL110&lt;&gt;0,SUM(EL$9:EL109)=0),ROUND(EK$1*EK$3,0),0)</f>
        <v>0</v>
      </c>
      <c r="EO110" s="21"/>
      <c r="EP110" s="46">
        <f t="shared" si="303"/>
        <v>94</v>
      </c>
      <c r="EQ110" s="47">
        <f t="shared" si="287"/>
        <v>47603</v>
      </c>
      <c r="ER110" s="48">
        <f t="shared" si="304"/>
        <v>0</v>
      </c>
      <c r="ES110" s="48">
        <f t="shared" si="288"/>
        <v>0</v>
      </c>
      <c r="ET110" s="48">
        <f t="shared" si="289"/>
        <v>0</v>
      </c>
      <c r="EU110" s="48">
        <f t="shared" si="290"/>
        <v>0</v>
      </c>
      <c r="EV110" s="48">
        <f t="shared" si="291"/>
        <v>0</v>
      </c>
      <c r="EW110" s="48">
        <f t="shared" si="292"/>
        <v>0</v>
      </c>
      <c r="EX110" s="48">
        <f t="shared" si="293"/>
        <v>0</v>
      </c>
      <c r="EY110" s="48">
        <f t="shared" si="294"/>
        <v>0</v>
      </c>
      <c r="EZ110" s="48">
        <f t="shared" si="295"/>
        <v>0</v>
      </c>
      <c r="FA110" s="48">
        <f t="shared" si="296"/>
        <v>0</v>
      </c>
      <c r="FB110" s="48">
        <f t="shared" si="297"/>
        <v>0</v>
      </c>
      <c r="FC110" s="48">
        <f t="shared" si="298"/>
        <v>0</v>
      </c>
      <c r="FD110" s="48">
        <f t="shared" si="233"/>
        <v>0</v>
      </c>
      <c r="FE110" s="49">
        <f t="shared" si="209"/>
        <v>0</v>
      </c>
      <c r="FF110" s="49">
        <f t="shared" si="237"/>
        <v>0</v>
      </c>
      <c r="FG110" s="49">
        <f t="shared" si="238"/>
        <v>0</v>
      </c>
      <c r="FH110" s="49">
        <f t="shared" si="239"/>
        <v>0</v>
      </c>
      <c r="FI110" s="49">
        <f t="shared" si="240"/>
        <v>0</v>
      </c>
      <c r="FJ110" s="49">
        <f t="shared" si="241"/>
        <v>0</v>
      </c>
      <c r="FK110" s="49">
        <f t="shared" si="242"/>
        <v>0</v>
      </c>
      <c r="FL110" s="49">
        <f t="shared" si="243"/>
        <v>0</v>
      </c>
      <c r="FM110" s="49">
        <f t="shared" si="244"/>
        <v>0</v>
      </c>
      <c r="FN110" s="49">
        <f t="shared" si="299"/>
        <v>0</v>
      </c>
      <c r="FO110" s="49">
        <f t="shared" si="300"/>
        <v>0</v>
      </c>
      <c r="FP110" s="49">
        <f t="shared" si="301"/>
        <v>0</v>
      </c>
      <c r="FQ110" s="49">
        <f t="shared" si="302"/>
        <v>0</v>
      </c>
      <c r="FR110" s="49">
        <f t="shared" si="245"/>
        <v>0</v>
      </c>
      <c r="FS110" s="49">
        <f>IF(SUM(FF110:FF$298)=0,FF$299*FS$8/12,0)</f>
        <v>0</v>
      </c>
      <c r="FT110" s="49">
        <f>IF(SUM(FG110:FG$298)=0,FG$299*FT$8/12,0)</f>
        <v>0</v>
      </c>
      <c r="FU110" s="49">
        <f>IF(SUM(FH110:FH$298)=0,FH$299*FU$8/12,0)</f>
        <v>0</v>
      </c>
      <c r="FV110" s="49">
        <f>IF(SUM(FI110:FI$298)=0,FI$299*FV$8/12,0)</f>
        <v>0</v>
      </c>
      <c r="FW110" s="49">
        <f>IF(SUM(FJ110:FJ$298)=0,FJ$299*FW$8/12,0)</f>
        <v>0</v>
      </c>
      <c r="FX110" s="49">
        <f>IF(SUM(FK110:FK$298)=0,FK$299*FX$8/12,0)</f>
        <v>0</v>
      </c>
      <c r="FY110" s="49">
        <f>IF(SUM(FL110:FL$298)=0,FL$299*FY$8/12,0)</f>
        <v>0</v>
      </c>
      <c r="FZ110" s="49">
        <f>IF(SUM(FM110:FM$298)=0,FM$299*FZ$8/12,0)</f>
        <v>0</v>
      </c>
      <c r="GA110" s="49">
        <f>IF(SUM(FN110:FN$298)=0,FN$299*GA$8/12,0)</f>
        <v>0</v>
      </c>
      <c r="GB110" s="49">
        <f>IF(SUM(FO110:FO$298)=0,FO$299*GB$8/12,0)</f>
        <v>0</v>
      </c>
      <c r="GC110" s="49">
        <f>IF(SUM(FP110:FP$298)=0,FP$299*GC$8/12,0)</f>
        <v>0</v>
      </c>
      <c r="GD110" s="49">
        <f>IF(SUM(FQ110:FQ$298)=0,FQ$299*GD$8/12,0)</f>
        <v>0</v>
      </c>
      <c r="GE110" s="49">
        <f t="shared" si="246"/>
        <v>0</v>
      </c>
      <c r="GF110" s="49">
        <f t="shared" si="234"/>
        <v>0</v>
      </c>
      <c r="GG110" s="49">
        <f t="shared" si="247"/>
        <v>0</v>
      </c>
      <c r="GH110" s="49">
        <f t="shared" si="235"/>
        <v>0</v>
      </c>
      <c r="GI110" s="49">
        <f t="shared" si="248"/>
        <v>0</v>
      </c>
      <c r="GJ110" s="49">
        <f t="shared" si="236"/>
        <v>0</v>
      </c>
      <c r="GK110" s="21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  <c r="IN110" s="64"/>
      <c r="IO110" s="64"/>
      <c r="IP110" s="64"/>
      <c r="IQ110" s="64"/>
      <c r="IR110" s="64"/>
      <c r="IS110" s="64"/>
      <c r="IT110" s="64"/>
      <c r="IU110" s="64"/>
      <c r="IV110" s="64"/>
      <c r="IW110" s="64"/>
      <c r="IX110" s="64"/>
      <c r="IY110" s="64"/>
      <c r="IZ110" s="64"/>
      <c r="JA110" s="64"/>
      <c r="JB110" s="64"/>
      <c r="JC110" s="64"/>
      <c r="JD110" s="64"/>
      <c r="JE110" s="64"/>
      <c r="JF110" s="64"/>
      <c r="JG110" s="64"/>
      <c r="JH110" s="64"/>
      <c r="JI110" s="64"/>
      <c r="JJ110" s="64"/>
      <c r="JK110" s="64"/>
      <c r="JL110" s="64"/>
      <c r="JM110" s="64"/>
      <c r="JN110" s="64"/>
      <c r="JO110" s="64"/>
      <c r="JP110" s="64"/>
      <c r="JQ110" s="64"/>
      <c r="JR110" s="64"/>
      <c r="JS110" s="64"/>
      <c r="JT110" s="64"/>
      <c r="JU110" s="64"/>
      <c r="JV110" s="64"/>
      <c r="JW110" s="64"/>
      <c r="JX110" s="64"/>
      <c r="JY110" s="64"/>
      <c r="JZ110" s="64"/>
      <c r="KA110" s="64"/>
      <c r="KB110" s="64"/>
      <c r="KC110" s="64"/>
      <c r="KD110" s="64"/>
      <c r="KE110" s="64"/>
      <c r="KF110" s="64"/>
      <c r="KG110" s="64"/>
      <c r="KH110" s="64"/>
      <c r="KI110" s="64"/>
      <c r="KJ110" s="64"/>
      <c r="KK110" s="64"/>
      <c r="KL110" s="64"/>
      <c r="KM110" s="64"/>
    </row>
    <row r="111" spans="1:299">
      <c r="A111" s="57"/>
      <c r="B111" s="38">
        <f>IF(SUM(J$9:J110)&gt;0.9,MAX(B$9:B110)+1,0)</f>
        <v>82</v>
      </c>
      <c r="C111" s="44">
        <f t="shared" si="210"/>
        <v>0</v>
      </c>
      <c r="D111" s="40">
        <v>47634</v>
      </c>
      <c r="E111" s="43">
        <f t="shared" si="249"/>
        <v>0</v>
      </c>
      <c r="F111" s="43">
        <f t="shared" si="250"/>
        <v>0</v>
      </c>
      <c r="G111" s="45">
        <f>IF(AND(B111=I$6,K110-I$1/(I$7-I$6+1)&gt;=0),ROUND(I$1/(I$7-I$6+1),0),IF(AND(SUM(G$10:G110)&gt;0,K110-G110&gt;=0),G110,IF(AND(SUM(G$10:G110)&gt;0),I$1-SUM(G$10:G110),0)))</f>
        <v>0</v>
      </c>
      <c r="H111" s="45">
        <f t="shared" si="251"/>
        <v>0</v>
      </c>
      <c r="I111" s="45">
        <f t="shared" si="252"/>
        <v>0</v>
      </c>
      <c r="J111" s="45">
        <f t="shared" si="305"/>
        <v>0</v>
      </c>
      <c r="K111" s="45">
        <f t="shared" si="253"/>
        <v>0</v>
      </c>
      <c r="L111" s="45">
        <f>IF(AND(J111&lt;&gt;0,SUM(J$9:J110)=0),ROUND(I$1*I$3,0),0)</f>
        <v>0</v>
      </c>
      <c r="M111" s="18"/>
      <c r="N111" s="38">
        <f>IF(SUM(V$9:V110)&gt;0.9,MAX(N$9:N110)+1,0)</f>
        <v>0</v>
      </c>
      <c r="O111" s="44">
        <f t="shared" si="211"/>
        <v>0</v>
      </c>
      <c r="P111" s="40">
        <f t="shared" si="212"/>
        <v>47634</v>
      </c>
      <c r="Q111" s="43">
        <f t="shared" si="328"/>
        <v>0</v>
      </c>
      <c r="R111" s="43">
        <f t="shared" si="306"/>
        <v>0</v>
      </c>
      <c r="S111" s="45">
        <f>IF(AND(N111=U$6,W110-U$1/(U$7-U$6+1)&gt;=0),ROUND(U$1/(U$7-U$6+1),0),IF(AND(SUM(S$10:S110)&gt;0,W110-S110&gt;=0),S110,IF(AND(SUM(S$10:S110)&gt;0),U$1-SUM(S$10:S110),0)))</f>
        <v>0</v>
      </c>
      <c r="T111" s="45">
        <f t="shared" si="254"/>
        <v>0</v>
      </c>
      <c r="U111" s="45">
        <f t="shared" si="255"/>
        <v>0</v>
      </c>
      <c r="V111" s="45">
        <f t="shared" si="307"/>
        <v>0</v>
      </c>
      <c r="W111" s="45">
        <f t="shared" si="256"/>
        <v>0</v>
      </c>
      <c r="X111" s="45">
        <f>IF(AND(V111&lt;&gt;0,SUM(V$9:V110)=0),ROUND(U$1*U$3,0),0)</f>
        <v>0</v>
      </c>
      <c r="Y111" s="18"/>
      <c r="Z111" s="38">
        <f>IF(SUM(AH$9:AH110)&gt;0.9,MAX(Z$9:Z110)+1,0)</f>
        <v>0</v>
      </c>
      <c r="AA111" s="44">
        <f t="shared" si="213"/>
        <v>0</v>
      </c>
      <c r="AB111" s="40">
        <f t="shared" si="214"/>
        <v>47634</v>
      </c>
      <c r="AC111" s="43">
        <f t="shared" si="329"/>
        <v>0</v>
      </c>
      <c r="AD111" s="43">
        <f t="shared" si="308"/>
        <v>0</v>
      </c>
      <c r="AE111" s="45">
        <f>IF(AND(Z111=AG$6,AI110-AG$1/(AG$7-AG$6+1)&gt;=0),ROUND(AG$1/(AG$7-AG$6+1),0),IF(AND(SUM(AE$10:AE110)&gt;0,AI110-AE110&gt;=0),AE110,IF(AND(SUM(AE$10:AE110)&gt;0),AG$1-SUM(AE$10:AE110),0)))</f>
        <v>0</v>
      </c>
      <c r="AF111" s="45">
        <f t="shared" si="257"/>
        <v>0</v>
      </c>
      <c r="AG111" s="45">
        <f t="shared" si="258"/>
        <v>0</v>
      </c>
      <c r="AH111" s="45">
        <f t="shared" si="309"/>
        <v>0</v>
      </c>
      <c r="AI111" s="45">
        <f t="shared" si="259"/>
        <v>0</v>
      </c>
      <c r="AJ111" s="45">
        <f>IF(AND(AH111&lt;&gt;0,SUM(AH$9:AH110)=0),ROUND(AG$1*AG$3,0),0)</f>
        <v>0</v>
      </c>
      <c r="AK111" s="18"/>
      <c r="AL111" s="38">
        <f>IF(SUM(AT$9:AT110)&gt;0.9,MAX(AL$9:AL110)+1,0)</f>
        <v>0</v>
      </c>
      <c r="AM111" s="44">
        <f t="shared" si="215"/>
        <v>0</v>
      </c>
      <c r="AN111" s="40">
        <f t="shared" si="216"/>
        <v>47634</v>
      </c>
      <c r="AO111" s="43">
        <f t="shared" si="330"/>
        <v>0</v>
      </c>
      <c r="AP111" s="43">
        <f t="shared" si="310"/>
        <v>0</v>
      </c>
      <c r="AQ111" s="45">
        <f>IF(AND(AL111=AS$6,AU110-AS$1/(AS$7-AS$6+1)&gt;=0),ROUND(AS$1/(AS$7-AS$6+1),0),IF(AND(SUM(AQ$10:AQ110)&gt;0,AU110-AQ110&gt;=0),AQ110,IF(AND(SUM(AQ$10:AQ110)&gt;0),AS$1-SUM(AQ$10:AQ110),0)))</f>
        <v>0</v>
      </c>
      <c r="AR111" s="45">
        <f t="shared" si="260"/>
        <v>0</v>
      </c>
      <c r="AS111" s="45">
        <f t="shared" si="261"/>
        <v>0</v>
      </c>
      <c r="AT111" s="45">
        <f t="shared" si="311"/>
        <v>0</v>
      </c>
      <c r="AU111" s="45">
        <f t="shared" si="262"/>
        <v>0</v>
      </c>
      <c r="AV111" s="45">
        <f>IF(AND(AT111&lt;&gt;0,SUM(AT$9:AT110)=0),ROUND(AS$1*AS$3,0),0)</f>
        <v>0</v>
      </c>
      <c r="AW111" s="18"/>
      <c r="AX111" s="38">
        <f>IF(SUM(BF$9:BF110)&gt;0.9,MAX(AX$9:AX110)+1,0)</f>
        <v>0</v>
      </c>
      <c r="AY111" s="44">
        <f t="shared" si="217"/>
        <v>0</v>
      </c>
      <c r="AZ111" s="40">
        <f t="shared" si="218"/>
        <v>47634</v>
      </c>
      <c r="BA111" s="43">
        <f t="shared" si="331"/>
        <v>0</v>
      </c>
      <c r="BB111" s="43">
        <f t="shared" si="312"/>
        <v>0</v>
      </c>
      <c r="BC111" s="45">
        <f>IF(AND(AX111=BE$6,BG110-BE$1/(BE$7-BE$6+1)&gt;=0),ROUND(BE$1/(BE$7-BE$6+1),0),IF(AND(SUM(BC$10:BC110)&gt;0,BG110-BC110&gt;=0),BC110,IF(AND(SUM(BC$10:BC110)&gt;0),BE$1-SUM(BC$10:BC110),0)))</f>
        <v>0</v>
      </c>
      <c r="BD111" s="45">
        <f t="shared" si="263"/>
        <v>0</v>
      </c>
      <c r="BE111" s="45">
        <f t="shared" si="264"/>
        <v>0</v>
      </c>
      <c r="BF111" s="45">
        <f t="shared" si="313"/>
        <v>0</v>
      </c>
      <c r="BG111" s="45">
        <f t="shared" si="265"/>
        <v>0</v>
      </c>
      <c r="BH111" s="45">
        <f>IF(AND(BF111&lt;&gt;0,SUM(BF$9:BF110)=0),ROUND(BE$1*BE$3,0),0)</f>
        <v>0</v>
      </c>
      <c r="BI111" s="18"/>
      <c r="BJ111" s="38">
        <f>IF(SUM(BR$9:BR110)&gt;0.9,MAX(BJ$9:BJ110)+1,0)</f>
        <v>0</v>
      </c>
      <c r="BK111" s="44">
        <f t="shared" si="219"/>
        <v>0</v>
      </c>
      <c r="BL111" s="40">
        <f t="shared" si="220"/>
        <v>47634</v>
      </c>
      <c r="BM111" s="43">
        <f t="shared" si="332"/>
        <v>0</v>
      </c>
      <c r="BN111" s="43">
        <f t="shared" si="314"/>
        <v>0</v>
      </c>
      <c r="BO111" s="45">
        <f>IF(AND(BJ111=BQ$6,BS110-BQ$1/(BQ$7-BQ$6+1)&gt;=0),ROUND(BQ$1/(BQ$7-BQ$6+1),0),IF(AND(SUM(BO$10:BO110)&gt;0,BS110-BO110&gt;=0),BO110,IF(AND(SUM(BO$10:BO110)&gt;0),BQ$1-SUM(BO$10:BO110),0)))</f>
        <v>0</v>
      </c>
      <c r="BP111" s="45">
        <f t="shared" si="266"/>
        <v>0</v>
      </c>
      <c r="BQ111" s="45">
        <f t="shared" si="267"/>
        <v>0</v>
      </c>
      <c r="BR111" s="45">
        <f t="shared" si="315"/>
        <v>0</v>
      </c>
      <c r="BS111" s="45">
        <f t="shared" si="268"/>
        <v>0</v>
      </c>
      <c r="BT111" s="45">
        <f>IF(AND(BR111&lt;&gt;0,SUM(BR$9:BR110)=0),ROUND(BQ$1*BQ$3,0),0)</f>
        <v>0</v>
      </c>
      <c r="BU111" s="18"/>
      <c r="BV111" s="38">
        <f>IF(SUM(CD$9:CD110)&gt;0.9,MAX(BV$9:BV110)+1,0)</f>
        <v>0</v>
      </c>
      <c r="BW111" s="44">
        <f t="shared" si="221"/>
        <v>0</v>
      </c>
      <c r="BX111" s="40">
        <f t="shared" si="222"/>
        <v>47634</v>
      </c>
      <c r="BY111" s="43">
        <f t="shared" si="333"/>
        <v>0</v>
      </c>
      <c r="BZ111" s="43">
        <f t="shared" si="316"/>
        <v>0</v>
      </c>
      <c r="CA111" s="45">
        <f>IF(AND(BV111=CC$6,CE110-CC$1/(CC$7-CC$6+1)&gt;=0),ROUND(CC$1/(CC$7-CC$6+1),0),IF(AND(SUM(CA$10:CA110)&gt;0,CE110-CA110&gt;=0),CA110,IF(AND(SUM(CA$10:CA110)&gt;0),CC$1-SUM(CA$10:CA110),0)))</f>
        <v>0</v>
      </c>
      <c r="CB111" s="45">
        <f t="shared" si="269"/>
        <v>0</v>
      </c>
      <c r="CC111" s="45">
        <f t="shared" si="270"/>
        <v>0</v>
      </c>
      <c r="CD111" s="45">
        <f t="shared" si="317"/>
        <v>0</v>
      </c>
      <c r="CE111" s="45">
        <f t="shared" si="271"/>
        <v>0</v>
      </c>
      <c r="CF111" s="45">
        <f>IF(AND(CD111&lt;&gt;0,SUM(CD$9:CD110)=0),ROUND(CC$1*CC$3,0),0)</f>
        <v>0</v>
      </c>
      <c r="CG111" s="18"/>
      <c r="CH111" s="38">
        <f>IF(SUM(CP$9:CP110)&gt;0.9,MAX(CH$9:CH110)+1,0)</f>
        <v>0</v>
      </c>
      <c r="CI111" s="44">
        <f t="shared" si="223"/>
        <v>0</v>
      </c>
      <c r="CJ111" s="40">
        <f t="shared" si="224"/>
        <v>47634</v>
      </c>
      <c r="CK111" s="43">
        <f t="shared" si="334"/>
        <v>0</v>
      </c>
      <c r="CL111" s="43">
        <f t="shared" si="318"/>
        <v>0</v>
      </c>
      <c r="CM111" s="45">
        <f>IF(AND(CH111=CO$6,CQ110-CO$1/(CO$7-CO$6+1)&gt;=0),ROUND(CO$1/(CO$7-CO$6+1),0),IF(AND(SUM(CM$10:CM110)&gt;0,CQ110-CM110&gt;=0),CM110,IF(AND(SUM(CM$10:CM110)&gt;0),CO$1-SUM(CM$10:CM110),0)))</f>
        <v>0</v>
      </c>
      <c r="CN111" s="45">
        <f t="shared" si="272"/>
        <v>0</v>
      </c>
      <c r="CO111" s="45">
        <f t="shared" si="273"/>
        <v>0</v>
      </c>
      <c r="CP111" s="45">
        <f t="shared" si="319"/>
        <v>0</v>
      </c>
      <c r="CQ111" s="45">
        <f t="shared" si="274"/>
        <v>0</v>
      </c>
      <c r="CR111" s="45">
        <f>IF(AND(CP111&lt;&gt;0,SUM(CP$9:CP110)=0),ROUND(CO$1*CO$3,0),0)</f>
        <v>0</v>
      </c>
      <c r="CS111" s="18"/>
      <c r="CT111" s="38">
        <f>IF(SUM(DB$9:DB110)&gt;0.9,MAX(CT$9:CT110)+1,0)</f>
        <v>0</v>
      </c>
      <c r="CU111" s="44">
        <f t="shared" si="225"/>
        <v>0</v>
      </c>
      <c r="CV111" s="40">
        <f t="shared" si="226"/>
        <v>47634</v>
      </c>
      <c r="CW111" s="43">
        <f t="shared" si="335"/>
        <v>0</v>
      </c>
      <c r="CX111" s="43">
        <f t="shared" si="320"/>
        <v>0</v>
      </c>
      <c r="CY111" s="45">
        <f>IF(AND(CT111=DA$6,DC110-DA$1/(DA$7-DA$6+1)&gt;=0),ROUND(DA$1/(DA$7-DA$6+1),0),IF(AND(SUM(CY$10:CY110)&gt;0,DC110-CY110&gt;=0),CY110,IF(AND(SUM(CY$10:CY110)&gt;0),DA$1-SUM(CY$10:CY110),0)))</f>
        <v>0</v>
      </c>
      <c r="CZ111" s="45">
        <f t="shared" si="275"/>
        <v>0</v>
      </c>
      <c r="DA111" s="45">
        <f t="shared" si="276"/>
        <v>0</v>
      </c>
      <c r="DB111" s="45">
        <f t="shared" si="321"/>
        <v>0</v>
      </c>
      <c r="DC111" s="45">
        <f t="shared" si="277"/>
        <v>0</v>
      </c>
      <c r="DD111" s="45">
        <f>IF(AND(DB111&lt;&gt;0,SUM(DB$9:DB110)=0),ROUND(DA$1*DA$3,0),0)</f>
        <v>0</v>
      </c>
      <c r="DE111" s="18"/>
      <c r="DF111" s="38">
        <f>IF(SUM(DN$9:DN110)&gt;0.9,MAX(DF$9:DF110)+1,0)</f>
        <v>0</v>
      </c>
      <c r="DG111" s="44">
        <f t="shared" si="227"/>
        <v>0</v>
      </c>
      <c r="DH111" s="40">
        <f t="shared" si="228"/>
        <v>47634</v>
      </c>
      <c r="DI111" s="43">
        <f t="shared" si="336"/>
        <v>0</v>
      </c>
      <c r="DJ111" s="43">
        <f t="shared" si="322"/>
        <v>0</v>
      </c>
      <c r="DK111" s="45">
        <f>IF(AND(DF111=DM$6,DO110-DM$1/(DM$7-DM$6+1)&gt;=0),ROUND(DM$1/(DM$7-DM$6+1),0),IF(AND(SUM(DK$10:DK110)&gt;0,DO110-DK110&gt;=0),DK110,IF(AND(SUM(DK$10:DK110)&gt;0),DM$1-SUM(DK$10:DK110),0)))</f>
        <v>0</v>
      </c>
      <c r="DL111" s="45">
        <f t="shared" si="278"/>
        <v>0</v>
      </c>
      <c r="DM111" s="45">
        <f t="shared" si="279"/>
        <v>0</v>
      </c>
      <c r="DN111" s="45">
        <f t="shared" si="323"/>
        <v>0</v>
      </c>
      <c r="DO111" s="45">
        <f t="shared" si="280"/>
        <v>0</v>
      </c>
      <c r="DP111" s="45">
        <f>IF(AND(DN111&lt;&gt;0,SUM(DN$9:DN110)=0),ROUND(DM$1*DM$3,0),0)</f>
        <v>0</v>
      </c>
      <c r="DQ111" s="18"/>
      <c r="DR111" s="38">
        <f>IF(SUM(DZ$9:DZ110)&gt;0.9,MAX(DR$9:DR110)+1,0)</f>
        <v>0</v>
      </c>
      <c r="DS111" s="44">
        <f t="shared" si="229"/>
        <v>0</v>
      </c>
      <c r="DT111" s="40">
        <f t="shared" si="230"/>
        <v>47634</v>
      </c>
      <c r="DU111" s="43">
        <f t="shared" si="337"/>
        <v>0</v>
      </c>
      <c r="DV111" s="43">
        <f t="shared" si="324"/>
        <v>0</v>
      </c>
      <c r="DW111" s="45">
        <f>IF(AND(DR111=DY$6,EA110-DY$1/(DY$7-DY$6+1)&gt;=0),ROUND(DY$1/(DY$7-DY$6+1),0),IF(AND(SUM(DW$10:DW110)&gt;0,EA110-DW110&gt;=0),DW110,IF(AND(SUM(DW$10:DW110)&gt;0),DY$1-SUM(DW$10:DW110),0)))</f>
        <v>0</v>
      </c>
      <c r="DX111" s="45">
        <f t="shared" si="281"/>
        <v>0</v>
      </c>
      <c r="DY111" s="45">
        <f t="shared" si="282"/>
        <v>0</v>
      </c>
      <c r="DZ111" s="45">
        <f t="shared" si="325"/>
        <v>0</v>
      </c>
      <c r="EA111" s="45">
        <f t="shared" si="283"/>
        <v>0</v>
      </c>
      <c r="EB111" s="45">
        <f>IF(AND(DZ111&lt;&gt;0,SUM(DZ$9:DZ110)=0),ROUND(DY$1*DY$3,0),0)</f>
        <v>0</v>
      </c>
      <c r="EC111" s="18"/>
      <c r="ED111" s="38">
        <f>IF(SUM(EL$9:EL110)&gt;0.9,MAX(ED$9:ED110)+1,0)</f>
        <v>0</v>
      </c>
      <c r="EE111" s="44">
        <f t="shared" si="231"/>
        <v>0</v>
      </c>
      <c r="EF111" s="40">
        <f t="shared" si="232"/>
        <v>47634</v>
      </c>
      <c r="EG111" s="43">
        <f t="shared" si="338"/>
        <v>0</v>
      </c>
      <c r="EH111" s="43">
        <f t="shared" si="326"/>
        <v>0</v>
      </c>
      <c r="EI111" s="45">
        <f>IF(AND(ED111=EK$6,EM110-EK$1/(EK$7-EK$6+1)&gt;=0),ROUND(EK$1/(EK$7-EK$6+1),0),IF(AND(SUM(EI$10:EI110)&gt;0,EM110-EI110&gt;=0),EI110,IF(AND(SUM(EI$10:EI110)&gt;0),EK$1-SUM(EI$10:EI110),0)))</f>
        <v>0</v>
      </c>
      <c r="EJ111" s="45">
        <f t="shared" si="284"/>
        <v>0</v>
      </c>
      <c r="EK111" s="45">
        <f t="shared" si="285"/>
        <v>0</v>
      </c>
      <c r="EL111" s="45">
        <f t="shared" si="327"/>
        <v>0</v>
      </c>
      <c r="EM111" s="45">
        <f t="shared" si="286"/>
        <v>0</v>
      </c>
      <c r="EN111" s="45">
        <f>IF(AND(EL111&lt;&gt;0,SUM(EL$9:EL110)=0),ROUND(EK$1*EK$3,0),0)</f>
        <v>0</v>
      </c>
      <c r="EO111" s="21"/>
      <c r="EP111" s="46">
        <f t="shared" si="303"/>
        <v>95</v>
      </c>
      <c r="EQ111" s="47">
        <f t="shared" si="287"/>
        <v>47634</v>
      </c>
      <c r="ER111" s="48">
        <f t="shared" si="304"/>
        <v>0</v>
      </c>
      <c r="ES111" s="48">
        <f t="shared" si="288"/>
        <v>0</v>
      </c>
      <c r="ET111" s="48">
        <f t="shared" si="289"/>
        <v>0</v>
      </c>
      <c r="EU111" s="48">
        <f t="shared" si="290"/>
        <v>0</v>
      </c>
      <c r="EV111" s="48">
        <f t="shared" si="291"/>
        <v>0</v>
      </c>
      <c r="EW111" s="48">
        <f t="shared" si="292"/>
        <v>0</v>
      </c>
      <c r="EX111" s="48">
        <f t="shared" si="293"/>
        <v>0</v>
      </c>
      <c r="EY111" s="48">
        <f t="shared" si="294"/>
        <v>0</v>
      </c>
      <c r="EZ111" s="48">
        <f t="shared" si="295"/>
        <v>0</v>
      </c>
      <c r="FA111" s="48">
        <f t="shared" si="296"/>
        <v>0</v>
      </c>
      <c r="FB111" s="48">
        <f t="shared" si="297"/>
        <v>0</v>
      </c>
      <c r="FC111" s="48">
        <f t="shared" si="298"/>
        <v>0</v>
      </c>
      <c r="FD111" s="48">
        <f t="shared" si="233"/>
        <v>0</v>
      </c>
      <c r="FE111" s="49">
        <f t="shared" si="209"/>
        <v>0</v>
      </c>
      <c r="FF111" s="49">
        <f t="shared" si="237"/>
        <v>0</v>
      </c>
      <c r="FG111" s="49">
        <f t="shared" si="238"/>
        <v>0</v>
      </c>
      <c r="FH111" s="49">
        <f t="shared" si="239"/>
        <v>0</v>
      </c>
      <c r="FI111" s="49">
        <f t="shared" si="240"/>
        <v>0</v>
      </c>
      <c r="FJ111" s="49">
        <f t="shared" si="241"/>
        <v>0</v>
      </c>
      <c r="FK111" s="49">
        <f t="shared" si="242"/>
        <v>0</v>
      </c>
      <c r="FL111" s="49">
        <f t="shared" si="243"/>
        <v>0</v>
      </c>
      <c r="FM111" s="49">
        <f t="shared" si="244"/>
        <v>0</v>
      </c>
      <c r="FN111" s="49">
        <f t="shared" si="299"/>
        <v>0</v>
      </c>
      <c r="FO111" s="49">
        <f t="shared" si="300"/>
        <v>0</v>
      </c>
      <c r="FP111" s="49">
        <f t="shared" si="301"/>
        <v>0</v>
      </c>
      <c r="FQ111" s="49">
        <f t="shared" si="302"/>
        <v>0</v>
      </c>
      <c r="FR111" s="49">
        <f t="shared" si="245"/>
        <v>0</v>
      </c>
      <c r="FS111" s="49">
        <f>IF(SUM(FF111:FF$298)=0,FF$299*FS$8/12,0)</f>
        <v>0</v>
      </c>
      <c r="FT111" s="49">
        <f>IF(SUM(FG111:FG$298)=0,FG$299*FT$8/12,0)</f>
        <v>0</v>
      </c>
      <c r="FU111" s="49">
        <f>IF(SUM(FH111:FH$298)=0,FH$299*FU$8/12,0)</f>
        <v>0</v>
      </c>
      <c r="FV111" s="49">
        <f>IF(SUM(FI111:FI$298)=0,FI$299*FV$8/12,0)</f>
        <v>0</v>
      </c>
      <c r="FW111" s="49">
        <f>IF(SUM(FJ111:FJ$298)=0,FJ$299*FW$8/12,0)</f>
        <v>0</v>
      </c>
      <c r="FX111" s="49">
        <f>IF(SUM(FK111:FK$298)=0,FK$299*FX$8/12,0)</f>
        <v>0</v>
      </c>
      <c r="FY111" s="49">
        <f>IF(SUM(FL111:FL$298)=0,FL$299*FY$8/12,0)</f>
        <v>0</v>
      </c>
      <c r="FZ111" s="49">
        <f>IF(SUM(FM111:FM$298)=0,FM$299*FZ$8/12,0)</f>
        <v>0</v>
      </c>
      <c r="GA111" s="49">
        <f>IF(SUM(FN111:FN$298)=0,FN$299*GA$8/12,0)</f>
        <v>0</v>
      </c>
      <c r="GB111" s="49">
        <f>IF(SUM(FO111:FO$298)=0,FO$299*GB$8/12,0)</f>
        <v>0</v>
      </c>
      <c r="GC111" s="49">
        <f>IF(SUM(FP111:FP$298)=0,FP$299*GC$8/12,0)</f>
        <v>0</v>
      </c>
      <c r="GD111" s="49">
        <f>IF(SUM(FQ111:FQ$298)=0,FQ$299*GD$8/12,0)</f>
        <v>0</v>
      </c>
      <c r="GE111" s="49">
        <f t="shared" si="246"/>
        <v>0</v>
      </c>
      <c r="GF111" s="49">
        <f t="shared" si="234"/>
        <v>0</v>
      </c>
      <c r="GG111" s="49">
        <f t="shared" si="247"/>
        <v>0</v>
      </c>
      <c r="GH111" s="49">
        <f t="shared" si="235"/>
        <v>0</v>
      </c>
      <c r="GI111" s="49">
        <f t="shared" si="248"/>
        <v>0</v>
      </c>
      <c r="GJ111" s="49">
        <f t="shared" si="236"/>
        <v>0</v>
      </c>
      <c r="GK111" s="21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  <c r="IN111" s="64"/>
      <c r="IO111" s="64"/>
      <c r="IP111" s="64"/>
      <c r="IQ111" s="64"/>
      <c r="IR111" s="64"/>
      <c r="IS111" s="64"/>
      <c r="IT111" s="64"/>
      <c r="IU111" s="64"/>
      <c r="IV111" s="64"/>
      <c r="IW111" s="64"/>
      <c r="IX111" s="64"/>
      <c r="IY111" s="64"/>
      <c r="IZ111" s="64"/>
      <c r="JA111" s="64"/>
      <c r="JB111" s="64"/>
      <c r="JC111" s="64"/>
      <c r="JD111" s="64"/>
      <c r="JE111" s="64"/>
      <c r="JF111" s="64"/>
      <c r="JG111" s="64"/>
      <c r="JH111" s="64"/>
      <c r="JI111" s="64"/>
      <c r="JJ111" s="64"/>
      <c r="JK111" s="64"/>
      <c r="JL111" s="64"/>
      <c r="JM111" s="64"/>
      <c r="JN111" s="64"/>
      <c r="JO111" s="64"/>
      <c r="JP111" s="64"/>
      <c r="JQ111" s="64"/>
      <c r="JR111" s="64"/>
      <c r="JS111" s="64"/>
      <c r="JT111" s="64"/>
      <c r="JU111" s="64"/>
      <c r="JV111" s="64"/>
      <c r="JW111" s="64"/>
      <c r="JX111" s="64"/>
      <c r="JY111" s="64"/>
      <c r="JZ111" s="64"/>
      <c r="KA111" s="64"/>
      <c r="KB111" s="64"/>
      <c r="KC111" s="64"/>
      <c r="KD111" s="64"/>
      <c r="KE111" s="64"/>
      <c r="KF111" s="64"/>
      <c r="KG111" s="64"/>
      <c r="KH111" s="64"/>
      <c r="KI111" s="64"/>
      <c r="KJ111" s="64"/>
      <c r="KK111" s="64"/>
      <c r="KL111" s="64"/>
      <c r="KM111" s="64"/>
    </row>
    <row r="112" spans="1:299">
      <c r="A112" s="57"/>
      <c r="B112" s="38">
        <f>IF(SUM(J$9:J111)&gt;0.9,MAX(B$9:B111)+1,0)</f>
        <v>83</v>
      </c>
      <c r="C112" s="44">
        <f t="shared" si="210"/>
        <v>0</v>
      </c>
      <c r="D112" s="40">
        <v>47664</v>
      </c>
      <c r="E112" s="43">
        <f t="shared" si="249"/>
        <v>0</v>
      </c>
      <c r="F112" s="43">
        <f t="shared" si="250"/>
        <v>0</v>
      </c>
      <c r="G112" s="45">
        <f>IF(AND(B112=I$6,K111-I$1/(I$7-I$6+1)&gt;=0),ROUND(I$1/(I$7-I$6+1),0),IF(AND(SUM(G$10:G111)&gt;0,K111-G111&gt;=0),G111,IF(AND(SUM(G$10:G111)&gt;0),I$1-SUM(G$10:G111),0)))</f>
        <v>0</v>
      </c>
      <c r="H112" s="45">
        <f t="shared" si="251"/>
        <v>0</v>
      </c>
      <c r="I112" s="45">
        <f t="shared" si="252"/>
        <v>0</v>
      </c>
      <c r="J112" s="45">
        <f t="shared" si="305"/>
        <v>0</v>
      </c>
      <c r="K112" s="45">
        <f t="shared" si="253"/>
        <v>0</v>
      </c>
      <c r="L112" s="45">
        <f>IF(AND(J112&lt;&gt;0,SUM(J$9:J111)=0),ROUND(I$1*I$3,0),0)</f>
        <v>0</v>
      </c>
      <c r="M112" s="18"/>
      <c r="N112" s="38">
        <f>IF(SUM(V$9:V111)&gt;0.9,MAX(N$9:N111)+1,0)</f>
        <v>0</v>
      </c>
      <c r="O112" s="44">
        <f t="shared" si="211"/>
        <v>0</v>
      </c>
      <c r="P112" s="40">
        <f t="shared" si="212"/>
        <v>47664</v>
      </c>
      <c r="Q112" s="43">
        <f t="shared" si="328"/>
        <v>0</v>
      </c>
      <c r="R112" s="43">
        <f t="shared" si="306"/>
        <v>0</v>
      </c>
      <c r="S112" s="45">
        <f>IF(AND(N112=U$6,W111-U$1/(U$7-U$6+1)&gt;=0),ROUND(U$1/(U$7-U$6+1),0),IF(AND(SUM(S$10:S111)&gt;0,W111-S111&gt;=0),S111,IF(AND(SUM(S$10:S111)&gt;0),U$1-SUM(S$10:S111),0)))</f>
        <v>0</v>
      </c>
      <c r="T112" s="45">
        <f t="shared" si="254"/>
        <v>0</v>
      </c>
      <c r="U112" s="45">
        <f t="shared" si="255"/>
        <v>0</v>
      </c>
      <c r="V112" s="45">
        <f t="shared" si="307"/>
        <v>0</v>
      </c>
      <c r="W112" s="45">
        <f t="shared" si="256"/>
        <v>0</v>
      </c>
      <c r="X112" s="45">
        <f>IF(AND(V112&lt;&gt;0,SUM(V$9:V111)=0),ROUND(U$1*U$3,0),0)</f>
        <v>0</v>
      </c>
      <c r="Y112" s="18"/>
      <c r="Z112" s="38">
        <f>IF(SUM(AH$9:AH111)&gt;0.9,MAX(Z$9:Z111)+1,0)</f>
        <v>0</v>
      </c>
      <c r="AA112" s="44">
        <f t="shared" si="213"/>
        <v>0</v>
      </c>
      <c r="AB112" s="40">
        <f t="shared" si="214"/>
        <v>47664</v>
      </c>
      <c r="AC112" s="43">
        <f t="shared" si="329"/>
        <v>0</v>
      </c>
      <c r="AD112" s="43">
        <f t="shared" si="308"/>
        <v>0</v>
      </c>
      <c r="AE112" s="45">
        <f>IF(AND(Z112=AG$6,AI111-AG$1/(AG$7-AG$6+1)&gt;=0),ROUND(AG$1/(AG$7-AG$6+1),0),IF(AND(SUM(AE$10:AE111)&gt;0,AI111-AE111&gt;=0),AE111,IF(AND(SUM(AE$10:AE111)&gt;0),AG$1-SUM(AE$10:AE111),0)))</f>
        <v>0</v>
      </c>
      <c r="AF112" s="45">
        <f t="shared" si="257"/>
        <v>0</v>
      </c>
      <c r="AG112" s="45">
        <f t="shared" si="258"/>
        <v>0</v>
      </c>
      <c r="AH112" s="45">
        <f t="shared" si="309"/>
        <v>0</v>
      </c>
      <c r="AI112" s="45">
        <f t="shared" si="259"/>
        <v>0</v>
      </c>
      <c r="AJ112" s="45">
        <f>IF(AND(AH112&lt;&gt;0,SUM(AH$9:AH111)=0),ROUND(AG$1*AG$3,0),0)</f>
        <v>0</v>
      </c>
      <c r="AK112" s="18"/>
      <c r="AL112" s="38">
        <f>IF(SUM(AT$9:AT111)&gt;0.9,MAX(AL$9:AL111)+1,0)</f>
        <v>0</v>
      </c>
      <c r="AM112" s="44">
        <f t="shared" si="215"/>
        <v>0</v>
      </c>
      <c r="AN112" s="40">
        <f t="shared" si="216"/>
        <v>47664</v>
      </c>
      <c r="AO112" s="43">
        <f t="shared" si="330"/>
        <v>0</v>
      </c>
      <c r="AP112" s="43">
        <f t="shared" si="310"/>
        <v>0</v>
      </c>
      <c r="AQ112" s="45">
        <f>IF(AND(AL112=AS$6,AU111-AS$1/(AS$7-AS$6+1)&gt;=0),ROUND(AS$1/(AS$7-AS$6+1),0),IF(AND(SUM(AQ$10:AQ111)&gt;0,AU111-AQ111&gt;=0),AQ111,IF(AND(SUM(AQ$10:AQ111)&gt;0),AS$1-SUM(AQ$10:AQ111),0)))</f>
        <v>0</v>
      </c>
      <c r="AR112" s="45">
        <f t="shared" si="260"/>
        <v>0</v>
      </c>
      <c r="AS112" s="45">
        <f t="shared" si="261"/>
        <v>0</v>
      </c>
      <c r="AT112" s="45">
        <f t="shared" si="311"/>
        <v>0</v>
      </c>
      <c r="AU112" s="45">
        <f t="shared" si="262"/>
        <v>0</v>
      </c>
      <c r="AV112" s="45">
        <f>IF(AND(AT112&lt;&gt;0,SUM(AT$9:AT111)=0),ROUND(AS$1*AS$3,0),0)</f>
        <v>0</v>
      </c>
      <c r="AW112" s="18"/>
      <c r="AX112" s="38">
        <f>IF(SUM(BF$9:BF111)&gt;0.9,MAX(AX$9:AX111)+1,0)</f>
        <v>0</v>
      </c>
      <c r="AY112" s="44">
        <f t="shared" si="217"/>
        <v>0</v>
      </c>
      <c r="AZ112" s="40">
        <f t="shared" si="218"/>
        <v>47664</v>
      </c>
      <c r="BA112" s="43">
        <f t="shared" si="331"/>
        <v>0</v>
      </c>
      <c r="BB112" s="43">
        <f t="shared" si="312"/>
        <v>0</v>
      </c>
      <c r="BC112" s="45">
        <f>IF(AND(AX112=BE$6,BG111-BE$1/(BE$7-BE$6+1)&gt;=0),ROUND(BE$1/(BE$7-BE$6+1),0),IF(AND(SUM(BC$10:BC111)&gt;0,BG111-BC111&gt;=0),BC111,IF(AND(SUM(BC$10:BC111)&gt;0),BE$1-SUM(BC$10:BC111),0)))</f>
        <v>0</v>
      </c>
      <c r="BD112" s="45">
        <f t="shared" si="263"/>
        <v>0</v>
      </c>
      <c r="BE112" s="45">
        <f t="shared" si="264"/>
        <v>0</v>
      </c>
      <c r="BF112" s="45">
        <f t="shared" si="313"/>
        <v>0</v>
      </c>
      <c r="BG112" s="45">
        <f t="shared" si="265"/>
        <v>0</v>
      </c>
      <c r="BH112" s="45">
        <f>IF(AND(BF112&lt;&gt;0,SUM(BF$9:BF111)=0),ROUND(BE$1*BE$3,0),0)</f>
        <v>0</v>
      </c>
      <c r="BI112" s="18"/>
      <c r="BJ112" s="38">
        <f>IF(SUM(BR$9:BR111)&gt;0.9,MAX(BJ$9:BJ111)+1,0)</f>
        <v>0</v>
      </c>
      <c r="BK112" s="44">
        <f t="shared" si="219"/>
        <v>0</v>
      </c>
      <c r="BL112" s="40">
        <f t="shared" si="220"/>
        <v>47664</v>
      </c>
      <c r="BM112" s="43">
        <f t="shared" si="332"/>
        <v>0</v>
      </c>
      <c r="BN112" s="43">
        <f t="shared" si="314"/>
        <v>0</v>
      </c>
      <c r="BO112" s="45">
        <f>IF(AND(BJ112=BQ$6,BS111-BQ$1/(BQ$7-BQ$6+1)&gt;=0),ROUND(BQ$1/(BQ$7-BQ$6+1),0),IF(AND(SUM(BO$10:BO111)&gt;0,BS111-BO111&gt;=0),BO111,IF(AND(SUM(BO$10:BO111)&gt;0),BQ$1-SUM(BO$10:BO111),0)))</f>
        <v>0</v>
      </c>
      <c r="BP112" s="45">
        <f t="shared" si="266"/>
        <v>0</v>
      </c>
      <c r="BQ112" s="45">
        <f t="shared" si="267"/>
        <v>0</v>
      </c>
      <c r="BR112" s="45">
        <f t="shared" si="315"/>
        <v>0</v>
      </c>
      <c r="BS112" s="45">
        <f t="shared" si="268"/>
        <v>0</v>
      </c>
      <c r="BT112" s="45">
        <f>IF(AND(BR112&lt;&gt;0,SUM(BR$9:BR111)=0),ROUND(BQ$1*BQ$3,0),0)</f>
        <v>0</v>
      </c>
      <c r="BU112" s="18"/>
      <c r="BV112" s="38">
        <f>IF(SUM(CD$9:CD111)&gt;0.9,MAX(BV$9:BV111)+1,0)</f>
        <v>0</v>
      </c>
      <c r="BW112" s="44">
        <f t="shared" si="221"/>
        <v>0</v>
      </c>
      <c r="BX112" s="40">
        <f t="shared" si="222"/>
        <v>47664</v>
      </c>
      <c r="BY112" s="43">
        <f t="shared" si="333"/>
        <v>0</v>
      </c>
      <c r="BZ112" s="43">
        <f t="shared" si="316"/>
        <v>0</v>
      </c>
      <c r="CA112" s="45">
        <f>IF(AND(BV112=CC$6,CE111-CC$1/(CC$7-CC$6+1)&gt;=0),ROUND(CC$1/(CC$7-CC$6+1),0),IF(AND(SUM(CA$10:CA111)&gt;0,CE111-CA111&gt;=0),CA111,IF(AND(SUM(CA$10:CA111)&gt;0),CC$1-SUM(CA$10:CA111),0)))</f>
        <v>0</v>
      </c>
      <c r="CB112" s="45">
        <f t="shared" si="269"/>
        <v>0</v>
      </c>
      <c r="CC112" s="45">
        <f t="shared" si="270"/>
        <v>0</v>
      </c>
      <c r="CD112" s="45">
        <f t="shared" si="317"/>
        <v>0</v>
      </c>
      <c r="CE112" s="45">
        <f t="shared" si="271"/>
        <v>0</v>
      </c>
      <c r="CF112" s="45">
        <f>IF(AND(CD112&lt;&gt;0,SUM(CD$9:CD111)=0),ROUND(CC$1*CC$3,0),0)</f>
        <v>0</v>
      </c>
      <c r="CG112" s="18"/>
      <c r="CH112" s="38">
        <f>IF(SUM(CP$9:CP111)&gt;0.9,MAX(CH$9:CH111)+1,0)</f>
        <v>0</v>
      </c>
      <c r="CI112" s="44">
        <f t="shared" si="223"/>
        <v>0</v>
      </c>
      <c r="CJ112" s="40">
        <f t="shared" si="224"/>
        <v>47664</v>
      </c>
      <c r="CK112" s="43">
        <f t="shared" si="334"/>
        <v>0</v>
      </c>
      <c r="CL112" s="43">
        <f t="shared" si="318"/>
        <v>0</v>
      </c>
      <c r="CM112" s="45">
        <f>IF(AND(CH112=CO$6,CQ111-CO$1/(CO$7-CO$6+1)&gt;=0),ROUND(CO$1/(CO$7-CO$6+1),0),IF(AND(SUM(CM$10:CM111)&gt;0,CQ111-CM111&gt;=0),CM111,IF(AND(SUM(CM$10:CM111)&gt;0),CO$1-SUM(CM$10:CM111),0)))</f>
        <v>0</v>
      </c>
      <c r="CN112" s="45">
        <f t="shared" si="272"/>
        <v>0</v>
      </c>
      <c r="CO112" s="45">
        <f t="shared" si="273"/>
        <v>0</v>
      </c>
      <c r="CP112" s="45">
        <f t="shared" si="319"/>
        <v>0</v>
      </c>
      <c r="CQ112" s="45">
        <f t="shared" si="274"/>
        <v>0</v>
      </c>
      <c r="CR112" s="45">
        <f>IF(AND(CP112&lt;&gt;0,SUM(CP$9:CP111)=0),ROUND(CO$1*CO$3,0),0)</f>
        <v>0</v>
      </c>
      <c r="CS112" s="18"/>
      <c r="CT112" s="38">
        <f>IF(SUM(DB$9:DB111)&gt;0.9,MAX(CT$9:CT111)+1,0)</f>
        <v>0</v>
      </c>
      <c r="CU112" s="44">
        <f t="shared" si="225"/>
        <v>0</v>
      </c>
      <c r="CV112" s="40">
        <f t="shared" si="226"/>
        <v>47664</v>
      </c>
      <c r="CW112" s="43">
        <f t="shared" si="335"/>
        <v>0</v>
      </c>
      <c r="CX112" s="43">
        <f t="shared" si="320"/>
        <v>0</v>
      </c>
      <c r="CY112" s="45">
        <f>IF(AND(CT112=DA$6,DC111-DA$1/(DA$7-DA$6+1)&gt;=0),ROUND(DA$1/(DA$7-DA$6+1),0),IF(AND(SUM(CY$10:CY111)&gt;0,DC111-CY111&gt;=0),CY111,IF(AND(SUM(CY$10:CY111)&gt;0),DA$1-SUM(CY$10:CY111),0)))</f>
        <v>0</v>
      </c>
      <c r="CZ112" s="45">
        <f t="shared" si="275"/>
        <v>0</v>
      </c>
      <c r="DA112" s="45">
        <f t="shared" si="276"/>
        <v>0</v>
      </c>
      <c r="DB112" s="45">
        <f t="shared" si="321"/>
        <v>0</v>
      </c>
      <c r="DC112" s="45">
        <f t="shared" si="277"/>
        <v>0</v>
      </c>
      <c r="DD112" s="45">
        <f>IF(AND(DB112&lt;&gt;0,SUM(DB$9:DB111)=0),ROUND(DA$1*DA$3,0),0)</f>
        <v>0</v>
      </c>
      <c r="DE112" s="18"/>
      <c r="DF112" s="38">
        <f>IF(SUM(DN$9:DN111)&gt;0.9,MAX(DF$9:DF111)+1,0)</f>
        <v>0</v>
      </c>
      <c r="DG112" s="44">
        <f t="shared" si="227"/>
        <v>0</v>
      </c>
      <c r="DH112" s="40">
        <f t="shared" si="228"/>
        <v>47664</v>
      </c>
      <c r="DI112" s="43">
        <f t="shared" si="336"/>
        <v>0</v>
      </c>
      <c r="DJ112" s="43">
        <f t="shared" si="322"/>
        <v>0</v>
      </c>
      <c r="DK112" s="45">
        <f>IF(AND(DF112=DM$6,DO111-DM$1/(DM$7-DM$6+1)&gt;=0),ROUND(DM$1/(DM$7-DM$6+1),0),IF(AND(SUM(DK$10:DK111)&gt;0,DO111-DK111&gt;=0),DK111,IF(AND(SUM(DK$10:DK111)&gt;0),DM$1-SUM(DK$10:DK111),0)))</f>
        <v>0</v>
      </c>
      <c r="DL112" s="45">
        <f t="shared" si="278"/>
        <v>0</v>
      </c>
      <c r="DM112" s="45">
        <f t="shared" si="279"/>
        <v>0</v>
      </c>
      <c r="DN112" s="45">
        <f t="shared" si="323"/>
        <v>0</v>
      </c>
      <c r="DO112" s="45">
        <f t="shared" si="280"/>
        <v>0</v>
      </c>
      <c r="DP112" s="45">
        <f>IF(AND(DN112&lt;&gt;0,SUM(DN$9:DN111)=0),ROUND(DM$1*DM$3,0),0)</f>
        <v>0</v>
      </c>
      <c r="DQ112" s="18"/>
      <c r="DR112" s="38">
        <f>IF(SUM(DZ$9:DZ111)&gt;0.9,MAX(DR$9:DR111)+1,0)</f>
        <v>0</v>
      </c>
      <c r="DS112" s="44">
        <f t="shared" si="229"/>
        <v>0</v>
      </c>
      <c r="DT112" s="40">
        <f t="shared" si="230"/>
        <v>47664</v>
      </c>
      <c r="DU112" s="43">
        <f t="shared" si="337"/>
        <v>0</v>
      </c>
      <c r="DV112" s="43">
        <f t="shared" si="324"/>
        <v>0</v>
      </c>
      <c r="DW112" s="45">
        <f>IF(AND(DR112=DY$6,EA111-DY$1/(DY$7-DY$6+1)&gt;=0),ROUND(DY$1/(DY$7-DY$6+1),0),IF(AND(SUM(DW$10:DW111)&gt;0,EA111-DW111&gt;=0),DW111,IF(AND(SUM(DW$10:DW111)&gt;0),DY$1-SUM(DW$10:DW111),0)))</f>
        <v>0</v>
      </c>
      <c r="DX112" s="45">
        <f t="shared" si="281"/>
        <v>0</v>
      </c>
      <c r="DY112" s="45">
        <f t="shared" si="282"/>
        <v>0</v>
      </c>
      <c r="DZ112" s="45">
        <f t="shared" si="325"/>
        <v>0</v>
      </c>
      <c r="EA112" s="45">
        <f t="shared" si="283"/>
        <v>0</v>
      </c>
      <c r="EB112" s="45">
        <f>IF(AND(DZ112&lt;&gt;0,SUM(DZ$9:DZ111)=0),ROUND(DY$1*DY$3,0),0)</f>
        <v>0</v>
      </c>
      <c r="EC112" s="18"/>
      <c r="ED112" s="38">
        <f>IF(SUM(EL$9:EL111)&gt;0.9,MAX(ED$9:ED111)+1,0)</f>
        <v>0</v>
      </c>
      <c r="EE112" s="44">
        <f t="shared" si="231"/>
        <v>0</v>
      </c>
      <c r="EF112" s="40">
        <f t="shared" si="232"/>
        <v>47664</v>
      </c>
      <c r="EG112" s="43">
        <f t="shared" si="338"/>
        <v>0</v>
      </c>
      <c r="EH112" s="43">
        <f t="shared" si="326"/>
        <v>0</v>
      </c>
      <c r="EI112" s="45">
        <f>IF(AND(ED112=EK$6,EM111-EK$1/(EK$7-EK$6+1)&gt;=0),ROUND(EK$1/(EK$7-EK$6+1),0),IF(AND(SUM(EI$10:EI111)&gt;0,EM111-EI111&gt;=0),EI111,IF(AND(SUM(EI$10:EI111)&gt;0),EK$1-SUM(EI$10:EI111),0)))</f>
        <v>0</v>
      </c>
      <c r="EJ112" s="45">
        <f t="shared" si="284"/>
        <v>0</v>
      </c>
      <c r="EK112" s="45">
        <f t="shared" si="285"/>
        <v>0</v>
      </c>
      <c r="EL112" s="45">
        <f t="shared" si="327"/>
        <v>0</v>
      </c>
      <c r="EM112" s="45">
        <f t="shared" si="286"/>
        <v>0</v>
      </c>
      <c r="EN112" s="45">
        <f>IF(AND(EL112&lt;&gt;0,SUM(EL$9:EL111)=0),ROUND(EK$1*EK$3,0),0)</f>
        <v>0</v>
      </c>
      <c r="EO112" s="21"/>
      <c r="EP112" s="46">
        <f t="shared" si="303"/>
        <v>96</v>
      </c>
      <c r="EQ112" s="47">
        <f t="shared" si="287"/>
        <v>47664</v>
      </c>
      <c r="ER112" s="48">
        <f t="shared" si="304"/>
        <v>0</v>
      </c>
      <c r="ES112" s="48">
        <f t="shared" si="288"/>
        <v>0</v>
      </c>
      <c r="ET112" s="48">
        <f t="shared" si="289"/>
        <v>0</v>
      </c>
      <c r="EU112" s="48">
        <f t="shared" si="290"/>
        <v>0</v>
      </c>
      <c r="EV112" s="48">
        <f t="shared" si="291"/>
        <v>0</v>
      </c>
      <c r="EW112" s="48">
        <f t="shared" si="292"/>
        <v>0</v>
      </c>
      <c r="EX112" s="48">
        <f t="shared" si="293"/>
        <v>0</v>
      </c>
      <c r="EY112" s="48">
        <f t="shared" si="294"/>
        <v>0</v>
      </c>
      <c r="EZ112" s="48">
        <f t="shared" si="295"/>
        <v>0</v>
      </c>
      <c r="FA112" s="48">
        <f t="shared" si="296"/>
        <v>0</v>
      </c>
      <c r="FB112" s="48">
        <f t="shared" si="297"/>
        <v>0</v>
      </c>
      <c r="FC112" s="48">
        <f t="shared" si="298"/>
        <v>0</v>
      </c>
      <c r="FD112" s="48">
        <f t="shared" si="233"/>
        <v>0</v>
      </c>
      <c r="FE112" s="49">
        <f t="shared" si="209"/>
        <v>0</v>
      </c>
      <c r="FF112" s="49">
        <f t="shared" si="237"/>
        <v>0</v>
      </c>
      <c r="FG112" s="49">
        <f t="shared" si="238"/>
        <v>0</v>
      </c>
      <c r="FH112" s="49">
        <f t="shared" si="239"/>
        <v>0</v>
      </c>
      <c r="FI112" s="49">
        <f t="shared" si="240"/>
        <v>0</v>
      </c>
      <c r="FJ112" s="49">
        <f t="shared" si="241"/>
        <v>0</v>
      </c>
      <c r="FK112" s="49">
        <f t="shared" si="242"/>
        <v>0</v>
      </c>
      <c r="FL112" s="49">
        <f t="shared" si="243"/>
        <v>0</v>
      </c>
      <c r="FM112" s="49">
        <f t="shared" si="244"/>
        <v>0</v>
      </c>
      <c r="FN112" s="49">
        <f t="shared" si="299"/>
        <v>0</v>
      </c>
      <c r="FO112" s="49">
        <f t="shared" si="300"/>
        <v>0</v>
      </c>
      <c r="FP112" s="49">
        <f t="shared" si="301"/>
        <v>0</v>
      </c>
      <c r="FQ112" s="49">
        <f t="shared" si="302"/>
        <v>0</v>
      </c>
      <c r="FR112" s="49">
        <f t="shared" si="245"/>
        <v>0</v>
      </c>
      <c r="FS112" s="49">
        <f>IF(SUM(FF112:FF$298)=0,FF$299*FS$8/12,0)</f>
        <v>0</v>
      </c>
      <c r="FT112" s="49">
        <f>IF(SUM(FG112:FG$298)=0,FG$299*FT$8/12,0)</f>
        <v>0</v>
      </c>
      <c r="FU112" s="49">
        <f>IF(SUM(FH112:FH$298)=0,FH$299*FU$8/12,0)</f>
        <v>0</v>
      </c>
      <c r="FV112" s="49">
        <f>IF(SUM(FI112:FI$298)=0,FI$299*FV$8/12,0)</f>
        <v>0</v>
      </c>
      <c r="FW112" s="49">
        <f>IF(SUM(FJ112:FJ$298)=0,FJ$299*FW$8/12,0)</f>
        <v>0</v>
      </c>
      <c r="FX112" s="49">
        <f>IF(SUM(FK112:FK$298)=0,FK$299*FX$8/12,0)</f>
        <v>0</v>
      </c>
      <c r="FY112" s="49">
        <f>IF(SUM(FL112:FL$298)=0,FL$299*FY$8/12,0)</f>
        <v>0</v>
      </c>
      <c r="FZ112" s="49">
        <f>IF(SUM(FM112:FM$298)=0,FM$299*FZ$8/12,0)</f>
        <v>0</v>
      </c>
      <c r="GA112" s="49">
        <f>IF(SUM(FN112:FN$298)=0,FN$299*GA$8/12,0)</f>
        <v>0</v>
      </c>
      <c r="GB112" s="49">
        <f>IF(SUM(FO112:FO$298)=0,FO$299*GB$8/12,0)</f>
        <v>0</v>
      </c>
      <c r="GC112" s="49">
        <f>IF(SUM(FP112:FP$298)=0,FP$299*GC$8/12,0)</f>
        <v>0</v>
      </c>
      <c r="GD112" s="49">
        <f>IF(SUM(FQ112:FQ$298)=0,FQ$299*GD$8/12,0)</f>
        <v>0</v>
      </c>
      <c r="GE112" s="49">
        <f t="shared" si="246"/>
        <v>0</v>
      </c>
      <c r="GF112" s="49">
        <f t="shared" si="234"/>
        <v>0</v>
      </c>
      <c r="GG112" s="49">
        <f t="shared" si="247"/>
        <v>0</v>
      </c>
      <c r="GH112" s="49">
        <f t="shared" si="235"/>
        <v>0</v>
      </c>
      <c r="GI112" s="49">
        <f t="shared" si="248"/>
        <v>0</v>
      </c>
      <c r="GJ112" s="49">
        <f t="shared" si="236"/>
        <v>0</v>
      </c>
      <c r="GK112" s="21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  <c r="IN112" s="64"/>
      <c r="IO112" s="64"/>
      <c r="IP112" s="64"/>
      <c r="IQ112" s="64"/>
      <c r="IR112" s="64"/>
      <c r="IS112" s="64"/>
      <c r="IT112" s="64"/>
      <c r="IU112" s="64"/>
      <c r="IV112" s="64"/>
      <c r="IW112" s="64"/>
      <c r="IX112" s="64"/>
      <c r="IY112" s="64"/>
      <c r="IZ112" s="64"/>
      <c r="JA112" s="64"/>
      <c r="JB112" s="64"/>
      <c r="JC112" s="64"/>
      <c r="JD112" s="64"/>
      <c r="JE112" s="64"/>
      <c r="JF112" s="64"/>
      <c r="JG112" s="64"/>
      <c r="JH112" s="64"/>
      <c r="JI112" s="64"/>
      <c r="JJ112" s="64"/>
      <c r="JK112" s="64"/>
      <c r="JL112" s="64"/>
      <c r="JM112" s="64"/>
      <c r="JN112" s="64"/>
      <c r="JO112" s="64"/>
      <c r="JP112" s="64"/>
      <c r="JQ112" s="64"/>
      <c r="JR112" s="64"/>
      <c r="JS112" s="64"/>
      <c r="JT112" s="64"/>
      <c r="JU112" s="64"/>
      <c r="JV112" s="64"/>
      <c r="JW112" s="64"/>
      <c r="JX112" s="64"/>
      <c r="JY112" s="64"/>
      <c r="JZ112" s="64"/>
      <c r="KA112" s="64"/>
      <c r="KB112" s="64"/>
      <c r="KC112" s="64"/>
      <c r="KD112" s="64"/>
      <c r="KE112" s="64"/>
      <c r="KF112" s="64"/>
      <c r="KG112" s="64"/>
      <c r="KH112" s="64"/>
      <c r="KI112" s="64"/>
      <c r="KJ112" s="64"/>
      <c r="KK112" s="64"/>
      <c r="KL112" s="64"/>
      <c r="KM112" s="64"/>
    </row>
    <row r="113" spans="1:299">
      <c r="A113" s="57"/>
      <c r="B113" s="38">
        <f>IF(SUM(J$9:J112)&gt;0.9,MAX(B$9:B112)+1,0)</f>
        <v>84</v>
      </c>
      <c r="C113" s="44">
        <f t="shared" si="210"/>
        <v>0</v>
      </c>
      <c r="D113" s="40">
        <v>47695</v>
      </c>
      <c r="E113" s="43">
        <f t="shared" si="249"/>
        <v>0</v>
      </c>
      <c r="F113" s="43">
        <f t="shared" si="250"/>
        <v>0</v>
      </c>
      <c r="G113" s="45">
        <f>IF(AND(B113=I$6,K112-I$1/(I$7-I$6+1)&gt;=0),ROUND(I$1/(I$7-I$6+1),0),IF(AND(SUM(G$10:G112)&gt;0,K112-G112&gt;=0),G112,IF(AND(SUM(G$10:G112)&gt;0),I$1-SUM(G$10:G112),0)))</f>
        <v>0</v>
      </c>
      <c r="H113" s="45">
        <f t="shared" si="251"/>
        <v>0</v>
      </c>
      <c r="I113" s="45">
        <f t="shared" si="252"/>
        <v>0</v>
      </c>
      <c r="J113" s="45">
        <f t="shared" si="305"/>
        <v>0</v>
      </c>
      <c r="K113" s="45">
        <f t="shared" si="253"/>
        <v>0</v>
      </c>
      <c r="L113" s="45">
        <f>IF(AND(J113&lt;&gt;0,SUM(J$9:J112)=0),ROUND(I$1*I$3,0),0)</f>
        <v>0</v>
      </c>
      <c r="M113" s="18"/>
      <c r="N113" s="38">
        <f>IF(SUM(V$9:V112)&gt;0.9,MAX(N$9:N112)+1,0)</f>
        <v>0</v>
      </c>
      <c r="O113" s="44">
        <f t="shared" si="211"/>
        <v>0</v>
      </c>
      <c r="P113" s="40">
        <f t="shared" si="212"/>
        <v>47695</v>
      </c>
      <c r="Q113" s="43">
        <f t="shared" si="328"/>
        <v>0</v>
      </c>
      <c r="R113" s="43">
        <f t="shared" si="306"/>
        <v>0</v>
      </c>
      <c r="S113" s="45">
        <f>IF(AND(N113=U$6,W112-U$1/(U$7-U$6+1)&gt;=0),ROUND(U$1/(U$7-U$6+1),0),IF(AND(SUM(S$10:S112)&gt;0,W112-S112&gt;=0),S112,IF(AND(SUM(S$10:S112)&gt;0),U$1-SUM(S$10:S112),0)))</f>
        <v>0</v>
      </c>
      <c r="T113" s="45">
        <f t="shared" si="254"/>
        <v>0</v>
      </c>
      <c r="U113" s="45">
        <f t="shared" si="255"/>
        <v>0</v>
      </c>
      <c r="V113" s="45">
        <f t="shared" si="307"/>
        <v>0</v>
      </c>
      <c r="W113" s="45">
        <f t="shared" si="256"/>
        <v>0</v>
      </c>
      <c r="X113" s="45">
        <f>IF(AND(V113&lt;&gt;0,SUM(V$9:V112)=0),ROUND(U$1*U$3,0),0)</f>
        <v>0</v>
      </c>
      <c r="Y113" s="18"/>
      <c r="Z113" s="38">
        <f>IF(SUM(AH$9:AH112)&gt;0.9,MAX(Z$9:Z112)+1,0)</f>
        <v>0</v>
      </c>
      <c r="AA113" s="44">
        <f t="shared" si="213"/>
        <v>0</v>
      </c>
      <c r="AB113" s="40">
        <f t="shared" si="214"/>
        <v>47695</v>
      </c>
      <c r="AC113" s="43">
        <f t="shared" si="329"/>
        <v>0</v>
      </c>
      <c r="AD113" s="43">
        <f t="shared" si="308"/>
        <v>0</v>
      </c>
      <c r="AE113" s="45">
        <f>IF(AND(Z113=AG$6,AI112-AG$1/(AG$7-AG$6+1)&gt;=0),ROUND(AG$1/(AG$7-AG$6+1),0),IF(AND(SUM(AE$10:AE112)&gt;0,AI112-AE112&gt;=0),AE112,IF(AND(SUM(AE$10:AE112)&gt;0),AG$1-SUM(AE$10:AE112),0)))</f>
        <v>0</v>
      </c>
      <c r="AF113" s="45">
        <f t="shared" si="257"/>
        <v>0</v>
      </c>
      <c r="AG113" s="45">
        <f t="shared" si="258"/>
        <v>0</v>
      </c>
      <c r="AH113" s="45">
        <f t="shared" si="309"/>
        <v>0</v>
      </c>
      <c r="AI113" s="45">
        <f t="shared" si="259"/>
        <v>0</v>
      </c>
      <c r="AJ113" s="45">
        <f>IF(AND(AH113&lt;&gt;0,SUM(AH$9:AH112)=0),ROUND(AG$1*AG$3,0),0)</f>
        <v>0</v>
      </c>
      <c r="AK113" s="18"/>
      <c r="AL113" s="38">
        <f>IF(SUM(AT$9:AT112)&gt;0.9,MAX(AL$9:AL112)+1,0)</f>
        <v>0</v>
      </c>
      <c r="AM113" s="44">
        <f t="shared" si="215"/>
        <v>0</v>
      </c>
      <c r="AN113" s="40">
        <f t="shared" si="216"/>
        <v>47695</v>
      </c>
      <c r="AO113" s="43">
        <f t="shared" si="330"/>
        <v>0</v>
      </c>
      <c r="AP113" s="43">
        <f t="shared" si="310"/>
        <v>0</v>
      </c>
      <c r="AQ113" s="45">
        <f>IF(AND(AL113=AS$6,AU112-AS$1/(AS$7-AS$6+1)&gt;=0),ROUND(AS$1/(AS$7-AS$6+1),0),IF(AND(SUM(AQ$10:AQ112)&gt;0,AU112-AQ112&gt;=0),AQ112,IF(AND(SUM(AQ$10:AQ112)&gt;0),AS$1-SUM(AQ$10:AQ112),0)))</f>
        <v>0</v>
      </c>
      <c r="AR113" s="45">
        <f t="shared" si="260"/>
        <v>0</v>
      </c>
      <c r="AS113" s="45">
        <f t="shared" si="261"/>
        <v>0</v>
      </c>
      <c r="AT113" s="45">
        <f t="shared" si="311"/>
        <v>0</v>
      </c>
      <c r="AU113" s="45">
        <f t="shared" si="262"/>
        <v>0</v>
      </c>
      <c r="AV113" s="45">
        <f>IF(AND(AT113&lt;&gt;0,SUM(AT$9:AT112)=0),ROUND(AS$1*AS$3,0),0)</f>
        <v>0</v>
      </c>
      <c r="AW113" s="18"/>
      <c r="AX113" s="38">
        <f>IF(SUM(BF$9:BF112)&gt;0.9,MAX(AX$9:AX112)+1,0)</f>
        <v>0</v>
      </c>
      <c r="AY113" s="44">
        <f t="shared" si="217"/>
        <v>0</v>
      </c>
      <c r="AZ113" s="40">
        <f t="shared" si="218"/>
        <v>47695</v>
      </c>
      <c r="BA113" s="43">
        <f t="shared" si="331"/>
        <v>0</v>
      </c>
      <c r="BB113" s="43">
        <f t="shared" si="312"/>
        <v>0</v>
      </c>
      <c r="BC113" s="45">
        <f>IF(AND(AX113=BE$6,BG112-BE$1/(BE$7-BE$6+1)&gt;=0),ROUND(BE$1/(BE$7-BE$6+1),0),IF(AND(SUM(BC$10:BC112)&gt;0,BG112-BC112&gt;=0),BC112,IF(AND(SUM(BC$10:BC112)&gt;0),BE$1-SUM(BC$10:BC112),0)))</f>
        <v>0</v>
      </c>
      <c r="BD113" s="45">
        <f t="shared" si="263"/>
        <v>0</v>
      </c>
      <c r="BE113" s="45">
        <f t="shared" si="264"/>
        <v>0</v>
      </c>
      <c r="BF113" s="45">
        <f t="shared" si="313"/>
        <v>0</v>
      </c>
      <c r="BG113" s="45">
        <f t="shared" si="265"/>
        <v>0</v>
      </c>
      <c r="BH113" s="45">
        <f>IF(AND(BF113&lt;&gt;0,SUM(BF$9:BF112)=0),ROUND(BE$1*BE$3,0),0)</f>
        <v>0</v>
      </c>
      <c r="BI113" s="18"/>
      <c r="BJ113" s="38">
        <f>IF(SUM(BR$9:BR112)&gt;0.9,MAX(BJ$9:BJ112)+1,0)</f>
        <v>0</v>
      </c>
      <c r="BK113" s="44">
        <f t="shared" si="219"/>
        <v>0</v>
      </c>
      <c r="BL113" s="40">
        <f t="shared" si="220"/>
        <v>47695</v>
      </c>
      <c r="BM113" s="43">
        <f t="shared" si="332"/>
        <v>0</v>
      </c>
      <c r="BN113" s="43">
        <f t="shared" si="314"/>
        <v>0</v>
      </c>
      <c r="BO113" s="45">
        <f>IF(AND(BJ113=BQ$6,BS112-BQ$1/(BQ$7-BQ$6+1)&gt;=0),ROUND(BQ$1/(BQ$7-BQ$6+1),0),IF(AND(SUM(BO$10:BO112)&gt;0,BS112-BO112&gt;=0),BO112,IF(AND(SUM(BO$10:BO112)&gt;0),BQ$1-SUM(BO$10:BO112),0)))</f>
        <v>0</v>
      </c>
      <c r="BP113" s="45">
        <f t="shared" si="266"/>
        <v>0</v>
      </c>
      <c r="BQ113" s="45">
        <f t="shared" si="267"/>
        <v>0</v>
      </c>
      <c r="BR113" s="45">
        <f t="shared" si="315"/>
        <v>0</v>
      </c>
      <c r="BS113" s="45">
        <f t="shared" si="268"/>
        <v>0</v>
      </c>
      <c r="BT113" s="45">
        <f>IF(AND(BR113&lt;&gt;0,SUM(BR$9:BR112)=0),ROUND(BQ$1*BQ$3,0),0)</f>
        <v>0</v>
      </c>
      <c r="BU113" s="18"/>
      <c r="BV113" s="38">
        <f>IF(SUM(CD$9:CD112)&gt;0.9,MAX(BV$9:BV112)+1,0)</f>
        <v>0</v>
      </c>
      <c r="BW113" s="44">
        <f t="shared" si="221"/>
        <v>0</v>
      </c>
      <c r="BX113" s="40">
        <f t="shared" si="222"/>
        <v>47695</v>
      </c>
      <c r="BY113" s="43">
        <f t="shared" si="333"/>
        <v>0</v>
      </c>
      <c r="BZ113" s="43">
        <f t="shared" si="316"/>
        <v>0</v>
      </c>
      <c r="CA113" s="45">
        <f>IF(AND(BV113=CC$6,CE112-CC$1/(CC$7-CC$6+1)&gt;=0),ROUND(CC$1/(CC$7-CC$6+1),0),IF(AND(SUM(CA$10:CA112)&gt;0,CE112-CA112&gt;=0),CA112,IF(AND(SUM(CA$10:CA112)&gt;0),CC$1-SUM(CA$10:CA112),0)))</f>
        <v>0</v>
      </c>
      <c r="CB113" s="45">
        <f t="shared" si="269"/>
        <v>0</v>
      </c>
      <c r="CC113" s="45">
        <f t="shared" si="270"/>
        <v>0</v>
      </c>
      <c r="CD113" s="45">
        <f t="shared" si="317"/>
        <v>0</v>
      </c>
      <c r="CE113" s="45">
        <f t="shared" si="271"/>
        <v>0</v>
      </c>
      <c r="CF113" s="45">
        <f>IF(AND(CD113&lt;&gt;0,SUM(CD$9:CD112)=0),ROUND(CC$1*CC$3,0),0)</f>
        <v>0</v>
      </c>
      <c r="CG113" s="18"/>
      <c r="CH113" s="38">
        <f>IF(SUM(CP$9:CP112)&gt;0.9,MAX(CH$9:CH112)+1,0)</f>
        <v>0</v>
      </c>
      <c r="CI113" s="44">
        <f t="shared" si="223"/>
        <v>0</v>
      </c>
      <c r="CJ113" s="40">
        <f t="shared" si="224"/>
        <v>47695</v>
      </c>
      <c r="CK113" s="43">
        <f t="shared" si="334"/>
        <v>0</v>
      </c>
      <c r="CL113" s="43">
        <f t="shared" si="318"/>
        <v>0</v>
      </c>
      <c r="CM113" s="45">
        <f>IF(AND(CH113=CO$6,CQ112-CO$1/(CO$7-CO$6+1)&gt;=0),ROUND(CO$1/(CO$7-CO$6+1),0),IF(AND(SUM(CM$10:CM112)&gt;0,CQ112-CM112&gt;=0),CM112,IF(AND(SUM(CM$10:CM112)&gt;0),CO$1-SUM(CM$10:CM112),0)))</f>
        <v>0</v>
      </c>
      <c r="CN113" s="45">
        <f t="shared" si="272"/>
        <v>0</v>
      </c>
      <c r="CO113" s="45">
        <f t="shared" si="273"/>
        <v>0</v>
      </c>
      <c r="CP113" s="45">
        <f t="shared" si="319"/>
        <v>0</v>
      </c>
      <c r="CQ113" s="45">
        <f t="shared" si="274"/>
        <v>0</v>
      </c>
      <c r="CR113" s="45">
        <f>IF(AND(CP113&lt;&gt;0,SUM(CP$9:CP112)=0),ROUND(CO$1*CO$3,0),0)</f>
        <v>0</v>
      </c>
      <c r="CS113" s="18"/>
      <c r="CT113" s="38">
        <f>IF(SUM(DB$9:DB112)&gt;0.9,MAX(CT$9:CT112)+1,0)</f>
        <v>0</v>
      </c>
      <c r="CU113" s="44">
        <f t="shared" si="225"/>
        <v>0</v>
      </c>
      <c r="CV113" s="40">
        <f t="shared" si="226"/>
        <v>47695</v>
      </c>
      <c r="CW113" s="43">
        <f t="shared" si="335"/>
        <v>0</v>
      </c>
      <c r="CX113" s="43">
        <f t="shared" si="320"/>
        <v>0</v>
      </c>
      <c r="CY113" s="45">
        <f>IF(AND(CT113=DA$6,DC112-DA$1/(DA$7-DA$6+1)&gt;=0),ROUND(DA$1/(DA$7-DA$6+1),0),IF(AND(SUM(CY$10:CY112)&gt;0,DC112-CY112&gt;=0),CY112,IF(AND(SUM(CY$10:CY112)&gt;0),DA$1-SUM(CY$10:CY112),0)))</f>
        <v>0</v>
      </c>
      <c r="CZ113" s="45">
        <f t="shared" si="275"/>
        <v>0</v>
      </c>
      <c r="DA113" s="45">
        <f t="shared" si="276"/>
        <v>0</v>
      </c>
      <c r="DB113" s="45">
        <f t="shared" si="321"/>
        <v>0</v>
      </c>
      <c r="DC113" s="45">
        <f t="shared" si="277"/>
        <v>0</v>
      </c>
      <c r="DD113" s="45">
        <f>IF(AND(DB113&lt;&gt;0,SUM(DB$9:DB112)=0),ROUND(DA$1*DA$3,0),0)</f>
        <v>0</v>
      </c>
      <c r="DE113" s="18"/>
      <c r="DF113" s="38">
        <f>IF(SUM(DN$9:DN112)&gt;0.9,MAX(DF$9:DF112)+1,0)</f>
        <v>0</v>
      </c>
      <c r="DG113" s="44">
        <f t="shared" si="227"/>
        <v>0</v>
      </c>
      <c r="DH113" s="40">
        <f t="shared" si="228"/>
        <v>47695</v>
      </c>
      <c r="DI113" s="43">
        <f t="shared" si="336"/>
        <v>0</v>
      </c>
      <c r="DJ113" s="43">
        <f t="shared" si="322"/>
        <v>0</v>
      </c>
      <c r="DK113" s="45">
        <f>IF(AND(DF113=DM$6,DO112-DM$1/(DM$7-DM$6+1)&gt;=0),ROUND(DM$1/(DM$7-DM$6+1),0),IF(AND(SUM(DK$10:DK112)&gt;0,DO112-DK112&gt;=0),DK112,IF(AND(SUM(DK$10:DK112)&gt;0),DM$1-SUM(DK$10:DK112),0)))</f>
        <v>0</v>
      </c>
      <c r="DL113" s="45">
        <f t="shared" si="278"/>
        <v>0</v>
      </c>
      <c r="DM113" s="45">
        <f t="shared" si="279"/>
        <v>0</v>
      </c>
      <c r="DN113" s="45">
        <f t="shared" si="323"/>
        <v>0</v>
      </c>
      <c r="DO113" s="45">
        <f t="shared" si="280"/>
        <v>0</v>
      </c>
      <c r="DP113" s="45">
        <f>IF(AND(DN113&lt;&gt;0,SUM(DN$9:DN112)=0),ROUND(DM$1*DM$3,0),0)</f>
        <v>0</v>
      </c>
      <c r="DQ113" s="18"/>
      <c r="DR113" s="38">
        <f>IF(SUM(DZ$9:DZ112)&gt;0.9,MAX(DR$9:DR112)+1,0)</f>
        <v>0</v>
      </c>
      <c r="DS113" s="44">
        <f t="shared" si="229"/>
        <v>0</v>
      </c>
      <c r="DT113" s="40">
        <f t="shared" si="230"/>
        <v>47695</v>
      </c>
      <c r="DU113" s="43">
        <f t="shared" si="337"/>
        <v>0</v>
      </c>
      <c r="DV113" s="43">
        <f t="shared" si="324"/>
        <v>0</v>
      </c>
      <c r="DW113" s="45">
        <f>IF(AND(DR113=DY$6,EA112-DY$1/(DY$7-DY$6+1)&gt;=0),ROUND(DY$1/(DY$7-DY$6+1),0),IF(AND(SUM(DW$10:DW112)&gt;0,EA112-DW112&gt;=0),DW112,IF(AND(SUM(DW$10:DW112)&gt;0),DY$1-SUM(DW$10:DW112),0)))</f>
        <v>0</v>
      </c>
      <c r="DX113" s="45">
        <f t="shared" si="281"/>
        <v>0</v>
      </c>
      <c r="DY113" s="45">
        <f t="shared" si="282"/>
        <v>0</v>
      </c>
      <c r="DZ113" s="45">
        <f t="shared" si="325"/>
        <v>0</v>
      </c>
      <c r="EA113" s="45">
        <f t="shared" si="283"/>
        <v>0</v>
      </c>
      <c r="EB113" s="45">
        <f>IF(AND(DZ113&lt;&gt;0,SUM(DZ$9:DZ112)=0),ROUND(DY$1*DY$3,0),0)</f>
        <v>0</v>
      </c>
      <c r="EC113" s="18"/>
      <c r="ED113" s="38">
        <f>IF(SUM(EL$9:EL112)&gt;0.9,MAX(ED$9:ED112)+1,0)</f>
        <v>0</v>
      </c>
      <c r="EE113" s="44">
        <f t="shared" si="231"/>
        <v>0</v>
      </c>
      <c r="EF113" s="40">
        <f t="shared" si="232"/>
        <v>47695</v>
      </c>
      <c r="EG113" s="43">
        <f t="shared" si="338"/>
        <v>0</v>
      </c>
      <c r="EH113" s="43">
        <f t="shared" si="326"/>
        <v>0</v>
      </c>
      <c r="EI113" s="45">
        <f>IF(AND(ED113=EK$6,EM112-EK$1/(EK$7-EK$6+1)&gt;=0),ROUND(EK$1/(EK$7-EK$6+1),0),IF(AND(SUM(EI$10:EI112)&gt;0,EM112-EI112&gt;=0),EI112,IF(AND(SUM(EI$10:EI112)&gt;0),EK$1-SUM(EI$10:EI112),0)))</f>
        <v>0</v>
      </c>
      <c r="EJ113" s="45">
        <f t="shared" si="284"/>
        <v>0</v>
      </c>
      <c r="EK113" s="45">
        <f t="shared" si="285"/>
        <v>0</v>
      </c>
      <c r="EL113" s="45">
        <f t="shared" si="327"/>
        <v>0</v>
      </c>
      <c r="EM113" s="45">
        <f t="shared" si="286"/>
        <v>0</v>
      </c>
      <c r="EN113" s="45">
        <f>IF(AND(EL113&lt;&gt;0,SUM(EL$9:EL112)=0),ROUND(EK$1*EK$3,0),0)</f>
        <v>0</v>
      </c>
      <c r="EO113" s="21"/>
      <c r="EP113" s="46">
        <f t="shared" si="303"/>
        <v>97</v>
      </c>
      <c r="EQ113" s="47">
        <f t="shared" si="287"/>
        <v>47695</v>
      </c>
      <c r="ER113" s="48">
        <f t="shared" si="304"/>
        <v>0</v>
      </c>
      <c r="ES113" s="48">
        <f t="shared" si="288"/>
        <v>0</v>
      </c>
      <c r="ET113" s="48">
        <f t="shared" si="289"/>
        <v>0</v>
      </c>
      <c r="EU113" s="48">
        <f t="shared" si="290"/>
        <v>0</v>
      </c>
      <c r="EV113" s="48">
        <f t="shared" si="291"/>
        <v>0</v>
      </c>
      <c r="EW113" s="48">
        <f t="shared" si="292"/>
        <v>0</v>
      </c>
      <c r="EX113" s="48">
        <f t="shared" si="293"/>
        <v>0</v>
      </c>
      <c r="EY113" s="48">
        <f t="shared" si="294"/>
        <v>0</v>
      </c>
      <c r="EZ113" s="48">
        <f t="shared" si="295"/>
        <v>0</v>
      </c>
      <c r="FA113" s="48">
        <f t="shared" si="296"/>
        <v>0</v>
      </c>
      <c r="FB113" s="48">
        <f t="shared" si="297"/>
        <v>0</v>
      </c>
      <c r="FC113" s="48">
        <f t="shared" si="298"/>
        <v>0</v>
      </c>
      <c r="FD113" s="48">
        <f t="shared" si="233"/>
        <v>0</v>
      </c>
      <c r="FE113" s="49">
        <f t="shared" si="209"/>
        <v>0</v>
      </c>
      <c r="FF113" s="49">
        <f t="shared" si="237"/>
        <v>0</v>
      </c>
      <c r="FG113" s="49">
        <f t="shared" si="238"/>
        <v>0</v>
      </c>
      <c r="FH113" s="49">
        <f t="shared" si="239"/>
        <v>0</v>
      </c>
      <c r="FI113" s="49">
        <f t="shared" si="240"/>
        <v>0</v>
      </c>
      <c r="FJ113" s="49">
        <f t="shared" si="241"/>
        <v>0</v>
      </c>
      <c r="FK113" s="49">
        <f t="shared" si="242"/>
        <v>0</v>
      </c>
      <c r="FL113" s="49">
        <f t="shared" si="243"/>
        <v>0</v>
      </c>
      <c r="FM113" s="49">
        <f t="shared" si="244"/>
        <v>0</v>
      </c>
      <c r="FN113" s="49">
        <f t="shared" si="299"/>
        <v>0</v>
      </c>
      <c r="FO113" s="49">
        <f t="shared" si="300"/>
        <v>0</v>
      </c>
      <c r="FP113" s="49">
        <f t="shared" si="301"/>
        <v>0</v>
      </c>
      <c r="FQ113" s="49">
        <f t="shared" si="302"/>
        <v>0</v>
      </c>
      <c r="FR113" s="49">
        <f t="shared" si="245"/>
        <v>0</v>
      </c>
      <c r="FS113" s="49">
        <f>IF(SUM(FF113:FF$298)=0,FF$299*FS$8/12,0)</f>
        <v>0</v>
      </c>
      <c r="FT113" s="49">
        <f>IF(SUM(FG113:FG$298)=0,FG$299*FT$8/12,0)</f>
        <v>0</v>
      </c>
      <c r="FU113" s="49">
        <f>IF(SUM(FH113:FH$298)=0,FH$299*FU$8/12,0)</f>
        <v>0</v>
      </c>
      <c r="FV113" s="49">
        <f>IF(SUM(FI113:FI$298)=0,FI$299*FV$8/12,0)</f>
        <v>0</v>
      </c>
      <c r="FW113" s="49">
        <f>IF(SUM(FJ113:FJ$298)=0,FJ$299*FW$8/12,0)</f>
        <v>0</v>
      </c>
      <c r="FX113" s="49">
        <f>IF(SUM(FK113:FK$298)=0,FK$299*FX$8/12,0)</f>
        <v>0</v>
      </c>
      <c r="FY113" s="49">
        <f>IF(SUM(FL113:FL$298)=0,FL$299*FY$8/12,0)</f>
        <v>0</v>
      </c>
      <c r="FZ113" s="49">
        <f>IF(SUM(FM113:FM$298)=0,FM$299*FZ$8/12,0)</f>
        <v>0</v>
      </c>
      <c r="GA113" s="49">
        <f>IF(SUM(FN113:FN$298)=0,FN$299*GA$8/12,0)</f>
        <v>0</v>
      </c>
      <c r="GB113" s="49">
        <f>IF(SUM(FO113:FO$298)=0,FO$299*GB$8/12,0)</f>
        <v>0</v>
      </c>
      <c r="GC113" s="49">
        <f>IF(SUM(FP113:FP$298)=0,FP$299*GC$8/12,0)</f>
        <v>0</v>
      </c>
      <c r="GD113" s="49">
        <f>IF(SUM(FQ113:FQ$298)=0,FQ$299*GD$8/12,0)</f>
        <v>0</v>
      </c>
      <c r="GE113" s="49">
        <f t="shared" si="246"/>
        <v>0</v>
      </c>
      <c r="GF113" s="49">
        <f t="shared" si="234"/>
        <v>0</v>
      </c>
      <c r="GG113" s="49">
        <f t="shared" si="247"/>
        <v>0</v>
      </c>
      <c r="GH113" s="49">
        <f t="shared" si="235"/>
        <v>0</v>
      </c>
      <c r="GI113" s="49">
        <f t="shared" si="248"/>
        <v>0</v>
      </c>
      <c r="GJ113" s="49">
        <f t="shared" si="236"/>
        <v>0</v>
      </c>
      <c r="GK113" s="21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  <c r="IN113" s="64"/>
      <c r="IO113" s="64"/>
      <c r="IP113" s="64"/>
      <c r="IQ113" s="64"/>
      <c r="IR113" s="64"/>
      <c r="IS113" s="64"/>
      <c r="IT113" s="64"/>
      <c r="IU113" s="64"/>
      <c r="IV113" s="64"/>
      <c r="IW113" s="64"/>
      <c r="IX113" s="64"/>
      <c r="IY113" s="64"/>
      <c r="IZ113" s="64"/>
      <c r="JA113" s="64"/>
      <c r="JB113" s="64"/>
      <c r="JC113" s="64"/>
      <c r="JD113" s="64"/>
      <c r="JE113" s="64"/>
      <c r="JF113" s="64"/>
      <c r="JG113" s="64"/>
      <c r="JH113" s="64"/>
      <c r="JI113" s="64"/>
      <c r="JJ113" s="64"/>
      <c r="JK113" s="64"/>
      <c r="JL113" s="64"/>
      <c r="JM113" s="64"/>
      <c r="JN113" s="64"/>
      <c r="JO113" s="64"/>
      <c r="JP113" s="64"/>
      <c r="JQ113" s="64"/>
      <c r="JR113" s="64"/>
      <c r="JS113" s="64"/>
      <c r="JT113" s="64"/>
      <c r="JU113" s="64"/>
      <c r="JV113" s="64"/>
      <c r="JW113" s="64"/>
      <c r="JX113" s="64"/>
      <c r="JY113" s="64"/>
      <c r="JZ113" s="64"/>
      <c r="KA113" s="64"/>
      <c r="KB113" s="64"/>
      <c r="KC113" s="64"/>
      <c r="KD113" s="64"/>
      <c r="KE113" s="64"/>
      <c r="KF113" s="64"/>
      <c r="KG113" s="64"/>
      <c r="KH113" s="64"/>
      <c r="KI113" s="64"/>
      <c r="KJ113" s="64"/>
      <c r="KK113" s="64"/>
      <c r="KL113" s="64"/>
      <c r="KM113" s="64"/>
    </row>
    <row r="114" spans="1:299">
      <c r="A114" s="57"/>
      <c r="B114" s="38">
        <f>IF(SUM(J$9:J113)&gt;0.9,MAX(B$9:B113)+1,0)</f>
        <v>85</v>
      </c>
      <c r="C114" s="44">
        <f t="shared" si="210"/>
        <v>0</v>
      </c>
      <c r="D114" s="40">
        <v>47726</v>
      </c>
      <c r="E114" s="43">
        <f t="shared" si="249"/>
        <v>0</v>
      </c>
      <c r="F114" s="43">
        <f t="shared" si="250"/>
        <v>0</v>
      </c>
      <c r="G114" s="45">
        <f>IF(AND(B114=I$6,K113-I$1/(I$7-I$6+1)&gt;=0),ROUND(I$1/(I$7-I$6+1),0),IF(AND(SUM(G$10:G113)&gt;0,K113-G113&gt;=0),G113,IF(AND(SUM(G$10:G113)&gt;0),I$1-SUM(G$10:G113),0)))</f>
        <v>0</v>
      </c>
      <c r="H114" s="45">
        <f t="shared" si="251"/>
        <v>0</v>
      </c>
      <c r="I114" s="45">
        <f t="shared" si="252"/>
        <v>0</v>
      </c>
      <c r="J114" s="45">
        <f t="shared" si="305"/>
        <v>0</v>
      </c>
      <c r="K114" s="45">
        <f t="shared" si="253"/>
        <v>0</v>
      </c>
      <c r="L114" s="45">
        <f>IF(AND(J114&lt;&gt;0,SUM(J$9:J113)=0),ROUND(I$1*I$3,0),0)</f>
        <v>0</v>
      </c>
      <c r="M114" s="18"/>
      <c r="N114" s="38">
        <f>IF(SUM(V$9:V113)&gt;0.9,MAX(N$9:N113)+1,0)</f>
        <v>0</v>
      </c>
      <c r="O114" s="44">
        <f t="shared" si="211"/>
        <v>0</v>
      </c>
      <c r="P114" s="40">
        <f t="shared" si="212"/>
        <v>47726</v>
      </c>
      <c r="Q114" s="43">
        <f t="shared" si="328"/>
        <v>0</v>
      </c>
      <c r="R114" s="43">
        <f t="shared" si="306"/>
        <v>0</v>
      </c>
      <c r="S114" s="45">
        <f>IF(AND(N114=U$6,W113-U$1/(U$7-U$6+1)&gt;=0),ROUND(U$1/(U$7-U$6+1),0),IF(AND(SUM(S$10:S113)&gt;0,W113-S113&gt;=0),S113,IF(AND(SUM(S$10:S113)&gt;0),U$1-SUM(S$10:S113),0)))</f>
        <v>0</v>
      </c>
      <c r="T114" s="45">
        <f t="shared" si="254"/>
        <v>0</v>
      </c>
      <c r="U114" s="45">
        <f t="shared" si="255"/>
        <v>0</v>
      </c>
      <c r="V114" s="45">
        <f t="shared" si="307"/>
        <v>0</v>
      </c>
      <c r="W114" s="45">
        <f t="shared" si="256"/>
        <v>0</v>
      </c>
      <c r="X114" s="45">
        <f>IF(AND(V114&lt;&gt;0,SUM(V$9:V113)=0),ROUND(U$1*U$3,0),0)</f>
        <v>0</v>
      </c>
      <c r="Y114" s="18"/>
      <c r="Z114" s="38">
        <f>IF(SUM(AH$9:AH113)&gt;0.9,MAX(Z$9:Z113)+1,0)</f>
        <v>0</v>
      </c>
      <c r="AA114" s="44">
        <f t="shared" si="213"/>
        <v>0</v>
      </c>
      <c r="AB114" s="40">
        <f t="shared" si="214"/>
        <v>47726</v>
      </c>
      <c r="AC114" s="43">
        <f t="shared" si="329"/>
        <v>0</v>
      </c>
      <c r="AD114" s="43">
        <f t="shared" si="308"/>
        <v>0</v>
      </c>
      <c r="AE114" s="45">
        <f>IF(AND(Z114=AG$6,AI113-AG$1/(AG$7-AG$6+1)&gt;=0),ROUND(AG$1/(AG$7-AG$6+1),0),IF(AND(SUM(AE$10:AE113)&gt;0,AI113-AE113&gt;=0),AE113,IF(AND(SUM(AE$10:AE113)&gt;0),AG$1-SUM(AE$10:AE113),0)))</f>
        <v>0</v>
      </c>
      <c r="AF114" s="45">
        <f t="shared" si="257"/>
        <v>0</v>
      </c>
      <c r="AG114" s="45">
        <f t="shared" si="258"/>
        <v>0</v>
      </c>
      <c r="AH114" s="45">
        <f t="shared" si="309"/>
        <v>0</v>
      </c>
      <c r="AI114" s="45">
        <f t="shared" si="259"/>
        <v>0</v>
      </c>
      <c r="AJ114" s="45">
        <f>IF(AND(AH114&lt;&gt;0,SUM(AH$9:AH113)=0),ROUND(AG$1*AG$3,0),0)</f>
        <v>0</v>
      </c>
      <c r="AK114" s="18"/>
      <c r="AL114" s="38">
        <f>IF(SUM(AT$9:AT113)&gt;0.9,MAX(AL$9:AL113)+1,0)</f>
        <v>0</v>
      </c>
      <c r="AM114" s="44">
        <f t="shared" si="215"/>
        <v>0</v>
      </c>
      <c r="AN114" s="40">
        <f t="shared" si="216"/>
        <v>47726</v>
      </c>
      <c r="AO114" s="43">
        <f t="shared" si="330"/>
        <v>0</v>
      </c>
      <c r="AP114" s="43">
        <f t="shared" si="310"/>
        <v>0</v>
      </c>
      <c r="AQ114" s="45">
        <f>IF(AND(AL114=AS$6,AU113-AS$1/(AS$7-AS$6+1)&gt;=0),ROUND(AS$1/(AS$7-AS$6+1),0),IF(AND(SUM(AQ$10:AQ113)&gt;0,AU113-AQ113&gt;=0),AQ113,IF(AND(SUM(AQ$10:AQ113)&gt;0),AS$1-SUM(AQ$10:AQ113),0)))</f>
        <v>0</v>
      </c>
      <c r="AR114" s="45">
        <f t="shared" si="260"/>
        <v>0</v>
      </c>
      <c r="AS114" s="45">
        <f t="shared" si="261"/>
        <v>0</v>
      </c>
      <c r="AT114" s="45">
        <f t="shared" si="311"/>
        <v>0</v>
      </c>
      <c r="AU114" s="45">
        <f t="shared" si="262"/>
        <v>0</v>
      </c>
      <c r="AV114" s="45">
        <f>IF(AND(AT114&lt;&gt;0,SUM(AT$9:AT113)=0),ROUND(AS$1*AS$3,0),0)</f>
        <v>0</v>
      </c>
      <c r="AW114" s="18"/>
      <c r="AX114" s="38">
        <f>IF(SUM(BF$9:BF113)&gt;0.9,MAX(AX$9:AX113)+1,0)</f>
        <v>0</v>
      </c>
      <c r="AY114" s="44">
        <f t="shared" si="217"/>
        <v>0</v>
      </c>
      <c r="AZ114" s="40">
        <f t="shared" si="218"/>
        <v>47726</v>
      </c>
      <c r="BA114" s="43">
        <f t="shared" si="331"/>
        <v>0</v>
      </c>
      <c r="BB114" s="43">
        <f t="shared" si="312"/>
        <v>0</v>
      </c>
      <c r="BC114" s="45">
        <f>IF(AND(AX114=BE$6,BG113-BE$1/(BE$7-BE$6+1)&gt;=0),ROUND(BE$1/(BE$7-BE$6+1),0),IF(AND(SUM(BC$10:BC113)&gt;0,BG113-BC113&gt;=0),BC113,IF(AND(SUM(BC$10:BC113)&gt;0),BE$1-SUM(BC$10:BC113),0)))</f>
        <v>0</v>
      </c>
      <c r="BD114" s="45">
        <f t="shared" si="263"/>
        <v>0</v>
      </c>
      <c r="BE114" s="45">
        <f t="shared" si="264"/>
        <v>0</v>
      </c>
      <c r="BF114" s="45">
        <f t="shared" si="313"/>
        <v>0</v>
      </c>
      <c r="BG114" s="45">
        <f t="shared" si="265"/>
        <v>0</v>
      </c>
      <c r="BH114" s="45">
        <f>IF(AND(BF114&lt;&gt;0,SUM(BF$9:BF113)=0),ROUND(BE$1*BE$3,0),0)</f>
        <v>0</v>
      </c>
      <c r="BI114" s="18"/>
      <c r="BJ114" s="38">
        <f>IF(SUM(BR$9:BR113)&gt;0.9,MAX(BJ$9:BJ113)+1,0)</f>
        <v>0</v>
      </c>
      <c r="BK114" s="44">
        <f t="shared" si="219"/>
        <v>0</v>
      </c>
      <c r="BL114" s="40">
        <f t="shared" si="220"/>
        <v>47726</v>
      </c>
      <c r="BM114" s="43">
        <f t="shared" si="332"/>
        <v>0</v>
      </c>
      <c r="BN114" s="43">
        <f t="shared" si="314"/>
        <v>0</v>
      </c>
      <c r="BO114" s="45">
        <f>IF(AND(BJ114=BQ$6,BS113-BQ$1/(BQ$7-BQ$6+1)&gt;=0),ROUND(BQ$1/(BQ$7-BQ$6+1),0),IF(AND(SUM(BO$10:BO113)&gt;0,BS113-BO113&gt;=0),BO113,IF(AND(SUM(BO$10:BO113)&gt;0),BQ$1-SUM(BO$10:BO113),0)))</f>
        <v>0</v>
      </c>
      <c r="BP114" s="45">
        <f t="shared" si="266"/>
        <v>0</v>
      </c>
      <c r="BQ114" s="45">
        <f t="shared" si="267"/>
        <v>0</v>
      </c>
      <c r="BR114" s="45">
        <f t="shared" si="315"/>
        <v>0</v>
      </c>
      <c r="BS114" s="45">
        <f t="shared" si="268"/>
        <v>0</v>
      </c>
      <c r="BT114" s="45">
        <f>IF(AND(BR114&lt;&gt;0,SUM(BR$9:BR113)=0),ROUND(BQ$1*BQ$3,0),0)</f>
        <v>0</v>
      </c>
      <c r="BU114" s="18"/>
      <c r="BV114" s="38">
        <f>IF(SUM(CD$9:CD113)&gt;0.9,MAX(BV$9:BV113)+1,0)</f>
        <v>0</v>
      </c>
      <c r="BW114" s="44">
        <f t="shared" si="221"/>
        <v>0</v>
      </c>
      <c r="BX114" s="40">
        <f t="shared" si="222"/>
        <v>47726</v>
      </c>
      <c r="BY114" s="43">
        <f t="shared" si="333"/>
        <v>0</v>
      </c>
      <c r="BZ114" s="43">
        <f t="shared" si="316"/>
        <v>0</v>
      </c>
      <c r="CA114" s="45">
        <f>IF(AND(BV114=CC$6,CE113-CC$1/(CC$7-CC$6+1)&gt;=0),ROUND(CC$1/(CC$7-CC$6+1),0),IF(AND(SUM(CA$10:CA113)&gt;0,CE113-CA113&gt;=0),CA113,IF(AND(SUM(CA$10:CA113)&gt;0),CC$1-SUM(CA$10:CA113),0)))</f>
        <v>0</v>
      </c>
      <c r="CB114" s="45">
        <f t="shared" si="269"/>
        <v>0</v>
      </c>
      <c r="CC114" s="45">
        <f t="shared" si="270"/>
        <v>0</v>
      </c>
      <c r="CD114" s="45">
        <f t="shared" si="317"/>
        <v>0</v>
      </c>
      <c r="CE114" s="45">
        <f t="shared" si="271"/>
        <v>0</v>
      </c>
      <c r="CF114" s="45">
        <f>IF(AND(CD114&lt;&gt;0,SUM(CD$9:CD113)=0),ROUND(CC$1*CC$3,0),0)</f>
        <v>0</v>
      </c>
      <c r="CG114" s="18"/>
      <c r="CH114" s="38">
        <f>IF(SUM(CP$9:CP113)&gt;0.9,MAX(CH$9:CH113)+1,0)</f>
        <v>0</v>
      </c>
      <c r="CI114" s="44">
        <f t="shared" si="223"/>
        <v>0</v>
      </c>
      <c r="CJ114" s="40">
        <f t="shared" si="224"/>
        <v>47726</v>
      </c>
      <c r="CK114" s="43">
        <f t="shared" si="334"/>
        <v>0</v>
      </c>
      <c r="CL114" s="43">
        <f t="shared" si="318"/>
        <v>0</v>
      </c>
      <c r="CM114" s="45">
        <f>IF(AND(CH114=CO$6,CQ113-CO$1/(CO$7-CO$6+1)&gt;=0),ROUND(CO$1/(CO$7-CO$6+1),0),IF(AND(SUM(CM$10:CM113)&gt;0,CQ113-CM113&gt;=0),CM113,IF(AND(SUM(CM$10:CM113)&gt;0),CO$1-SUM(CM$10:CM113),0)))</f>
        <v>0</v>
      </c>
      <c r="CN114" s="45">
        <f t="shared" si="272"/>
        <v>0</v>
      </c>
      <c r="CO114" s="45">
        <f t="shared" si="273"/>
        <v>0</v>
      </c>
      <c r="CP114" s="45">
        <f t="shared" si="319"/>
        <v>0</v>
      </c>
      <c r="CQ114" s="45">
        <f t="shared" si="274"/>
        <v>0</v>
      </c>
      <c r="CR114" s="45">
        <f>IF(AND(CP114&lt;&gt;0,SUM(CP$9:CP113)=0),ROUND(CO$1*CO$3,0),0)</f>
        <v>0</v>
      </c>
      <c r="CS114" s="18"/>
      <c r="CT114" s="38">
        <f>IF(SUM(DB$9:DB113)&gt;0.9,MAX(CT$9:CT113)+1,0)</f>
        <v>0</v>
      </c>
      <c r="CU114" s="44">
        <f t="shared" si="225"/>
        <v>0</v>
      </c>
      <c r="CV114" s="40">
        <f t="shared" si="226"/>
        <v>47726</v>
      </c>
      <c r="CW114" s="43">
        <f t="shared" si="335"/>
        <v>0</v>
      </c>
      <c r="CX114" s="43">
        <f t="shared" si="320"/>
        <v>0</v>
      </c>
      <c r="CY114" s="45">
        <f>IF(AND(CT114=DA$6,DC113-DA$1/(DA$7-DA$6+1)&gt;=0),ROUND(DA$1/(DA$7-DA$6+1),0),IF(AND(SUM(CY$10:CY113)&gt;0,DC113-CY113&gt;=0),CY113,IF(AND(SUM(CY$10:CY113)&gt;0),DA$1-SUM(CY$10:CY113),0)))</f>
        <v>0</v>
      </c>
      <c r="CZ114" s="45">
        <f t="shared" si="275"/>
        <v>0</v>
      </c>
      <c r="DA114" s="45">
        <f t="shared" si="276"/>
        <v>0</v>
      </c>
      <c r="DB114" s="45">
        <f t="shared" si="321"/>
        <v>0</v>
      </c>
      <c r="DC114" s="45">
        <f t="shared" si="277"/>
        <v>0</v>
      </c>
      <c r="DD114" s="45">
        <f>IF(AND(DB114&lt;&gt;0,SUM(DB$9:DB113)=0),ROUND(DA$1*DA$3,0),0)</f>
        <v>0</v>
      </c>
      <c r="DE114" s="18"/>
      <c r="DF114" s="38">
        <f>IF(SUM(DN$9:DN113)&gt;0.9,MAX(DF$9:DF113)+1,0)</f>
        <v>0</v>
      </c>
      <c r="DG114" s="44">
        <f t="shared" si="227"/>
        <v>0</v>
      </c>
      <c r="DH114" s="40">
        <f t="shared" si="228"/>
        <v>47726</v>
      </c>
      <c r="DI114" s="43">
        <f t="shared" si="336"/>
        <v>0</v>
      </c>
      <c r="DJ114" s="43">
        <f t="shared" si="322"/>
        <v>0</v>
      </c>
      <c r="DK114" s="45">
        <f>IF(AND(DF114=DM$6,DO113-DM$1/(DM$7-DM$6+1)&gt;=0),ROUND(DM$1/(DM$7-DM$6+1),0),IF(AND(SUM(DK$10:DK113)&gt;0,DO113-DK113&gt;=0),DK113,IF(AND(SUM(DK$10:DK113)&gt;0),DM$1-SUM(DK$10:DK113),0)))</f>
        <v>0</v>
      </c>
      <c r="DL114" s="45">
        <f t="shared" si="278"/>
        <v>0</v>
      </c>
      <c r="DM114" s="45">
        <f t="shared" si="279"/>
        <v>0</v>
      </c>
      <c r="DN114" s="45">
        <f t="shared" si="323"/>
        <v>0</v>
      </c>
      <c r="DO114" s="45">
        <f t="shared" si="280"/>
        <v>0</v>
      </c>
      <c r="DP114" s="45">
        <f>IF(AND(DN114&lt;&gt;0,SUM(DN$9:DN113)=0),ROUND(DM$1*DM$3,0),0)</f>
        <v>0</v>
      </c>
      <c r="DQ114" s="18"/>
      <c r="DR114" s="38">
        <f>IF(SUM(DZ$9:DZ113)&gt;0.9,MAX(DR$9:DR113)+1,0)</f>
        <v>0</v>
      </c>
      <c r="DS114" s="44">
        <f t="shared" si="229"/>
        <v>0</v>
      </c>
      <c r="DT114" s="40">
        <f t="shared" si="230"/>
        <v>47726</v>
      </c>
      <c r="DU114" s="43">
        <f t="shared" si="337"/>
        <v>0</v>
      </c>
      <c r="DV114" s="43">
        <f t="shared" si="324"/>
        <v>0</v>
      </c>
      <c r="DW114" s="45">
        <f>IF(AND(DR114=DY$6,EA113-DY$1/(DY$7-DY$6+1)&gt;=0),ROUND(DY$1/(DY$7-DY$6+1),0),IF(AND(SUM(DW$10:DW113)&gt;0,EA113-DW113&gt;=0),DW113,IF(AND(SUM(DW$10:DW113)&gt;0),DY$1-SUM(DW$10:DW113),0)))</f>
        <v>0</v>
      </c>
      <c r="DX114" s="45">
        <f t="shared" si="281"/>
        <v>0</v>
      </c>
      <c r="DY114" s="45">
        <f t="shared" si="282"/>
        <v>0</v>
      </c>
      <c r="DZ114" s="45">
        <f t="shared" si="325"/>
        <v>0</v>
      </c>
      <c r="EA114" s="45">
        <f t="shared" si="283"/>
        <v>0</v>
      </c>
      <c r="EB114" s="45">
        <f>IF(AND(DZ114&lt;&gt;0,SUM(DZ$9:DZ113)=0),ROUND(DY$1*DY$3,0),0)</f>
        <v>0</v>
      </c>
      <c r="EC114" s="18"/>
      <c r="ED114" s="38">
        <f>IF(SUM(EL$9:EL113)&gt;0.9,MAX(ED$9:ED113)+1,0)</f>
        <v>0</v>
      </c>
      <c r="EE114" s="44">
        <f t="shared" si="231"/>
        <v>0</v>
      </c>
      <c r="EF114" s="40">
        <f t="shared" si="232"/>
        <v>47726</v>
      </c>
      <c r="EG114" s="43">
        <f t="shared" si="338"/>
        <v>0</v>
      </c>
      <c r="EH114" s="43">
        <f t="shared" si="326"/>
        <v>0</v>
      </c>
      <c r="EI114" s="45">
        <f>IF(AND(ED114=EK$6,EM113-EK$1/(EK$7-EK$6+1)&gt;=0),ROUND(EK$1/(EK$7-EK$6+1),0),IF(AND(SUM(EI$10:EI113)&gt;0,EM113-EI113&gt;=0),EI113,IF(AND(SUM(EI$10:EI113)&gt;0),EK$1-SUM(EI$10:EI113),0)))</f>
        <v>0</v>
      </c>
      <c r="EJ114" s="45">
        <f t="shared" si="284"/>
        <v>0</v>
      </c>
      <c r="EK114" s="45">
        <f t="shared" si="285"/>
        <v>0</v>
      </c>
      <c r="EL114" s="45">
        <f t="shared" si="327"/>
        <v>0</v>
      </c>
      <c r="EM114" s="45">
        <f t="shared" si="286"/>
        <v>0</v>
      </c>
      <c r="EN114" s="45">
        <f>IF(AND(EL114&lt;&gt;0,SUM(EL$9:EL113)=0),ROUND(EK$1*EK$3,0),0)</f>
        <v>0</v>
      </c>
      <c r="EO114" s="21"/>
      <c r="EP114" s="46">
        <f t="shared" si="303"/>
        <v>98</v>
      </c>
      <c r="EQ114" s="47">
        <f t="shared" si="287"/>
        <v>47726</v>
      </c>
      <c r="ER114" s="48">
        <f t="shared" si="304"/>
        <v>0</v>
      </c>
      <c r="ES114" s="48">
        <f t="shared" si="288"/>
        <v>0</v>
      </c>
      <c r="ET114" s="48">
        <f t="shared" si="289"/>
        <v>0</v>
      </c>
      <c r="EU114" s="48">
        <f t="shared" si="290"/>
        <v>0</v>
      </c>
      <c r="EV114" s="48">
        <f t="shared" si="291"/>
        <v>0</v>
      </c>
      <c r="EW114" s="48">
        <f t="shared" si="292"/>
        <v>0</v>
      </c>
      <c r="EX114" s="48">
        <f t="shared" si="293"/>
        <v>0</v>
      </c>
      <c r="EY114" s="48">
        <f t="shared" si="294"/>
        <v>0</v>
      </c>
      <c r="EZ114" s="48">
        <f t="shared" si="295"/>
        <v>0</v>
      </c>
      <c r="FA114" s="48">
        <f t="shared" si="296"/>
        <v>0</v>
      </c>
      <c r="FB114" s="48">
        <f t="shared" si="297"/>
        <v>0</v>
      </c>
      <c r="FC114" s="48">
        <f t="shared" si="298"/>
        <v>0</v>
      </c>
      <c r="FD114" s="48">
        <f t="shared" si="233"/>
        <v>0</v>
      </c>
      <c r="FE114" s="49">
        <f t="shared" si="209"/>
        <v>0</v>
      </c>
      <c r="FF114" s="49">
        <f t="shared" si="237"/>
        <v>0</v>
      </c>
      <c r="FG114" s="49">
        <f t="shared" si="238"/>
        <v>0</v>
      </c>
      <c r="FH114" s="49">
        <f t="shared" si="239"/>
        <v>0</v>
      </c>
      <c r="FI114" s="49">
        <f t="shared" si="240"/>
        <v>0</v>
      </c>
      <c r="FJ114" s="49">
        <f t="shared" si="241"/>
        <v>0</v>
      </c>
      <c r="FK114" s="49">
        <f t="shared" si="242"/>
        <v>0</v>
      </c>
      <c r="FL114" s="49">
        <f t="shared" si="243"/>
        <v>0</v>
      </c>
      <c r="FM114" s="49">
        <f t="shared" si="244"/>
        <v>0</v>
      </c>
      <c r="FN114" s="49">
        <f t="shared" si="299"/>
        <v>0</v>
      </c>
      <c r="FO114" s="49">
        <f t="shared" si="300"/>
        <v>0</v>
      </c>
      <c r="FP114" s="49">
        <f t="shared" si="301"/>
        <v>0</v>
      </c>
      <c r="FQ114" s="49">
        <f t="shared" si="302"/>
        <v>0</v>
      </c>
      <c r="FR114" s="49">
        <f t="shared" si="245"/>
        <v>0</v>
      </c>
      <c r="FS114" s="49">
        <f>IF(SUM(FF114:FF$298)=0,FF$299*FS$8/12,0)</f>
        <v>0</v>
      </c>
      <c r="FT114" s="49">
        <f>IF(SUM(FG114:FG$298)=0,FG$299*FT$8/12,0)</f>
        <v>0</v>
      </c>
      <c r="FU114" s="49">
        <f>IF(SUM(FH114:FH$298)=0,FH$299*FU$8/12,0)</f>
        <v>0</v>
      </c>
      <c r="FV114" s="49">
        <f>IF(SUM(FI114:FI$298)=0,FI$299*FV$8/12,0)</f>
        <v>0</v>
      </c>
      <c r="FW114" s="49">
        <f>IF(SUM(FJ114:FJ$298)=0,FJ$299*FW$8/12,0)</f>
        <v>0</v>
      </c>
      <c r="FX114" s="49">
        <f>IF(SUM(FK114:FK$298)=0,FK$299*FX$8/12,0)</f>
        <v>0</v>
      </c>
      <c r="FY114" s="49">
        <f>IF(SUM(FL114:FL$298)=0,FL$299*FY$8/12,0)</f>
        <v>0</v>
      </c>
      <c r="FZ114" s="49">
        <f>IF(SUM(FM114:FM$298)=0,FM$299*FZ$8/12,0)</f>
        <v>0</v>
      </c>
      <c r="GA114" s="49">
        <f>IF(SUM(FN114:FN$298)=0,FN$299*GA$8/12,0)</f>
        <v>0</v>
      </c>
      <c r="GB114" s="49">
        <f>IF(SUM(FO114:FO$298)=0,FO$299*GB$8/12,0)</f>
        <v>0</v>
      </c>
      <c r="GC114" s="49">
        <f>IF(SUM(FP114:FP$298)=0,FP$299*GC$8/12,0)</f>
        <v>0</v>
      </c>
      <c r="GD114" s="49">
        <f>IF(SUM(FQ114:FQ$298)=0,FQ$299*GD$8/12,0)</f>
        <v>0</v>
      </c>
      <c r="GE114" s="49">
        <f t="shared" si="246"/>
        <v>0</v>
      </c>
      <c r="GF114" s="49">
        <f t="shared" si="234"/>
        <v>0</v>
      </c>
      <c r="GG114" s="49">
        <f t="shared" si="247"/>
        <v>0</v>
      </c>
      <c r="GH114" s="49">
        <f t="shared" si="235"/>
        <v>0</v>
      </c>
      <c r="GI114" s="49">
        <f t="shared" si="248"/>
        <v>0</v>
      </c>
      <c r="GJ114" s="49">
        <f t="shared" si="236"/>
        <v>0</v>
      </c>
      <c r="GK114" s="21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  <c r="IN114" s="64"/>
      <c r="IO114" s="64"/>
      <c r="IP114" s="64"/>
      <c r="IQ114" s="64"/>
      <c r="IR114" s="64"/>
      <c r="IS114" s="64"/>
      <c r="IT114" s="64"/>
      <c r="IU114" s="64"/>
      <c r="IV114" s="64"/>
      <c r="IW114" s="64"/>
      <c r="IX114" s="64"/>
      <c r="IY114" s="64"/>
      <c r="IZ114" s="64"/>
      <c r="JA114" s="64"/>
      <c r="JB114" s="64"/>
      <c r="JC114" s="64"/>
      <c r="JD114" s="64"/>
      <c r="JE114" s="64"/>
      <c r="JF114" s="64"/>
      <c r="JG114" s="64"/>
      <c r="JH114" s="64"/>
      <c r="JI114" s="64"/>
      <c r="JJ114" s="64"/>
      <c r="JK114" s="64"/>
      <c r="JL114" s="64"/>
      <c r="JM114" s="64"/>
      <c r="JN114" s="64"/>
      <c r="JO114" s="64"/>
      <c r="JP114" s="64"/>
      <c r="JQ114" s="64"/>
      <c r="JR114" s="64"/>
      <c r="JS114" s="64"/>
      <c r="JT114" s="64"/>
      <c r="JU114" s="64"/>
      <c r="JV114" s="64"/>
      <c r="JW114" s="64"/>
      <c r="JX114" s="64"/>
      <c r="JY114" s="64"/>
      <c r="JZ114" s="64"/>
      <c r="KA114" s="64"/>
      <c r="KB114" s="64"/>
      <c r="KC114" s="64"/>
      <c r="KD114" s="64"/>
      <c r="KE114" s="64"/>
      <c r="KF114" s="64"/>
      <c r="KG114" s="64"/>
      <c r="KH114" s="64"/>
      <c r="KI114" s="64"/>
      <c r="KJ114" s="64"/>
      <c r="KK114" s="64"/>
      <c r="KL114" s="64"/>
      <c r="KM114" s="64"/>
    </row>
    <row r="115" spans="1:299">
      <c r="A115" s="57"/>
      <c r="B115" s="38">
        <f>IF(SUM(J$9:J114)&gt;0.9,MAX(B$9:B114)+1,0)</f>
        <v>86</v>
      </c>
      <c r="C115" s="44">
        <f t="shared" si="210"/>
        <v>0</v>
      </c>
      <c r="D115" s="40">
        <v>47756</v>
      </c>
      <c r="E115" s="43">
        <f t="shared" si="249"/>
        <v>0</v>
      </c>
      <c r="F115" s="43">
        <f t="shared" si="250"/>
        <v>0</v>
      </c>
      <c r="G115" s="45">
        <f>IF(AND(B115=I$6,K114-I$1/(I$7-I$6+1)&gt;=0),ROUND(I$1/(I$7-I$6+1),0),IF(AND(SUM(G$10:G114)&gt;0,K114-G114&gt;=0),G114,IF(AND(SUM(G$10:G114)&gt;0),I$1-SUM(G$10:G114),0)))</f>
        <v>0</v>
      </c>
      <c r="H115" s="45">
        <f t="shared" si="251"/>
        <v>0</v>
      </c>
      <c r="I115" s="45">
        <f t="shared" si="252"/>
        <v>0</v>
      </c>
      <c r="J115" s="45">
        <f t="shared" si="305"/>
        <v>0</v>
      </c>
      <c r="K115" s="45">
        <f t="shared" si="253"/>
        <v>0</v>
      </c>
      <c r="L115" s="45">
        <f>IF(AND(J115&lt;&gt;0,SUM(J$9:J114)=0),ROUND(I$1*I$3,0),0)</f>
        <v>0</v>
      </c>
      <c r="M115" s="18"/>
      <c r="N115" s="38">
        <f>IF(SUM(V$9:V114)&gt;0.9,MAX(N$9:N114)+1,0)</f>
        <v>0</v>
      </c>
      <c r="O115" s="44">
        <f t="shared" si="211"/>
        <v>0</v>
      </c>
      <c r="P115" s="40">
        <f t="shared" si="212"/>
        <v>47756</v>
      </c>
      <c r="Q115" s="43">
        <f t="shared" si="328"/>
        <v>0</v>
      </c>
      <c r="R115" s="43">
        <f t="shared" si="306"/>
        <v>0</v>
      </c>
      <c r="S115" s="45">
        <f>IF(AND(N115=U$6,W114-U$1/(U$7-U$6+1)&gt;=0),ROUND(U$1/(U$7-U$6+1),0),IF(AND(SUM(S$10:S114)&gt;0,W114-S114&gt;=0),S114,IF(AND(SUM(S$10:S114)&gt;0),U$1-SUM(S$10:S114),0)))</f>
        <v>0</v>
      </c>
      <c r="T115" s="45">
        <f t="shared" si="254"/>
        <v>0</v>
      </c>
      <c r="U115" s="45">
        <f t="shared" si="255"/>
        <v>0</v>
      </c>
      <c r="V115" s="45">
        <f t="shared" si="307"/>
        <v>0</v>
      </c>
      <c r="W115" s="45">
        <f t="shared" si="256"/>
        <v>0</v>
      </c>
      <c r="X115" s="45">
        <f>IF(AND(V115&lt;&gt;0,SUM(V$9:V114)=0),ROUND(U$1*U$3,0),0)</f>
        <v>0</v>
      </c>
      <c r="Y115" s="18"/>
      <c r="Z115" s="38">
        <f>IF(SUM(AH$9:AH114)&gt;0.9,MAX(Z$9:Z114)+1,0)</f>
        <v>0</v>
      </c>
      <c r="AA115" s="44">
        <f t="shared" si="213"/>
        <v>0</v>
      </c>
      <c r="AB115" s="40">
        <f t="shared" si="214"/>
        <v>47756</v>
      </c>
      <c r="AC115" s="43">
        <f t="shared" si="329"/>
        <v>0</v>
      </c>
      <c r="AD115" s="43">
        <f t="shared" si="308"/>
        <v>0</v>
      </c>
      <c r="AE115" s="45">
        <f>IF(AND(Z115=AG$6,AI114-AG$1/(AG$7-AG$6+1)&gt;=0),ROUND(AG$1/(AG$7-AG$6+1),0),IF(AND(SUM(AE$10:AE114)&gt;0,AI114-AE114&gt;=0),AE114,IF(AND(SUM(AE$10:AE114)&gt;0),AG$1-SUM(AE$10:AE114),0)))</f>
        <v>0</v>
      </c>
      <c r="AF115" s="45">
        <f t="shared" si="257"/>
        <v>0</v>
      </c>
      <c r="AG115" s="45">
        <f t="shared" si="258"/>
        <v>0</v>
      </c>
      <c r="AH115" s="45">
        <f t="shared" si="309"/>
        <v>0</v>
      </c>
      <c r="AI115" s="45">
        <f t="shared" si="259"/>
        <v>0</v>
      </c>
      <c r="AJ115" s="45">
        <f>IF(AND(AH115&lt;&gt;0,SUM(AH$9:AH114)=0),ROUND(AG$1*AG$3,0),0)</f>
        <v>0</v>
      </c>
      <c r="AK115" s="18"/>
      <c r="AL115" s="38">
        <f>IF(SUM(AT$9:AT114)&gt;0.9,MAX(AL$9:AL114)+1,0)</f>
        <v>0</v>
      </c>
      <c r="AM115" s="44">
        <f t="shared" si="215"/>
        <v>0</v>
      </c>
      <c r="AN115" s="40">
        <f t="shared" si="216"/>
        <v>47756</v>
      </c>
      <c r="AO115" s="43">
        <f t="shared" si="330"/>
        <v>0</v>
      </c>
      <c r="AP115" s="43">
        <f t="shared" si="310"/>
        <v>0</v>
      </c>
      <c r="AQ115" s="45">
        <f>IF(AND(AL115=AS$6,AU114-AS$1/(AS$7-AS$6+1)&gt;=0),ROUND(AS$1/(AS$7-AS$6+1),0),IF(AND(SUM(AQ$10:AQ114)&gt;0,AU114-AQ114&gt;=0),AQ114,IF(AND(SUM(AQ$10:AQ114)&gt;0),AS$1-SUM(AQ$10:AQ114),0)))</f>
        <v>0</v>
      </c>
      <c r="AR115" s="45">
        <f t="shared" si="260"/>
        <v>0</v>
      </c>
      <c r="AS115" s="45">
        <f t="shared" si="261"/>
        <v>0</v>
      </c>
      <c r="AT115" s="45">
        <f t="shared" si="311"/>
        <v>0</v>
      </c>
      <c r="AU115" s="45">
        <f t="shared" si="262"/>
        <v>0</v>
      </c>
      <c r="AV115" s="45">
        <f>IF(AND(AT115&lt;&gt;0,SUM(AT$9:AT114)=0),ROUND(AS$1*AS$3,0),0)</f>
        <v>0</v>
      </c>
      <c r="AW115" s="18"/>
      <c r="AX115" s="38">
        <f>IF(SUM(BF$9:BF114)&gt;0.9,MAX(AX$9:AX114)+1,0)</f>
        <v>0</v>
      </c>
      <c r="AY115" s="44">
        <f t="shared" si="217"/>
        <v>0</v>
      </c>
      <c r="AZ115" s="40">
        <f t="shared" si="218"/>
        <v>47756</v>
      </c>
      <c r="BA115" s="43">
        <f t="shared" si="331"/>
        <v>0</v>
      </c>
      <c r="BB115" s="43">
        <f t="shared" si="312"/>
        <v>0</v>
      </c>
      <c r="BC115" s="45">
        <f>IF(AND(AX115=BE$6,BG114-BE$1/(BE$7-BE$6+1)&gt;=0),ROUND(BE$1/(BE$7-BE$6+1),0),IF(AND(SUM(BC$10:BC114)&gt;0,BG114-BC114&gt;=0),BC114,IF(AND(SUM(BC$10:BC114)&gt;0),BE$1-SUM(BC$10:BC114),0)))</f>
        <v>0</v>
      </c>
      <c r="BD115" s="45">
        <f t="shared" si="263"/>
        <v>0</v>
      </c>
      <c r="BE115" s="45">
        <f t="shared" si="264"/>
        <v>0</v>
      </c>
      <c r="BF115" s="45">
        <f t="shared" si="313"/>
        <v>0</v>
      </c>
      <c r="BG115" s="45">
        <f t="shared" si="265"/>
        <v>0</v>
      </c>
      <c r="BH115" s="45">
        <f>IF(AND(BF115&lt;&gt;0,SUM(BF$9:BF114)=0),ROUND(BE$1*BE$3,0),0)</f>
        <v>0</v>
      </c>
      <c r="BI115" s="18"/>
      <c r="BJ115" s="38">
        <f>IF(SUM(BR$9:BR114)&gt;0.9,MAX(BJ$9:BJ114)+1,0)</f>
        <v>0</v>
      </c>
      <c r="BK115" s="44">
        <f t="shared" si="219"/>
        <v>0</v>
      </c>
      <c r="BL115" s="40">
        <f t="shared" si="220"/>
        <v>47756</v>
      </c>
      <c r="BM115" s="43">
        <f t="shared" si="332"/>
        <v>0</v>
      </c>
      <c r="BN115" s="43">
        <f t="shared" si="314"/>
        <v>0</v>
      </c>
      <c r="BO115" s="45">
        <f>IF(AND(BJ115=BQ$6,BS114-BQ$1/(BQ$7-BQ$6+1)&gt;=0),ROUND(BQ$1/(BQ$7-BQ$6+1),0),IF(AND(SUM(BO$10:BO114)&gt;0,BS114-BO114&gt;=0),BO114,IF(AND(SUM(BO$10:BO114)&gt;0),BQ$1-SUM(BO$10:BO114),0)))</f>
        <v>0</v>
      </c>
      <c r="BP115" s="45">
        <f t="shared" si="266"/>
        <v>0</v>
      </c>
      <c r="BQ115" s="45">
        <f t="shared" si="267"/>
        <v>0</v>
      </c>
      <c r="BR115" s="45">
        <f t="shared" si="315"/>
        <v>0</v>
      </c>
      <c r="BS115" s="45">
        <f t="shared" si="268"/>
        <v>0</v>
      </c>
      <c r="BT115" s="45">
        <f>IF(AND(BR115&lt;&gt;0,SUM(BR$9:BR114)=0),ROUND(BQ$1*BQ$3,0),0)</f>
        <v>0</v>
      </c>
      <c r="BU115" s="18"/>
      <c r="BV115" s="38">
        <f>IF(SUM(CD$9:CD114)&gt;0.9,MAX(BV$9:BV114)+1,0)</f>
        <v>0</v>
      </c>
      <c r="BW115" s="44">
        <f t="shared" si="221"/>
        <v>0</v>
      </c>
      <c r="BX115" s="40">
        <f t="shared" si="222"/>
        <v>47756</v>
      </c>
      <c r="BY115" s="43">
        <f t="shared" si="333"/>
        <v>0</v>
      </c>
      <c r="BZ115" s="43">
        <f t="shared" si="316"/>
        <v>0</v>
      </c>
      <c r="CA115" s="45">
        <f>IF(AND(BV115=CC$6,CE114-CC$1/(CC$7-CC$6+1)&gt;=0),ROUND(CC$1/(CC$7-CC$6+1),0),IF(AND(SUM(CA$10:CA114)&gt;0,CE114-CA114&gt;=0),CA114,IF(AND(SUM(CA$10:CA114)&gt;0),CC$1-SUM(CA$10:CA114),0)))</f>
        <v>0</v>
      </c>
      <c r="CB115" s="45">
        <f t="shared" si="269"/>
        <v>0</v>
      </c>
      <c r="CC115" s="45">
        <f t="shared" si="270"/>
        <v>0</v>
      </c>
      <c r="CD115" s="45">
        <f t="shared" si="317"/>
        <v>0</v>
      </c>
      <c r="CE115" s="45">
        <f t="shared" si="271"/>
        <v>0</v>
      </c>
      <c r="CF115" s="45">
        <f>IF(AND(CD115&lt;&gt;0,SUM(CD$9:CD114)=0),ROUND(CC$1*CC$3,0),0)</f>
        <v>0</v>
      </c>
      <c r="CG115" s="18"/>
      <c r="CH115" s="38">
        <f>IF(SUM(CP$9:CP114)&gt;0.9,MAX(CH$9:CH114)+1,0)</f>
        <v>0</v>
      </c>
      <c r="CI115" s="44">
        <f t="shared" si="223"/>
        <v>0</v>
      </c>
      <c r="CJ115" s="40">
        <f t="shared" si="224"/>
        <v>47756</v>
      </c>
      <c r="CK115" s="43">
        <f t="shared" si="334"/>
        <v>0</v>
      </c>
      <c r="CL115" s="43">
        <f t="shared" si="318"/>
        <v>0</v>
      </c>
      <c r="CM115" s="45">
        <f>IF(AND(CH115=CO$6,CQ114-CO$1/(CO$7-CO$6+1)&gt;=0),ROUND(CO$1/(CO$7-CO$6+1),0),IF(AND(SUM(CM$10:CM114)&gt;0,CQ114-CM114&gt;=0),CM114,IF(AND(SUM(CM$10:CM114)&gt;0),CO$1-SUM(CM$10:CM114),0)))</f>
        <v>0</v>
      </c>
      <c r="CN115" s="45">
        <f t="shared" si="272"/>
        <v>0</v>
      </c>
      <c r="CO115" s="45">
        <f t="shared" si="273"/>
        <v>0</v>
      </c>
      <c r="CP115" s="45">
        <f t="shared" si="319"/>
        <v>0</v>
      </c>
      <c r="CQ115" s="45">
        <f t="shared" si="274"/>
        <v>0</v>
      </c>
      <c r="CR115" s="45">
        <f>IF(AND(CP115&lt;&gt;0,SUM(CP$9:CP114)=0),ROUND(CO$1*CO$3,0),0)</f>
        <v>0</v>
      </c>
      <c r="CS115" s="18"/>
      <c r="CT115" s="38">
        <f>IF(SUM(DB$9:DB114)&gt;0.9,MAX(CT$9:CT114)+1,0)</f>
        <v>0</v>
      </c>
      <c r="CU115" s="44">
        <f t="shared" si="225"/>
        <v>0</v>
      </c>
      <c r="CV115" s="40">
        <f t="shared" si="226"/>
        <v>47756</v>
      </c>
      <c r="CW115" s="43">
        <f t="shared" si="335"/>
        <v>0</v>
      </c>
      <c r="CX115" s="43">
        <f t="shared" si="320"/>
        <v>0</v>
      </c>
      <c r="CY115" s="45">
        <f>IF(AND(CT115=DA$6,DC114-DA$1/(DA$7-DA$6+1)&gt;=0),ROUND(DA$1/(DA$7-DA$6+1),0),IF(AND(SUM(CY$10:CY114)&gt;0,DC114-CY114&gt;=0),CY114,IF(AND(SUM(CY$10:CY114)&gt;0),DA$1-SUM(CY$10:CY114),0)))</f>
        <v>0</v>
      </c>
      <c r="CZ115" s="45">
        <f t="shared" si="275"/>
        <v>0</v>
      </c>
      <c r="DA115" s="45">
        <f t="shared" si="276"/>
        <v>0</v>
      </c>
      <c r="DB115" s="45">
        <f t="shared" si="321"/>
        <v>0</v>
      </c>
      <c r="DC115" s="45">
        <f t="shared" si="277"/>
        <v>0</v>
      </c>
      <c r="DD115" s="45">
        <f>IF(AND(DB115&lt;&gt;0,SUM(DB$9:DB114)=0),ROUND(DA$1*DA$3,0),0)</f>
        <v>0</v>
      </c>
      <c r="DE115" s="18"/>
      <c r="DF115" s="38">
        <f>IF(SUM(DN$9:DN114)&gt;0.9,MAX(DF$9:DF114)+1,0)</f>
        <v>0</v>
      </c>
      <c r="DG115" s="44">
        <f t="shared" si="227"/>
        <v>0</v>
      </c>
      <c r="DH115" s="40">
        <f t="shared" si="228"/>
        <v>47756</v>
      </c>
      <c r="DI115" s="43">
        <f t="shared" si="336"/>
        <v>0</v>
      </c>
      <c r="DJ115" s="43">
        <f t="shared" si="322"/>
        <v>0</v>
      </c>
      <c r="DK115" s="45">
        <f>IF(AND(DF115=DM$6,DO114-DM$1/(DM$7-DM$6+1)&gt;=0),ROUND(DM$1/(DM$7-DM$6+1),0),IF(AND(SUM(DK$10:DK114)&gt;0,DO114-DK114&gt;=0),DK114,IF(AND(SUM(DK$10:DK114)&gt;0),DM$1-SUM(DK$10:DK114),0)))</f>
        <v>0</v>
      </c>
      <c r="DL115" s="45">
        <f t="shared" si="278"/>
        <v>0</v>
      </c>
      <c r="DM115" s="45">
        <f t="shared" si="279"/>
        <v>0</v>
      </c>
      <c r="DN115" s="45">
        <f t="shared" si="323"/>
        <v>0</v>
      </c>
      <c r="DO115" s="45">
        <f t="shared" si="280"/>
        <v>0</v>
      </c>
      <c r="DP115" s="45">
        <f>IF(AND(DN115&lt;&gt;0,SUM(DN$9:DN114)=0),ROUND(DM$1*DM$3,0),0)</f>
        <v>0</v>
      </c>
      <c r="DQ115" s="18"/>
      <c r="DR115" s="38">
        <f>IF(SUM(DZ$9:DZ114)&gt;0.9,MAX(DR$9:DR114)+1,0)</f>
        <v>0</v>
      </c>
      <c r="DS115" s="44">
        <f t="shared" si="229"/>
        <v>0</v>
      </c>
      <c r="DT115" s="40">
        <f t="shared" si="230"/>
        <v>47756</v>
      </c>
      <c r="DU115" s="43">
        <f t="shared" si="337"/>
        <v>0</v>
      </c>
      <c r="DV115" s="43">
        <f t="shared" si="324"/>
        <v>0</v>
      </c>
      <c r="DW115" s="45">
        <f>IF(AND(DR115=DY$6,EA114-DY$1/(DY$7-DY$6+1)&gt;=0),ROUND(DY$1/(DY$7-DY$6+1),0),IF(AND(SUM(DW$10:DW114)&gt;0,EA114-DW114&gt;=0),DW114,IF(AND(SUM(DW$10:DW114)&gt;0),DY$1-SUM(DW$10:DW114),0)))</f>
        <v>0</v>
      </c>
      <c r="DX115" s="45">
        <f t="shared" si="281"/>
        <v>0</v>
      </c>
      <c r="DY115" s="45">
        <f t="shared" si="282"/>
        <v>0</v>
      </c>
      <c r="DZ115" s="45">
        <f t="shared" si="325"/>
        <v>0</v>
      </c>
      <c r="EA115" s="45">
        <f t="shared" si="283"/>
        <v>0</v>
      </c>
      <c r="EB115" s="45">
        <f>IF(AND(DZ115&lt;&gt;0,SUM(DZ$9:DZ114)=0),ROUND(DY$1*DY$3,0),0)</f>
        <v>0</v>
      </c>
      <c r="EC115" s="18"/>
      <c r="ED115" s="38">
        <f>IF(SUM(EL$9:EL114)&gt;0.9,MAX(ED$9:ED114)+1,0)</f>
        <v>0</v>
      </c>
      <c r="EE115" s="44">
        <f t="shared" si="231"/>
        <v>0</v>
      </c>
      <c r="EF115" s="40">
        <f t="shared" si="232"/>
        <v>47756</v>
      </c>
      <c r="EG115" s="43">
        <f t="shared" si="338"/>
        <v>0</v>
      </c>
      <c r="EH115" s="43">
        <f t="shared" si="326"/>
        <v>0</v>
      </c>
      <c r="EI115" s="45">
        <f>IF(AND(ED115=EK$6,EM114-EK$1/(EK$7-EK$6+1)&gt;=0),ROUND(EK$1/(EK$7-EK$6+1),0),IF(AND(SUM(EI$10:EI114)&gt;0,EM114-EI114&gt;=0),EI114,IF(AND(SUM(EI$10:EI114)&gt;0),EK$1-SUM(EI$10:EI114),0)))</f>
        <v>0</v>
      </c>
      <c r="EJ115" s="45">
        <f t="shared" si="284"/>
        <v>0</v>
      </c>
      <c r="EK115" s="45">
        <f t="shared" si="285"/>
        <v>0</v>
      </c>
      <c r="EL115" s="45">
        <f t="shared" si="327"/>
        <v>0</v>
      </c>
      <c r="EM115" s="45">
        <f t="shared" si="286"/>
        <v>0</v>
      </c>
      <c r="EN115" s="45">
        <f>IF(AND(EL115&lt;&gt;0,SUM(EL$9:EL114)=0),ROUND(EK$1*EK$3,0),0)</f>
        <v>0</v>
      </c>
      <c r="EO115" s="21"/>
      <c r="EP115" s="46">
        <f t="shared" si="303"/>
        <v>99</v>
      </c>
      <c r="EQ115" s="47">
        <f t="shared" si="287"/>
        <v>47756</v>
      </c>
      <c r="ER115" s="48">
        <f t="shared" si="304"/>
        <v>0</v>
      </c>
      <c r="ES115" s="48">
        <f t="shared" si="288"/>
        <v>0</v>
      </c>
      <c r="ET115" s="48">
        <f t="shared" si="289"/>
        <v>0</v>
      </c>
      <c r="EU115" s="48">
        <f t="shared" si="290"/>
        <v>0</v>
      </c>
      <c r="EV115" s="48">
        <f t="shared" si="291"/>
        <v>0</v>
      </c>
      <c r="EW115" s="48">
        <f t="shared" si="292"/>
        <v>0</v>
      </c>
      <c r="EX115" s="48">
        <f t="shared" si="293"/>
        <v>0</v>
      </c>
      <c r="EY115" s="48">
        <f t="shared" si="294"/>
        <v>0</v>
      </c>
      <c r="EZ115" s="48">
        <f t="shared" si="295"/>
        <v>0</v>
      </c>
      <c r="FA115" s="48">
        <f t="shared" si="296"/>
        <v>0</v>
      </c>
      <c r="FB115" s="48">
        <f t="shared" si="297"/>
        <v>0</v>
      </c>
      <c r="FC115" s="48">
        <f t="shared" si="298"/>
        <v>0</v>
      </c>
      <c r="FD115" s="48">
        <f t="shared" si="233"/>
        <v>0</v>
      </c>
      <c r="FE115" s="49">
        <f t="shared" si="209"/>
        <v>0</v>
      </c>
      <c r="FF115" s="49">
        <f t="shared" si="237"/>
        <v>0</v>
      </c>
      <c r="FG115" s="49">
        <f t="shared" si="238"/>
        <v>0</v>
      </c>
      <c r="FH115" s="49">
        <f t="shared" si="239"/>
        <v>0</v>
      </c>
      <c r="FI115" s="49">
        <f t="shared" si="240"/>
        <v>0</v>
      </c>
      <c r="FJ115" s="49">
        <f t="shared" si="241"/>
        <v>0</v>
      </c>
      <c r="FK115" s="49">
        <f t="shared" si="242"/>
        <v>0</v>
      </c>
      <c r="FL115" s="49">
        <f t="shared" si="243"/>
        <v>0</v>
      </c>
      <c r="FM115" s="49">
        <f t="shared" si="244"/>
        <v>0</v>
      </c>
      <c r="FN115" s="49">
        <f t="shared" si="299"/>
        <v>0</v>
      </c>
      <c r="FO115" s="49">
        <f t="shared" si="300"/>
        <v>0</v>
      </c>
      <c r="FP115" s="49">
        <f t="shared" si="301"/>
        <v>0</v>
      </c>
      <c r="FQ115" s="49">
        <f t="shared" si="302"/>
        <v>0</v>
      </c>
      <c r="FR115" s="49">
        <f t="shared" si="245"/>
        <v>0</v>
      </c>
      <c r="FS115" s="49">
        <f>IF(SUM(FF115:FF$298)=0,FF$299*FS$8/12,0)</f>
        <v>0</v>
      </c>
      <c r="FT115" s="49">
        <f>IF(SUM(FG115:FG$298)=0,FG$299*FT$8/12,0)</f>
        <v>0</v>
      </c>
      <c r="FU115" s="49">
        <f>IF(SUM(FH115:FH$298)=0,FH$299*FU$8/12,0)</f>
        <v>0</v>
      </c>
      <c r="FV115" s="49">
        <f>IF(SUM(FI115:FI$298)=0,FI$299*FV$8/12,0)</f>
        <v>0</v>
      </c>
      <c r="FW115" s="49">
        <f>IF(SUM(FJ115:FJ$298)=0,FJ$299*FW$8/12,0)</f>
        <v>0</v>
      </c>
      <c r="FX115" s="49">
        <f>IF(SUM(FK115:FK$298)=0,FK$299*FX$8/12,0)</f>
        <v>0</v>
      </c>
      <c r="FY115" s="49">
        <f>IF(SUM(FL115:FL$298)=0,FL$299*FY$8/12,0)</f>
        <v>0</v>
      </c>
      <c r="FZ115" s="49">
        <f>IF(SUM(FM115:FM$298)=0,FM$299*FZ$8/12,0)</f>
        <v>0</v>
      </c>
      <c r="GA115" s="49">
        <f>IF(SUM(FN115:FN$298)=0,FN$299*GA$8/12,0)</f>
        <v>0</v>
      </c>
      <c r="GB115" s="49">
        <f>IF(SUM(FO115:FO$298)=0,FO$299*GB$8/12,0)</f>
        <v>0</v>
      </c>
      <c r="GC115" s="49">
        <f>IF(SUM(FP115:FP$298)=0,FP$299*GC$8/12,0)</f>
        <v>0</v>
      </c>
      <c r="GD115" s="49">
        <f>IF(SUM(FQ115:FQ$298)=0,FQ$299*GD$8/12,0)</f>
        <v>0</v>
      </c>
      <c r="GE115" s="49">
        <f t="shared" si="246"/>
        <v>0</v>
      </c>
      <c r="GF115" s="49">
        <f t="shared" si="234"/>
        <v>0</v>
      </c>
      <c r="GG115" s="49">
        <f t="shared" si="247"/>
        <v>0</v>
      </c>
      <c r="GH115" s="49">
        <f t="shared" si="235"/>
        <v>0</v>
      </c>
      <c r="GI115" s="49">
        <f t="shared" si="248"/>
        <v>0</v>
      </c>
      <c r="GJ115" s="49">
        <f t="shared" si="236"/>
        <v>0</v>
      </c>
      <c r="GK115" s="21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  <c r="IN115" s="64"/>
      <c r="IO115" s="64"/>
      <c r="IP115" s="64"/>
      <c r="IQ115" s="64"/>
      <c r="IR115" s="64"/>
      <c r="IS115" s="64"/>
      <c r="IT115" s="64"/>
      <c r="IU115" s="64"/>
      <c r="IV115" s="64"/>
      <c r="IW115" s="64"/>
      <c r="IX115" s="64"/>
      <c r="IY115" s="64"/>
      <c r="IZ115" s="64"/>
      <c r="JA115" s="64"/>
      <c r="JB115" s="64"/>
      <c r="JC115" s="64"/>
      <c r="JD115" s="64"/>
      <c r="JE115" s="64"/>
      <c r="JF115" s="64"/>
      <c r="JG115" s="64"/>
      <c r="JH115" s="64"/>
      <c r="JI115" s="64"/>
      <c r="JJ115" s="64"/>
      <c r="JK115" s="64"/>
      <c r="JL115" s="64"/>
      <c r="JM115" s="64"/>
      <c r="JN115" s="64"/>
      <c r="JO115" s="64"/>
      <c r="JP115" s="64"/>
      <c r="JQ115" s="64"/>
      <c r="JR115" s="64"/>
      <c r="JS115" s="64"/>
      <c r="JT115" s="64"/>
      <c r="JU115" s="64"/>
      <c r="JV115" s="64"/>
      <c r="JW115" s="64"/>
      <c r="JX115" s="64"/>
      <c r="JY115" s="64"/>
      <c r="JZ115" s="64"/>
      <c r="KA115" s="64"/>
      <c r="KB115" s="64"/>
      <c r="KC115" s="64"/>
      <c r="KD115" s="64"/>
      <c r="KE115" s="64"/>
      <c r="KF115" s="64"/>
      <c r="KG115" s="64"/>
      <c r="KH115" s="64"/>
      <c r="KI115" s="64"/>
      <c r="KJ115" s="64"/>
      <c r="KK115" s="64"/>
      <c r="KL115" s="64"/>
      <c r="KM115" s="64"/>
    </row>
    <row r="116" spans="1:299">
      <c r="A116" s="57"/>
      <c r="B116" s="38">
        <f>IF(SUM(J$9:J115)&gt;0.9,MAX(B$9:B115)+1,0)</f>
        <v>87</v>
      </c>
      <c r="C116" s="44">
        <f t="shared" si="210"/>
        <v>0</v>
      </c>
      <c r="D116" s="40">
        <v>47787</v>
      </c>
      <c r="E116" s="43">
        <f t="shared" si="249"/>
        <v>0</v>
      </c>
      <c r="F116" s="43">
        <f t="shared" si="250"/>
        <v>0</v>
      </c>
      <c r="G116" s="45">
        <f>IF(AND(B116=I$6,K115-I$1/(I$7-I$6+1)&gt;=0),ROUND(I$1/(I$7-I$6+1),0),IF(AND(SUM(G$10:G115)&gt;0,K115-G115&gt;=0),G115,IF(AND(SUM(G$10:G115)&gt;0),I$1-SUM(G$10:G115),0)))</f>
        <v>0</v>
      </c>
      <c r="H116" s="45">
        <f t="shared" si="251"/>
        <v>0</v>
      </c>
      <c r="I116" s="45">
        <f t="shared" si="252"/>
        <v>0</v>
      </c>
      <c r="J116" s="45">
        <f t="shared" si="305"/>
        <v>0</v>
      </c>
      <c r="K116" s="45">
        <f t="shared" si="253"/>
        <v>0</v>
      </c>
      <c r="L116" s="45">
        <f>IF(AND(J116&lt;&gt;0,SUM(J$9:J115)=0),ROUND(I$1*I$3,0),0)</f>
        <v>0</v>
      </c>
      <c r="M116" s="18"/>
      <c r="N116" s="38">
        <f>IF(SUM(V$9:V115)&gt;0.9,MAX(N$9:N115)+1,0)</f>
        <v>0</v>
      </c>
      <c r="O116" s="44">
        <f t="shared" si="211"/>
        <v>0</v>
      </c>
      <c r="P116" s="40">
        <f t="shared" si="212"/>
        <v>47787</v>
      </c>
      <c r="Q116" s="43">
        <f t="shared" si="328"/>
        <v>0</v>
      </c>
      <c r="R116" s="43">
        <f t="shared" si="306"/>
        <v>0</v>
      </c>
      <c r="S116" s="45">
        <f>IF(AND(N116=U$6,W115-U$1/(U$7-U$6+1)&gt;=0),ROUND(U$1/(U$7-U$6+1),0),IF(AND(SUM(S$10:S115)&gt;0,W115-S115&gt;=0),S115,IF(AND(SUM(S$10:S115)&gt;0),U$1-SUM(S$10:S115),0)))</f>
        <v>0</v>
      </c>
      <c r="T116" s="45">
        <f t="shared" si="254"/>
        <v>0</v>
      </c>
      <c r="U116" s="45">
        <f t="shared" si="255"/>
        <v>0</v>
      </c>
      <c r="V116" s="45">
        <f t="shared" si="307"/>
        <v>0</v>
      </c>
      <c r="W116" s="45">
        <f t="shared" si="256"/>
        <v>0</v>
      </c>
      <c r="X116" s="45">
        <f>IF(AND(V116&lt;&gt;0,SUM(V$9:V115)=0),ROUND(U$1*U$3,0),0)</f>
        <v>0</v>
      </c>
      <c r="Y116" s="18"/>
      <c r="Z116" s="38">
        <f>IF(SUM(AH$9:AH115)&gt;0.9,MAX(Z$9:Z115)+1,0)</f>
        <v>0</v>
      </c>
      <c r="AA116" s="44">
        <f t="shared" si="213"/>
        <v>0</v>
      </c>
      <c r="AB116" s="40">
        <f t="shared" si="214"/>
        <v>47787</v>
      </c>
      <c r="AC116" s="43">
        <f t="shared" si="329"/>
        <v>0</v>
      </c>
      <c r="AD116" s="43">
        <f t="shared" si="308"/>
        <v>0</v>
      </c>
      <c r="AE116" s="45">
        <f>IF(AND(Z116=AG$6,AI115-AG$1/(AG$7-AG$6+1)&gt;=0),ROUND(AG$1/(AG$7-AG$6+1),0),IF(AND(SUM(AE$10:AE115)&gt;0,AI115-AE115&gt;=0),AE115,IF(AND(SUM(AE$10:AE115)&gt;0),AG$1-SUM(AE$10:AE115),0)))</f>
        <v>0</v>
      </c>
      <c r="AF116" s="45">
        <f t="shared" si="257"/>
        <v>0</v>
      </c>
      <c r="AG116" s="45">
        <f t="shared" si="258"/>
        <v>0</v>
      </c>
      <c r="AH116" s="45">
        <f t="shared" si="309"/>
        <v>0</v>
      </c>
      <c r="AI116" s="45">
        <f t="shared" si="259"/>
        <v>0</v>
      </c>
      <c r="AJ116" s="45">
        <f>IF(AND(AH116&lt;&gt;0,SUM(AH$9:AH115)=0),ROUND(AG$1*AG$3,0),0)</f>
        <v>0</v>
      </c>
      <c r="AK116" s="18"/>
      <c r="AL116" s="38">
        <f>IF(SUM(AT$9:AT115)&gt;0.9,MAX(AL$9:AL115)+1,0)</f>
        <v>0</v>
      </c>
      <c r="AM116" s="44">
        <f t="shared" si="215"/>
        <v>0</v>
      </c>
      <c r="AN116" s="40">
        <f t="shared" si="216"/>
        <v>47787</v>
      </c>
      <c r="AO116" s="43">
        <f t="shared" si="330"/>
        <v>0</v>
      </c>
      <c r="AP116" s="43">
        <f t="shared" si="310"/>
        <v>0</v>
      </c>
      <c r="AQ116" s="45">
        <f>IF(AND(AL116=AS$6,AU115-AS$1/(AS$7-AS$6+1)&gt;=0),ROUND(AS$1/(AS$7-AS$6+1),0),IF(AND(SUM(AQ$10:AQ115)&gt;0,AU115-AQ115&gt;=0),AQ115,IF(AND(SUM(AQ$10:AQ115)&gt;0),AS$1-SUM(AQ$10:AQ115),0)))</f>
        <v>0</v>
      </c>
      <c r="AR116" s="45">
        <f t="shared" si="260"/>
        <v>0</v>
      </c>
      <c r="AS116" s="45">
        <f t="shared" si="261"/>
        <v>0</v>
      </c>
      <c r="AT116" s="45">
        <f t="shared" si="311"/>
        <v>0</v>
      </c>
      <c r="AU116" s="45">
        <f t="shared" si="262"/>
        <v>0</v>
      </c>
      <c r="AV116" s="45">
        <f>IF(AND(AT116&lt;&gt;0,SUM(AT$9:AT115)=0),ROUND(AS$1*AS$3,0),0)</f>
        <v>0</v>
      </c>
      <c r="AW116" s="18"/>
      <c r="AX116" s="38">
        <f>IF(SUM(BF$9:BF115)&gt;0.9,MAX(AX$9:AX115)+1,0)</f>
        <v>0</v>
      </c>
      <c r="AY116" s="44">
        <f t="shared" si="217"/>
        <v>0</v>
      </c>
      <c r="AZ116" s="40">
        <f t="shared" si="218"/>
        <v>47787</v>
      </c>
      <c r="BA116" s="43">
        <f t="shared" si="331"/>
        <v>0</v>
      </c>
      <c r="BB116" s="43">
        <f t="shared" si="312"/>
        <v>0</v>
      </c>
      <c r="BC116" s="45">
        <f>IF(AND(AX116=BE$6,BG115-BE$1/(BE$7-BE$6+1)&gt;=0),ROUND(BE$1/(BE$7-BE$6+1),0),IF(AND(SUM(BC$10:BC115)&gt;0,BG115-BC115&gt;=0),BC115,IF(AND(SUM(BC$10:BC115)&gt;0),BE$1-SUM(BC$10:BC115),0)))</f>
        <v>0</v>
      </c>
      <c r="BD116" s="45">
        <f t="shared" si="263"/>
        <v>0</v>
      </c>
      <c r="BE116" s="45">
        <f t="shared" si="264"/>
        <v>0</v>
      </c>
      <c r="BF116" s="45">
        <f t="shared" si="313"/>
        <v>0</v>
      </c>
      <c r="BG116" s="45">
        <f t="shared" si="265"/>
        <v>0</v>
      </c>
      <c r="BH116" s="45">
        <f>IF(AND(BF116&lt;&gt;0,SUM(BF$9:BF115)=0),ROUND(BE$1*BE$3,0),0)</f>
        <v>0</v>
      </c>
      <c r="BI116" s="18"/>
      <c r="BJ116" s="38">
        <f>IF(SUM(BR$9:BR115)&gt;0.9,MAX(BJ$9:BJ115)+1,0)</f>
        <v>0</v>
      </c>
      <c r="BK116" s="44">
        <f t="shared" si="219"/>
        <v>0</v>
      </c>
      <c r="BL116" s="40">
        <f t="shared" si="220"/>
        <v>47787</v>
      </c>
      <c r="BM116" s="43">
        <f t="shared" si="332"/>
        <v>0</v>
      </c>
      <c r="BN116" s="43">
        <f t="shared" si="314"/>
        <v>0</v>
      </c>
      <c r="BO116" s="45">
        <f>IF(AND(BJ116=BQ$6,BS115-BQ$1/(BQ$7-BQ$6+1)&gt;=0),ROUND(BQ$1/(BQ$7-BQ$6+1),0),IF(AND(SUM(BO$10:BO115)&gt;0,BS115-BO115&gt;=0),BO115,IF(AND(SUM(BO$10:BO115)&gt;0),BQ$1-SUM(BO$10:BO115),0)))</f>
        <v>0</v>
      </c>
      <c r="BP116" s="45">
        <f t="shared" si="266"/>
        <v>0</v>
      </c>
      <c r="BQ116" s="45">
        <f t="shared" si="267"/>
        <v>0</v>
      </c>
      <c r="BR116" s="45">
        <f t="shared" si="315"/>
        <v>0</v>
      </c>
      <c r="BS116" s="45">
        <f t="shared" si="268"/>
        <v>0</v>
      </c>
      <c r="BT116" s="45">
        <f>IF(AND(BR116&lt;&gt;0,SUM(BR$9:BR115)=0),ROUND(BQ$1*BQ$3,0),0)</f>
        <v>0</v>
      </c>
      <c r="BU116" s="18"/>
      <c r="BV116" s="38">
        <f>IF(SUM(CD$9:CD115)&gt;0.9,MAX(BV$9:BV115)+1,0)</f>
        <v>0</v>
      </c>
      <c r="BW116" s="44">
        <f t="shared" si="221"/>
        <v>0</v>
      </c>
      <c r="BX116" s="40">
        <f t="shared" si="222"/>
        <v>47787</v>
      </c>
      <c r="BY116" s="43">
        <f t="shared" si="333"/>
        <v>0</v>
      </c>
      <c r="BZ116" s="43">
        <f t="shared" si="316"/>
        <v>0</v>
      </c>
      <c r="CA116" s="45">
        <f>IF(AND(BV116=CC$6,CE115-CC$1/(CC$7-CC$6+1)&gt;=0),ROUND(CC$1/(CC$7-CC$6+1),0),IF(AND(SUM(CA$10:CA115)&gt;0,CE115-CA115&gt;=0),CA115,IF(AND(SUM(CA$10:CA115)&gt;0),CC$1-SUM(CA$10:CA115),0)))</f>
        <v>0</v>
      </c>
      <c r="CB116" s="45">
        <f t="shared" si="269"/>
        <v>0</v>
      </c>
      <c r="CC116" s="45">
        <f t="shared" si="270"/>
        <v>0</v>
      </c>
      <c r="CD116" s="45">
        <f t="shared" si="317"/>
        <v>0</v>
      </c>
      <c r="CE116" s="45">
        <f t="shared" si="271"/>
        <v>0</v>
      </c>
      <c r="CF116" s="45">
        <f>IF(AND(CD116&lt;&gt;0,SUM(CD$9:CD115)=0),ROUND(CC$1*CC$3,0),0)</f>
        <v>0</v>
      </c>
      <c r="CG116" s="18"/>
      <c r="CH116" s="38">
        <f>IF(SUM(CP$9:CP115)&gt;0.9,MAX(CH$9:CH115)+1,0)</f>
        <v>0</v>
      </c>
      <c r="CI116" s="44">
        <f t="shared" si="223"/>
        <v>0</v>
      </c>
      <c r="CJ116" s="40">
        <f t="shared" si="224"/>
        <v>47787</v>
      </c>
      <c r="CK116" s="43">
        <f t="shared" si="334"/>
        <v>0</v>
      </c>
      <c r="CL116" s="43">
        <f t="shared" si="318"/>
        <v>0</v>
      </c>
      <c r="CM116" s="45">
        <f>IF(AND(CH116=CO$6,CQ115-CO$1/(CO$7-CO$6+1)&gt;=0),ROUND(CO$1/(CO$7-CO$6+1),0),IF(AND(SUM(CM$10:CM115)&gt;0,CQ115-CM115&gt;=0),CM115,IF(AND(SUM(CM$10:CM115)&gt;0),CO$1-SUM(CM$10:CM115),0)))</f>
        <v>0</v>
      </c>
      <c r="CN116" s="45">
        <f t="shared" si="272"/>
        <v>0</v>
      </c>
      <c r="CO116" s="45">
        <f t="shared" si="273"/>
        <v>0</v>
      </c>
      <c r="CP116" s="45">
        <f t="shared" si="319"/>
        <v>0</v>
      </c>
      <c r="CQ116" s="45">
        <f t="shared" si="274"/>
        <v>0</v>
      </c>
      <c r="CR116" s="45">
        <f>IF(AND(CP116&lt;&gt;0,SUM(CP$9:CP115)=0),ROUND(CO$1*CO$3,0),0)</f>
        <v>0</v>
      </c>
      <c r="CS116" s="18"/>
      <c r="CT116" s="38">
        <f>IF(SUM(DB$9:DB115)&gt;0.9,MAX(CT$9:CT115)+1,0)</f>
        <v>0</v>
      </c>
      <c r="CU116" s="44">
        <f t="shared" si="225"/>
        <v>0</v>
      </c>
      <c r="CV116" s="40">
        <f t="shared" si="226"/>
        <v>47787</v>
      </c>
      <c r="CW116" s="43">
        <f t="shared" si="335"/>
        <v>0</v>
      </c>
      <c r="CX116" s="43">
        <f t="shared" si="320"/>
        <v>0</v>
      </c>
      <c r="CY116" s="45">
        <f>IF(AND(CT116=DA$6,DC115-DA$1/(DA$7-DA$6+1)&gt;=0),ROUND(DA$1/(DA$7-DA$6+1),0),IF(AND(SUM(CY$10:CY115)&gt;0,DC115-CY115&gt;=0),CY115,IF(AND(SUM(CY$10:CY115)&gt;0),DA$1-SUM(CY$10:CY115),0)))</f>
        <v>0</v>
      </c>
      <c r="CZ116" s="45">
        <f t="shared" si="275"/>
        <v>0</v>
      </c>
      <c r="DA116" s="45">
        <f t="shared" si="276"/>
        <v>0</v>
      </c>
      <c r="DB116" s="45">
        <f t="shared" si="321"/>
        <v>0</v>
      </c>
      <c r="DC116" s="45">
        <f t="shared" si="277"/>
        <v>0</v>
      </c>
      <c r="DD116" s="45">
        <f>IF(AND(DB116&lt;&gt;0,SUM(DB$9:DB115)=0),ROUND(DA$1*DA$3,0),0)</f>
        <v>0</v>
      </c>
      <c r="DE116" s="18"/>
      <c r="DF116" s="38">
        <f>IF(SUM(DN$9:DN115)&gt;0.9,MAX(DF$9:DF115)+1,0)</f>
        <v>0</v>
      </c>
      <c r="DG116" s="44">
        <f t="shared" si="227"/>
        <v>0</v>
      </c>
      <c r="DH116" s="40">
        <f t="shared" si="228"/>
        <v>47787</v>
      </c>
      <c r="DI116" s="43">
        <f t="shared" si="336"/>
        <v>0</v>
      </c>
      <c r="DJ116" s="43">
        <f t="shared" si="322"/>
        <v>0</v>
      </c>
      <c r="DK116" s="45">
        <f>IF(AND(DF116=DM$6,DO115-DM$1/(DM$7-DM$6+1)&gt;=0),ROUND(DM$1/(DM$7-DM$6+1),0),IF(AND(SUM(DK$10:DK115)&gt;0,DO115-DK115&gt;=0),DK115,IF(AND(SUM(DK$10:DK115)&gt;0),DM$1-SUM(DK$10:DK115),0)))</f>
        <v>0</v>
      </c>
      <c r="DL116" s="45">
        <f t="shared" si="278"/>
        <v>0</v>
      </c>
      <c r="DM116" s="45">
        <f t="shared" si="279"/>
        <v>0</v>
      </c>
      <c r="DN116" s="45">
        <f t="shared" si="323"/>
        <v>0</v>
      </c>
      <c r="DO116" s="45">
        <f t="shared" si="280"/>
        <v>0</v>
      </c>
      <c r="DP116" s="45">
        <f>IF(AND(DN116&lt;&gt;0,SUM(DN$9:DN115)=0),ROUND(DM$1*DM$3,0),0)</f>
        <v>0</v>
      </c>
      <c r="DQ116" s="18"/>
      <c r="DR116" s="38">
        <f>IF(SUM(DZ$9:DZ115)&gt;0.9,MAX(DR$9:DR115)+1,0)</f>
        <v>0</v>
      </c>
      <c r="DS116" s="44">
        <f t="shared" si="229"/>
        <v>0</v>
      </c>
      <c r="DT116" s="40">
        <f t="shared" si="230"/>
        <v>47787</v>
      </c>
      <c r="DU116" s="43">
        <f t="shared" si="337"/>
        <v>0</v>
      </c>
      <c r="DV116" s="43">
        <f t="shared" si="324"/>
        <v>0</v>
      </c>
      <c r="DW116" s="45">
        <f>IF(AND(DR116=DY$6,EA115-DY$1/(DY$7-DY$6+1)&gt;=0),ROUND(DY$1/(DY$7-DY$6+1),0),IF(AND(SUM(DW$10:DW115)&gt;0,EA115-DW115&gt;=0),DW115,IF(AND(SUM(DW$10:DW115)&gt;0),DY$1-SUM(DW$10:DW115),0)))</f>
        <v>0</v>
      </c>
      <c r="DX116" s="45">
        <f t="shared" si="281"/>
        <v>0</v>
      </c>
      <c r="DY116" s="45">
        <f t="shared" si="282"/>
        <v>0</v>
      </c>
      <c r="DZ116" s="45">
        <f t="shared" si="325"/>
        <v>0</v>
      </c>
      <c r="EA116" s="45">
        <f t="shared" si="283"/>
        <v>0</v>
      </c>
      <c r="EB116" s="45">
        <f>IF(AND(DZ116&lt;&gt;0,SUM(DZ$9:DZ115)=0),ROUND(DY$1*DY$3,0),0)</f>
        <v>0</v>
      </c>
      <c r="EC116" s="18"/>
      <c r="ED116" s="38">
        <f>IF(SUM(EL$9:EL115)&gt;0.9,MAX(ED$9:ED115)+1,0)</f>
        <v>0</v>
      </c>
      <c r="EE116" s="44">
        <f t="shared" si="231"/>
        <v>0</v>
      </c>
      <c r="EF116" s="40">
        <f t="shared" si="232"/>
        <v>47787</v>
      </c>
      <c r="EG116" s="43">
        <f t="shared" si="338"/>
        <v>0</v>
      </c>
      <c r="EH116" s="43">
        <f t="shared" si="326"/>
        <v>0</v>
      </c>
      <c r="EI116" s="45">
        <f>IF(AND(ED116=EK$6,EM115-EK$1/(EK$7-EK$6+1)&gt;=0),ROUND(EK$1/(EK$7-EK$6+1),0),IF(AND(SUM(EI$10:EI115)&gt;0,EM115-EI115&gt;=0),EI115,IF(AND(SUM(EI$10:EI115)&gt;0),EK$1-SUM(EI$10:EI115),0)))</f>
        <v>0</v>
      </c>
      <c r="EJ116" s="45">
        <f t="shared" si="284"/>
        <v>0</v>
      </c>
      <c r="EK116" s="45">
        <f t="shared" si="285"/>
        <v>0</v>
      </c>
      <c r="EL116" s="45">
        <f t="shared" si="327"/>
        <v>0</v>
      </c>
      <c r="EM116" s="45">
        <f t="shared" si="286"/>
        <v>0</v>
      </c>
      <c r="EN116" s="45">
        <f>IF(AND(EL116&lt;&gt;0,SUM(EL$9:EL115)=0),ROUND(EK$1*EK$3,0),0)</f>
        <v>0</v>
      </c>
      <c r="EO116" s="21"/>
      <c r="EP116" s="46">
        <f t="shared" si="303"/>
        <v>100</v>
      </c>
      <c r="EQ116" s="47">
        <f t="shared" si="287"/>
        <v>47787</v>
      </c>
      <c r="ER116" s="48">
        <f t="shared" si="304"/>
        <v>0</v>
      </c>
      <c r="ES116" s="48">
        <f t="shared" si="288"/>
        <v>0</v>
      </c>
      <c r="ET116" s="48">
        <f t="shared" si="289"/>
        <v>0</v>
      </c>
      <c r="EU116" s="48">
        <f t="shared" si="290"/>
        <v>0</v>
      </c>
      <c r="EV116" s="48">
        <f t="shared" si="291"/>
        <v>0</v>
      </c>
      <c r="EW116" s="48">
        <f t="shared" si="292"/>
        <v>0</v>
      </c>
      <c r="EX116" s="48">
        <f t="shared" si="293"/>
        <v>0</v>
      </c>
      <c r="EY116" s="48">
        <f t="shared" si="294"/>
        <v>0</v>
      </c>
      <c r="EZ116" s="48">
        <f t="shared" si="295"/>
        <v>0</v>
      </c>
      <c r="FA116" s="48">
        <f t="shared" si="296"/>
        <v>0</v>
      </c>
      <c r="FB116" s="48">
        <f t="shared" si="297"/>
        <v>0</v>
      </c>
      <c r="FC116" s="48">
        <f t="shared" si="298"/>
        <v>0</v>
      </c>
      <c r="FD116" s="48">
        <f t="shared" si="233"/>
        <v>0</v>
      </c>
      <c r="FE116" s="49">
        <f t="shared" si="209"/>
        <v>0</v>
      </c>
      <c r="FF116" s="49">
        <f t="shared" si="237"/>
        <v>0</v>
      </c>
      <c r="FG116" s="49">
        <f t="shared" si="238"/>
        <v>0</v>
      </c>
      <c r="FH116" s="49">
        <f t="shared" si="239"/>
        <v>0</v>
      </c>
      <c r="FI116" s="49">
        <f t="shared" si="240"/>
        <v>0</v>
      </c>
      <c r="FJ116" s="49">
        <f t="shared" si="241"/>
        <v>0</v>
      </c>
      <c r="FK116" s="49">
        <f t="shared" si="242"/>
        <v>0</v>
      </c>
      <c r="FL116" s="49">
        <f t="shared" si="243"/>
        <v>0</v>
      </c>
      <c r="FM116" s="49">
        <f t="shared" si="244"/>
        <v>0</v>
      </c>
      <c r="FN116" s="49">
        <f t="shared" si="299"/>
        <v>0</v>
      </c>
      <c r="FO116" s="49">
        <f t="shared" si="300"/>
        <v>0</v>
      </c>
      <c r="FP116" s="49">
        <f t="shared" si="301"/>
        <v>0</v>
      </c>
      <c r="FQ116" s="49">
        <f t="shared" si="302"/>
        <v>0</v>
      </c>
      <c r="FR116" s="49">
        <f t="shared" si="245"/>
        <v>0</v>
      </c>
      <c r="FS116" s="49">
        <f>IF(SUM(FF116:FF$298)=0,FF$299*FS$8/12,0)</f>
        <v>0</v>
      </c>
      <c r="FT116" s="49">
        <f>IF(SUM(FG116:FG$298)=0,FG$299*FT$8/12,0)</f>
        <v>0</v>
      </c>
      <c r="FU116" s="49">
        <f>IF(SUM(FH116:FH$298)=0,FH$299*FU$8/12,0)</f>
        <v>0</v>
      </c>
      <c r="FV116" s="49">
        <f>IF(SUM(FI116:FI$298)=0,FI$299*FV$8/12,0)</f>
        <v>0</v>
      </c>
      <c r="FW116" s="49">
        <f>IF(SUM(FJ116:FJ$298)=0,FJ$299*FW$8/12,0)</f>
        <v>0</v>
      </c>
      <c r="FX116" s="49">
        <f>IF(SUM(FK116:FK$298)=0,FK$299*FX$8/12,0)</f>
        <v>0</v>
      </c>
      <c r="FY116" s="49">
        <f>IF(SUM(FL116:FL$298)=0,FL$299*FY$8/12,0)</f>
        <v>0</v>
      </c>
      <c r="FZ116" s="49">
        <f>IF(SUM(FM116:FM$298)=0,FM$299*FZ$8/12,0)</f>
        <v>0</v>
      </c>
      <c r="GA116" s="49">
        <f>IF(SUM(FN116:FN$298)=0,FN$299*GA$8/12,0)</f>
        <v>0</v>
      </c>
      <c r="GB116" s="49">
        <f>IF(SUM(FO116:FO$298)=0,FO$299*GB$8/12,0)</f>
        <v>0</v>
      </c>
      <c r="GC116" s="49">
        <f>IF(SUM(FP116:FP$298)=0,FP$299*GC$8/12,0)</f>
        <v>0</v>
      </c>
      <c r="GD116" s="49">
        <f>IF(SUM(FQ116:FQ$298)=0,FQ$299*GD$8/12,0)</f>
        <v>0</v>
      </c>
      <c r="GE116" s="49">
        <f t="shared" si="246"/>
        <v>0</v>
      </c>
      <c r="GF116" s="49">
        <f t="shared" si="234"/>
        <v>0</v>
      </c>
      <c r="GG116" s="49">
        <f t="shared" si="247"/>
        <v>0</v>
      </c>
      <c r="GH116" s="49">
        <f t="shared" si="235"/>
        <v>0</v>
      </c>
      <c r="GI116" s="49">
        <f t="shared" si="248"/>
        <v>0</v>
      </c>
      <c r="GJ116" s="49">
        <f t="shared" si="236"/>
        <v>0</v>
      </c>
      <c r="GK116" s="21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  <c r="IN116" s="64"/>
      <c r="IO116" s="64"/>
      <c r="IP116" s="64"/>
      <c r="IQ116" s="64"/>
      <c r="IR116" s="64"/>
      <c r="IS116" s="64"/>
      <c r="IT116" s="64"/>
      <c r="IU116" s="64"/>
      <c r="IV116" s="64"/>
      <c r="IW116" s="64"/>
      <c r="IX116" s="64"/>
      <c r="IY116" s="64"/>
      <c r="IZ116" s="64"/>
      <c r="JA116" s="64"/>
      <c r="JB116" s="64"/>
      <c r="JC116" s="64"/>
      <c r="JD116" s="64"/>
      <c r="JE116" s="64"/>
      <c r="JF116" s="64"/>
      <c r="JG116" s="64"/>
      <c r="JH116" s="64"/>
      <c r="JI116" s="64"/>
      <c r="JJ116" s="64"/>
      <c r="JK116" s="64"/>
      <c r="JL116" s="64"/>
      <c r="JM116" s="64"/>
      <c r="JN116" s="64"/>
      <c r="JO116" s="64"/>
      <c r="JP116" s="64"/>
      <c r="JQ116" s="64"/>
      <c r="JR116" s="64"/>
      <c r="JS116" s="64"/>
      <c r="JT116" s="64"/>
      <c r="JU116" s="64"/>
      <c r="JV116" s="64"/>
      <c r="JW116" s="64"/>
      <c r="JX116" s="64"/>
      <c r="JY116" s="64"/>
      <c r="JZ116" s="64"/>
      <c r="KA116" s="64"/>
      <c r="KB116" s="64"/>
      <c r="KC116" s="64"/>
      <c r="KD116" s="64"/>
      <c r="KE116" s="64"/>
      <c r="KF116" s="64"/>
      <c r="KG116" s="64"/>
      <c r="KH116" s="64"/>
      <c r="KI116" s="64"/>
      <c r="KJ116" s="64"/>
      <c r="KK116" s="64"/>
      <c r="KL116" s="64"/>
      <c r="KM116" s="64"/>
    </row>
    <row r="117" spans="1:299">
      <c r="A117" s="57"/>
      <c r="B117" s="38">
        <f>IF(SUM(J$9:J116)&gt;0.9,MAX(B$9:B116)+1,0)</f>
        <v>88</v>
      </c>
      <c r="C117" s="44">
        <f t="shared" si="210"/>
        <v>0</v>
      </c>
      <c r="D117" s="40">
        <v>47817</v>
      </c>
      <c r="E117" s="43">
        <f t="shared" si="249"/>
        <v>0</v>
      </c>
      <c r="F117" s="43">
        <f t="shared" si="250"/>
        <v>0</v>
      </c>
      <c r="G117" s="45">
        <f>IF(AND(B117=I$6,K116-I$1/(I$7-I$6+1)&gt;=0),ROUND(I$1/(I$7-I$6+1),0),IF(AND(SUM(G$10:G116)&gt;0,K116-G116&gt;=0),G116,IF(AND(SUM(G$10:G116)&gt;0),I$1-SUM(G$10:G116),0)))</f>
        <v>0</v>
      </c>
      <c r="H117" s="45">
        <f t="shared" si="251"/>
        <v>0</v>
      </c>
      <c r="I117" s="45">
        <f t="shared" si="252"/>
        <v>0</v>
      </c>
      <c r="J117" s="45">
        <f t="shared" si="305"/>
        <v>0</v>
      </c>
      <c r="K117" s="45">
        <f t="shared" si="253"/>
        <v>0</v>
      </c>
      <c r="L117" s="45">
        <f>IF(AND(J117&lt;&gt;0,SUM(J$9:J116)=0),ROUND(I$1*I$3,0),0)</f>
        <v>0</v>
      </c>
      <c r="M117" s="18"/>
      <c r="N117" s="38">
        <f>IF(SUM(V$9:V116)&gt;0.9,MAX(N$9:N116)+1,0)</f>
        <v>0</v>
      </c>
      <c r="O117" s="44">
        <f t="shared" si="211"/>
        <v>0</v>
      </c>
      <c r="P117" s="40">
        <f t="shared" si="212"/>
        <v>47817</v>
      </c>
      <c r="Q117" s="43">
        <f t="shared" si="328"/>
        <v>0</v>
      </c>
      <c r="R117" s="43">
        <f t="shared" si="306"/>
        <v>0</v>
      </c>
      <c r="S117" s="45">
        <f>IF(AND(N117=U$6,W116-U$1/(U$7-U$6+1)&gt;=0),ROUND(U$1/(U$7-U$6+1),0),IF(AND(SUM(S$10:S116)&gt;0,W116-S116&gt;=0),S116,IF(AND(SUM(S$10:S116)&gt;0),U$1-SUM(S$10:S116),0)))</f>
        <v>0</v>
      </c>
      <c r="T117" s="45">
        <f t="shared" si="254"/>
        <v>0</v>
      </c>
      <c r="U117" s="45">
        <f t="shared" si="255"/>
        <v>0</v>
      </c>
      <c r="V117" s="45">
        <f t="shared" si="307"/>
        <v>0</v>
      </c>
      <c r="W117" s="45">
        <f t="shared" si="256"/>
        <v>0</v>
      </c>
      <c r="X117" s="45">
        <f>IF(AND(V117&lt;&gt;0,SUM(V$9:V116)=0),ROUND(U$1*U$3,0),0)</f>
        <v>0</v>
      </c>
      <c r="Y117" s="18"/>
      <c r="Z117" s="38">
        <f>IF(SUM(AH$9:AH116)&gt;0.9,MAX(Z$9:Z116)+1,0)</f>
        <v>0</v>
      </c>
      <c r="AA117" s="44">
        <f t="shared" si="213"/>
        <v>0</v>
      </c>
      <c r="AB117" s="40">
        <f t="shared" si="214"/>
        <v>47817</v>
      </c>
      <c r="AC117" s="43">
        <f t="shared" si="329"/>
        <v>0</v>
      </c>
      <c r="AD117" s="43">
        <f t="shared" si="308"/>
        <v>0</v>
      </c>
      <c r="AE117" s="45">
        <f>IF(AND(Z117=AG$6,AI116-AG$1/(AG$7-AG$6+1)&gt;=0),ROUND(AG$1/(AG$7-AG$6+1),0),IF(AND(SUM(AE$10:AE116)&gt;0,AI116-AE116&gt;=0),AE116,IF(AND(SUM(AE$10:AE116)&gt;0),AG$1-SUM(AE$10:AE116),0)))</f>
        <v>0</v>
      </c>
      <c r="AF117" s="45">
        <f t="shared" si="257"/>
        <v>0</v>
      </c>
      <c r="AG117" s="45">
        <f t="shared" si="258"/>
        <v>0</v>
      </c>
      <c r="AH117" s="45">
        <f t="shared" si="309"/>
        <v>0</v>
      </c>
      <c r="AI117" s="45">
        <f t="shared" si="259"/>
        <v>0</v>
      </c>
      <c r="AJ117" s="45">
        <f>IF(AND(AH117&lt;&gt;0,SUM(AH$9:AH116)=0),ROUND(AG$1*AG$3,0),0)</f>
        <v>0</v>
      </c>
      <c r="AK117" s="18"/>
      <c r="AL117" s="38">
        <f>IF(SUM(AT$9:AT116)&gt;0.9,MAX(AL$9:AL116)+1,0)</f>
        <v>0</v>
      </c>
      <c r="AM117" s="44">
        <f t="shared" si="215"/>
        <v>0</v>
      </c>
      <c r="AN117" s="40">
        <f t="shared" si="216"/>
        <v>47817</v>
      </c>
      <c r="AO117" s="43">
        <f t="shared" si="330"/>
        <v>0</v>
      </c>
      <c r="AP117" s="43">
        <f t="shared" si="310"/>
        <v>0</v>
      </c>
      <c r="AQ117" s="45">
        <f>IF(AND(AL117=AS$6,AU116-AS$1/(AS$7-AS$6+1)&gt;=0),ROUND(AS$1/(AS$7-AS$6+1),0),IF(AND(SUM(AQ$10:AQ116)&gt;0,AU116-AQ116&gt;=0),AQ116,IF(AND(SUM(AQ$10:AQ116)&gt;0),AS$1-SUM(AQ$10:AQ116),0)))</f>
        <v>0</v>
      </c>
      <c r="AR117" s="45">
        <f t="shared" si="260"/>
        <v>0</v>
      </c>
      <c r="AS117" s="45">
        <f t="shared" si="261"/>
        <v>0</v>
      </c>
      <c r="AT117" s="45">
        <f t="shared" si="311"/>
        <v>0</v>
      </c>
      <c r="AU117" s="45">
        <f t="shared" si="262"/>
        <v>0</v>
      </c>
      <c r="AV117" s="45">
        <f>IF(AND(AT117&lt;&gt;0,SUM(AT$9:AT116)=0),ROUND(AS$1*AS$3,0),0)</f>
        <v>0</v>
      </c>
      <c r="AW117" s="18"/>
      <c r="AX117" s="38">
        <f>IF(SUM(BF$9:BF116)&gt;0.9,MAX(AX$9:AX116)+1,0)</f>
        <v>0</v>
      </c>
      <c r="AY117" s="44">
        <f t="shared" si="217"/>
        <v>0</v>
      </c>
      <c r="AZ117" s="40">
        <f t="shared" si="218"/>
        <v>47817</v>
      </c>
      <c r="BA117" s="43">
        <f t="shared" si="331"/>
        <v>0</v>
      </c>
      <c r="BB117" s="43">
        <f t="shared" si="312"/>
        <v>0</v>
      </c>
      <c r="BC117" s="45">
        <f>IF(AND(AX117=BE$6,BG116-BE$1/(BE$7-BE$6+1)&gt;=0),ROUND(BE$1/(BE$7-BE$6+1),0),IF(AND(SUM(BC$10:BC116)&gt;0,BG116-BC116&gt;=0),BC116,IF(AND(SUM(BC$10:BC116)&gt;0),BE$1-SUM(BC$10:BC116),0)))</f>
        <v>0</v>
      </c>
      <c r="BD117" s="45">
        <f t="shared" si="263"/>
        <v>0</v>
      </c>
      <c r="BE117" s="45">
        <f t="shared" si="264"/>
        <v>0</v>
      </c>
      <c r="BF117" s="45">
        <f t="shared" si="313"/>
        <v>0</v>
      </c>
      <c r="BG117" s="45">
        <f t="shared" si="265"/>
        <v>0</v>
      </c>
      <c r="BH117" s="45">
        <f>IF(AND(BF117&lt;&gt;0,SUM(BF$9:BF116)=0),ROUND(BE$1*BE$3,0),0)</f>
        <v>0</v>
      </c>
      <c r="BI117" s="18"/>
      <c r="BJ117" s="38">
        <f>IF(SUM(BR$9:BR116)&gt;0.9,MAX(BJ$9:BJ116)+1,0)</f>
        <v>0</v>
      </c>
      <c r="BK117" s="44">
        <f t="shared" si="219"/>
        <v>0</v>
      </c>
      <c r="BL117" s="40">
        <f t="shared" si="220"/>
        <v>47817</v>
      </c>
      <c r="BM117" s="43">
        <f t="shared" si="332"/>
        <v>0</v>
      </c>
      <c r="BN117" s="43">
        <f t="shared" si="314"/>
        <v>0</v>
      </c>
      <c r="BO117" s="45">
        <f>IF(AND(BJ117=BQ$6,BS116-BQ$1/(BQ$7-BQ$6+1)&gt;=0),ROUND(BQ$1/(BQ$7-BQ$6+1),0),IF(AND(SUM(BO$10:BO116)&gt;0,BS116-BO116&gt;=0),BO116,IF(AND(SUM(BO$10:BO116)&gt;0),BQ$1-SUM(BO$10:BO116),0)))</f>
        <v>0</v>
      </c>
      <c r="BP117" s="45">
        <f t="shared" si="266"/>
        <v>0</v>
      </c>
      <c r="BQ117" s="45">
        <f t="shared" si="267"/>
        <v>0</v>
      </c>
      <c r="BR117" s="45">
        <f t="shared" si="315"/>
        <v>0</v>
      </c>
      <c r="BS117" s="45">
        <f t="shared" si="268"/>
        <v>0</v>
      </c>
      <c r="BT117" s="45">
        <f>IF(AND(BR117&lt;&gt;0,SUM(BR$9:BR116)=0),ROUND(BQ$1*BQ$3,0),0)</f>
        <v>0</v>
      </c>
      <c r="BU117" s="18"/>
      <c r="BV117" s="38">
        <f>IF(SUM(CD$9:CD116)&gt;0.9,MAX(BV$9:BV116)+1,0)</f>
        <v>0</v>
      </c>
      <c r="BW117" s="44">
        <f t="shared" si="221"/>
        <v>0</v>
      </c>
      <c r="BX117" s="40">
        <f t="shared" si="222"/>
        <v>47817</v>
      </c>
      <c r="BY117" s="43">
        <f t="shared" si="333"/>
        <v>0</v>
      </c>
      <c r="BZ117" s="43">
        <f t="shared" si="316"/>
        <v>0</v>
      </c>
      <c r="CA117" s="45">
        <f>IF(AND(BV117=CC$6,CE116-CC$1/(CC$7-CC$6+1)&gt;=0),ROUND(CC$1/(CC$7-CC$6+1),0),IF(AND(SUM(CA$10:CA116)&gt;0,CE116-CA116&gt;=0),CA116,IF(AND(SUM(CA$10:CA116)&gt;0),CC$1-SUM(CA$10:CA116),0)))</f>
        <v>0</v>
      </c>
      <c r="CB117" s="45">
        <f t="shared" si="269"/>
        <v>0</v>
      </c>
      <c r="CC117" s="45">
        <f t="shared" si="270"/>
        <v>0</v>
      </c>
      <c r="CD117" s="45">
        <f t="shared" si="317"/>
        <v>0</v>
      </c>
      <c r="CE117" s="45">
        <f t="shared" si="271"/>
        <v>0</v>
      </c>
      <c r="CF117" s="45">
        <f>IF(AND(CD117&lt;&gt;0,SUM(CD$9:CD116)=0),ROUND(CC$1*CC$3,0),0)</f>
        <v>0</v>
      </c>
      <c r="CG117" s="18"/>
      <c r="CH117" s="38">
        <f>IF(SUM(CP$9:CP116)&gt;0.9,MAX(CH$9:CH116)+1,0)</f>
        <v>0</v>
      </c>
      <c r="CI117" s="44">
        <f t="shared" si="223"/>
        <v>0</v>
      </c>
      <c r="CJ117" s="40">
        <f t="shared" si="224"/>
        <v>47817</v>
      </c>
      <c r="CK117" s="43">
        <f t="shared" si="334"/>
        <v>0</v>
      </c>
      <c r="CL117" s="43">
        <f t="shared" si="318"/>
        <v>0</v>
      </c>
      <c r="CM117" s="45">
        <f>IF(AND(CH117=CO$6,CQ116-CO$1/(CO$7-CO$6+1)&gt;=0),ROUND(CO$1/(CO$7-CO$6+1),0),IF(AND(SUM(CM$10:CM116)&gt;0,CQ116-CM116&gt;=0),CM116,IF(AND(SUM(CM$10:CM116)&gt;0),CO$1-SUM(CM$10:CM116),0)))</f>
        <v>0</v>
      </c>
      <c r="CN117" s="45">
        <f t="shared" si="272"/>
        <v>0</v>
      </c>
      <c r="CO117" s="45">
        <f t="shared" si="273"/>
        <v>0</v>
      </c>
      <c r="CP117" s="45">
        <f t="shared" si="319"/>
        <v>0</v>
      </c>
      <c r="CQ117" s="45">
        <f t="shared" si="274"/>
        <v>0</v>
      </c>
      <c r="CR117" s="45">
        <f>IF(AND(CP117&lt;&gt;0,SUM(CP$9:CP116)=0),ROUND(CO$1*CO$3,0),0)</f>
        <v>0</v>
      </c>
      <c r="CS117" s="18"/>
      <c r="CT117" s="38">
        <f>IF(SUM(DB$9:DB116)&gt;0.9,MAX(CT$9:CT116)+1,0)</f>
        <v>0</v>
      </c>
      <c r="CU117" s="44">
        <f t="shared" si="225"/>
        <v>0</v>
      </c>
      <c r="CV117" s="40">
        <f t="shared" si="226"/>
        <v>47817</v>
      </c>
      <c r="CW117" s="43">
        <f t="shared" si="335"/>
        <v>0</v>
      </c>
      <c r="CX117" s="43">
        <f t="shared" si="320"/>
        <v>0</v>
      </c>
      <c r="CY117" s="45">
        <f>IF(AND(CT117=DA$6,DC116-DA$1/(DA$7-DA$6+1)&gt;=0),ROUND(DA$1/(DA$7-DA$6+1),0),IF(AND(SUM(CY$10:CY116)&gt;0,DC116-CY116&gt;=0),CY116,IF(AND(SUM(CY$10:CY116)&gt;0),DA$1-SUM(CY$10:CY116),0)))</f>
        <v>0</v>
      </c>
      <c r="CZ117" s="45">
        <f t="shared" si="275"/>
        <v>0</v>
      </c>
      <c r="DA117" s="45">
        <f t="shared" si="276"/>
        <v>0</v>
      </c>
      <c r="DB117" s="45">
        <f t="shared" si="321"/>
        <v>0</v>
      </c>
      <c r="DC117" s="45">
        <f t="shared" si="277"/>
        <v>0</v>
      </c>
      <c r="DD117" s="45">
        <f>IF(AND(DB117&lt;&gt;0,SUM(DB$9:DB116)=0),ROUND(DA$1*DA$3,0),0)</f>
        <v>0</v>
      </c>
      <c r="DE117" s="18"/>
      <c r="DF117" s="38">
        <f>IF(SUM(DN$9:DN116)&gt;0.9,MAX(DF$9:DF116)+1,0)</f>
        <v>0</v>
      </c>
      <c r="DG117" s="44">
        <f t="shared" si="227"/>
        <v>0</v>
      </c>
      <c r="DH117" s="40">
        <f t="shared" si="228"/>
        <v>47817</v>
      </c>
      <c r="DI117" s="43">
        <f t="shared" si="336"/>
        <v>0</v>
      </c>
      <c r="DJ117" s="43">
        <f t="shared" si="322"/>
        <v>0</v>
      </c>
      <c r="DK117" s="45">
        <f>IF(AND(DF117=DM$6,DO116-DM$1/(DM$7-DM$6+1)&gt;=0),ROUND(DM$1/(DM$7-DM$6+1),0),IF(AND(SUM(DK$10:DK116)&gt;0,DO116-DK116&gt;=0),DK116,IF(AND(SUM(DK$10:DK116)&gt;0),DM$1-SUM(DK$10:DK116),0)))</f>
        <v>0</v>
      </c>
      <c r="DL117" s="45">
        <f t="shared" si="278"/>
        <v>0</v>
      </c>
      <c r="DM117" s="45">
        <f t="shared" si="279"/>
        <v>0</v>
      </c>
      <c r="DN117" s="45">
        <f t="shared" si="323"/>
        <v>0</v>
      </c>
      <c r="DO117" s="45">
        <f t="shared" si="280"/>
        <v>0</v>
      </c>
      <c r="DP117" s="45">
        <f>IF(AND(DN117&lt;&gt;0,SUM(DN$9:DN116)=0),ROUND(DM$1*DM$3,0),0)</f>
        <v>0</v>
      </c>
      <c r="DQ117" s="18"/>
      <c r="DR117" s="38">
        <f>IF(SUM(DZ$9:DZ116)&gt;0.9,MAX(DR$9:DR116)+1,0)</f>
        <v>0</v>
      </c>
      <c r="DS117" s="44">
        <f t="shared" si="229"/>
        <v>0</v>
      </c>
      <c r="DT117" s="40">
        <f t="shared" si="230"/>
        <v>47817</v>
      </c>
      <c r="DU117" s="43">
        <f t="shared" si="337"/>
        <v>0</v>
      </c>
      <c r="DV117" s="43">
        <f t="shared" si="324"/>
        <v>0</v>
      </c>
      <c r="DW117" s="45">
        <f>IF(AND(DR117=DY$6,EA116-DY$1/(DY$7-DY$6+1)&gt;=0),ROUND(DY$1/(DY$7-DY$6+1),0),IF(AND(SUM(DW$10:DW116)&gt;0,EA116-DW116&gt;=0),DW116,IF(AND(SUM(DW$10:DW116)&gt;0),DY$1-SUM(DW$10:DW116),0)))</f>
        <v>0</v>
      </c>
      <c r="DX117" s="45">
        <f t="shared" si="281"/>
        <v>0</v>
      </c>
      <c r="DY117" s="45">
        <f t="shared" si="282"/>
        <v>0</v>
      </c>
      <c r="DZ117" s="45">
        <f t="shared" si="325"/>
        <v>0</v>
      </c>
      <c r="EA117" s="45">
        <f t="shared" si="283"/>
        <v>0</v>
      </c>
      <c r="EB117" s="45">
        <f>IF(AND(DZ117&lt;&gt;0,SUM(DZ$9:DZ116)=0),ROUND(DY$1*DY$3,0),0)</f>
        <v>0</v>
      </c>
      <c r="EC117" s="18"/>
      <c r="ED117" s="38">
        <f>IF(SUM(EL$9:EL116)&gt;0.9,MAX(ED$9:ED116)+1,0)</f>
        <v>0</v>
      </c>
      <c r="EE117" s="44">
        <f t="shared" si="231"/>
        <v>0</v>
      </c>
      <c r="EF117" s="40">
        <f t="shared" si="232"/>
        <v>47817</v>
      </c>
      <c r="EG117" s="43">
        <f t="shared" si="338"/>
        <v>0</v>
      </c>
      <c r="EH117" s="43">
        <f t="shared" si="326"/>
        <v>0</v>
      </c>
      <c r="EI117" s="45">
        <f>IF(AND(ED117=EK$6,EM116-EK$1/(EK$7-EK$6+1)&gt;=0),ROUND(EK$1/(EK$7-EK$6+1),0),IF(AND(SUM(EI$10:EI116)&gt;0,EM116-EI116&gt;=0),EI116,IF(AND(SUM(EI$10:EI116)&gt;0),EK$1-SUM(EI$10:EI116),0)))</f>
        <v>0</v>
      </c>
      <c r="EJ117" s="45">
        <f t="shared" si="284"/>
        <v>0</v>
      </c>
      <c r="EK117" s="45">
        <f t="shared" si="285"/>
        <v>0</v>
      </c>
      <c r="EL117" s="45">
        <f t="shared" si="327"/>
        <v>0</v>
      </c>
      <c r="EM117" s="45">
        <f t="shared" si="286"/>
        <v>0</v>
      </c>
      <c r="EN117" s="45">
        <f>IF(AND(EL117&lt;&gt;0,SUM(EL$9:EL116)=0),ROUND(EK$1*EK$3,0),0)</f>
        <v>0</v>
      </c>
      <c r="EO117" s="21"/>
      <c r="EP117" s="46">
        <f t="shared" si="303"/>
        <v>101</v>
      </c>
      <c r="EQ117" s="47">
        <f t="shared" si="287"/>
        <v>47817</v>
      </c>
      <c r="ER117" s="48">
        <f t="shared" si="304"/>
        <v>0</v>
      </c>
      <c r="ES117" s="48">
        <f t="shared" si="288"/>
        <v>0</v>
      </c>
      <c r="ET117" s="48">
        <f t="shared" si="289"/>
        <v>0</v>
      </c>
      <c r="EU117" s="48">
        <f t="shared" si="290"/>
        <v>0</v>
      </c>
      <c r="EV117" s="48">
        <f t="shared" si="291"/>
        <v>0</v>
      </c>
      <c r="EW117" s="48">
        <f t="shared" si="292"/>
        <v>0</v>
      </c>
      <c r="EX117" s="48">
        <f t="shared" si="293"/>
        <v>0</v>
      </c>
      <c r="EY117" s="48">
        <f t="shared" si="294"/>
        <v>0</v>
      </c>
      <c r="EZ117" s="48">
        <f t="shared" si="295"/>
        <v>0</v>
      </c>
      <c r="FA117" s="48">
        <f t="shared" si="296"/>
        <v>0</v>
      </c>
      <c r="FB117" s="48">
        <f t="shared" si="297"/>
        <v>0</v>
      </c>
      <c r="FC117" s="48">
        <f t="shared" si="298"/>
        <v>0</v>
      </c>
      <c r="FD117" s="48">
        <f t="shared" si="233"/>
        <v>0</v>
      </c>
      <c r="FE117" s="49">
        <f t="shared" si="209"/>
        <v>0</v>
      </c>
      <c r="FF117" s="49">
        <f t="shared" si="237"/>
        <v>0</v>
      </c>
      <c r="FG117" s="49">
        <f t="shared" si="238"/>
        <v>0</v>
      </c>
      <c r="FH117" s="49">
        <f t="shared" si="239"/>
        <v>0</v>
      </c>
      <c r="FI117" s="49">
        <f t="shared" si="240"/>
        <v>0</v>
      </c>
      <c r="FJ117" s="49">
        <f t="shared" si="241"/>
        <v>0</v>
      </c>
      <c r="FK117" s="49">
        <f t="shared" si="242"/>
        <v>0</v>
      </c>
      <c r="FL117" s="49">
        <f t="shared" si="243"/>
        <v>0</v>
      </c>
      <c r="FM117" s="49">
        <f t="shared" si="244"/>
        <v>0</v>
      </c>
      <c r="FN117" s="49">
        <f t="shared" si="299"/>
        <v>0</v>
      </c>
      <c r="FO117" s="49">
        <f t="shared" si="300"/>
        <v>0</v>
      </c>
      <c r="FP117" s="49">
        <f t="shared" si="301"/>
        <v>0</v>
      </c>
      <c r="FQ117" s="49">
        <f t="shared" si="302"/>
        <v>0</v>
      </c>
      <c r="FR117" s="49">
        <f t="shared" si="245"/>
        <v>0</v>
      </c>
      <c r="FS117" s="49">
        <f>IF(SUM(FF117:FF$298)=0,FF$299*FS$8/12,0)</f>
        <v>0</v>
      </c>
      <c r="FT117" s="49">
        <f>IF(SUM(FG117:FG$298)=0,FG$299*FT$8/12,0)</f>
        <v>0</v>
      </c>
      <c r="FU117" s="49">
        <f>IF(SUM(FH117:FH$298)=0,FH$299*FU$8/12,0)</f>
        <v>0</v>
      </c>
      <c r="FV117" s="49">
        <f>IF(SUM(FI117:FI$298)=0,FI$299*FV$8/12,0)</f>
        <v>0</v>
      </c>
      <c r="FW117" s="49">
        <f>IF(SUM(FJ117:FJ$298)=0,FJ$299*FW$8/12,0)</f>
        <v>0</v>
      </c>
      <c r="FX117" s="49">
        <f>IF(SUM(FK117:FK$298)=0,FK$299*FX$8/12,0)</f>
        <v>0</v>
      </c>
      <c r="FY117" s="49">
        <f>IF(SUM(FL117:FL$298)=0,FL$299*FY$8/12,0)</f>
        <v>0</v>
      </c>
      <c r="FZ117" s="49">
        <f>IF(SUM(FM117:FM$298)=0,FM$299*FZ$8/12,0)</f>
        <v>0</v>
      </c>
      <c r="GA117" s="49">
        <f>IF(SUM(FN117:FN$298)=0,FN$299*GA$8/12,0)</f>
        <v>0</v>
      </c>
      <c r="GB117" s="49">
        <f>IF(SUM(FO117:FO$298)=0,FO$299*GB$8/12,0)</f>
        <v>0</v>
      </c>
      <c r="GC117" s="49">
        <f>IF(SUM(FP117:FP$298)=0,FP$299*GC$8/12,0)</f>
        <v>0</v>
      </c>
      <c r="GD117" s="49">
        <f>IF(SUM(FQ117:FQ$298)=0,FQ$299*GD$8/12,0)</f>
        <v>0</v>
      </c>
      <c r="GE117" s="49">
        <f t="shared" si="246"/>
        <v>0</v>
      </c>
      <c r="GF117" s="49">
        <f t="shared" si="234"/>
        <v>0</v>
      </c>
      <c r="GG117" s="49">
        <f t="shared" si="247"/>
        <v>0</v>
      </c>
      <c r="GH117" s="49">
        <f t="shared" si="235"/>
        <v>0</v>
      </c>
      <c r="GI117" s="49">
        <f t="shared" si="248"/>
        <v>0</v>
      </c>
      <c r="GJ117" s="49">
        <f t="shared" si="236"/>
        <v>0</v>
      </c>
      <c r="GK117" s="21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  <c r="IX117" s="64"/>
      <c r="IY117" s="64"/>
      <c r="IZ117" s="64"/>
      <c r="JA117" s="64"/>
      <c r="JB117" s="64"/>
      <c r="JC117" s="64"/>
      <c r="JD117" s="64"/>
      <c r="JE117" s="64"/>
      <c r="JF117" s="64"/>
      <c r="JG117" s="64"/>
      <c r="JH117" s="64"/>
      <c r="JI117" s="64"/>
      <c r="JJ117" s="64"/>
      <c r="JK117" s="64"/>
      <c r="JL117" s="64"/>
      <c r="JM117" s="64"/>
      <c r="JN117" s="64"/>
      <c r="JO117" s="64"/>
      <c r="JP117" s="64"/>
      <c r="JQ117" s="64"/>
      <c r="JR117" s="64"/>
      <c r="JS117" s="64"/>
      <c r="JT117" s="64"/>
      <c r="JU117" s="64"/>
      <c r="JV117" s="64"/>
      <c r="JW117" s="64"/>
      <c r="JX117" s="64"/>
      <c r="JY117" s="64"/>
      <c r="JZ117" s="64"/>
      <c r="KA117" s="64"/>
      <c r="KB117" s="64"/>
      <c r="KC117" s="64"/>
      <c r="KD117" s="64"/>
      <c r="KE117" s="64"/>
      <c r="KF117" s="64"/>
      <c r="KG117" s="64"/>
      <c r="KH117" s="64"/>
      <c r="KI117" s="64"/>
      <c r="KJ117" s="64"/>
      <c r="KK117" s="64"/>
      <c r="KL117" s="64"/>
      <c r="KM117" s="64"/>
    </row>
    <row r="118" spans="1:299">
      <c r="A118" s="57"/>
      <c r="B118" s="38">
        <f>IF(SUM(J$9:J117)&gt;0.9,MAX(B$9:B117)+1,0)</f>
        <v>89</v>
      </c>
      <c r="C118" s="44">
        <f t="shared" si="210"/>
        <v>0</v>
      </c>
      <c r="D118" s="40">
        <v>47848</v>
      </c>
      <c r="E118" s="43">
        <f t="shared" si="249"/>
        <v>0</v>
      </c>
      <c r="F118" s="43">
        <f t="shared" si="250"/>
        <v>0</v>
      </c>
      <c r="G118" s="45">
        <f>IF(AND(B118=I$6,K117-I$1/(I$7-I$6+1)&gt;=0),ROUND(I$1/(I$7-I$6+1),0),IF(AND(SUM(G$10:G117)&gt;0,K117-G117&gt;=0),G117,IF(AND(SUM(G$10:G117)&gt;0),I$1-SUM(G$10:G117),0)))</f>
        <v>0</v>
      </c>
      <c r="H118" s="45">
        <f t="shared" si="251"/>
        <v>0</v>
      </c>
      <c r="I118" s="45">
        <f t="shared" si="252"/>
        <v>0</v>
      </c>
      <c r="J118" s="45">
        <f t="shared" si="305"/>
        <v>0</v>
      </c>
      <c r="K118" s="45">
        <f t="shared" si="253"/>
        <v>0</v>
      </c>
      <c r="L118" s="45">
        <f>IF(AND(J118&lt;&gt;0,SUM(J$9:J117)=0),ROUND(I$1*I$3,0),0)</f>
        <v>0</v>
      </c>
      <c r="M118" s="18"/>
      <c r="N118" s="38">
        <f>IF(SUM(V$9:V117)&gt;0.9,MAX(N$9:N117)+1,0)</f>
        <v>0</v>
      </c>
      <c r="O118" s="44">
        <f t="shared" si="211"/>
        <v>0</v>
      </c>
      <c r="P118" s="40">
        <f t="shared" si="212"/>
        <v>47848</v>
      </c>
      <c r="Q118" s="43">
        <f t="shared" si="328"/>
        <v>0</v>
      </c>
      <c r="R118" s="43">
        <f t="shared" si="306"/>
        <v>0</v>
      </c>
      <c r="S118" s="45">
        <f>IF(AND(N118=U$6,W117-U$1/(U$7-U$6+1)&gt;=0),ROUND(U$1/(U$7-U$6+1),0),IF(AND(SUM(S$10:S117)&gt;0,W117-S117&gt;=0),S117,IF(AND(SUM(S$10:S117)&gt;0),U$1-SUM(S$10:S117),0)))</f>
        <v>0</v>
      </c>
      <c r="T118" s="45">
        <f t="shared" si="254"/>
        <v>0</v>
      </c>
      <c r="U118" s="45">
        <f t="shared" si="255"/>
        <v>0</v>
      </c>
      <c r="V118" s="45">
        <f t="shared" si="307"/>
        <v>0</v>
      </c>
      <c r="W118" s="45">
        <f t="shared" si="256"/>
        <v>0</v>
      </c>
      <c r="X118" s="45">
        <f>IF(AND(V118&lt;&gt;0,SUM(V$9:V117)=0),ROUND(U$1*U$3,0),0)</f>
        <v>0</v>
      </c>
      <c r="Y118" s="18"/>
      <c r="Z118" s="38">
        <f>IF(SUM(AH$9:AH117)&gt;0.9,MAX(Z$9:Z117)+1,0)</f>
        <v>0</v>
      </c>
      <c r="AA118" s="44">
        <f t="shared" si="213"/>
        <v>0</v>
      </c>
      <c r="AB118" s="40">
        <f t="shared" si="214"/>
        <v>47848</v>
      </c>
      <c r="AC118" s="43">
        <f t="shared" si="329"/>
        <v>0</v>
      </c>
      <c r="AD118" s="43">
        <f t="shared" si="308"/>
        <v>0</v>
      </c>
      <c r="AE118" s="45">
        <f>IF(AND(Z118=AG$6,AI117-AG$1/(AG$7-AG$6+1)&gt;=0),ROUND(AG$1/(AG$7-AG$6+1),0),IF(AND(SUM(AE$10:AE117)&gt;0,AI117-AE117&gt;=0),AE117,IF(AND(SUM(AE$10:AE117)&gt;0),AG$1-SUM(AE$10:AE117),0)))</f>
        <v>0</v>
      </c>
      <c r="AF118" s="45">
        <f t="shared" si="257"/>
        <v>0</v>
      </c>
      <c r="AG118" s="45">
        <f t="shared" si="258"/>
        <v>0</v>
      </c>
      <c r="AH118" s="45">
        <f t="shared" si="309"/>
        <v>0</v>
      </c>
      <c r="AI118" s="45">
        <f t="shared" si="259"/>
        <v>0</v>
      </c>
      <c r="AJ118" s="45">
        <f>IF(AND(AH118&lt;&gt;0,SUM(AH$9:AH117)=0),ROUND(AG$1*AG$3,0),0)</f>
        <v>0</v>
      </c>
      <c r="AK118" s="18"/>
      <c r="AL118" s="38">
        <f>IF(SUM(AT$9:AT117)&gt;0.9,MAX(AL$9:AL117)+1,0)</f>
        <v>0</v>
      </c>
      <c r="AM118" s="44">
        <f t="shared" si="215"/>
        <v>0</v>
      </c>
      <c r="AN118" s="40">
        <f t="shared" si="216"/>
        <v>47848</v>
      </c>
      <c r="AO118" s="43">
        <f t="shared" si="330"/>
        <v>0</v>
      </c>
      <c r="AP118" s="43">
        <f t="shared" si="310"/>
        <v>0</v>
      </c>
      <c r="AQ118" s="45">
        <f>IF(AND(AL118=AS$6,AU117-AS$1/(AS$7-AS$6+1)&gt;=0),ROUND(AS$1/(AS$7-AS$6+1),0),IF(AND(SUM(AQ$10:AQ117)&gt;0,AU117-AQ117&gt;=0),AQ117,IF(AND(SUM(AQ$10:AQ117)&gt;0),AS$1-SUM(AQ$10:AQ117),0)))</f>
        <v>0</v>
      </c>
      <c r="AR118" s="45">
        <f t="shared" si="260"/>
        <v>0</v>
      </c>
      <c r="AS118" s="45">
        <f t="shared" si="261"/>
        <v>0</v>
      </c>
      <c r="AT118" s="45">
        <f t="shared" si="311"/>
        <v>0</v>
      </c>
      <c r="AU118" s="45">
        <f t="shared" si="262"/>
        <v>0</v>
      </c>
      <c r="AV118" s="45">
        <f>IF(AND(AT118&lt;&gt;0,SUM(AT$9:AT117)=0),ROUND(AS$1*AS$3,0),0)</f>
        <v>0</v>
      </c>
      <c r="AW118" s="18"/>
      <c r="AX118" s="38">
        <f>IF(SUM(BF$9:BF117)&gt;0.9,MAX(AX$9:AX117)+1,0)</f>
        <v>0</v>
      </c>
      <c r="AY118" s="44">
        <f t="shared" si="217"/>
        <v>0</v>
      </c>
      <c r="AZ118" s="40">
        <f t="shared" si="218"/>
        <v>47848</v>
      </c>
      <c r="BA118" s="43">
        <f t="shared" si="331"/>
        <v>0</v>
      </c>
      <c r="BB118" s="43">
        <f t="shared" si="312"/>
        <v>0</v>
      </c>
      <c r="BC118" s="45">
        <f>IF(AND(AX118=BE$6,BG117-BE$1/(BE$7-BE$6+1)&gt;=0),ROUND(BE$1/(BE$7-BE$6+1),0),IF(AND(SUM(BC$10:BC117)&gt;0,BG117-BC117&gt;=0),BC117,IF(AND(SUM(BC$10:BC117)&gt;0),BE$1-SUM(BC$10:BC117),0)))</f>
        <v>0</v>
      </c>
      <c r="BD118" s="45">
        <f t="shared" si="263"/>
        <v>0</v>
      </c>
      <c r="BE118" s="45">
        <f t="shared" si="264"/>
        <v>0</v>
      </c>
      <c r="BF118" s="45">
        <f t="shared" si="313"/>
        <v>0</v>
      </c>
      <c r="BG118" s="45">
        <f t="shared" si="265"/>
        <v>0</v>
      </c>
      <c r="BH118" s="45">
        <f>IF(AND(BF118&lt;&gt;0,SUM(BF$9:BF117)=0),ROUND(BE$1*BE$3,0),0)</f>
        <v>0</v>
      </c>
      <c r="BI118" s="18"/>
      <c r="BJ118" s="38">
        <f>IF(SUM(BR$9:BR117)&gt;0.9,MAX(BJ$9:BJ117)+1,0)</f>
        <v>0</v>
      </c>
      <c r="BK118" s="44">
        <f t="shared" si="219"/>
        <v>0</v>
      </c>
      <c r="BL118" s="40">
        <f t="shared" si="220"/>
        <v>47848</v>
      </c>
      <c r="BM118" s="43">
        <f t="shared" si="332"/>
        <v>0</v>
      </c>
      <c r="BN118" s="43">
        <f t="shared" si="314"/>
        <v>0</v>
      </c>
      <c r="BO118" s="45">
        <f>IF(AND(BJ118=BQ$6,BS117-BQ$1/(BQ$7-BQ$6+1)&gt;=0),ROUND(BQ$1/(BQ$7-BQ$6+1),0),IF(AND(SUM(BO$10:BO117)&gt;0,BS117-BO117&gt;=0),BO117,IF(AND(SUM(BO$10:BO117)&gt;0),BQ$1-SUM(BO$10:BO117),0)))</f>
        <v>0</v>
      </c>
      <c r="BP118" s="45">
        <f t="shared" si="266"/>
        <v>0</v>
      </c>
      <c r="BQ118" s="45">
        <f t="shared" si="267"/>
        <v>0</v>
      </c>
      <c r="BR118" s="45">
        <f t="shared" si="315"/>
        <v>0</v>
      </c>
      <c r="BS118" s="45">
        <f t="shared" si="268"/>
        <v>0</v>
      </c>
      <c r="BT118" s="45">
        <f>IF(AND(BR118&lt;&gt;0,SUM(BR$9:BR117)=0),ROUND(BQ$1*BQ$3,0),0)</f>
        <v>0</v>
      </c>
      <c r="BU118" s="18"/>
      <c r="BV118" s="38">
        <f>IF(SUM(CD$9:CD117)&gt;0.9,MAX(BV$9:BV117)+1,0)</f>
        <v>0</v>
      </c>
      <c r="BW118" s="44">
        <f t="shared" si="221"/>
        <v>0</v>
      </c>
      <c r="BX118" s="40">
        <f t="shared" si="222"/>
        <v>47848</v>
      </c>
      <c r="BY118" s="43">
        <f t="shared" si="333"/>
        <v>0</v>
      </c>
      <c r="BZ118" s="43">
        <f t="shared" si="316"/>
        <v>0</v>
      </c>
      <c r="CA118" s="45">
        <f>IF(AND(BV118=CC$6,CE117-CC$1/(CC$7-CC$6+1)&gt;=0),ROUND(CC$1/(CC$7-CC$6+1),0),IF(AND(SUM(CA$10:CA117)&gt;0,CE117-CA117&gt;=0),CA117,IF(AND(SUM(CA$10:CA117)&gt;0),CC$1-SUM(CA$10:CA117),0)))</f>
        <v>0</v>
      </c>
      <c r="CB118" s="45">
        <f t="shared" si="269"/>
        <v>0</v>
      </c>
      <c r="CC118" s="45">
        <f t="shared" si="270"/>
        <v>0</v>
      </c>
      <c r="CD118" s="45">
        <f t="shared" si="317"/>
        <v>0</v>
      </c>
      <c r="CE118" s="45">
        <f t="shared" si="271"/>
        <v>0</v>
      </c>
      <c r="CF118" s="45">
        <f>IF(AND(CD118&lt;&gt;0,SUM(CD$9:CD117)=0),ROUND(CC$1*CC$3,0),0)</f>
        <v>0</v>
      </c>
      <c r="CG118" s="18"/>
      <c r="CH118" s="38">
        <f>IF(SUM(CP$9:CP117)&gt;0.9,MAX(CH$9:CH117)+1,0)</f>
        <v>0</v>
      </c>
      <c r="CI118" s="44">
        <f t="shared" si="223"/>
        <v>0</v>
      </c>
      <c r="CJ118" s="40">
        <f t="shared" si="224"/>
        <v>47848</v>
      </c>
      <c r="CK118" s="43">
        <f t="shared" si="334"/>
        <v>0</v>
      </c>
      <c r="CL118" s="43">
        <f t="shared" si="318"/>
        <v>0</v>
      </c>
      <c r="CM118" s="45">
        <f>IF(AND(CH118=CO$6,CQ117-CO$1/(CO$7-CO$6+1)&gt;=0),ROUND(CO$1/(CO$7-CO$6+1),0),IF(AND(SUM(CM$10:CM117)&gt;0,CQ117-CM117&gt;=0),CM117,IF(AND(SUM(CM$10:CM117)&gt;0),CO$1-SUM(CM$10:CM117),0)))</f>
        <v>0</v>
      </c>
      <c r="CN118" s="45">
        <f t="shared" si="272"/>
        <v>0</v>
      </c>
      <c r="CO118" s="45">
        <f t="shared" si="273"/>
        <v>0</v>
      </c>
      <c r="CP118" s="45">
        <f t="shared" si="319"/>
        <v>0</v>
      </c>
      <c r="CQ118" s="45">
        <f t="shared" si="274"/>
        <v>0</v>
      </c>
      <c r="CR118" s="45">
        <f>IF(AND(CP118&lt;&gt;0,SUM(CP$9:CP117)=0),ROUND(CO$1*CO$3,0),0)</f>
        <v>0</v>
      </c>
      <c r="CS118" s="18"/>
      <c r="CT118" s="38">
        <f>IF(SUM(DB$9:DB117)&gt;0.9,MAX(CT$9:CT117)+1,0)</f>
        <v>0</v>
      </c>
      <c r="CU118" s="44">
        <f t="shared" si="225"/>
        <v>0</v>
      </c>
      <c r="CV118" s="40">
        <f t="shared" si="226"/>
        <v>47848</v>
      </c>
      <c r="CW118" s="43">
        <f t="shared" si="335"/>
        <v>0</v>
      </c>
      <c r="CX118" s="43">
        <f t="shared" si="320"/>
        <v>0</v>
      </c>
      <c r="CY118" s="45">
        <f>IF(AND(CT118=DA$6,DC117-DA$1/(DA$7-DA$6+1)&gt;=0),ROUND(DA$1/(DA$7-DA$6+1),0),IF(AND(SUM(CY$10:CY117)&gt;0,DC117-CY117&gt;=0),CY117,IF(AND(SUM(CY$10:CY117)&gt;0),DA$1-SUM(CY$10:CY117),0)))</f>
        <v>0</v>
      </c>
      <c r="CZ118" s="45">
        <f t="shared" si="275"/>
        <v>0</v>
      </c>
      <c r="DA118" s="45">
        <f t="shared" si="276"/>
        <v>0</v>
      </c>
      <c r="DB118" s="45">
        <f t="shared" si="321"/>
        <v>0</v>
      </c>
      <c r="DC118" s="45">
        <f t="shared" si="277"/>
        <v>0</v>
      </c>
      <c r="DD118" s="45">
        <f>IF(AND(DB118&lt;&gt;0,SUM(DB$9:DB117)=0),ROUND(DA$1*DA$3,0),0)</f>
        <v>0</v>
      </c>
      <c r="DE118" s="18"/>
      <c r="DF118" s="38">
        <f>IF(SUM(DN$9:DN117)&gt;0.9,MAX(DF$9:DF117)+1,0)</f>
        <v>0</v>
      </c>
      <c r="DG118" s="44">
        <f t="shared" si="227"/>
        <v>0</v>
      </c>
      <c r="DH118" s="40">
        <f t="shared" si="228"/>
        <v>47848</v>
      </c>
      <c r="DI118" s="43">
        <f t="shared" si="336"/>
        <v>0</v>
      </c>
      <c r="DJ118" s="43">
        <f t="shared" si="322"/>
        <v>0</v>
      </c>
      <c r="DK118" s="45">
        <f>IF(AND(DF118=DM$6,DO117-DM$1/(DM$7-DM$6+1)&gt;=0),ROUND(DM$1/(DM$7-DM$6+1),0),IF(AND(SUM(DK$10:DK117)&gt;0,DO117-DK117&gt;=0),DK117,IF(AND(SUM(DK$10:DK117)&gt;0),DM$1-SUM(DK$10:DK117),0)))</f>
        <v>0</v>
      </c>
      <c r="DL118" s="45">
        <f t="shared" si="278"/>
        <v>0</v>
      </c>
      <c r="DM118" s="45">
        <f t="shared" si="279"/>
        <v>0</v>
      </c>
      <c r="DN118" s="45">
        <f t="shared" si="323"/>
        <v>0</v>
      </c>
      <c r="DO118" s="45">
        <f t="shared" si="280"/>
        <v>0</v>
      </c>
      <c r="DP118" s="45">
        <f>IF(AND(DN118&lt;&gt;0,SUM(DN$9:DN117)=0),ROUND(DM$1*DM$3,0),0)</f>
        <v>0</v>
      </c>
      <c r="DQ118" s="18"/>
      <c r="DR118" s="38">
        <f>IF(SUM(DZ$9:DZ117)&gt;0.9,MAX(DR$9:DR117)+1,0)</f>
        <v>0</v>
      </c>
      <c r="DS118" s="44">
        <f t="shared" si="229"/>
        <v>0</v>
      </c>
      <c r="DT118" s="40">
        <f t="shared" si="230"/>
        <v>47848</v>
      </c>
      <c r="DU118" s="43">
        <f t="shared" si="337"/>
        <v>0</v>
      </c>
      <c r="DV118" s="43">
        <f t="shared" si="324"/>
        <v>0</v>
      </c>
      <c r="DW118" s="45">
        <f>IF(AND(DR118=DY$6,EA117-DY$1/(DY$7-DY$6+1)&gt;=0),ROUND(DY$1/(DY$7-DY$6+1),0),IF(AND(SUM(DW$10:DW117)&gt;0,EA117-DW117&gt;=0),DW117,IF(AND(SUM(DW$10:DW117)&gt;0),DY$1-SUM(DW$10:DW117),0)))</f>
        <v>0</v>
      </c>
      <c r="DX118" s="45">
        <f t="shared" si="281"/>
        <v>0</v>
      </c>
      <c r="DY118" s="45">
        <f t="shared" si="282"/>
        <v>0</v>
      </c>
      <c r="DZ118" s="45">
        <f t="shared" si="325"/>
        <v>0</v>
      </c>
      <c r="EA118" s="45">
        <f t="shared" si="283"/>
        <v>0</v>
      </c>
      <c r="EB118" s="45">
        <f>IF(AND(DZ118&lt;&gt;0,SUM(DZ$9:DZ117)=0),ROUND(DY$1*DY$3,0),0)</f>
        <v>0</v>
      </c>
      <c r="EC118" s="18"/>
      <c r="ED118" s="38">
        <f>IF(SUM(EL$9:EL117)&gt;0.9,MAX(ED$9:ED117)+1,0)</f>
        <v>0</v>
      </c>
      <c r="EE118" s="44">
        <f t="shared" si="231"/>
        <v>0</v>
      </c>
      <c r="EF118" s="40">
        <f t="shared" si="232"/>
        <v>47848</v>
      </c>
      <c r="EG118" s="43">
        <f t="shared" si="338"/>
        <v>0</v>
      </c>
      <c r="EH118" s="43">
        <f t="shared" si="326"/>
        <v>0</v>
      </c>
      <c r="EI118" s="45">
        <f>IF(AND(ED118=EK$6,EM117-EK$1/(EK$7-EK$6+1)&gt;=0),ROUND(EK$1/(EK$7-EK$6+1),0),IF(AND(SUM(EI$10:EI117)&gt;0,EM117-EI117&gt;=0),EI117,IF(AND(SUM(EI$10:EI117)&gt;0),EK$1-SUM(EI$10:EI117),0)))</f>
        <v>0</v>
      </c>
      <c r="EJ118" s="45">
        <f t="shared" si="284"/>
        <v>0</v>
      </c>
      <c r="EK118" s="45">
        <f t="shared" si="285"/>
        <v>0</v>
      </c>
      <c r="EL118" s="45">
        <f t="shared" si="327"/>
        <v>0</v>
      </c>
      <c r="EM118" s="45">
        <f t="shared" si="286"/>
        <v>0</v>
      </c>
      <c r="EN118" s="45">
        <f>IF(AND(EL118&lt;&gt;0,SUM(EL$9:EL117)=0),ROUND(EK$1*EK$3,0),0)</f>
        <v>0</v>
      </c>
      <c r="EO118" s="21"/>
      <c r="EP118" s="46">
        <f t="shared" si="303"/>
        <v>102</v>
      </c>
      <c r="EQ118" s="47">
        <f t="shared" si="287"/>
        <v>47848</v>
      </c>
      <c r="ER118" s="48">
        <f t="shared" si="304"/>
        <v>0</v>
      </c>
      <c r="ES118" s="48">
        <f t="shared" si="288"/>
        <v>0</v>
      </c>
      <c r="ET118" s="48">
        <f t="shared" si="289"/>
        <v>0</v>
      </c>
      <c r="EU118" s="48">
        <f t="shared" si="290"/>
        <v>0</v>
      </c>
      <c r="EV118" s="48">
        <f t="shared" si="291"/>
        <v>0</v>
      </c>
      <c r="EW118" s="48">
        <f t="shared" si="292"/>
        <v>0</v>
      </c>
      <c r="EX118" s="48">
        <f t="shared" si="293"/>
        <v>0</v>
      </c>
      <c r="EY118" s="48">
        <f t="shared" si="294"/>
        <v>0</v>
      </c>
      <c r="EZ118" s="48">
        <f t="shared" si="295"/>
        <v>0</v>
      </c>
      <c r="FA118" s="48">
        <f t="shared" si="296"/>
        <v>0</v>
      </c>
      <c r="FB118" s="48">
        <f t="shared" si="297"/>
        <v>0</v>
      </c>
      <c r="FC118" s="48">
        <f t="shared" si="298"/>
        <v>0</v>
      </c>
      <c r="FD118" s="48">
        <f t="shared" si="233"/>
        <v>0</v>
      </c>
      <c r="FE118" s="49">
        <f t="shared" si="209"/>
        <v>0</v>
      </c>
      <c r="FF118" s="49">
        <f t="shared" si="237"/>
        <v>0</v>
      </c>
      <c r="FG118" s="49">
        <f t="shared" si="238"/>
        <v>0</v>
      </c>
      <c r="FH118" s="49">
        <f t="shared" si="239"/>
        <v>0</v>
      </c>
      <c r="FI118" s="49">
        <f t="shared" si="240"/>
        <v>0</v>
      </c>
      <c r="FJ118" s="49">
        <f t="shared" si="241"/>
        <v>0</v>
      </c>
      <c r="FK118" s="49">
        <f t="shared" si="242"/>
        <v>0</v>
      </c>
      <c r="FL118" s="49">
        <f t="shared" si="243"/>
        <v>0</v>
      </c>
      <c r="FM118" s="49">
        <f t="shared" si="244"/>
        <v>0</v>
      </c>
      <c r="FN118" s="49">
        <f t="shared" si="299"/>
        <v>0</v>
      </c>
      <c r="FO118" s="49">
        <f t="shared" si="300"/>
        <v>0</v>
      </c>
      <c r="FP118" s="49">
        <f t="shared" si="301"/>
        <v>0</v>
      </c>
      <c r="FQ118" s="49">
        <f t="shared" si="302"/>
        <v>0</v>
      </c>
      <c r="FR118" s="49">
        <f t="shared" si="245"/>
        <v>0</v>
      </c>
      <c r="FS118" s="49">
        <f>IF(SUM(FF118:FF$298)=0,FF$299*FS$8/12,0)</f>
        <v>0</v>
      </c>
      <c r="FT118" s="49">
        <f>IF(SUM(FG118:FG$298)=0,FG$299*FT$8/12,0)</f>
        <v>0</v>
      </c>
      <c r="FU118" s="49">
        <f>IF(SUM(FH118:FH$298)=0,FH$299*FU$8/12,0)</f>
        <v>0</v>
      </c>
      <c r="FV118" s="49">
        <f>IF(SUM(FI118:FI$298)=0,FI$299*FV$8/12,0)</f>
        <v>0</v>
      </c>
      <c r="FW118" s="49">
        <f>IF(SUM(FJ118:FJ$298)=0,FJ$299*FW$8/12,0)</f>
        <v>0</v>
      </c>
      <c r="FX118" s="49">
        <f>IF(SUM(FK118:FK$298)=0,FK$299*FX$8/12,0)</f>
        <v>0</v>
      </c>
      <c r="FY118" s="49">
        <f>IF(SUM(FL118:FL$298)=0,FL$299*FY$8/12,0)</f>
        <v>0</v>
      </c>
      <c r="FZ118" s="49">
        <f>IF(SUM(FM118:FM$298)=0,FM$299*FZ$8/12,0)</f>
        <v>0</v>
      </c>
      <c r="GA118" s="49">
        <f>IF(SUM(FN118:FN$298)=0,FN$299*GA$8/12,0)</f>
        <v>0</v>
      </c>
      <c r="GB118" s="49">
        <f>IF(SUM(FO118:FO$298)=0,FO$299*GB$8/12,0)</f>
        <v>0</v>
      </c>
      <c r="GC118" s="49">
        <f>IF(SUM(FP118:FP$298)=0,FP$299*GC$8/12,0)</f>
        <v>0</v>
      </c>
      <c r="GD118" s="49">
        <f>IF(SUM(FQ118:FQ$298)=0,FQ$299*GD$8/12,0)</f>
        <v>0</v>
      </c>
      <c r="GE118" s="49">
        <f t="shared" si="246"/>
        <v>0</v>
      </c>
      <c r="GF118" s="49">
        <f t="shared" si="234"/>
        <v>0</v>
      </c>
      <c r="GG118" s="49">
        <f t="shared" si="247"/>
        <v>0</v>
      </c>
      <c r="GH118" s="49">
        <f t="shared" si="235"/>
        <v>0</v>
      </c>
      <c r="GI118" s="49">
        <f t="shared" si="248"/>
        <v>0</v>
      </c>
      <c r="GJ118" s="49">
        <f t="shared" si="236"/>
        <v>0</v>
      </c>
      <c r="GK118" s="21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  <c r="IN118" s="64"/>
      <c r="IO118" s="64"/>
      <c r="IP118" s="64"/>
      <c r="IQ118" s="64"/>
      <c r="IR118" s="64"/>
      <c r="IS118" s="64"/>
      <c r="IT118" s="64"/>
      <c r="IU118" s="64"/>
      <c r="IV118" s="64"/>
      <c r="IW118" s="64"/>
      <c r="IX118" s="64"/>
      <c r="IY118" s="64"/>
      <c r="IZ118" s="64"/>
      <c r="JA118" s="64"/>
      <c r="JB118" s="64"/>
      <c r="JC118" s="64"/>
      <c r="JD118" s="64"/>
      <c r="JE118" s="64"/>
      <c r="JF118" s="64"/>
      <c r="JG118" s="64"/>
      <c r="JH118" s="64"/>
      <c r="JI118" s="64"/>
      <c r="JJ118" s="64"/>
      <c r="JK118" s="64"/>
      <c r="JL118" s="64"/>
      <c r="JM118" s="64"/>
      <c r="JN118" s="64"/>
      <c r="JO118" s="64"/>
      <c r="JP118" s="64"/>
      <c r="JQ118" s="64"/>
      <c r="JR118" s="64"/>
      <c r="JS118" s="64"/>
      <c r="JT118" s="64"/>
      <c r="JU118" s="64"/>
      <c r="JV118" s="64"/>
      <c r="JW118" s="64"/>
      <c r="JX118" s="64"/>
      <c r="JY118" s="64"/>
      <c r="JZ118" s="64"/>
      <c r="KA118" s="64"/>
      <c r="KB118" s="64"/>
      <c r="KC118" s="64"/>
      <c r="KD118" s="64"/>
      <c r="KE118" s="64"/>
      <c r="KF118" s="64"/>
      <c r="KG118" s="64"/>
      <c r="KH118" s="64"/>
      <c r="KI118" s="64"/>
      <c r="KJ118" s="64"/>
      <c r="KK118" s="64"/>
      <c r="KL118" s="64"/>
      <c r="KM118" s="64"/>
    </row>
    <row r="119" spans="1:299">
      <c r="A119" s="57"/>
      <c r="B119" s="38">
        <f>IF(SUM(J$9:J118)&gt;0.9,MAX(B$9:B118)+1,0)</f>
        <v>90</v>
      </c>
      <c r="C119" s="44">
        <f t="shared" si="210"/>
        <v>0</v>
      </c>
      <c r="D119" s="40">
        <v>47879</v>
      </c>
      <c r="E119" s="43">
        <f t="shared" si="249"/>
        <v>0</v>
      </c>
      <c r="F119" s="43">
        <f t="shared" si="250"/>
        <v>0</v>
      </c>
      <c r="G119" s="45">
        <f>IF(AND(B119=I$6,K118-I$1/(I$7-I$6+1)&gt;=0),ROUND(I$1/(I$7-I$6+1),0),IF(AND(SUM(G$10:G118)&gt;0,K118-G118&gt;=0),G118,IF(AND(SUM(G$10:G118)&gt;0),I$1-SUM(G$10:G118),0)))</f>
        <v>0</v>
      </c>
      <c r="H119" s="45">
        <f t="shared" si="251"/>
        <v>0</v>
      </c>
      <c r="I119" s="45">
        <f t="shared" si="252"/>
        <v>0</v>
      </c>
      <c r="J119" s="45">
        <f t="shared" si="305"/>
        <v>0</v>
      </c>
      <c r="K119" s="45">
        <f t="shared" si="253"/>
        <v>0</v>
      </c>
      <c r="L119" s="45">
        <f>IF(AND(J119&lt;&gt;0,SUM(J$9:J118)=0),ROUND(I$1*I$3,0),0)</f>
        <v>0</v>
      </c>
      <c r="M119" s="18"/>
      <c r="N119" s="38">
        <f>IF(SUM(V$9:V118)&gt;0.9,MAX(N$9:N118)+1,0)</f>
        <v>0</v>
      </c>
      <c r="O119" s="44">
        <f t="shared" si="211"/>
        <v>0</v>
      </c>
      <c r="P119" s="40">
        <f t="shared" si="212"/>
        <v>47879</v>
      </c>
      <c r="Q119" s="43">
        <f t="shared" si="328"/>
        <v>0</v>
      </c>
      <c r="R119" s="43">
        <f t="shared" si="306"/>
        <v>0</v>
      </c>
      <c r="S119" s="45">
        <f>IF(AND(N119=U$6,W118-U$1/(U$7-U$6+1)&gt;=0),ROUND(U$1/(U$7-U$6+1),0),IF(AND(SUM(S$10:S118)&gt;0,W118-S118&gt;=0),S118,IF(AND(SUM(S$10:S118)&gt;0),U$1-SUM(S$10:S118),0)))</f>
        <v>0</v>
      </c>
      <c r="T119" s="45">
        <f t="shared" si="254"/>
        <v>0</v>
      </c>
      <c r="U119" s="45">
        <f t="shared" si="255"/>
        <v>0</v>
      </c>
      <c r="V119" s="45">
        <f t="shared" si="307"/>
        <v>0</v>
      </c>
      <c r="W119" s="45">
        <f t="shared" si="256"/>
        <v>0</v>
      </c>
      <c r="X119" s="45">
        <f>IF(AND(V119&lt;&gt;0,SUM(V$9:V118)=0),ROUND(U$1*U$3,0),0)</f>
        <v>0</v>
      </c>
      <c r="Y119" s="18"/>
      <c r="Z119" s="38">
        <f>IF(SUM(AH$9:AH118)&gt;0.9,MAX(Z$9:Z118)+1,0)</f>
        <v>0</v>
      </c>
      <c r="AA119" s="44">
        <f t="shared" si="213"/>
        <v>0</v>
      </c>
      <c r="AB119" s="40">
        <f t="shared" si="214"/>
        <v>47879</v>
      </c>
      <c r="AC119" s="43">
        <f t="shared" si="329"/>
        <v>0</v>
      </c>
      <c r="AD119" s="43">
        <f t="shared" si="308"/>
        <v>0</v>
      </c>
      <c r="AE119" s="45">
        <f>IF(AND(Z119=AG$6,AI118-AG$1/(AG$7-AG$6+1)&gt;=0),ROUND(AG$1/(AG$7-AG$6+1),0),IF(AND(SUM(AE$10:AE118)&gt;0,AI118-AE118&gt;=0),AE118,IF(AND(SUM(AE$10:AE118)&gt;0),AG$1-SUM(AE$10:AE118),0)))</f>
        <v>0</v>
      </c>
      <c r="AF119" s="45">
        <f t="shared" si="257"/>
        <v>0</v>
      </c>
      <c r="AG119" s="45">
        <f t="shared" si="258"/>
        <v>0</v>
      </c>
      <c r="AH119" s="45">
        <f t="shared" si="309"/>
        <v>0</v>
      </c>
      <c r="AI119" s="45">
        <f t="shared" si="259"/>
        <v>0</v>
      </c>
      <c r="AJ119" s="45">
        <f>IF(AND(AH119&lt;&gt;0,SUM(AH$9:AH118)=0),ROUND(AG$1*AG$3,0),0)</f>
        <v>0</v>
      </c>
      <c r="AK119" s="18"/>
      <c r="AL119" s="38">
        <f>IF(SUM(AT$9:AT118)&gt;0.9,MAX(AL$9:AL118)+1,0)</f>
        <v>0</v>
      </c>
      <c r="AM119" s="44">
        <f t="shared" si="215"/>
        <v>0</v>
      </c>
      <c r="AN119" s="40">
        <f t="shared" si="216"/>
        <v>47879</v>
      </c>
      <c r="AO119" s="43">
        <f t="shared" si="330"/>
        <v>0</v>
      </c>
      <c r="AP119" s="43">
        <f t="shared" si="310"/>
        <v>0</v>
      </c>
      <c r="AQ119" s="45">
        <f>IF(AND(AL119=AS$6,AU118-AS$1/(AS$7-AS$6+1)&gt;=0),ROUND(AS$1/(AS$7-AS$6+1),0),IF(AND(SUM(AQ$10:AQ118)&gt;0,AU118-AQ118&gt;=0),AQ118,IF(AND(SUM(AQ$10:AQ118)&gt;0),AS$1-SUM(AQ$10:AQ118),0)))</f>
        <v>0</v>
      </c>
      <c r="AR119" s="45">
        <f t="shared" si="260"/>
        <v>0</v>
      </c>
      <c r="AS119" s="45">
        <f t="shared" si="261"/>
        <v>0</v>
      </c>
      <c r="AT119" s="45">
        <f t="shared" si="311"/>
        <v>0</v>
      </c>
      <c r="AU119" s="45">
        <f t="shared" si="262"/>
        <v>0</v>
      </c>
      <c r="AV119" s="45">
        <f>IF(AND(AT119&lt;&gt;0,SUM(AT$9:AT118)=0),ROUND(AS$1*AS$3,0),0)</f>
        <v>0</v>
      </c>
      <c r="AW119" s="18"/>
      <c r="AX119" s="38">
        <f>IF(SUM(BF$9:BF118)&gt;0.9,MAX(AX$9:AX118)+1,0)</f>
        <v>0</v>
      </c>
      <c r="AY119" s="44">
        <f t="shared" si="217"/>
        <v>0</v>
      </c>
      <c r="AZ119" s="40">
        <f t="shared" si="218"/>
        <v>47879</v>
      </c>
      <c r="BA119" s="43">
        <f t="shared" si="331"/>
        <v>0</v>
      </c>
      <c r="BB119" s="43">
        <f t="shared" si="312"/>
        <v>0</v>
      </c>
      <c r="BC119" s="45">
        <f>IF(AND(AX119=BE$6,BG118-BE$1/(BE$7-BE$6+1)&gt;=0),ROUND(BE$1/(BE$7-BE$6+1),0),IF(AND(SUM(BC$10:BC118)&gt;0,BG118-BC118&gt;=0),BC118,IF(AND(SUM(BC$10:BC118)&gt;0),BE$1-SUM(BC$10:BC118),0)))</f>
        <v>0</v>
      </c>
      <c r="BD119" s="45">
        <f t="shared" si="263"/>
        <v>0</v>
      </c>
      <c r="BE119" s="45">
        <f t="shared" si="264"/>
        <v>0</v>
      </c>
      <c r="BF119" s="45">
        <f t="shared" si="313"/>
        <v>0</v>
      </c>
      <c r="BG119" s="45">
        <f t="shared" si="265"/>
        <v>0</v>
      </c>
      <c r="BH119" s="45">
        <f>IF(AND(BF119&lt;&gt;0,SUM(BF$9:BF118)=0),ROUND(BE$1*BE$3,0),0)</f>
        <v>0</v>
      </c>
      <c r="BI119" s="18"/>
      <c r="BJ119" s="38">
        <f>IF(SUM(BR$9:BR118)&gt;0.9,MAX(BJ$9:BJ118)+1,0)</f>
        <v>0</v>
      </c>
      <c r="BK119" s="44">
        <f t="shared" si="219"/>
        <v>0</v>
      </c>
      <c r="BL119" s="40">
        <f t="shared" si="220"/>
        <v>47879</v>
      </c>
      <c r="BM119" s="43">
        <f t="shared" si="332"/>
        <v>0</v>
      </c>
      <c r="BN119" s="43">
        <f t="shared" si="314"/>
        <v>0</v>
      </c>
      <c r="BO119" s="45">
        <f>IF(AND(BJ119=BQ$6,BS118-BQ$1/(BQ$7-BQ$6+1)&gt;=0),ROUND(BQ$1/(BQ$7-BQ$6+1),0),IF(AND(SUM(BO$10:BO118)&gt;0,BS118-BO118&gt;=0),BO118,IF(AND(SUM(BO$10:BO118)&gt;0),BQ$1-SUM(BO$10:BO118),0)))</f>
        <v>0</v>
      </c>
      <c r="BP119" s="45">
        <f t="shared" si="266"/>
        <v>0</v>
      </c>
      <c r="BQ119" s="45">
        <f t="shared" si="267"/>
        <v>0</v>
      </c>
      <c r="BR119" s="45">
        <f t="shared" si="315"/>
        <v>0</v>
      </c>
      <c r="BS119" s="45">
        <f t="shared" si="268"/>
        <v>0</v>
      </c>
      <c r="BT119" s="45">
        <f>IF(AND(BR119&lt;&gt;0,SUM(BR$9:BR118)=0),ROUND(BQ$1*BQ$3,0),0)</f>
        <v>0</v>
      </c>
      <c r="BU119" s="18"/>
      <c r="BV119" s="38">
        <f>IF(SUM(CD$9:CD118)&gt;0.9,MAX(BV$9:BV118)+1,0)</f>
        <v>0</v>
      </c>
      <c r="BW119" s="44">
        <f t="shared" si="221"/>
        <v>0</v>
      </c>
      <c r="BX119" s="40">
        <f t="shared" si="222"/>
        <v>47879</v>
      </c>
      <c r="BY119" s="43">
        <f t="shared" si="333"/>
        <v>0</v>
      </c>
      <c r="BZ119" s="43">
        <f t="shared" si="316"/>
        <v>0</v>
      </c>
      <c r="CA119" s="45">
        <f>IF(AND(BV119=CC$6,CE118-CC$1/(CC$7-CC$6+1)&gt;=0),ROUND(CC$1/(CC$7-CC$6+1),0),IF(AND(SUM(CA$10:CA118)&gt;0,CE118-CA118&gt;=0),CA118,IF(AND(SUM(CA$10:CA118)&gt;0),CC$1-SUM(CA$10:CA118),0)))</f>
        <v>0</v>
      </c>
      <c r="CB119" s="45">
        <f t="shared" si="269"/>
        <v>0</v>
      </c>
      <c r="CC119" s="45">
        <f t="shared" si="270"/>
        <v>0</v>
      </c>
      <c r="CD119" s="45">
        <f t="shared" si="317"/>
        <v>0</v>
      </c>
      <c r="CE119" s="45">
        <f t="shared" si="271"/>
        <v>0</v>
      </c>
      <c r="CF119" s="45">
        <f>IF(AND(CD119&lt;&gt;0,SUM(CD$9:CD118)=0),ROUND(CC$1*CC$3,0),0)</f>
        <v>0</v>
      </c>
      <c r="CG119" s="18"/>
      <c r="CH119" s="38">
        <f>IF(SUM(CP$9:CP118)&gt;0.9,MAX(CH$9:CH118)+1,0)</f>
        <v>0</v>
      </c>
      <c r="CI119" s="44">
        <f t="shared" si="223"/>
        <v>0</v>
      </c>
      <c r="CJ119" s="40">
        <f t="shared" si="224"/>
        <v>47879</v>
      </c>
      <c r="CK119" s="43">
        <f t="shared" si="334"/>
        <v>0</v>
      </c>
      <c r="CL119" s="43">
        <f t="shared" si="318"/>
        <v>0</v>
      </c>
      <c r="CM119" s="45">
        <f>IF(AND(CH119=CO$6,CQ118-CO$1/(CO$7-CO$6+1)&gt;=0),ROUND(CO$1/(CO$7-CO$6+1),0),IF(AND(SUM(CM$10:CM118)&gt;0,CQ118-CM118&gt;=0),CM118,IF(AND(SUM(CM$10:CM118)&gt;0),CO$1-SUM(CM$10:CM118),0)))</f>
        <v>0</v>
      </c>
      <c r="CN119" s="45">
        <f t="shared" si="272"/>
        <v>0</v>
      </c>
      <c r="CO119" s="45">
        <f t="shared" si="273"/>
        <v>0</v>
      </c>
      <c r="CP119" s="45">
        <f t="shared" si="319"/>
        <v>0</v>
      </c>
      <c r="CQ119" s="45">
        <f t="shared" si="274"/>
        <v>0</v>
      </c>
      <c r="CR119" s="45">
        <f>IF(AND(CP119&lt;&gt;0,SUM(CP$9:CP118)=0),ROUND(CO$1*CO$3,0),0)</f>
        <v>0</v>
      </c>
      <c r="CS119" s="18"/>
      <c r="CT119" s="38">
        <f>IF(SUM(DB$9:DB118)&gt;0.9,MAX(CT$9:CT118)+1,0)</f>
        <v>0</v>
      </c>
      <c r="CU119" s="44">
        <f t="shared" si="225"/>
        <v>0</v>
      </c>
      <c r="CV119" s="40">
        <f t="shared" si="226"/>
        <v>47879</v>
      </c>
      <c r="CW119" s="43">
        <f t="shared" si="335"/>
        <v>0</v>
      </c>
      <c r="CX119" s="43">
        <f t="shared" si="320"/>
        <v>0</v>
      </c>
      <c r="CY119" s="45">
        <f>IF(AND(CT119=DA$6,DC118-DA$1/(DA$7-DA$6+1)&gt;=0),ROUND(DA$1/(DA$7-DA$6+1),0),IF(AND(SUM(CY$10:CY118)&gt;0,DC118-CY118&gt;=0),CY118,IF(AND(SUM(CY$10:CY118)&gt;0),DA$1-SUM(CY$10:CY118),0)))</f>
        <v>0</v>
      </c>
      <c r="CZ119" s="45">
        <f t="shared" si="275"/>
        <v>0</v>
      </c>
      <c r="DA119" s="45">
        <f t="shared" si="276"/>
        <v>0</v>
      </c>
      <c r="DB119" s="45">
        <f t="shared" si="321"/>
        <v>0</v>
      </c>
      <c r="DC119" s="45">
        <f t="shared" si="277"/>
        <v>0</v>
      </c>
      <c r="DD119" s="45">
        <f>IF(AND(DB119&lt;&gt;0,SUM(DB$9:DB118)=0),ROUND(DA$1*DA$3,0),0)</f>
        <v>0</v>
      </c>
      <c r="DE119" s="18"/>
      <c r="DF119" s="38">
        <f>IF(SUM(DN$9:DN118)&gt;0.9,MAX(DF$9:DF118)+1,0)</f>
        <v>0</v>
      </c>
      <c r="DG119" s="44">
        <f t="shared" si="227"/>
        <v>0</v>
      </c>
      <c r="DH119" s="40">
        <f t="shared" si="228"/>
        <v>47879</v>
      </c>
      <c r="DI119" s="43">
        <f t="shared" si="336"/>
        <v>0</v>
      </c>
      <c r="DJ119" s="43">
        <f t="shared" si="322"/>
        <v>0</v>
      </c>
      <c r="DK119" s="45">
        <f>IF(AND(DF119=DM$6,DO118-DM$1/(DM$7-DM$6+1)&gt;=0),ROUND(DM$1/(DM$7-DM$6+1),0),IF(AND(SUM(DK$10:DK118)&gt;0,DO118-DK118&gt;=0),DK118,IF(AND(SUM(DK$10:DK118)&gt;0),DM$1-SUM(DK$10:DK118),0)))</f>
        <v>0</v>
      </c>
      <c r="DL119" s="45">
        <f t="shared" si="278"/>
        <v>0</v>
      </c>
      <c r="DM119" s="45">
        <f t="shared" si="279"/>
        <v>0</v>
      </c>
      <c r="DN119" s="45">
        <f t="shared" si="323"/>
        <v>0</v>
      </c>
      <c r="DO119" s="45">
        <f t="shared" si="280"/>
        <v>0</v>
      </c>
      <c r="DP119" s="45">
        <f>IF(AND(DN119&lt;&gt;0,SUM(DN$9:DN118)=0),ROUND(DM$1*DM$3,0),0)</f>
        <v>0</v>
      </c>
      <c r="DQ119" s="18"/>
      <c r="DR119" s="38">
        <f>IF(SUM(DZ$9:DZ118)&gt;0.9,MAX(DR$9:DR118)+1,0)</f>
        <v>0</v>
      </c>
      <c r="DS119" s="44">
        <f t="shared" si="229"/>
        <v>0</v>
      </c>
      <c r="DT119" s="40">
        <f t="shared" si="230"/>
        <v>47879</v>
      </c>
      <c r="DU119" s="43">
        <f t="shared" si="337"/>
        <v>0</v>
      </c>
      <c r="DV119" s="43">
        <f t="shared" si="324"/>
        <v>0</v>
      </c>
      <c r="DW119" s="45">
        <f>IF(AND(DR119=DY$6,EA118-DY$1/(DY$7-DY$6+1)&gt;=0),ROUND(DY$1/(DY$7-DY$6+1),0),IF(AND(SUM(DW$10:DW118)&gt;0,EA118-DW118&gt;=0),DW118,IF(AND(SUM(DW$10:DW118)&gt;0),DY$1-SUM(DW$10:DW118),0)))</f>
        <v>0</v>
      </c>
      <c r="DX119" s="45">
        <f t="shared" si="281"/>
        <v>0</v>
      </c>
      <c r="DY119" s="45">
        <f t="shared" si="282"/>
        <v>0</v>
      </c>
      <c r="DZ119" s="45">
        <f t="shared" si="325"/>
        <v>0</v>
      </c>
      <c r="EA119" s="45">
        <f t="shared" si="283"/>
        <v>0</v>
      </c>
      <c r="EB119" s="45">
        <f>IF(AND(DZ119&lt;&gt;0,SUM(DZ$9:DZ118)=0),ROUND(DY$1*DY$3,0),0)</f>
        <v>0</v>
      </c>
      <c r="EC119" s="18"/>
      <c r="ED119" s="38">
        <f>IF(SUM(EL$9:EL118)&gt;0.9,MAX(ED$9:ED118)+1,0)</f>
        <v>0</v>
      </c>
      <c r="EE119" s="44">
        <f t="shared" si="231"/>
        <v>0</v>
      </c>
      <c r="EF119" s="40">
        <f t="shared" si="232"/>
        <v>47879</v>
      </c>
      <c r="EG119" s="43">
        <f t="shared" si="338"/>
        <v>0</v>
      </c>
      <c r="EH119" s="43">
        <f t="shared" si="326"/>
        <v>0</v>
      </c>
      <c r="EI119" s="45">
        <f>IF(AND(ED119=EK$6,EM118-EK$1/(EK$7-EK$6+1)&gt;=0),ROUND(EK$1/(EK$7-EK$6+1),0),IF(AND(SUM(EI$10:EI118)&gt;0,EM118-EI118&gt;=0),EI118,IF(AND(SUM(EI$10:EI118)&gt;0),EK$1-SUM(EI$10:EI118),0)))</f>
        <v>0</v>
      </c>
      <c r="EJ119" s="45">
        <f t="shared" si="284"/>
        <v>0</v>
      </c>
      <c r="EK119" s="45">
        <f t="shared" si="285"/>
        <v>0</v>
      </c>
      <c r="EL119" s="45">
        <f t="shared" si="327"/>
        <v>0</v>
      </c>
      <c r="EM119" s="45">
        <f t="shared" si="286"/>
        <v>0</v>
      </c>
      <c r="EN119" s="45">
        <f>IF(AND(EL119&lt;&gt;0,SUM(EL$9:EL118)=0),ROUND(EK$1*EK$3,0),0)</f>
        <v>0</v>
      </c>
      <c r="EO119" s="21"/>
      <c r="EP119" s="46">
        <f t="shared" si="303"/>
        <v>103</v>
      </c>
      <c r="EQ119" s="47">
        <f t="shared" si="287"/>
        <v>47879</v>
      </c>
      <c r="ER119" s="48">
        <f t="shared" si="304"/>
        <v>0</v>
      </c>
      <c r="ES119" s="48">
        <f t="shared" si="288"/>
        <v>0</v>
      </c>
      <c r="ET119" s="48">
        <f t="shared" si="289"/>
        <v>0</v>
      </c>
      <c r="EU119" s="48">
        <f t="shared" si="290"/>
        <v>0</v>
      </c>
      <c r="EV119" s="48">
        <f t="shared" si="291"/>
        <v>0</v>
      </c>
      <c r="EW119" s="48">
        <f t="shared" si="292"/>
        <v>0</v>
      </c>
      <c r="EX119" s="48">
        <f t="shared" si="293"/>
        <v>0</v>
      </c>
      <c r="EY119" s="48">
        <f t="shared" si="294"/>
        <v>0</v>
      </c>
      <c r="EZ119" s="48">
        <f t="shared" si="295"/>
        <v>0</v>
      </c>
      <c r="FA119" s="48">
        <f t="shared" si="296"/>
        <v>0</v>
      </c>
      <c r="FB119" s="48">
        <f t="shared" si="297"/>
        <v>0</v>
      </c>
      <c r="FC119" s="48">
        <f t="shared" si="298"/>
        <v>0</v>
      </c>
      <c r="FD119" s="48">
        <f t="shared" si="233"/>
        <v>0</v>
      </c>
      <c r="FE119" s="49">
        <f t="shared" si="209"/>
        <v>0</v>
      </c>
      <c r="FF119" s="49">
        <f t="shared" si="237"/>
        <v>0</v>
      </c>
      <c r="FG119" s="49">
        <f t="shared" si="238"/>
        <v>0</v>
      </c>
      <c r="FH119" s="49">
        <f t="shared" si="239"/>
        <v>0</v>
      </c>
      <c r="FI119" s="49">
        <f t="shared" si="240"/>
        <v>0</v>
      </c>
      <c r="FJ119" s="49">
        <f t="shared" si="241"/>
        <v>0</v>
      </c>
      <c r="FK119" s="49">
        <f t="shared" si="242"/>
        <v>0</v>
      </c>
      <c r="FL119" s="49">
        <f t="shared" si="243"/>
        <v>0</v>
      </c>
      <c r="FM119" s="49">
        <f t="shared" si="244"/>
        <v>0</v>
      </c>
      <c r="FN119" s="49">
        <f t="shared" si="299"/>
        <v>0</v>
      </c>
      <c r="FO119" s="49">
        <f t="shared" si="300"/>
        <v>0</v>
      </c>
      <c r="FP119" s="49">
        <f t="shared" si="301"/>
        <v>0</v>
      </c>
      <c r="FQ119" s="49">
        <f t="shared" si="302"/>
        <v>0</v>
      </c>
      <c r="FR119" s="49">
        <f t="shared" si="245"/>
        <v>0</v>
      </c>
      <c r="FS119" s="49">
        <f>IF(SUM(FF119:FF$298)=0,FF$299*FS$8/12,0)</f>
        <v>0</v>
      </c>
      <c r="FT119" s="49">
        <f>IF(SUM(FG119:FG$298)=0,FG$299*FT$8/12,0)</f>
        <v>0</v>
      </c>
      <c r="FU119" s="49">
        <f>IF(SUM(FH119:FH$298)=0,FH$299*FU$8/12,0)</f>
        <v>0</v>
      </c>
      <c r="FV119" s="49">
        <f>IF(SUM(FI119:FI$298)=0,FI$299*FV$8/12,0)</f>
        <v>0</v>
      </c>
      <c r="FW119" s="49">
        <f>IF(SUM(FJ119:FJ$298)=0,FJ$299*FW$8/12,0)</f>
        <v>0</v>
      </c>
      <c r="FX119" s="49">
        <f>IF(SUM(FK119:FK$298)=0,FK$299*FX$8/12,0)</f>
        <v>0</v>
      </c>
      <c r="FY119" s="49">
        <f>IF(SUM(FL119:FL$298)=0,FL$299*FY$8/12,0)</f>
        <v>0</v>
      </c>
      <c r="FZ119" s="49">
        <f>IF(SUM(FM119:FM$298)=0,FM$299*FZ$8/12,0)</f>
        <v>0</v>
      </c>
      <c r="GA119" s="49">
        <f>IF(SUM(FN119:FN$298)=0,FN$299*GA$8/12,0)</f>
        <v>0</v>
      </c>
      <c r="GB119" s="49">
        <f>IF(SUM(FO119:FO$298)=0,FO$299*GB$8/12,0)</f>
        <v>0</v>
      </c>
      <c r="GC119" s="49">
        <f>IF(SUM(FP119:FP$298)=0,FP$299*GC$8/12,0)</f>
        <v>0</v>
      </c>
      <c r="GD119" s="49">
        <f>IF(SUM(FQ119:FQ$298)=0,FQ$299*GD$8/12,0)</f>
        <v>0</v>
      </c>
      <c r="GE119" s="49">
        <f t="shared" si="246"/>
        <v>0</v>
      </c>
      <c r="GF119" s="49">
        <f t="shared" si="234"/>
        <v>0</v>
      </c>
      <c r="GG119" s="49">
        <f t="shared" si="247"/>
        <v>0</v>
      </c>
      <c r="GH119" s="49">
        <f t="shared" si="235"/>
        <v>0</v>
      </c>
      <c r="GI119" s="49">
        <f t="shared" si="248"/>
        <v>0</v>
      </c>
      <c r="GJ119" s="49">
        <f t="shared" si="236"/>
        <v>0</v>
      </c>
      <c r="GK119" s="21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  <c r="IN119" s="64"/>
      <c r="IO119" s="64"/>
      <c r="IP119" s="64"/>
      <c r="IQ119" s="64"/>
      <c r="IR119" s="64"/>
      <c r="IS119" s="64"/>
      <c r="IT119" s="64"/>
      <c r="IU119" s="64"/>
      <c r="IV119" s="64"/>
      <c r="IW119" s="64"/>
      <c r="IX119" s="64"/>
      <c r="IY119" s="64"/>
      <c r="IZ119" s="64"/>
      <c r="JA119" s="64"/>
      <c r="JB119" s="64"/>
      <c r="JC119" s="64"/>
      <c r="JD119" s="64"/>
      <c r="JE119" s="64"/>
      <c r="JF119" s="64"/>
      <c r="JG119" s="64"/>
      <c r="JH119" s="64"/>
      <c r="JI119" s="64"/>
      <c r="JJ119" s="64"/>
      <c r="JK119" s="64"/>
      <c r="JL119" s="64"/>
      <c r="JM119" s="64"/>
      <c r="JN119" s="64"/>
      <c r="JO119" s="64"/>
      <c r="JP119" s="64"/>
      <c r="JQ119" s="64"/>
      <c r="JR119" s="64"/>
      <c r="JS119" s="64"/>
      <c r="JT119" s="64"/>
      <c r="JU119" s="64"/>
      <c r="JV119" s="64"/>
      <c r="JW119" s="64"/>
      <c r="JX119" s="64"/>
      <c r="JY119" s="64"/>
      <c r="JZ119" s="64"/>
      <c r="KA119" s="64"/>
      <c r="KB119" s="64"/>
      <c r="KC119" s="64"/>
      <c r="KD119" s="64"/>
      <c r="KE119" s="64"/>
      <c r="KF119" s="64"/>
      <c r="KG119" s="64"/>
      <c r="KH119" s="64"/>
      <c r="KI119" s="64"/>
      <c r="KJ119" s="64"/>
      <c r="KK119" s="64"/>
      <c r="KL119" s="64"/>
      <c r="KM119" s="64"/>
    </row>
    <row r="120" spans="1:299">
      <c r="A120" s="57"/>
      <c r="B120" s="38">
        <f>IF(SUM(J$9:J119)&gt;0.9,MAX(B$9:B119)+1,0)</f>
        <v>91</v>
      </c>
      <c r="C120" s="44">
        <f t="shared" si="210"/>
        <v>0</v>
      </c>
      <c r="D120" s="40">
        <v>47907</v>
      </c>
      <c r="E120" s="43">
        <f t="shared" si="249"/>
        <v>0</v>
      </c>
      <c r="F120" s="43">
        <f t="shared" si="250"/>
        <v>0</v>
      </c>
      <c r="G120" s="45">
        <f>IF(AND(B120=I$6,K119-I$1/(I$7-I$6+1)&gt;=0),ROUND(I$1/(I$7-I$6+1),0),IF(AND(SUM(G$10:G119)&gt;0,K119-G119&gt;=0),G119,IF(AND(SUM(G$10:G119)&gt;0),I$1-SUM(G$10:G119),0)))</f>
        <v>0</v>
      </c>
      <c r="H120" s="45">
        <f t="shared" si="251"/>
        <v>0</v>
      </c>
      <c r="I120" s="45">
        <f t="shared" si="252"/>
        <v>0</v>
      </c>
      <c r="J120" s="45">
        <f t="shared" si="305"/>
        <v>0</v>
      </c>
      <c r="K120" s="45">
        <f t="shared" si="253"/>
        <v>0</v>
      </c>
      <c r="L120" s="45">
        <f>IF(AND(J120&lt;&gt;0,SUM(J$9:J119)=0),ROUND(I$1*I$3,0),0)</f>
        <v>0</v>
      </c>
      <c r="M120" s="18"/>
      <c r="N120" s="38">
        <f>IF(SUM(V$9:V119)&gt;0.9,MAX(N$9:N119)+1,0)</f>
        <v>0</v>
      </c>
      <c r="O120" s="44">
        <f t="shared" si="211"/>
        <v>0</v>
      </c>
      <c r="P120" s="40">
        <f t="shared" si="212"/>
        <v>47907</v>
      </c>
      <c r="Q120" s="43">
        <f t="shared" si="328"/>
        <v>0</v>
      </c>
      <c r="R120" s="43">
        <f t="shared" si="306"/>
        <v>0</v>
      </c>
      <c r="S120" s="45">
        <f>IF(AND(N120=U$6,W119-U$1/(U$7-U$6+1)&gt;=0),ROUND(U$1/(U$7-U$6+1),0),IF(AND(SUM(S$10:S119)&gt;0,W119-S119&gt;=0),S119,IF(AND(SUM(S$10:S119)&gt;0),U$1-SUM(S$10:S119),0)))</f>
        <v>0</v>
      </c>
      <c r="T120" s="45">
        <f t="shared" si="254"/>
        <v>0</v>
      </c>
      <c r="U120" s="45">
        <f t="shared" si="255"/>
        <v>0</v>
      </c>
      <c r="V120" s="45">
        <f t="shared" si="307"/>
        <v>0</v>
      </c>
      <c r="W120" s="45">
        <f t="shared" si="256"/>
        <v>0</v>
      </c>
      <c r="X120" s="45">
        <f>IF(AND(V120&lt;&gt;0,SUM(V$9:V119)=0),ROUND(U$1*U$3,0),0)</f>
        <v>0</v>
      </c>
      <c r="Y120" s="18"/>
      <c r="Z120" s="38">
        <f>IF(SUM(AH$9:AH119)&gt;0.9,MAX(Z$9:Z119)+1,0)</f>
        <v>0</v>
      </c>
      <c r="AA120" s="44">
        <f t="shared" si="213"/>
        <v>0</v>
      </c>
      <c r="AB120" s="40">
        <f t="shared" si="214"/>
        <v>47907</v>
      </c>
      <c r="AC120" s="43">
        <f t="shared" si="329"/>
        <v>0</v>
      </c>
      <c r="AD120" s="43">
        <f t="shared" si="308"/>
        <v>0</v>
      </c>
      <c r="AE120" s="45">
        <f>IF(AND(Z120=AG$6,AI119-AG$1/(AG$7-AG$6+1)&gt;=0),ROUND(AG$1/(AG$7-AG$6+1),0),IF(AND(SUM(AE$10:AE119)&gt;0,AI119-AE119&gt;=0),AE119,IF(AND(SUM(AE$10:AE119)&gt;0),AG$1-SUM(AE$10:AE119),0)))</f>
        <v>0</v>
      </c>
      <c r="AF120" s="45">
        <f t="shared" si="257"/>
        <v>0</v>
      </c>
      <c r="AG120" s="45">
        <f t="shared" si="258"/>
        <v>0</v>
      </c>
      <c r="AH120" s="45">
        <f t="shared" si="309"/>
        <v>0</v>
      </c>
      <c r="AI120" s="45">
        <f t="shared" si="259"/>
        <v>0</v>
      </c>
      <c r="AJ120" s="45">
        <f>IF(AND(AH120&lt;&gt;0,SUM(AH$9:AH119)=0),ROUND(AG$1*AG$3,0),0)</f>
        <v>0</v>
      </c>
      <c r="AK120" s="18"/>
      <c r="AL120" s="38">
        <f>IF(SUM(AT$9:AT119)&gt;0.9,MAX(AL$9:AL119)+1,0)</f>
        <v>0</v>
      </c>
      <c r="AM120" s="44">
        <f t="shared" si="215"/>
        <v>0</v>
      </c>
      <c r="AN120" s="40">
        <f t="shared" si="216"/>
        <v>47907</v>
      </c>
      <c r="AO120" s="43">
        <f t="shared" si="330"/>
        <v>0</v>
      </c>
      <c r="AP120" s="43">
        <f t="shared" si="310"/>
        <v>0</v>
      </c>
      <c r="AQ120" s="45">
        <f>IF(AND(AL120=AS$6,AU119-AS$1/(AS$7-AS$6+1)&gt;=0),ROUND(AS$1/(AS$7-AS$6+1),0),IF(AND(SUM(AQ$10:AQ119)&gt;0,AU119-AQ119&gt;=0),AQ119,IF(AND(SUM(AQ$10:AQ119)&gt;0),AS$1-SUM(AQ$10:AQ119),0)))</f>
        <v>0</v>
      </c>
      <c r="AR120" s="45">
        <f t="shared" si="260"/>
        <v>0</v>
      </c>
      <c r="AS120" s="45">
        <f t="shared" si="261"/>
        <v>0</v>
      </c>
      <c r="AT120" s="45">
        <f t="shared" si="311"/>
        <v>0</v>
      </c>
      <c r="AU120" s="45">
        <f t="shared" si="262"/>
        <v>0</v>
      </c>
      <c r="AV120" s="45">
        <f>IF(AND(AT120&lt;&gt;0,SUM(AT$9:AT119)=0),ROUND(AS$1*AS$3,0),0)</f>
        <v>0</v>
      </c>
      <c r="AW120" s="18"/>
      <c r="AX120" s="38">
        <f>IF(SUM(BF$9:BF119)&gt;0.9,MAX(AX$9:AX119)+1,0)</f>
        <v>0</v>
      </c>
      <c r="AY120" s="44">
        <f t="shared" si="217"/>
        <v>0</v>
      </c>
      <c r="AZ120" s="40">
        <f t="shared" si="218"/>
        <v>47907</v>
      </c>
      <c r="BA120" s="43">
        <f t="shared" si="331"/>
        <v>0</v>
      </c>
      <c r="BB120" s="43">
        <f t="shared" si="312"/>
        <v>0</v>
      </c>
      <c r="BC120" s="45">
        <f>IF(AND(AX120=BE$6,BG119-BE$1/(BE$7-BE$6+1)&gt;=0),ROUND(BE$1/(BE$7-BE$6+1),0),IF(AND(SUM(BC$10:BC119)&gt;0,BG119-BC119&gt;=0),BC119,IF(AND(SUM(BC$10:BC119)&gt;0),BE$1-SUM(BC$10:BC119),0)))</f>
        <v>0</v>
      </c>
      <c r="BD120" s="45">
        <f t="shared" si="263"/>
        <v>0</v>
      </c>
      <c r="BE120" s="45">
        <f t="shared" si="264"/>
        <v>0</v>
      </c>
      <c r="BF120" s="45">
        <f t="shared" si="313"/>
        <v>0</v>
      </c>
      <c r="BG120" s="45">
        <f t="shared" si="265"/>
        <v>0</v>
      </c>
      <c r="BH120" s="45">
        <f>IF(AND(BF120&lt;&gt;0,SUM(BF$9:BF119)=0),ROUND(BE$1*BE$3,0),0)</f>
        <v>0</v>
      </c>
      <c r="BI120" s="18"/>
      <c r="BJ120" s="38">
        <f>IF(SUM(BR$9:BR119)&gt;0.9,MAX(BJ$9:BJ119)+1,0)</f>
        <v>0</v>
      </c>
      <c r="BK120" s="44">
        <f t="shared" si="219"/>
        <v>0</v>
      </c>
      <c r="BL120" s="40">
        <f t="shared" si="220"/>
        <v>47907</v>
      </c>
      <c r="BM120" s="43">
        <f t="shared" si="332"/>
        <v>0</v>
      </c>
      <c r="BN120" s="43">
        <f t="shared" si="314"/>
        <v>0</v>
      </c>
      <c r="BO120" s="45">
        <f>IF(AND(BJ120=BQ$6,BS119-BQ$1/(BQ$7-BQ$6+1)&gt;=0),ROUND(BQ$1/(BQ$7-BQ$6+1),0),IF(AND(SUM(BO$10:BO119)&gt;0,BS119-BO119&gt;=0),BO119,IF(AND(SUM(BO$10:BO119)&gt;0),BQ$1-SUM(BO$10:BO119),0)))</f>
        <v>0</v>
      </c>
      <c r="BP120" s="45">
        <f t="shared" si="266"/>
        <v>0</v>
      </c>
      <c r="BQ120" s="45">
        <f t="shared" si="267"/>
        <v>0</v>
      </c>
      <c r="BR120" s="45">
        <f t="shared" si="315"/>
        <v>0</v>
      </c>
      <c r="BS120" s="45">
        <f t="shared" si="268"/>
        <v>0</v>
      </c>
      <c r="BT120" s="45">
        <f>IF(AND(BR120&lt;&gt;0,SUM(BR$9:BR119)=0),ROUND(BQ$1*BQ$3,0),0)</f>
        <v>0</v>
      </c>
      <c r="BU120" s="18"/>
      <c r="BV120" s="38">
        <f>IF(SUM(CD$9:CD119)&gt;0.9,MAX(BV$9:BV119)+1,0)</f>
        <v>0</v>
      </c>
      <c r="BW120" s="44">
        <f t="shared" si="221"/>
        <v>0</v>
      </c>
      <c r="BX120" s="40">
        <f t="shared" si="222"/>
        <v>47907</v>
      </c>
      <c r="BY120" s="43">
        <f t="shared" si="333"/>
        <v>0</v>
      </c>
      <c r="BZ120" s="43">
        <f t="shared" si="316"/>
        <v>0</v>
      </c>
      <c r="CA120" s="45">
        <f>IF(AND(BV120=CC$6,CE119-CC$1/(CC$7-CC$6+1)&gt;=0),ROUND(CC$1/(CC$7-CC$6+1),0),IF(AND(SUM(CA$10:CA119)&gt;0,CE119-CA119&gt;=0),CA119,IF(AND(SUM(CA$10:CA119)&gt;0),CC$1-SUM(CA$10:CA119),0)))</f>
        <v>0</v>
      </c>
      <c r="CB120" s="45">
        <f t="shared" si="269"/>
        <v>0</v>
      </c>
      <c r="CC120" s="45">
        <f t="shared" si="270"/>
        <v>0</v>
      </c>
      <c r="CD120" s="45">
        <f t="shared" si="317"/>
        <v>0</v>
      </c>
      <c r="CE120" s="45">
        <f t="shared" si="271"/>
        <v>0</v>
      </c>
      <c r="CF120" s="45">
        <f>IF(AND(CD120&lt;&gt;0,SUM(CD$9:CD119)=0),ROUND(CC$1*CC$3,0),0)</f>
        <v>0</v>
      </c>
      <c r="CG120" s="18"/>
      <c r="CH120" s="38">
        <f>IF(SUM(CP$9:CP119)&gt;0.9,MAX(CH$9:CH119)+1,0)</f>
        <v>0</v>
      </c>
      <c r="CI120" s="44">
        <f t="shared" si="223"/>
        <v>0</v>
      </c>
      <c r="CJ120" s="40">
        <f t="shared" si="224"/>
        <v>47907</v>
      </c>
      <c r="CK120" s="43">
        <f t="shared" si="334"/>
        <v>0</v>
      </c>
      <c r="CL120" s="43">
        <f t="shared" si="318"/>
        <v>0</v>
      </c>
      <c r="CM120" s="45">
        <f>IF(AND(CH120=CO$6,CQ119-CO$1/(CO$7-CO$6+1)&gt;=0),ROUND(CO$1/(CO$7-CO$6+1),0),IF(AND(SUM(CM$10:CM119)&gt;0,CQ119-CM119&gt;=0),CM119,IF(AND(SUM(CM$10:CM119)&gt;0),CO$1-SUM(CM$10:CM119),0)))</f>
        <v>0</v>
      </c>
      <c r="CN120" s="45">
        <f t="shared" si="272"/>
        <v>0</v>
      </c>
      <c r="CO120" s="45">
        <f t="shared" si="273"/>
        <v>0</v>
      </c>
      <c r="CP120" s="45">
        <f t="shared" si="319"/>
        <v>0</v>
      </c>
      <c r="CQ120" s="45">
        <f t="shared" si="274"/>
        <v>0</v>
      </c>
      <c r="CR120" s="45">
        <f>IF(AND(CP120&lt;&gt;0,SUM(CP$9:CP119)=0),ROUND(CO$1*CO$3,0),0)</f>
        <v>0</v>
      </c>
      <c r="CS120" s="18"/>
      <c r="CT120" s="38">
        <f>IF(SUM(DB$9:DB119)&gt;0.9,MAX(CT$9:CT119)+1,0)</f>
        <v>0</v>
      </c>
      <c r="CU120" s="44">
        <f t="shared" si="225"/>
        <v>0</v>
      </c>
      <c r="CV120" s="40">
        <f t="shared" si="226"/>
        <v>47907</v>
      </c>
      <c r="CW120" s="43">
        <f t="shared" si="335"/>
        <v>0</v>
      </c>
      <c r="CX120" s="43">
        <f t="shared" si="320"/>
        <v>0</v>
      </c>
      <c r="CY120" s="45">
        <f>IF(AND(CT120=DA$6,DC119-DA$1/(DA$7-DA$6+1)&gt;=0),ROUND(DA$1/(DA$7-DA$6+1),0),IF(AND(SUM(CY$10:CY119)&gt;0,DC119-CY119&gt;=0),CY119,IF(AND(SUM(CY$10:CY119)&gt;0),DA$1-SUM(CY$10:CY119),0)))</f>
        <v>0</v>
      </c>
      <c r="CZ120" s="45">
        <f t="shared" si="275"/>
        <v>0</v>
      </c>
      <c r="DA120" s="45">
        <f t="shared" si="276"/>
        <v>0</v>
      </c>
      <c r="DB120" s="45">
        <f t="shared" si="321"/>
        <v>0</v>
      </c>
      <c r="DC120" s="45">
        <f t="shared" si="277"/>
        <v>0</v>
      </c>
      <c r="DD120" s="45">
        <f>IF(AND(DB120&lt;&gt;0,SUM(DB$9:DB119)=0),ROUND(DA$1*DA$3,0),0)</f>
        <v>0</v>
      </c>
      <c r="DE120" s="18"/>
      <c r="DF120" s="38">
        <f>IF(SUM(DN$9:DN119)&gt;0.9,MAX(DF$9:DF119)+1,0)</f>
        <v>0</v>
      </c>
      <c r="DG120" s="44">
        <f t="shared" si="227"/>
        <v>0</v>
      </c>
      <c r="DH120" s="40">
        <f t="shared" si="228"/>
        <v>47907</v>
      </c>
      <c r="DI120" s="43">
        <f t="shared" si="336"/>
        <v>0</v>
      </c>
      <c r="DJ120" s="43">
        <f t="shared" si="322"/>
        <v>0</v>
      </c>
      <c r="DK120" s="45">
        <f>IF(AND(DF120=DM$6,DO119-DM$1/(DM$7-DM$6+1)&gt;=0),ROUND(DM$1/(DM$7-DM$6+1),0),IF(AND(SUM(DK$10:DK119)&gt;0,DO119-DK119&gt;=0),DK119,IF(AND(SUM(DK$10:DK119)&gt;0),DM$1-SUM(DK$10:DK119),0)))</f>
        <v>0</v>
      </c>
      <c r="DL120" s="45">
        <f t="shared" si="278"/>
        <v>0</v>
      </c>
      <c r="DM120" s="45">
        <f t="shared" si="279"/>
        <v>0</v>
      </c>
      <c r="DN120" s="45">
        <f t="shared" si="323"/>
        <v>0</v>
      </c>
      <c r="DO120" s="45">
        <f t="shared" si="280"/>
        <v>0</v>
      </c>
      <c r="DP120" s="45">
        <f>IF(AND(DN120&lt;&gt;0,SUM(DN$9:DN119)=0),ROUND(DM$1*DM$3,0),0)</f>
        <v>0</v>
      </c>
      <c r="DQ120" s="18"/>
      <c r="DR120" s="38">
        <f>IF(SUM(DZ$9:DZ119)&gt;0.9,MAX(DR$9:DR119)+1,0)</f>
        <v>0</v>
      </c>
      <c r="DS120" s="44">
        <f t="shared" si="229"/>
        <v>0</v>
      </c>
      <c r="DT120" s="40">
        <f t="shared" si="230"/>
        <v>47907</v>
      </c>
      <c r="DU120" s="43">
        <f t="shared" si="337"/>
        <v>0</v>
      </c>
      <c r="DV120" s="43">
        <f t="shared" si="324"/>
        <v>0</v>
      </c>
      <c r="DW120" s="45">
        <f>IF(AND(DR120=DY$6,EA119-DY$1/(DY$7-DY$6+1)&gt;=0),ROUND(DY$1/(DY$7-DY$6+1),0),IF(AND(SUM(DW$10:DW119)&gt;0,EA119-DW119&gt;=0),DW119,IF(AND(SUM(DW$10:DW119)&gt;0),DY$1-SUM(DW$10:DW119),0)))</f>
        <v>0</v>
      </c>
      <c r="DX120" s="45">
        <f t="shared" si="281"/>
        <v>0</v>
      </c>
      <c r="DY120" s="45">
        <f t="shared" si="282"/>
        <v>0</v>
      </c>
      <c r="DZ120" s="45">
        <f t="shared" si="325"/>
        <v>0</v>
      </c>
      <c r="EA120" s="45">
        <f t="shared" si="283"/>
        <v>0</v>
      </c>
      <c r="EB120" s="45">
        <f>IF(AND(DZ120&lt;&gt;0,SUM(DZ$9:DZ119)=0),ROUND(DY$1*DY$3,0),0)</f>
        <v>0</v>
      </c>
      <c r="EC120" s="18"/>
      <c r="ED120" s="38">
        <f>IF(SUM(EL$9:EL119)&gt;0.9,MAX(ED$9:ED119)+1,0)</f>
        <v>0</v>
      </c>
      <c r="EE120" s="44">
        <f t="shared" si="231"/>
        <v>0</v>
      </c>
      <c r="EF120" s="40">
        <f t="shared" si="232"/>
        <v>47907</v>
      </c>
      <c r="EG120" s="43">
        <f t="shared" si="338"/>
        <v>0</v>
      </c>
      <c r="EH120" s="43">
        <f t="shared" si="326"/>
        <v>0</v>
      </c>
      <c r="EI120" s="45">
        <f>IF(AND(ED120=EK$6,EM119-EK$1/(EK$7-EK$6+1)&gt;=0),ROUND(EK$1/(EK$7-EK$6+1),0),IF(AND(SUM(EI$10:EI119)&gt;0,EM119-EI119&gt;=0),EI119,IF(AND(SUM(EI$10:EI119)&gt;0),EK$1-SUM(EI$10:EI119),0)))</f>
        <v>0</v>
      </c>
      <c r="EJ120" s="45">
        <f t="shared" si="284"/>
        <v>0</v>
      </c>
      <c r="EK120" s="45">
        <f t="shared" si="285"/>
        <v>0</v>
      </c>
      <c r="EL120" s="45">
        <f t="shared" si="327"/>
        <v>0</v>
      </c>
      <c r="EM120" s="45">
        <f t="shared" si="286"/>
        <v>0</v>
      </c>
      <c r="EN120" s="45">
        <f>IF(AND(EL120&lt;&gt;0,SUM(EL$9:EL119)=0),ROUND(EK$1*EK$3,0),0)</f>
        <v>0</v>
      </c>
      <c r="EO120" s="21"/>
      <c r="EP120" s="46">
        <f t="shared" si="303"/>
        <v>104</v>
      </c>
      <c r="EQ120" s="47">
        <f t="shared" si="287"/>
        <v>47907</v>
      </c>
      <c r="ER120" s="48">
        <f t="shared" si="304"/>
        <v>0</v>
      </c>
      <c r="ES120" s="48">
        <f t="shared" si="288"/>
        <v>0</v>
      </c>
      <c r="ET120" s="48">
        <f t="shared" si="289"/>
        <v>0</v>
      </c>
      <c r="EU120" s="48">
        <f t="shared" si="290"/>
        <v>0</v>
      </c>
      <c r="EV120" s="48">
        <f t="shared" si="291"/>
        <v>0</v>
      </c>
      <c r="EW120" s="48">
        <f t="shared" si="292"/>
        <v>0</v>
      </c>
      <c r="EX120" s="48">
        <f t="shared" si="293"/>
        <v>0</v>
      </c>
      <c r="EY120" s="48">
        <f t="shared" si="294"/>
        <v>0</v>
      </c>
      <c r="EZ120" s="48">
        <f t="shared" si="295"/>
        <v>0</v>
      </c>
      <c r="FA120" s="48">
        <f t="shared" si="296"/>
        <v>0</v>
      </c>
      <c r="FB120" s="48">
        <f t="shared" si="297"/>
        <v>0</v>
      </c>
      <c r="FC120" s="48">
        <f t="shared" si="298"/>
        <v>0</v>
      </c>
      <c r="FD120" s="48">
        <f t="shared" si="233"/>
        <v>0</v>
      </c>
      <c r="FE120" s="49">
        <f t="shared" si="209"/>
        <v>0</v>
      </c>
      <c r="FF120" s="49">
        <f t="shared" si="237"/>
        <v>0</v>
      </c>
      <c r="FG120" s="49">
        <f t="shared" si="238"/>
        <v>0</v>
      </c>
      <c r="FH120" s="49">
        <f t="shared" si="239"/>
        <v>0</v>
      </c>
      <c r="FI120" s="49">
        <f t="shared" si="240"/>
        <v>0</v>
      </c>
      <c r="FJ120" s="49">
        <f t="shared" si="241"/>
        <v>0</v>
      </c>
      <c r="FK120" s="49">
        <f t="shared" si="242"/>
        <v>0</v>
      </c>
      <c r="FL120" s="49">
        <f t="shared" si="243"/>
        <v>0</v>
      </c>
      <c r="FM120" s="49">
        <f t="shared" si="244"/>
        <v>0</v>
      </c>
      <c r="FN120" s="49">
        <f t="shared" si="299"/>
        <v>0</v>
      </c>
      <c r="FO120" s="49">
        <f t="shared" si="300"/>
        <v>0</v>
      </c>
      <c r="FP120" s="49">
        <f t="shared" si="301"/>
        <v>0</v>
      </c>
      <c r="FQ120" s="49">
        <f t="shared" si="302"/>
        <v>0</v>
      </c>
      <c r="FR120" s="49">
        <f t="shared" si="245"/>
        <v>0</v>
      </c>
      <c r="FS120" s="49">
        <f>IF(SUM(FF120:FF$298)=0,FF$299*FS$8/12,0)</f>
        <v>0</v>
      </c>
      <c r="FT120" s="49">
        <f>IF(SUM(FG120:FG$298)=0,FG$299*FT$8/12,0)</f>
        <v>0</v>
      </c>
      <c r="FU120" s="49">
        <f>IF(SUM(FH120:FH$298)=0,FH$299*FU$8/12,0)</f>
        <v>0</v>
      </c>
      <c r="FV120" s="49">
        <f>IF(SUM(FI120:FI$298)=0,FI$299*FV$8/12,0)</f>
        <v>0</v>
      </c>
      <c r="FW120" s="49">
        <f>IF(SUM(FJ120:FJ$298)=0,FJ$299*FW$8/12,0)</f>
        <v>0</v>
      </c>
      <c r="FX120" s="49">
        <f>IF(SUM(FK120:FK$298)=0,FK$299*FX$8/12,0)</f>
        <v>0</v>
      </c>
      <c r="FY120" s="49">
        <f>IF(SUM(FL120:FL$298)=0,FL$299*FY$8/12,0)</f>
        <v>0</v>
      </c>
      <c r="FZ120" s="49">
        <f>IF(SUM(FM120:FM$298)=0,FM$299*FZ$8/12,0)</f>
        <v>0</v>
      </c>
      <c r="GA120" s="49">
        <f>IF(SUM(FN120:FN$298)=0,FN$299*GA$8/12,0)</f>
        <v>0</v>
      </c>
      <c r="GB120" s="49">
        <f>IF(SUM(FO120:FO$298)=0,FO$299*GB$8/12,0)</f>
        <v>0</v>
      </c>
      <c r="GC120" s="49">
        <f>IF(SUM(FP120:FP$298)=0,FP$299*GC$8/12,0)</f>
        <v>0</v>
      </c>
      <c r="GD120" s="49">
        <f>IF(SUM(FQ120:FQ$298)=0,FQ$299*GD$8/12,0)</f>
        <v>0</v>
      </c>
      <c r="GE120" s="49">
        <f t="shared" si="246"/>
        <v>0</v>
      </c>
      <c r="GF120" s="49">
        <f t="shared" si="234"/>
        <v>0</v>
      </c>
      <c r="GG120" s="49">
        <f t="shared" si="247"/>
        <v>0</v>
      </c>
      <c r="GH120" s="49">
        <f t="shared" si="235"/>
        <v>0</v>
      </c>
      <c r="GI120" s="49">
        <f t="shared" si="248"/>
        <v>0</v>
      </c>
      <c r="GJ120" s="49">
        <f t="shared" si="236"/>
        <v>0</v>
      </c>
      <c r="GK120" s="21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  <c r="IN120" s="64"/>
      <c r="IO120" s="64"/>
      <c r="IP120" s="64"/>
      <c r="IQ120" s="64"/>
      <c r="IR120" s="64"/>
      <c r="IS120" s="64"/>
      <c r="IT120" s="64"/>
      <c r="IU120" s="64"/>
      <c r="IV120" s="64"/>
      <c r="IW120" s="64"/>
      <c r="IX120" s="64"/>
      <c r="IY120" s="64"/>
      <c r="IZ120" s="64"/>
      <c r="JA120" s="64"/>
      <c r="JB120" s="64"/>
      <c r="JC120" s="64"/>
      <c r="JD120" s="64"/>
      <c r="JE120" s="64"/>
      <c r="JF120" s="64"/>
      <c r="JG120" s="64"/>
      <c r="JH120" s="64"/>
      <c r="JI120" s="64"/>
      <c r="JJ120" s="64"/>
      <c r="JK120" s="64"/>
      <c r="JL120" s="64"/>
      <c r="JM120" s="64"/>
      <c r="JN120" s="64"/>
      <c r="JO120" s="64"/>
      <c r="JP120" s="64"/>
      <c r="JQ120" s="64"/>
      <c r="JR120" s="64"/>
      <c r="JS120" s="64"/>
      <c r="JT120" s="64"/>
      <c r="JU120" s="64"/>
      <c r="JV120" s="64"/>
      <c r="JW120" s="64"/>
      <c r="JX120" s="64"/>
      <c r="JY120" s="64"/>
      <c r="JZ120" s="64"/>
      <c r="KA120" s="64"/>
      <c r="KB120" s="64"/>
      <c r="KC120" s="64"/>
      <c r="KD120" s="64"/>
      <c r="KE120" s="64"/>
      <c r="KF120" s="64"/>
      <c r="KG120" s="64"/>
      <c r="KH120" s="64"/>
      <c r="KI120" s="64"/>
      <c r="KJ120" s="64"/>
      <c r="KK120" s="64"/>
      <c r="KL120" s="64"/>
      <c r="KM120" s="64"/>
    </row>
    <row r="121" spans="1:299">
      <c r="A121" s="57"/>
      <c r="B121" s="38">
        <f>IF(SUM(J$9:J120)&gt;0.9,MAX(B$9:B120)+1,0)</f>
        <v>92</v>
      </c>
      <c r="C121" s="44">
        <f t="shared" si="210"/>
        <v>0</v>
      </c>
      <c r="D121" s="40">
        <v>47938</v>
      </c>
      <c r="E121" s="43">
        <f t="shared" si="249"/>
        <v>0</v>
      </c>
      <c r="F121" s="43">
        <f t="shared" si="250"/>
        <v>0</v>
      </c>
      <c r="G121" s="45">
        <f>IF(AND(B121=I$6,K120-I$1/(I$7-I$6+1)&gt;=0),ROUND(I$1/(I$7-I$6+1),0),IF(AND(SUM(G$10:G120)&gt;0,K120-G120&gt;=0),G120,IF(AND(SUM(G$10:G120)&gt;0),I$1-SUM(G$10:G120),0)))</f>
        <v>0</v>
      </c>
      <c r="H121" s="45">
        <f t="shared" si="251"/>
        <v>0</v>
      </c>
      <c r="I121" s="45">
        <f t="shared" si="252"/>
        <v>0</v>
      </c>
      <c r="J121" s="45">
        <f t="shared" si="305"/>
        <v>0</v>
      </c>
      <c r="K121" s="45">
        <f t="shared" si="253"/>
        <v>0</v>
      </c>
      <c r="L121" s="45">
        <f>IF(AND(J121&lt;&gt;0,SUM(J$9:J120)=0),ROUND(I$1*I$3,0),0)</f>
        <v>0</v>
      </c>
      <c r="M121" s="18"/>
      <c r="N121" s="38">
        <f>IF(SUM(V$9:V120)&gt;0.9,MAX(N$9:N120)+1,0)</f>
        <v>0</v>
      </c>
      <c r="O121" s="44">
        <f t="shared" si="211"/>
        <v>0</v>
      </c>
      <c r="P121" s="40">
        <f t="shared" si="212"/>
        <v>47938</v>
      </c>
      <c r="Q121" s="43">
        <f t="shared" si="328"/>
        <v>0</v>
      </c>
      <c r="R121" s="43">
        <f t="shared" si="306"/>
        <v>0</v>
      </c>
      <c r="S121" s="45">
        <f>IF(AND(N121=U$6,W120-U$1/(U$7-U$6+1)&gt;=0),ROUND(U$1/(U$7-U$6+1),0),IF(AND(SUM(S$10:S120)&gt;0,W120-S120&gt;=0),S120,IF(AND(SUM(S$10:S120)&gt;0),U$1-SUM(S$10:S120),0)))</f>
        <v>0</v>
      </c>
      <c r="T121" s="45">
        <f t="shared" si="254"/>
        <v>0</v>
      </c>
      <c r="U121" s="45">
        <f t="shared" si="255"/>
        <v>0</v>
      </c>
      <c r="V121" s="45">
        <f t="shared" si="307"/>
        <v>0</v>
      </c>
      <c r="W121" s="45">
        <f t="shared" si="256"/>
        <v>0</v>
      </c>
      <c r="X121" s="45">
        <f>IF(AND(V121&lt;&gt;0,SUM(V$9:V120)=0),ROUND(U$1*U$3,0),0)</f>
        <v>0</v>
      </c>
      <c r="Y121" s="18"/>
      <c r="Z121" s="38">
        <f>IF(SUM(AH$9:AH120)&gt;0.9,MAX(Z$9:Z120)+1,0)</f>
        <v>0</v>
      </c>
      <c r="AA121" s="44">
        <f t="shared" si="213"/>
        <v>0</v>
      </c>
      <c r="AB121" s="40">
        <f t="shared" si="214"/>
        <v>47938</v>
      </c>
      <c r="AC121" s="43">
        <f t="shared" si="329"/>
        <v>0</v>
      </c>
      <c r="AD121" s="43">
        <f t="shared" si="308"/>
        <v>0</v>
      </c>
      <c r="AE121" s="45">
        <f>IF(AND(Z121=AG$6,AI120-AG$1/(AG$7-AG$6+1)&gt;=0),ROUND(AG$1/(AG$7-AG$6+1),0),IF(AND(SUM(AE$10:AE120)&gt;0,AI120-AE120&gt;=0),AE120,IF(AND(SUM(AE$10:AE120)&gt;0),AG$1-SUM(AE$10:AE120),0)))</f>
        <v>0</v>
      </c>
      <c r="AF121" s="45">
        <f t="shared" si="257"/>
        <v>0</v>
      </c>
      <c r="AG121" s="45">
        <f t="shared" si="258"/>
        <v>0</v>
      </c>
      <c r="AH121" s="45">
        <f t="shared" si="309"/>
        <v>0</v>
      </c>
      <c r="AI121" s="45">
        <f t="shared" si="259"/>
        <v>0</v>
      </c>
      <c r="AJ121" s="45">
        <f>IF(AND(AH121&lt;&gt;0,SUM(AH$9:AH120)=0),ROUND(AG$1*AG$3,0),0)</f>
        <v>0</v>
      </c>
      <c r="AK121" s="18"/>
      <c r="AL121" s="38">
        <f>IF(SUM(AT$9:AT120)&gt;0.9,MAX(AL$9:AL120)+1,0)</f>
        <v>0</v>
      </c>
      <c r="AM121" s="44">
        <f t="shared" si="215"/>
        <v>0</v>
      </c>
      <c r="AN121" s="40">
        <f t="shared" si="216"/>
        <v>47938</v>
      </c>
      <c r="AO121" s="43">
        <f t="shared" si="330"/>
        <v>0</v>
      </c>
      <c r="AP121" s="43">
        <f t="shared" si="310"/>
        <v>0</v>
      </c>
      <c r="AQ121" s="45">
        <f>IF(AND(AL121=AS$6,AU120-AS$1/(AS$7-AS$6+1)&gt;=0),ROUND(AS$1/(AS$7-AS$6+1),0),IF(AND(SUM(AQ$10:AQ120)&gt;0,AU120-AQ120&gt;=0),AQ120,IF(AND(SUM(AQ$10:AQ120)&gt;0),AS$1-SUM(AQ$10:AQ120),0)))</f>
        <v>0</v>
      </c>
      <c r="AR121" s="45">
        <f t="shared" si="260"/>
        <v>0</v>
      </c>
      <c r="AS121" s="45">
        <f t="shared" si="261"/>
        <v>0</v>
      </c>
      <c r="AT121" s="45">
        <f t="shared" si="311"/>
        <v>0</v>
      </c>
      <c r="AU121" s="45">
        <f t="shared" si="262"/>
        <v>0</v>
      </c>
      <c r="AV121" s="45">
        <f>IF(AND(AT121&lt;&gt;0,SUM(AT$9:AT120)=0),ROUND(AS$1*AS$3,0),0)</f>
        <v>0</v>
      </c>
      <c r="AW121" s="18"/>
      <c r="AX121" s="38">
        <f>IF(SUM(BF$9:BF120)&gt;0.9,MAX(AX$9:AX120)+1,0)</f>
        <v>0</v>
      </c>
      <c r="AY121" s="44">
        <f t="shared" si="217"/>
        <v>0</v>
      </c>
      <c r="AZ121" s="40">
        <f t="shared" si="218"/>
        <v>47938</v>
      </c>
      <c r="BA121" s="43">
        <f t="shared" si="331"/>
        <v>0</v>
      </c>
      <c r="BB121" s="43">
        <f t="shared" si="312"/>
        <v>0</v>
      </c>
      <c r="BC121" s="45">
        <f>IF(AND(AX121=BE$6,BG120-BE$1/(BE$7-BE$6+1)&gt;=0),ROUND(BE$1/(BE$7-BE$6+1),0),IF(AND(SUM(BC$10:BC120)&gt;0,BG120-BC120&gt;=0),BC120,IF(AND(SUM(BC$10:BC120)&gt;0),BE$1-SUM(BC$10:BC120),0)))</f>
        <v>0</v>
      </c>
      <c r="BD121" s="45">
        <f t="shared" si="263"/>
        <v>0</v>
      </c>
      <c r="BE121" s="45">
        <f t="shared" si="264"/>
        <v>0</v>
      </c>
      <c r="BF121" s="45">
        <f t="shared" si="313"/>
        <v>0</v>
      </c>
      <c r="BG121" s="45">
        <f t="shared" si="265"/>
        <v>0</v>
      </c>
      <c r="BH121" s="45">
        <f>IF(AND(BF121&lt;&gt;0,SUM(BF$9:BF120)=0),ROUND(BE$1*BE$3,0),0)</f>
        <v>0</v>
      </c>
      <c r="BI121" s="18"/>
      <c r="BJ121" s="38">
        <f>IF(SUM(BR$9:BR120)&gt;0.9,MAX(BJ$9:BJ120)+1,0)</f>
        <v>0</v>
      </c>
      <c r="BK121" s="44">
        <f t="shared" si="219"/>
        <v>0</v>
      </c>
      <c r="BL121" s="40">
        <f t="shared" si="220"/>
        <v>47938</v>
      </c>
      <c r="BM121" s="43">
        <f t="shared" si="332"/>
        <v>0</v>
      </c>
      <c r="BN121" s="43">
        <f t="shared" si="314"/>
        <v>0</v>
      </c>
      <c r="BO121" s="45">
        <f>IF(AND(BJ121=BQ$6,BS120-BQ$1/(BQ$7-BQ$6+1)&gt;=0),ROUND(BQ$1/(BQ$7-BQ$6+1),0),IF(AND(SUM(BO$10:BO120)&gt;0,BS120-BO120&gt;=0),BO120,IF(AND(SUM(BO$10:BO120)&gt;0),BQ$1-SUM(BO$10:BO120),0)))</f>
        <v>0</v>
      </c>
      <c r="BP121" s="45">
        <f t="shared" si="266"/>
        <v>0</v>
      </c>
      <c r="BQ121" s="45">
        <f t="shared" si="267"/>
        <v>0</v>
      </c>
      <c r="BR121" s="45">
        <f t="shared" si="315"/>
        <v>0</v>
      </c>
      <c r="BS121" s="45">
        <f t="shared" si="268"/>
        <v>0</v>
      </c>
      <c r="BT121" s="45">
        <f>IF(AND(BR121&lt;&gt;0,SUM(BR$9:BR120)=0),ROUND(BQ$1*BQ$3,0),0)</f>
        <v>0</v>
      </c>
      <c r="BU121" s="18"/>
      <c r="BV121" s="38">
        <f>IF(SUM(CD$9:CD120)&gt;0.9,MAX(BV$9:BV120)+1,0)</f>
        <v>0</v>
      </c>
      <c r="BW121" s="44">
        <f t="shared" si="221"/>
        <v>0</v>
      </c>
      <c r="BX121" s="40">
        <f t="shared" si="222"/>
        <v>47938</v>
      </c>
      <c r="BY121" s="43">
        <f t="shared" si="333"/>
        <v>0</v>
      </c>
      <c r="BZ121" s="43">
        <f t="shared" si="316"/>
        <v>0</v>
      </c>
      <c r="CA121" s="45">
        <f>IF(AND(BV121=CC$6,CE120-CC$1/(CC$7-CC$6+1)&gt;=0),ROUND(CC$1/(CC$7-CC$6+1),0),IF(AND(SUM(CA$10:CA120)&gt;0,CE120-CA120&gt;=0),CA120,IF(AND(SUM(CA$10:CA120)&gt;0),CC$1-SUM(CA$10:CA120),0)))</f>
        <v>0</v>
      </c>
      <c r="CB121" s="45">
        <f t="shared" si="269"/>
        <v>0</v>
      </c>
      <c r="CC121" s="45">
        <f t="shared" si="270"/>
        <v>0</v>
      </c>
      <c r="CD121" s="45">
        <f t="shared" si="317"/>
        <v>0</v>
      </c>
      <c r="CE121" s="45">
        <f t="shared" si="271"/>
        <v>0</v>
      </c>
      <c r="CF121" s="45">
        <f>IF(AND(CD121&lt;&gt;0,SUM(CD$9:CD120)=0),ROUND(CC$1*CC$3,0),0)</f>
        <v>0</v>
      </c>
      <c r="CG121" s="18"/>
      <c r="CH121" s="38">
        <f>IF(SUM(CP$9:CP120)&gt;0.9,MAX(CH$9:CH120)+1,0)</f>
        <v>0</v>
      </c>
      <c r="CI121" s="44">
        <f t="shared" si="223"/>
        <v>0</v>
      </c>
      <c r="CJ121" s="40">
        <f t="shared" si="224"/>
        <v>47938</v>
      </c>
      <c r="CK121" s="43">
        <f t="shared" si="334"/>
        <v>0</v>
      </c>
      <c r="CL121" s="43">
        <f t="shared" si="318"/>
        <v>0</v>
      </c>
      <c r="CM121" s="45">
        <f>IF(AND(CH121=CO$6,CQ120-CO$1/(CO$7-CO$6+1)&gt;=0),ROUND(CO$1/(CO$7-CO$6+1),0),IF(AND(SUM(CM$10:CM120)&gt;0,CQ120-CM120&gt;=0),CM120,IF(AND(SUM(CM$10:CM120)&gt;0),CO$1-SUM(CM$10:CM120),0)))</f>
        <v>0</v>
      </c>
      <c r="CN121" s="45">
        <f t="shared" si="272"/>
        <v>0</v>
      </c>
      <c r="CO121" s="45">
        <f t="shared" si="273"/>
        <v>0</v>
      </c>
      <c r="CP121" s="45">
        <f t="shared" si="319"/>
        <v>0</v>
      </c>
      <c r="CQ121" s="45">
        <f t="shared" si="274"/>
        <v>0</v>
      </c>
      <c r="CR121" s="45">
        <f>IF(AND(CP121&lt;&gt;0,SUM(CP$9:CP120)=0),ROUND(CO$1*CO$3,0),0)</f>
        <v>0</v>
      </c>
      <c r="CS121" s="18"/>
      <c r="CT121" s="38">
        <f>IF(SUM(DB$9:DB120)&gt;0.9,MAX(CT$9:CT120)+1,0)</f>
        <v>0</v>
      </c>
      <c r="CU121" s="44">
        <f t="shared" si="225"/>
        <v>0</v>
      </c>
      <c r="CV121" s="40">
        <f t="shared" si="226"/>
        <v>47938</v>
      </c>
      <c r="CW121" s="43">
        <f t="shared" si="335"/>
        <v>0</v>
      </c>
      <c r="CX121" s="43">
        <f t="shared" si="320"/>
        <v>0</v>
      </c>
      <c r="CY121" s="45">
        <f>IF(AND(CT121=DA$6,DC120-DA$1/(DA$7-DA$6+1)&gt;=0),ROUND(DA$1/(DA$7-DA$6+1),0),IF(AND(SUM(CY$10:CY120)&gt;0,DC120-CY120&gt;=0),CY120,IF(AND(SUM(CY$10:CY120)&gt;0),DA$1-SUM(CY$10:CY120),0)))</f>
        <v>0</v>
      </c>
      <c r="CZ121" s="45">
        <f t="shared" si="275"/>
        <v>0</v>
      </c>
      <c r="DA121" s="45">
        <f t="shared" si="276"/>
        <v>0</v>
      </c>
      <c r="DB121" s="45">
        <f t="shared" si="321"/>
        <v>0</v>
      </c>
      <c r="DC121" s="45">
        <f t="shared" si="277"/>
        <v>0</v>
      </c>
      <c r="DD121" s="45">
        <f>IF(AND(DB121&lt;&gt;0,SUM(DB$9:DB120)=0),ROUND(DA$1*DA$3,0),0)</f>
        <v>0</v>
      </c>
      <c r="DE121" s="18"/>
      <c r="DF121" s="38">
        <f>IF(SUM(DN$9:DN120)&gt;0.9,MAX(DF$9:DF120)+1,0)</f>
        <v>0</v>
      </c>
      <c r="DG121" s="44">
        <f t="shared" si="227"/>
        <v>0</v>
      </c>
      <c r="DH121" s="40">
        <f t="shared" si="228"/>
        <v>47938</v>
      </c>
      <c r="DI121" s="43">
        <f t="shared" si="336"/>
        <v>0</v>
      </c>
      <c r="DJ121" s="43">
        <f t="shared" si="322"/>
        <v>0</v>
      </c>
      <c r="DK121" s="45">
        <f>IF(AND(DF121=DM$6,DO120-DM$1/(DM$7-DM$6+1)&gt;=0),ROUND(DM$1/(DM$7-DM$6+1),0),IF(AND(SUM(DK$10:DK120)&gt;0,DO120-DK120&gt;=0),DK120,IF(AND(SUM(DK$10:DK120)&gt;0),DM$1-SUM(DK$10:DK120),0)))</f>
        <v>0</v>
      </c>
      <c r="DL121" s="45">
        <f t="shared" si="278"/>
        <v>0</v>
      </c>
      <c r="DM121" s="45">
        <f t="shared" si="279"/>
        <v>0</v>
      </c>
      <c r="DN121" s="45">
        <f t="shared" si="323"/>
        <v>0</v>
      </c>
      <c r="DO121" s="45">
        <f t="shared" si="280"/>
        <v>0</v>
      </c>
      <c r="DP121" s="45">
        <f>IF(AND(DN121&lt;&gt;0,SUM(DN$9:DN120)=0),ROUND(DM$1*DM$3,0),0)</f>
        <v>0</v>
      </c>
      <c r="DQ121" s="18"/>
      <c r="DR121" s="38">
        <f>IF(SUM(DZ$9:DZ120)&gt;0.9,MAX(DR$9:DR120)+1,0)</f>
        <v>0</v>
      </c>
      <c r="DS121" s="44">
        <f t="shared" si="229"/>
        <v>0</v>
      </c>
      <c r="DT121" s="40">
        <f t="shared" si="230"/>
        <v>47938</v>
      </c>
      <c r="DU121" s="43">
        <f t="shared" si="337"/>
        <v>0</v>
      </c>
      <c r="DV121" s="43">
        <f t="shared" si="324"/>
        <v>0</v>
      </c>
      <c r="DW121" s="45">
        <f>IF(AND(DR121=DY$6,EA120-DY$1/(DY$7-DY$6+1)&gt;=0),ROUND(DY$1/(DY$7-DY$6+1),0),IF(AND(SUM(DW$10:DW120)&gt;0,EA120-DW120&gt;=0),DW120,IF(AND(SUM(DW$10:DW120)&gt;0),DY$1-SUM(DW$10:DW120),0)))</f>
        <v>0</v>
      </c>
      <c r="DX121" s="45">
        <f t="shared" si="281"/>
        <v>0</v>
      </c>
      <c r="DY121" s="45">
        <f t="shared" si="282"/>
        <v>0</v>
      </c>
      <c r="DZ121" s="45">
        <f t="shared" si="325"/>
        <v>0</v>
      </c>
      <c r="EA121" s="45">
        <f t="shared" si="283"/>
        <v>0</v>
      </c>
      <c r="EB121" s="45">
        <f>IF(AND(DZ121&lt;&gt;0,SUM(DZ$9:DZ120)=0),ROUND(DY$1*DY$3,0),0)</f>
        <v>0</v>
      </c>
      <c r="EC121" s="18"/>
      <c r="ED121" s="38">
        <f>IF(SUM(EL$9:EL120)&gt;0.9,MAX(ED$9:ED120)+1,0)</f>
        <v>0</v>
      </c>
      <c r="EE121" s="44">
        <f t="shared" si="231"/>
        <v>0</v>
      </c>
      <c r="EF121" s="40">
        <f t="shared" si="232"/>
        <v>47938</v>
      </c>
      <c r="EG121" s="43">
        <f t="shared" si="338"/>
        <v>0</v>
      </c>
      <c r="EH121" s="43">
        <f t="shared" si="326"/>
        <v>0</v>
      </c>
      <c r="EI121" s="45">
        <f>IF(AND(ED121=EK$6,EM120-EK$1/(EK$7-EK$6+1)&gt;=0),ROUND(EK$1/(EK$7-EK$6+1),0),IF(AND(SUM(EI$10:EI120)&gt;0,EM120-EI120&gt;=0),EI120,IF(AND(SUM(EI$10:EI120)&gt;0),EK$1-SUM(EI$10:EI120),0)))</f>
        <v>0</v>
      </c>
      <c r="EJ121" s="45">
        <f t="shared" si="284"/>
        <v>0</v>
      </c>
      <c r="EK121" s="45">
        <f t="shared" si="285"/>
        <v>0</v>
      </c>
      <c r="EL121" s="45">
        <f t="shared" si="327"/>
        <v>0</v>
      </c>
      <c r="EM121" s="45">
        <f t="shared" si="286"/>
        <v>0</v>
      </c>
      <c r="EN121" s="45">
        <f>IF(AND(EL121&lt;&gt;0,SUM(EL$9:EL120)=0),ROUND(EK$1*EK$3,0),0)</f>
        <v>0</v>
      </c>
      <c r="EO121" s="21"/>
      <c r="EP121" s="46">
        <f t="shared" si="303"/>
        <v>105</v>
      </c>
      <c r="EQ121" s="47">
        <f t="shared" si="287"/>
        <v>47938</v>
      </c>
      <c r="ER121" s="48">
        <f t="shared" si="304"/>
        <v>0</v>
      </c>
      <c r="ES121" s="48">
        <f t="shared" si="288"/>
        <v>0</v>
      </c>
      <c r="ET121" s="48">
        <f t="shared" si="289"/>
        <v>0</v>
      </c>
      <c r="EU121" s="48">
        <f t="shared" si="290"/>
        <v>0</v>
      </c>
      <c r="EV121" s="48">
        <f t="shared" si="291"/>
        <v>0</v>
      </c>
      <c r="EW121" s="48">
        <f t="shared" si="292"/>
        <v>0</v>
      </c>
      <c r="EX121" s="48">
        <f t="shared" si="293"/>
        <v>0</v>
      </c>
      <c r="EY121" s="48">
        <f t="shared" si="294"/>
        <v>0</v>
      </c>
      <c r="EZ121" s="48">
        <f t="shared" si="295"/>
        <v>0</v>
      </c>
      <c r="FA121" s="48">
        <f t="shared" si="296"/>
        <v>0</v>
      </c>
      <c r="FB121" s="48">
        <f t="shared" si="297"/>
        <v>0</v>
      </c>
      <c r="FC121" s="48">
        <f t="shared" si="298"/>
        <v>0</v>
      </c>
      <c r="FD121" s="48">
        <f t="shared" si="233"/>
        <v>0</v>
      </c>
      <c r="FE121" s="49">
        <f t="shared" si="209"/>
        <v>0</v>
      </c>
      <c r="FF121" s="49">
        <f t="shared" si="237"/>
        <v>0</v>
      </c>
      <c r="FG121" s="49">
        <f t="shared" si="238"/>
        <v>0</v>
      </c>
      <c r="FH121" s="49">
        <f t="shared" si="239"/>
        <v>0</v>
      </c>
      <c r="FI121" s="49">
        <f t="shared" si="240"/>
        <v>0</v>
      </c>
      <c r="FJ121" s="49">
        <f t="shared" si="241"/>
        <v>0</v>
      </c>
      <c r="FK121" s="49">
        <f t="shared" si="242"/>
        <v>0</v>
      </c>
      <c r="FL121" s="49">
        <f t="shared" si="243"/>
        <v>0</v>
      </c>
      <c r="FM121" s="49">
        <f t="shared" si="244"/>
        <v>0</v>
      </c>
      <c r="FN121" s="49">
        <f t="shared" si="299"/>
        <v>0</v>
      </c>
      <c r="FO121" s="49">
        <f t="shared" si="300"/>
        <v>0</v>
      </c>
      <c r="FP121" s="49">
        <f t="shared" si="301"/>
        <v>0</v>
      </c>
      <c r="FQ121" s="49">
        <f t="shared" si="302"/>
        <v>0</v>
      </c>
      <c r="FR121" s="49">
        <f t="shared" si="245"/>
        <v>0</v>
      </c>
      <c r="FS121" s="49">
        <f>IF(SUM(FF121:FF$298)=0,FF$299*FS$8/12,0)</f>
        <v>0</v>
      </c>
      <c r="FT121" s="49">
        <f>IF(SUM(FG121:FG$298)=0,FG$299*FT$8/12,0)</f>
        <v>0</v>
      </c>
      <c r="FU121" s="49">
        <f>IF(SUM(FH121:FH$298)=0,FH$299*FU$8/12,0)</f>
        <v>0</v>
      </c>
      <c r="FV121" s="49">
        <f>IF(SUM(FI121:FI$298)=0,FI$299*FV$8/12,0)</f>
        <v>0</v>
      </c>
      <c r="FW121" s="49">
        <f>IF(SUM(FJ121:FJ$298)=0,FJ$299*FW$8/12,0)</f>
        <v>0</v>
      </c>
      <c r="FX121" s="49">
        <f>IF(SUM(FK121:FK$298)=0,FK$299*FX$8/12,0)</f>
        <v>0</v>
      </c>
      <c r="FY121" s="49">
        <f>IF(SUM(FL121:FL$298)=0,FL$299*FY$8/12,0)</f>
        <v>0</v>
      </c>
      <c r="FZ121" s="49">
        <f>IF(SUM(FM121:FM$298)=0,FM$299*FZ$8/12,0)</f>
        <v>0</v>
      </c>
      <c r="GA121" s="49">
        <f>IF(SUM(FN121:FN$298)=0,FN$299*GA$8/12,0)</f>
        <v>0</v>
      </c>
      <c r="GB121" s="49">
        <f>IF(SUM(FO121:FO$298)=0,FO$299*GB$8/12,0)</f>
        <v>0</v>
      </c>
      <c r="GC121" s="49">
        <f>IF(SUM(FP121:FP$298)=0,FP$299*GC$8/12,0)</f>
        <v>0</v>
      </c>
      <c r="GD121" s="49">
        <f>IF(SUM(FQ121:FQ$298)=0,FQ$299*GD$8/12,0)</f>
        <v>0</v>
      </c>
      <c r="GE121" s="49">
        <f t="shared" si="246"/>
        <v>0</v>
      </c>
      <c r="GF121" s="49">
        <f t="shared" si="234"/>
        <v>0</v>
      </c>
      <c r="GG121" s="49">
        <f t="shared" si="247"/>
        <v>0</v>
      </c>
      <c r="GH121" s="49">
        <f t="shared" si="235"/>
        <v>0</v>
      </c>
      <c r="GI121" s="49">
        <f t="shared" si="248"/>
        <v>0</v>
      </c>
      <c r="GJ121" s="49">
        <f t="shared" si="236"/>
        <v>0</v>
      </c>
      <c r="GK121" s="21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  <c r="IN121" s="64"/>
      <c r="IO121" s="64"/>
      <c r="IP121" s="64"/>
      <c r="IQ121" s="64"/>
      <c r="IR121" s="64"/>
      <c r="IS121" s="64"/>
      <c r="IT121" s="64"/>
      <c r="IU121" s="64"/>
      <c r="IV121" s="64"/>
      <c r="IW121" s="64"/>
      <c r="IX121" s="64"/>
      <c r="IY121" s="64"/>
      <c r="IZ121" s="64"/>
      <c r="JA121" s="64"/>
      <c r="JB121" s="64"/>
      <c r="JC121" s="64"/>
      <c r="JD121" s="64"/>
      <c r="JE121" s="64"/>
      <c r="JF121" s="64"/>
      <c r="JG121" s="64"/>
      <c r="JH121" s="64"/>
      <c r="JI121" s="64"/>
      <c r="JJ121" s="64"/>
      <c r="JK121" s="64"/>
      <c r="JL121" s="64"/>
      <c r="JM121" s="64"/>
      <c r="JN121" s="64"/>
      <c r="JO121" s="64"/>
      <c r="JP121" s="64"/>
      <c r="JQ121" s="64"/>
      <c r="JR121" s="64"/>
      <c r="JS121" s="64"/>
      <c r="JT121" s="64"/>
      <c r="JU121" s="64"/>
      <c r="JV121" s="64"/>
      <c r="JW121" s="64"/>
      <c r="JX121" s="64"/>
      <c r="JY121" s="64"/>
      <c r="JZ121" s="64"/>
      <c r="KA121" s="64"/>
      <c r="KB121" s="64"/>
      <c r="KC121" s="64"/>
      <c r="KD121" s="64"/>
      <c r="KE121" s="64"/>
      <c r="KF121" s="64"/>
      <c r="KG121" s="64"/>
      <c r="KH121" s="64"/>
      <c r="KI121" s="64"/>
      <c r="KJ121" s="64"/>
      <c r="KK121" s="64"/>
      <c r="KL121" s="64"/>
      <c r="KM121" s="64"/>
    </row>
    <row r="122" spans="1:299">
      <c r="A122" s="57"/>
      <c r="B122" s="38">
        <f>IF(SUM(J$9:J121)&gt;0.9,MAX(B$9:B121)+1,0)</f>
        <v>93</v>
      </c>
      <c r="C122" s="44">
        <f t="shared" si="210"/>
        <v>0</v>
      </c>
      <c r="D122" s="40">
        <v>47968</v>
      </c>
      <c r="E122" s="43">
        <f t="shared" si="249"/>
        <v>0</v>
      </c>
      <c r="F122" s="43">
        <f t="shared" si="250"/>
        <v>0</v>
      </c>
      <c r="G122" s="45">
        <f>IF(AND(B122=I$6,K121-I$1/(I$7-I$6+1)&gt;=0),ROUND(I$1/(I$7-I$6+1),0),IF(AND(SUM(G$10:G121)&gt;0,K121-G121&gt;=0),G121,IF(AND(SUM(G$10:G121)&gt;0),I$1-SUM(G$10:G121),0)))</f>
        <v>0</v>
      </c>
      <c r="H122" s="45">
        <f t="shared" si="251"/>
        <v>0</v>
      </c>
      <c r="I122" s="45">
        <f t="shared" si="252"/>
        <v>0</v>
      </c>
      <c r="J122" s="45">
        <f t="shared" si="305"/>
        <v>0</v>
      </c>
      <c r="K122" s="45">
        <f t="shared" si="253"/>
        <v>0</v>
      </c>
      <c r="L122" s="45">
        <f>IF(AND(J122&lt;&gt;0,SUM(J$9:J121)=0),ROUND(I$1*I$3,0),0)</f>
        <v>0</v>
      </c>
      <c r="M122" s="18"/>
      <c r="N122" s="38">
        <f>IF(SUM(V$9:V121)&gt;0.9,MAX(N$9:N121)+1,0)</f>
        <v>0</v>
      </c>
      <c r="O122" s="44">
        <f t="shared" si="211"/>
        <v>0</v>
      </c>
      <c r="P122" s="40">
        <f t="shared" si="212"/>
        <v>47968</v>
      </c>
      <c r="Q122" s="43">
        <f t="shared" si="328"/>
        <v>0</v>
      </c>
      <c r="R122" s="43">
        <f t="shared" si="306"/>
        <v>0</v>
      </c>
      <c r="S122" s="45">
        <f>IF(AND(N122=U$6,W121-U$1/(U$7-U$6+1)&gt;=0),ROUND(U$1/(U$7-U$6+1),0),IF(AND(SUM(S$10:S121)&gt;0,W121-S121&gt;=0),S121,IF(AND(SUM(S$10:S121)&gt;0),U$1-SUM(S$10:S121),0)))</f>
        <v>0</v>
      </c>
      <c r="T122" s="45">
        <f t="shared" si="254"/>
        <v>0</v>
      </c>
      <c r="U122" s="45">
        <f t="shared" si="255"/>
        <v>0</v>
      </c>
      <c r="V122" s="45">
        <f t="shared" si="307"/>
        <v>0</v>
      </c>
      <c r="W122" s="45">
        <f t="shared" si="256"/>
        <v>0</v>
      </c>
      <c r="X122" s="45">
        <f>IF(AND(V122&lt;&gt;0,SUM(V$9:V121)=0),ROUND(U$1*U$3,0),0)</f>
        <v>0</v>
      </c>
      <c r="Y122" s="18"/>
      <c r="Z122" s="38">
        <f>IF(SUM(AH$9:AH121)&gt;0.9,MAX(Z$9:Z121)+1,0)</f>
        <v>0</v>
      </c>
      <c r="AA122" s="44">
        <f t="shared" si="213"/>
        <v>0</v>
      </c>
      <c r="AB122" s="40">
        <f t="shared" si="214"/>
        <v>47968</v>
      </c>
      <c r="AC122" s="43">
        <f t="shared" si="329"/>
        <v>0</v>
      </c>
      <c r="AD122" s="43">
        <f t="shared" si="308"/>
        <v>0</v>
      </c>
      <c r="AE122" s="45">
        <f>IF(AND(Z122=AG$6,AI121-AG$1/(AG$7-AG$6+1)&gt;=0),ROUND(AG$1/(AG$7-AG$6+1),0),IF(AND(SUM(AE$10:AE121)&gt;0,AI121-AE121&gt;=0),AE121,IF(AND(SUM(AE$10:AE121)&gt;0),AG$1-SUM(AE$10:AE121),0)))</f>
        <v>0</v>
      </c>
      <c r="AF122" s="45">
        <f t="shared" si="257"/>
        <v>0</v>
      </c>
      <c r="AG122" s="45">
        <f t="shared" si="258"/>
        <v>0</v>
      </c>
      <c r="AH122" s="45">
        <f t="shared" si="309"/>
        <v>0</v>
      </c>
      <c r="AI122" s="45">
        <f t="shared" si="259"/>
        <v>0</v>
      </c>
      <c r="AJ122" s="45">
        <f>IF(AND(AH122&lt;&gt;0,SUM(AH$9:AH121)=0),ROUND(AG$1*AG$3,0),0)</f>
        <v>0</v>
      </c>
      <c r="AK122" s="18"/>
      <c r="AL122" s="38">
        <f>IF(SUM(AT$9:AT121)&gt;0.9,MAX(AL$9:AL121)+1,0)</f>
        <v>0</v>
      </c>
      <c r="AM122" s="44">
        <f t="shared" si="215"/>
        <v>0</v>
      </c>
      <c r="AN122" s="40">
        <f t="shared" si="216"/>
        <v>47968</v>
      </c>
      <c r="AO122" s="43">
        <f t="shared" si="330"/>
        <v>0</v>
      </c>
      <c r="AP122" s="43">
        <f t="shared" si="310"/>
        <v>0</v>
      </c>
      <c r="AQ122" s="45">
        <f>IF(AND(AL122=AS$6,AU121-AS$1/(AS$7-AS$6+1)&gt;=0),ROUND(AS$1/(AS$7-AS$6+1),0),IF(AND(SUM(AQ$10:AQ121)&gt;0,AU121-AQ121&gt;=0),AQ121,IF(AND(SUM(AQ$10:AQ121)&gt;0),AS$1-SUM(AQ$10:AQ121),0)))</f>
        <v>0</v>
      </c>
      <c r="AR122" s="45">
        <f t="shared" si="260"/>
        <v>0</v>
      </c>
      <c r="AS122" s="45">
        <f t="shared" si="261"/>
        <v>0</v>
      </c>
      <c r="AT122" s="45">
        <f t="shared" si="311"/>
        <v>0</v>
      </c>
      <c r="AU122" s="45">
        <f t="shared" si="262"/>
        <v>0</v>
      </c>
      <c r="AV122" s="45">
        <f>IF(AND(AT122&lt;&gt;0,SUM(AT$9:AT121)=0),ROUND(AS$1*AS$3,0),0)</f>
        <v>0</v>
      </c>
      <c r="AW122" s="18"/>
      <c r="AX122" s="38">
        <f>IF(SUM(BF$9:BF121)&gt;0.9,MAX(AX$9:AX121)+1,0)</f>
        <v>0</v>
      </c>
      <c r="AY122" s="44">
        <f t="shared" si="217"/>
        <v>0</v>
      </c>
      <c r="AZ122" s="40">
        <f t="shared" si="218"/>
        <v>47968</v>
      </c>
      <c r="BA122" s="43">
        <f t="shared" si="331"/>
        <v>0</v>
      </c>
      <c r="BB122" s="43">
        <f t="shared" si="312"/>
        <v>0</v>
      </c>
      <c r="BC122" s="45">
        <f>IF(AND(AX122=BE$6,BG121-BE$1/(BE$7-BE$6+1)&gt;=0),ROUND(BE$1/(BE$7-BE$6+1),0),IF(AND(SUM(BC$10:BC121)&gt;0,BG121-BC121&gt;=0),BC121,IF(AND(SUM(BC$10:BC121)&gt;0),BE$1-SUM(BC$10:BC121),0)))</f>
        <v>0</v>
      </c>
      <c r="BD122" s="45">
        <f t="shared" si="263"/>
        <v>0</v>
      </c>
      <c r="BE122" s="45">
        <f t="shared" si="264"/>
        <v>0</v>
      </c>
      <c r="BF122" s="45">
        <f t="shared" si="313"/>
        <v>0</v>
      </c>
      <c r="BG122" s="45">
        <f t="shared" si="265"/>
        <v>0</v>
      </c>
      <c r="BH122" s="45">
        <f>IF(AND(BF122&lt;&gt;0,SUM(BF$9:BF121)=0),ROUND(BE$1*BE$3,0),0)</f>
        <v>0</v>
      </c>
      <c r="BI122" s="18"/>
      <c r="BJ122" s="38">
        <f>IF(SUM(BR$9:BR121)&gt;0.9,MAX(BJ$9:BJ121)+1,0)</f>
        <v>0</v>
      </c>
      <c r="BK122" s="44">
        <f t="shared" si="219"/>
        <v>0</v>
      </c>
      <c r="BL122" s="40">
        <f t="shared" si="220"/>
        <v>47968</v>
      </c>
      <c r="BM122" s="43">
        <f t="shared" si="332"/>
        <v>0</v>
      </c>
      <c r="BN122" s="43">
        <f t="shared" si="314"/>
        <v>0</v>
      </c>
      <c r="BO122" s="45">
        <f>IF(AND(BJ122=BQ$6,BS121-BQ$1/(BQ$7-BQ$6+1)&gt;=0),ROUND(BQ$1/(BQ$7-BQ$6+1),0),IF(AND(SUM(BO$10:BO121)&gt;0,BS121-BO121&gt;=0),BO121,IF(AND(SUM(BO$10:BO121)&gt;0),BQ$1-SUM(BO$10:BO121),0)))</f>
        <v>0</v>
      </c>
      <c r="BP122" s="45">
        <f t="shared" si="266"/>
        <v>0</v>
      </c>
      <c r="BQ122" s="45">
        <f t="shared" si="267"/>
        <v>0</v>
      </c>
      <c r="BR122" s="45">
        <f t="shared" si="315"/>
        <v>0</v>
      </c>
      <c r="BS122" s="45">
        <f t="shared" si="268"/>
        <v>0</v>
      </c>
      <c r="BT122" s="45">
        <f>IF(AND(BR122&lt;&gt;0,SUM(BR$9:BR121)=0),ROUND(BQ$1*BQ$3,0),0)</f>
        <v>0</v>
      </c>
      <c r="BU122" s="18"/>
      <c r="BV122" s="38">
        <f>IF(SUM(CD$9:CD121)&gt;0.9,MAX(BV$9:BV121)+1,0)</f>
        <v>0</v>
      </c>
      <c r="BW122" s="44">
        <f t="shared" si="221"/>
        <v>0</v>
      </c>
      <c r="BX122" s="40">
        <f t="shared" si="222"/>
        <v>47968</v>
      </c>
      <c r="BY122" s="43">
        <f t="shared" si="333"/>
        <v>0</v>
      </c>
      <c r="BZ122" s="43">
        <f t="shared" si="316"/>
        <v>0</v>
      </c>
      <c r="CA122" s="45">
        <f>IF(AND(BV122=CC$6,CE121-CC$1/(CC$7-CC$6+1)&gt;=0),ROUND(CC$1/(CC$7-CC$6+1),0),IF(AND(SUM(CA$10:CA121)&gt;0,CE121-CA121&gt;=0),CA121,IF(AND(SUM(CA$10:CA121)&gt;0),CC$1-SUM(CA$10:CA121),0)))</f>
        <v>0</v>
      </c>
      <c r="CB122" s="45">
        <f t="shared" si="269"/>
        <v>0</v>
      </c>
      <c r="CC122" s="45">
        <f t="shared" si="270"/>
        <v>0</v>
      </c>
      <c r="CD122" s="45">
        <f t="shared" si="317"/>
        <v>0</v>
      </c>
      <c r="CE122" s="45">
        <f t="shared" si="271"/>
        <v>0</v>
      </c>
      <c r="CF122" s="45">
        <f>IF(AND(CD122&lt;&gt;0,SUM(CD$9:CD121)=0),ROUND(CC$1*CC$3,0),0)</f>
        <v>0</v>
      </c>
      <c r="CG122" s="18"/>
      <c r="CH122" s="38">
        <f>IF(SUM(CP$9:CP121)&gt;0.9,MAX(CH$9:CH121)+1,0)</f>
        <v>0</v>
      </c>
      <c r="CI122" s="44">
        <f t="shared" si="223"/>
        <v>0</v>
      </c>
      <c r="CJ122" s="40">
        <f t="shared" si="224"/>
        <v>47968</v>
      </c>
      <c r="CK122" s="43">
        <f t="shared" si="334"/>
        <v>0</v>
      </c>
      <c r="CL122" s="43">
        <f t="shared" si="318"/>
        <v>0</v>
      </c>
      <c r="CM122" s="45">
        <f>IF(AND(CH122=CO$6,CQ121-CO$1/(CO$7-CO$6+1)&gt;=0),ROUND(CO$1/(CO$7-CO$6+1),0),IF(AND(SUM(CM$10:CM121)&gt;0,CQ121-CM121&gt;=0),CM121,IF(AND(SUM(CM$10:CM121)&gt;0),CO$1-SUM(CM$10:CM121),0)))</f>
        <v>0</v>
      </c>
      <c r="CN122" s="45">
        <f t="shared" si="272"/>
        <v>0</v>
      </c>
      <c r="CO122" s="45">
        <f t="shared" si="273"/>
        <v>0</v>
      </c>
      <c r="CP122" s="45">
        <f t="shared" si="319"/>
        <v>0</v>
      </c>
      <c r="CQ122" s="45">
        <f t="shared" si="274"/>
        <v>0</v>
      </c>
      <c r="CR122" s="45">
        <f>IF(AND(CP122&lt;&gt;0,SUM(CP$9:CP121)=0),ROUND(CO$1*CO$3,0),0)</f>
        <v>0</v>
      </c>
      <c r="CS122" s="18"/>
      <c r="CT122" s="38">
        <f>IF(SUM(DB$9:DB121)&gt;0.9,MAX(CT$9:CT121)+1,0)</f>
        <v>0</v>
      </c>
      <c r="CU122" s="44">
        <f t="shared" si="225"/>
        <v>0</v>
      </c>
      <c r="CV122" s="40">
        <f t="shared" si="226"/>
        <v>47968</v>
      </c>
      <c r="CW122" s="43">
        <f t="shared" si="335"/>
        <v>0</v>
      </c>
      <c r="CX122" s="43">
        <f t="shared" si="320"/>
        <v>0</v>
      </c>
      <c r="CY122" s="45">
        <f>IF(AND(CT122=DA$6,DC121-DA$1/(DA$7-DA$6+1)&gt;=0),ROUND(DA$1/(DA$7-DA$6+1),0),IF(AND(SUM(CY$10:CY121)&gt;0,DC121-CY121&gt;=0),CY121,IF(AND(SUM(CY$10:CY121)&gt;0),DA$1-SUM(CY$10:CY121),0)))</f>
        <v>0</v>
      </c>
      <c r="CZ122" s="45">
        <f t="shared" si="275"/>
        <v>0</v>
      </c>
      <c r="DA122" s="45">
        <f t="shared" si="276"/>
        <v>0</v>
      </c>
      <c r="DB122" s="45">
        <f t="shared" si="321"/>
        <v>0</v>
      </c>
      <c r="DC122" s="45">
        <f t="shared" si="277"/>
        <v>0</v>
      </c>
      <c r="DD122" s="45">
        <f>IF(AND(DB122&lt;&gt;0,SUM(DB$9:DB121)=0),ROUND(DA$1*DA$3,0),0)</f>
        <v>0</v>
      </c>
      <c r="DE122" s="18"/>
      <c r="DF122" s="38">
        <f>IF(SUM(DN$9:DN121)&gt;0.9,MAX(DF$9:DF121)+1,0)</f>
        <v>0</v>
      </c>
      <c r="DG122" s="44">
        <f t="shared" si="227"/>
        <v>0</v>
      </c>
      <c r="DH122" s="40">
        <f t="shared" si="228"/>
        <v>47968</v>
      </c>
      <c r="DI122" s="43">
        <f t="shared" si="336"/>
        <v>0</v>
      </c>
      <c r="DJ122" s="43">
        <f t="shared" si="322"/>
        <v>0</v>
      </c>
      <c r="DK122" s="45">
        <f>IF(AND(DF122=DM$6,DO121-DM$1/(DM$7-DM$6+1)&gt;=0),ROUND(DM$1/(DM$7-DM$6+1),0),IF(AND(SUM(DK$10:DK121)&gt;0,DO121-DK121&gt;=0),DK121,IF(AND(SUM(DK$10:DK121)&gt;0),DM$1-SUM(DK$10:DK121),0)))</f>
        <v>0</v>
      </c>
      <c r="DL122" s="45">
        <f t="shared" si="278"/>
        <v>0</v>
      </c>
      <c r="DM122" s="45">
        <f t="shared" si="279"/>
        <v>0</v>
      </c>
      <c r="DN122" s="45">
        <f t="shared" si="323"/>
        <v>0</v>
      </c>
      <c r="DO122" s="45">
        <f t="shared" si="280"/>
        <v>0</v>
      </c>
      <c r="DP122" s="45">
        <f>IF(AND(DN122&lt;&gt;0,SUM(DN$9:DN121)=0),ROUND(DM$1*DM$3,0),0)</f>
        <v>0</v>
      </c>
      <c r="DQ122" s="18"/>
      <c r="DR122" s="38">
        <f>IF(SUM(DZ$9:DZ121)&gt;0.9,MAX(DR$9:DR121)+1,0)</f>
        <v>0</v>
      </c>
      <c r="DS122" s="44">
        <f t="shared" si="229"/>
        <v>0</v>
      </c>
      <c r="DT122" s="40">
        <f t="shared" si="230"/>
        <v>47968</v>
      </c>
      <c r="DU122" s="43">
        <f t="shared" si="337"/>
        <v>0</v>
      </c>
      <c r="DV122" s="43">
        <f t="shared" si="324"/>
        <v>0</v>
      </c>
      <c r="DW122" s="45">
        <f>IF(AND(DR122=DY$6,EA121-DY$1/(DY$7-DY$6+1)&gt;=0),ROUND(DY$1/(DY$7-DY$6+1),0),IF(AND(SUM(DW$10:DW121)&gt;0,EA121-DW121&gt;=0),DW121,IF(AND(SUM(DW$10:DW121)&gt;0),DY$1-SUM(DW$10:DW121),0)))</f>
        <v>0</v>
      </c>
      <c r="DX122" s="45">
        <f t="shared" si="281"/>
        <v>0</v>
      </c>
      <c r="DY122" s="45">
        <f t="shared" si="282"/>
        <v>0</v>
      </c>
      <c r="DZ122" s="45">
        <f t="shared" si="325"/>
        <v>0</v>
      </c>
      <c r="EA122" s="45">
        <f t="shared" si="283"/>
        <v>0</v>
      </c>
      <c r="EB122" s="45">
        <f>IF(AND(DZ122&lt;&gt;0,SUM(DZ$9:DZ121)=0),ROUND(DY$1*DY$3,0),0)</f>
        <v>0</v>
      </c>
      <c r="EC122" s="18"/>
      <c r="ED122" s="38">
        <f>IF(SUM(EL$9:EL121)&gt;0.9,MAX(ED$9:ED121)+1,0)</f>
        <v>0</v>
      </c>
      <c r="EE122" s="44">
        <f t="shared" si="231"/>
        <v>0</v>
      </c>
      <c r="EF122" s="40">
        <f t="shared" si="232"/>
        <v>47968</v>
      </c>
      <c r="EG122" s="43">
        <f t="shared" si="338"/>
        <v>0</v>
      </c>
      <c r="EH122" s="43">
        <f t="shared" si="326"/>
        <v>0</v>
      </c>
      <c r="EI122" s="45">
        <f>IF(AND(ED122=EK$6,EM121-EK$1/(EK$7-EK$6+1)&gt;=0),ROUND(EK$1/(EK$7-EK$6+1),0),IF(AND(SUM(EI$10:EI121)&gt;0,EM121-EI121&gt;=0),EI121,IF(AND(SUM(EI$10:EI121)&gt;0),EK$1-SUM(EI$10:EI121),0)))</f>
        <v>0</v>
      </c>
      <c r="EJ122" s="45">
        <f t="shared" si="284"/>
        <v>0</v>
      </c>
      <c r="EK122" s="45">
        <f t="shared" si="285"/>
        <v>0</v>
      </c>
      <c r="EL122" s="45">
        <f t="shared" si="327"/>
        <v>0</v>
      </c>
      <c r="EM122" s="45">
        <f t="shared" si="286"/>
        <v>0</v>
      </c>
      <c r="EN122" s="45">
        <f>IF(AND(EL122&lt;&gt;0,SUM(EL$9:EL121)=0),ROUND(EK$1*EK$3,0),0)</f>
        <v>0</v>
      </c>
      <c r="EO122" s="21"/>
      <c r="EP122" s="46">
        <f t="shared" si="303"/>
        <v>106</v>
      </c>
      <c r="EQ122" s="47">
        <f t="shared" si="287"/>
        <v>47968</v>
      </c>
      <c r="ER122" s="48">
        <f t="shared" si="304"/>
        <v>0</v>
      </c>
      <c r="ES122" s="48">
        <f t="shared" si="288"/>
        <v>0</v>
      </c>
      <c r="ET122" s="48">
        <f t="shared" si="289"/>
        <v>0</v>
      </c>
      <c r="EU122" s="48">
        <f t="shared" si="290"/>
        <v>0</v>
      </c>
      <c r="EV122" s="48">
        <f t="shared" si="291"/>
        <v>0</v>
      </c>
      <c r="EW122" s="48">
        <f t="shared" si="292"/>
        <v>0</v>
      </c>
      <c r="EX122" s="48">
        <f t="shared" si="293"/>
        <v>0</v>
      </c>
      <c r="EY122" s="48">
        <f t="shared" si="294"/>
        <v>0</v>
      </c>
      <c r="EZ122" s="48">
        <f t="shared" si="295"/>
        <v>0</v>
      </c>
      <c r="FA122" s="48">
        <f t="shared" si="296"/>
        <v>0</v>
      </c>
      <c r="FB122" s="48">
        <f t="shared" si="297"/>
        <v>0</v>
      </c>
      <c r="FC122" s="48">
        <f t="shared" si="298"/>
        <v>0</v>
      </c>
      <c r="FD122" s="48">
        <f t="shared" si="233"/>
        <v>0</v>
      </c>
      <c r="FE122" s="49">
        <f t="shared" si="209"/>
        <v>0</v>
      </c>
      <c r="FF122" s="49">
        <f t="shared" si="237"/>
        <v>0</v>
      </c>
      <c r="FG122" s="49">
        <f t="shared" si="238"/>
        <v>0</v>
      </c>
      <c r="FH122" s="49">
        <f t="shared" si="239"/>
        <v>0</v>
      </c>
      <c r="FI122" s="49">
        <f t="shared" si="240"/>
        <v>0</v>
      </c>
      <c r="FJ122" s="49">
        <f t="shared" si="241"/>
        <v>0</v>
      </c>
      <c r="FK122" s="49">
        <f t="shared" si="242"/>
        <v>0</v>
      </c>
      <c r="FL122" s="49">
        <f t="shared" si="243"/>
        <v>0</v>
      </c>
      <c r="FM122" s="49">
        <f t="shared" si="244"/>
        <v>0</v>
      </c>
      <c r="FN122" s="49">
        <f t="shared" si="299"/>
        <v>0</v>
      </c>
      <c r="FO122" s="49">
        <f t="shared" si="300"/>
        <v>0</v>
      </c>
      <c r="FP122" s="49">
        <f t="shared" si="301"/>
        <v>0</v>
      </c>
      <c r="FQ122" s="49">
        <f t="shared" si="302"/>
        <v>0</v>
      </c>
      <c r="FR122" s="49">
        <f t="shared" si="245"/>
        <v>0</v>
      </c>
      <c r="FS122" s="49">
        <f>IF(SUM(FF122:FF$298)=0,FF$299*FS$8/12,0)</f>
        <v>0</v>
      </c>
      <c r="FT122" s="49">
        <f>IF(SUM(FG122:FG$298)=0,FG$299*FT$8/12,0)</f>
        <v>0</v>
      </c>
      <c r="FU122" s="49">
        <f>IF(SUM(FH122:FH$298)=0,FH$299*FU$8/12,0)</f>
        <v>0</v>
      </c>
      <c r="FV122" s="49">
        <f>IF(SUM(FI122:FI$298)=0,FI$299*FV$8/12,0)</f>
        <v>0</v>
      </c>
      <c r="FW122" s="49">
        <f>IF(SUM(FJ122:FJ$298)=0,FJ$299*FW$8/12,0)</f>
        <v>0</v>
      </c>
      <c r="FX122" s="49">
        <f>IF(SUM(FK122:FK$298)=0,FK$299*FX$8/12,0)</f>
        <v>0</v>
      </c>
      <c r="FY122" s="49">
        <f>IF(SUM(FL122:FL$298)=0,FL$299*FY$8/12,0)</f>
        <v>0</v>
      </c>
      <c r="FZ122" s="49">
        <f>IF(SUM(FM122:FM$298)=0,FM$299*FZ$8/12,0)</f>
        <v>0</v>
      </c>
      <c r="GA122" s="49">
        <f>IF(SUM(FN122:FN$298)=0,FN$299*GA$8/12,0)</f>
        <v>0</v>
      </c>
      <c r="GB122" s="49">
        <f>IF(SUM(FO122:FO$298)=0,FO$299*GB$8/12,0)</f>
        <v>0</v>
      </c>
      <c r="GC122" s="49">
        <f>IF(SUM(FP122:FP$298)=0,FP$299*GC$8/12,0)</f>
        <v>0</v>
      </c>
      <c r="GD122" s="49">
        <f>IF(SUM(FQ122:FQ$298)=0,FQ$299*GD$8/12,0)</f>
        <v>0</v>
      </c>
      <c r="GE122" s="49">
        <f t="shared" si="246"/>
        <v>0</v>
      </c>
      <c r="GF122" s="49">
        <f t="shared" si="234"/>
        <v>0</v>
      </c>
      <c r="GG122" s="49">
        <f t="shared" si="247"/>
        <v>0</v>
      </c>
      <c r="GH122" s="49">
        <f t="shared" si="235"/>
        <v>0</v>
      </c>
      <c r="GI122" s="49">
        <f t="shared" si="248"/>
        <v>0</v>
      </c>
      <c r="GJ122" s="49">
        <f t="shared" si="236"/>
        <v>0</v>
      </c>
      <c r="GK122" s="21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  <c r="IN122" s="64"/>
      <c r="IO122" s="64"/>
      <c r="IP122" s="64"/>
      <c r="IQ122" s="64"/>
      <c r="IR122" s="64"/>
      <c r="IS122" s="64"/>
      <c r="IT122" s="64"/>
      <c r="IU122" s="64"/>
      <c r="IV122" s="64"/>
      <c r="IW122" s="64"/>
      <c r="IX122" s="64"/>
      <c r="IY122" s="64"/>
      <c r="IZ122" s="64"/>
      <c r="JA122" s="64"/>
      <c r="JB122" s="64"/>
      <c r="JC122" s="64"/>
      <c r="JD122" s="64"/>
      <c r="JE122" s="64"/>
      <c r="JF122" s="64"/>
      <c r="JG122" s="64"/>
      <c r="JH122" s="64"/>
      <c r="JI122" s="64"/>
      <c r="JJ122" s="64"/>
      <c r="JK122" s="64"/>
      <c r="JL122" s="64"/>
      <c r="JM122" s="64"/>
      <c r="JN122" s="64"/>
      <c r="JO122" s="64"/>
      <c r="JP122" s="64"/>
      <c r="JQ122" s="64"/>
      <c r="JR122" s="64"/>
      <c r="JS122" s="64"/>
      <c r="JT122" s="64"/>
      <c r="JU122" s="64"/>
      <c r="JV122" s="64"/>
      <c r="JW122" s="64"/>
      <c r="JX122" s="64"/>
      <c r="JY122" s="64"/>
      <c r="JZ122" s="64"/>
      <c r="KA122" s="64"/>
      <c r="KB122" s="64"/>
      <c r="KC122" s="64"/>
      <c r="KD122" s="64"/>
      <c r="KE122" s="64"/>
      <c r="KF122" s="64"/>
      <c r="KG122" s="64"/>
      <c r="KH122" s="64"/>
      <c r="KI122" s="64"/>
      <c r="KJ122" s="64"/>
      <c r="KK122" s="64"/>
      <c r="KL122" s="64"/>
      <c r="KM122" s="64"/>
    </row>
    <row r="123" spans="1:299">
      <c r="A123" s="57"/>
      <c r="B123" s="38">
        <f>IF(SUM(J$9:J122)&gt;0.9,MAX(B$9:B122)+1,0)</f>
        <v>94</v>
      </c>
      <c r="C123" s="44">
        <f t="shared" si="210"/>
        <v>0</v>
      </c>
      <c r="D123" s="40">
        <v>47999</v>
      </c>
      <c r="E123" s="43">
        <f t="shared" si="249"/>
        <v>0</v>
      </c>
      <c r="F123" s="43">
        <f t="shared" si="250"/>
        <v>0</v>
      </c>
      <c r="G123" s="45">
        <f>IF(AND(B123=I$6,K122-I$1/(I$7-I$6+1)&gt;=0),ROUND(I$1/(I$7-I$6+1),0),IF(AND(SUM(G$10:G122)&gt;0,K122-G122&gt;=0),G122,IF(AND(SUM(G$10:G122)&gt;0),I$1-SUM(G$10:G122),0)))</f>
        <v>0</v>
      </c>
      <c r="H123" s="45">
        <f t="shared" si="251"/>
        <v>0</v>
      </c>
      <c r="I123" s="45">
        <f t="shared" si="252"/>
        <v>0</v>
      </c>
      <c r="J123" s="45">
        <f t="shared" si="305"/>
        <v>0</v>
      </c>
      <c r="K123" s="45">
        <f t="shared" si="253"/>
        <v>0</v>
      </c>
      <c r="L123" s="45">
        <f>IF(AND(J123&lt;&gt;0,SUM(J$9:J122)=0),ROUND(I$1*I$3,0),0)</f>
        <v>0</v>
      </c>
      <c r="M123" s="18"/>
      <c r="N123" s="38">
        <f>IF(SUM(V$9:V122)&gt;0.9,MAX(N$9:N122)+1,0)</f>
        <v>0</v>
      </c>
      <c r="O123" s="44">
        <f t="shared" si="211"/>
        <v>0</v>
      </c>
      <c r="P123" s="40">
        <f t="shared" si="212"/>
        <v>47999</v>
      </c>
      <c r="Q123" s="43">
        <f t="shared" si="328"/>
        <v>0</v>
      </c>
      <c r="R123" s="43">
        <f t="shared" si="306"/>
        <v>0</v>
      </c>
      <c r="S123" s="45">
        <f>IF(AND(N123=U$6,W122-U$1/(U$7-U$6+1)&gt;=0),ROUND(U$1/(U$7-U$6+1),0),IF(AND(SUM(S$10:S122)&gt;0,W122-S122&gt;=0),S122,IF(AND(SUM(S$10:S122)&gt;0),U$1-SUM(S$10:S122),0)))</f>
        <v>0</v>
      </c>
      <c r="T123" s="45">
        <f t="shared" si="254"/>
        <v>0</v>
      </c>
      <c r="U123" s="45">
        <f t="shared" si="255"/>
        <v>0</v>
      </c>
      <c r="V123" s="45">
        <f t="shared" si="307"/>
        <v>0</v>
      </c>
      <c r="W123" s="45">
        <f t="shared" si="256"/>
        <v>0</v>
      </c>
      <c r="X123" s="45">
        <f>IF(AND(V123&lt;&gt;0,SUM(V$9:V122)=0),ROUND(U$1*U$3,0),0)</f>
        <v>0</v>
      </c>
      <c r="Y123" s="18"/>
      <c r="Z123" s="38">
        <f>IF(SUM(AH$9:AH122)&gt;0.9,MAX(Z$9:Z122)+1,0)</f>
        <v>0</v>
      </c>
      <c r="AA123" s="44">
        <f t="shared" si="213"/>
        <v>0</v>
      </c>
      <c r="AB123" s="40">
        <f t="shared" si="214"/>
        <v>47999</v>
      </c>
      <c r="AC123" s="43">
        <f t="shared" si="329"/>
        <v>0</v>
      </c>
      <c r="AD123" s="43">
        <f t="shared" si="308"/>
        <v>0</v>
      </c>
      <c r="AE123" s="45">
        <f>IF(AND(Z123=AG$6,AI122-AG$1/(AG$7-AG$6+1)&gt;=0),ROUND(AG$1/(AG$7-AG$6+1),0),IF(AND(SUM(AE$10:AE122)&gt;0,AI122-AE122&gt;=0),AE122,IF(AND(SUM(AE$10:AE122)&gt;0),AG$1-SUM(AE$10:AE122),0)))</f>
        <v>0</v>
      </c>
      <c r="AF123" s="45">
        <f t="shared" si="257"/>
        <v>0</v>
      </c>
      <c r="AG123" s="45">
        <f t="shared" si="258"/>
        <v>0</v>
      </c>
      <c r="AH123" s="45">
        <f t="shared" si="309"/>
        <v>0</v>
      </c>
      <c r="AI123" s="45">
        <f t="shared" si="259"/>
        <v>0</v>
      </c>
      <c r="AJ123" s="45">
        <f>IF(AND(AH123&lt;&gt;0,SUM(AH$9:AH122)=0),ROUND(AG$1*AG$3,0),0)</f>
        <v>0</v>
      </c>
      <c r="AK123" s="18"/>
      <c r="AL123" s="38">
        <f>IF(SUM(AT$9:AT122)&gt;0.9,MAX(AL$9:AL122)+1,0)</f>
        <v>0</v>
      </c>
      <c r="AM123" s="44">
        <f t="shared" si="215"/>
        <v>0</v>
      </c>
      <c r="AN123" s="40">
        <f t="shared" si="216"/>
        <v>47999</v>
      </c>
      <c r="AO123" s="43">
        <f t="shared" si="330"/>
        <v>0</v>
      </c>
      <c r="AP123" s="43">
        <f t="shared" si="310"/>
        <v>0</v>
      </c>
      <c r="AQ123" s="45">
        <f>IF(AND(AL123=AS$6,AU122-AS$1/(AS$7-AS$6+1)&gt;=0),ROUND(AS$1/(AS$7-AS$6+1),0),IF(AND(SUM(AQ$10:AQ122)&gt;0,AU122-AQ122&gt;=0),AQ122,IF(AND(SUM(AQ$10:AQ122)&gt;0),AS$1-SUM(AQ$10:AQ122),0)))</f>
        <v>0</v>
      </c>
      <c r="AR123" s="45">
        <f t="shared" si="260"/>
        <v>0</v>
      </c>
      <c r="AS123" s="45">
        <f t="shared" si="261"/>
        <v>0</v>
      </c>
      <c r="AT123" s="45">
        <f t="shared" si="311"/>
        <v>0</v>
      </c>
      <c r="AU123" s="45">
        <f t="shared" si="262"/>
        <v>0</v>
      </c>
      <c r="AV123" s="45">
        <f>IF(AND(AT123&lt;&gt;0,SUM(AT$9:AT122)=0),ROUND(AS$1*AS$3,0),0)</f>
        <v>0</v>
      </c>
      <c r="AW123" s="18"/>
      <c r="AX123" s="38">
        <f>IF(SUM(BF$9:BF122)&gt;0.9,MAX(AX$9:AX122)+1,0)</f>
        <v>0</v>
      </c>
      <c r="AY123" s="44">
        <f t="shared" si="217"/>
        <v>0</v>
      </c>
      <c r="AZ123" s="40">
        <f t="shared" si="218"/>
        <v>47999</v>
      </c>
      <c r="BA123" s="43">
        <f t="shared" si="331"/>
        <v>0</v>
      </c>
      <c r="BB123" s="43">
        <f t="shared" si="312"/>
        <v>0</v>
      </c>
      <c r="BC123" s="45">
        <f>IF(AND(AX123=BE$6,BG122-BE$1/(BE$7-BE$6+1)&gt;=0),ROUND(BE$1/(BE$7-BE$6+1),0),IF(AND(SUM(BC$10:BC122)&gt;0,BG122-BC122&gt;=0),BC122,IF(AND(SUM(BC$10:BC122)&gt;0),BE$1-SUM(BC$10:BC122),0)))</f>
        <v>0</v>
      </c>
      <c r="BD123" s="45">
        <f t="shared" si="263"/>
        <v>0</v>
      </c>
      <c r="BE123" s="45">
        <f t="shared" si="264"/>
        <v>0</v>
      </c>
      <c r="BF123" s="45">
        <f t="shared" si="313"/>
        <v>0</v>
      </c>
      <c r="BG123" s="45">
        <f t="shared" si="265"/>
        <v>0</v>
      </c>
      <c r="BH123" s="45">
        <f>IF(AND(BF123&lt;&gt;0,SUM(BF$9:BF122)=0),ROUND(BE$1*BE$3,0),0)</f>
        <v>0</v>
      </c>
      <c r="BI123" s="18"/>
      <c r="BJ123" s="38">
        <f>IF(SUM(BR$9:BR122)&gt;0.9,MAX(BJ$9:BJ122)+1,0)</f>
        <v>0</v>
      </c>
      <c r="BK123" s="44">
        <f t="shared" si="219"/>
        <v>0</v>
      </c>
      <c r="BL123" s="40">
        <f t="shared" si="220"/>
        <v>47999</v>
      </c>
      <c r="BM123" s="43">
        <f t="shared" si="332"/>
        <v>0</v>
      </c>
      <c r="BN123" s="43">
        <f t="shared" si="314"/>
        <v>0</v>
      </c>
      <c r="BO123" s="45">
        <f>IF(AND(BJ123=BQ$6,BS122-BQ$1/(BQ$7-BQ$6+1)&gt;=0),ROUND(BQ$1/(BQ$7-BQ$6+1),0),IF(AND(SUM(BO$10:BO122)&gt;0,BS122-BO122&gt;=0),BO122,IF(AND(SUM(BO$10:BO122)&gt;0),BQ$1-SUM(BO$10:BO122),0)))</f>
        <v>0</v>
      </c>
      <c r="BP123" s="45">
        <f t="shared" si="266"/>
        <v>0</v>
      </c>
      <c r="BQ123" s="45">
        <f t="shared" si="267"/>
        <v>0</v>
      </c>
      <c r="BR123" s="45">
        <f t="shared" si="315"/>
        <v>0</v>
      </c>
      <c r="BS123" s="45">
        <f t="shared" si="268"/>
        <v>0</v>
      </c>
      <c r="BT123" s="45">
        <f>IF(AND(BR123&lt;&gt;0,SUM(BR$9:BR122)=0),ROUND(BQ$1*BQ$3,0),0)</f>
        <v>0</v>
      </c>
      <c r="BU123" s="18"/>
      <c r="BV123" s="38">
        <f>IF(SUM(CD$9:CD122)&gt;0.9,MAX(BV$9:BV122)+1,0)</f>
        <v>0</v>
      </c>
      <c r="BW123" s="44">
        <f t="shared" si="221"/>
        <v>0</v>
      </c>
      <c r="BX123" s="40">
        <f t="shared" si="222"/>
        <v>47999</v>
      </c>
      <c r="BY123" s="43">
        <f t="shared" si="333"/>
        <v>0</v>
      </c>
      <c r="BZ123" s="43">
        <f t="shared" si="316"/>
        <v>0</v>
      </c>
      <c r="CA123" s="45">
        <f>IF(AND(BV123=CC$6,CE122-CC$1/(CC$7-CC$6+1)&gt;=0),ROUND(CC$1/(CC$7-CC$6+1),0),IF(AND(SUM(CA$10:CA122)&gt;0,CE122-CA122&gt;=0),CA122,IF(AND(SUM(CA$10:CA122)&gt;0),CC$1-SUM(CA$10:CA122),0)))</f>
        <v>0</v>
      </c>
      <c r="CB123" s="45">
        <f t="shared" si="269"/>
        <v>0</v>
      </c>
      <c r="CC123" s="45">
        <f t="shared" si="270"/>
        <v>0</v>
      </c>
      <c r="CD123" s="45">
        <f t="shared" si="317"/>
        <v>0</v>
      </c>
      <c r="CE123" s="45">
        <f t="shared" si="271"/>
        <v>0</v>
      </c>
      <c r="CF123" s="45">
        <f>IF(AND(CD123&lt;&gt;0,SUM(CD$9:CD122)=0),ROUND(CC$1*CC$3,0),0)</f>
        <v>0</v>
      </c>
      <c r="CG123" s="18"/>
      <c r="CH123" s="38">
        <f>IF(SUM(CP$9:CP122)&gt;0.9,MAX(CH$9:CH122)+1,0)</f>
        <v>0</v>
      </c>
      <c r="CI123" s="44">
        <f t="shared" si="223"/>
        <v>0</v>
      </c>
      <c r="CJ123" s="40">
        <f t="shared" si="224"/>
        <v>47999</v>
      </c>
      <c r="CK123" s="43">
        <f t="shared" si="334"/>
        <v>0</v>
      </c>
      <c r="CL123" s="43">
        <f t="shared" si="318"/>
        <v>0</v>
      </c>
      <c r="CM123" s="45">
        <f>IF(AND(CH123=CO$6,CQ122-CO$1/(CO$7-CO$6+1)&gt;=0),ROUND(CO$1/(CO$7-CO$6+1),0),IF(AND(SUM(CM$10:CM122)&gt;0,CQ122-CM122&gt;=0),CM122,IF(AND(SUM(CM$10:CM122)&gt;0),CO$1-SUM(CM$10:CM122),0)))</f>
        <v>0</v>
      </c>
      <c r="CN123" s="45">
        <f t="shared" si="272"/>
        <v>0</v>
      </c>
      <c r="CO123" s="45">
        <f t="shared" si="273"/>
        <v>0</v>
      </c>
      <c r="CP123" s="45">
        <f t="shared" si="319"/>
        <v>0</v>
      </c>
      <c r="CQ123" s="45">
        <f t="shared" si="274"/>
        <v>0</v>
      </c>
      <c r="CR123" s="45">
        <f>IF(AND(CP123&lt;&gt;0,SUM(CP$9:CP122)=0),ROUND(CO$1*CO$3,0),0)</f>
        <v>0</v>
      </c>
      <c r="CS123" s="18"/>
      <c r="CT123" s="38">
        <f>IF(SUM(DB$9:DB122)&gt;0.9,MAX(CT$9:CT122)+1,0)</f>
        <v>0</v>
      </c>
      <c r="CU123" s="44">
        <f t="shared" si="225"/>
        <v>0</v>
      </c>
      <c r="CV123" s="40">
        <f t="shared" si="226"/>
        <v>47999</v>
      </c>
      <c r="CW123" s="43">
        <f t="shared" si="335"/>
        <v>0</v>
      </c>
      <c r="CX123" s="43">
        <f t="shared" si="320"/>
        <v>0</v>
      </c>
      <c r="CY123" s="45">
        <f>IF(AND(CT123=DA$6,DC122-DA$1/(DA$7-DA$6+1)&gt;=0),ROUND(DA$1/(DA$7-DA$6+1),0),IF(AND(SUM(CY$10:CY122)&gt;0,DC122-CY122&gt;=0),CY122,IF(AND(SUM(CY$10:CY122)&gt;0),DA$1-SUM(CY$10:CY122),0)))</f>
        <v>0</v>
      </c>
      <c r="CZ123" s="45">
        <f t="shared" si="275"/>
        <v>0</v>
      </c>
      <c r="DA123" s="45">
        <f t="shared" si="276"/>
        <v>0</v>
      </c>
      <c r="DB123" s="45">
        <f t="shared" si="321"/>
        <v>0</v>
      </c>
      <c r="DC123" s="45">
        <f t="shared" si="277"/>
        <v>0</v>
      </c>
      <c r="DD123" s="45">
        <f>IF(AND(DB123&lt;&gt;0,SUM(DB$9:DB122)=0),ROUND(DA$1*DA$3,0),0)</f>
        <v>0</v>
      </c>
      <c r="DE123" s="18"/>
      <c r="DF123" s="38">
        <f>IF(SUM(DN$9:DN122)&gt;0.9,MAX(DF$9:DF122)+1,0)</f>
        <v>0</v>
      </c>
      <c r="DG123" s="44">
        <f t="shared" si="227"/>
        <v>0</v>
      </c>
      <c r="DH123" s="40">
        <f t="shared" si="228"/>
        <v>47999</v>
      </c>
      <c r="DI123" s="43">
        <f t="shared" si="336"/>
        <v>0</v>
      </c>
      <c r="DJ123" s="43">
        <f t="shared" si="322"/>
        <v>0</v>
      </c>
      <c r="DK123" s="45">
        <f>IF(AND(DF123=DM$6,DO122-DM$1/(DM$7-DM$6+1)&gt;=0),ROUND(DM$1/(DM$7-DM$6+1),0),IF(AND(SUM(DK$10:DK122)&gt;0,DO122-DK122&gt;=0),DK122,IF(AND(SUM(DK$10:DK122)&gt;0),DM$1-SUM(DK$10:DK122),0)))</f>
        <v>0</v>
      </c>
      <c r="DL123" s="45">
        <f t="shared" si="278"/>
        <v>0</v>
      </c>
      <c r="DM123" s="45">
        <f t="shared" si="279"/>
        <v>0</v>
      </c>
      <c r="DN123" s="45">
        <f t="shared" si="323"/>
        <v>0</v>
      </c>
      <c r="DO123" s="45">
        <f t="shared" si="280"/>
        <v>0</v>
      </c>
      <c r="DP123" s="45">
        <f>IF(AND(DN123&lt;&gt;0,SUM(DN$9:DN122)=0),ROUND(DM$1*DM$3,0),0)</f>
        <v>0</v>
      </c>
      <c r="DQ123" s="18"/>
      <c r="DR123" s="38">
        <f>IF(SUM(DZ$9:DZ122)&gt;0.9,MAX(DR$9:DR122)+1,0)</f>
        <v>0</v>
      </c>
      <c r="DS123" s="44">
        <f t="shared" si="229"/>
        <v>0</v>
      </c>
      <c r="DT123" s="40">
        <f t="shared" si="230"/>
        <v>47999</v>
      </c>
      <c r="DU123" s="43">
        <f t="shared" si="337"/>
        <v>0</v>
      </c>
      <c r="DV123" s="43">
        <f t="shared" si="324"/>
        <v>0</v>
      </c>
      <c r="DW123" s="45">
        <f>IF(AND(DR123=DY$6,EA122-DY$1/(DY$7-DY$6+1)&gt;=0),ROUND(DY$1/(DY$7-DY$6+1),0),IF(AND(SUM(DW$10:DW122)&gt;0,EA122-DW122&gt;=0),DW122,IF(AND(SUM(DW$10:DW122)&gt;0),DY$1-SUM(DW$10:DW122),0)))</f>
        <v>0</v>
      </c>
      <c r="DX123" s="45">
        <f t="shared" si="281"/>
        <v>0</v>
      </c>
      <c r="DY123" s="45">
        <f t="shared" si="282"/>
        <v>0</v>
      </c>
      <c r="DZ123" s="45">
        <f t="shared" si="325"/>
        <v>0</v>
      </c>
      <c r="EA123" s="45">
        <f t="shared" si="283"/>
        <v>0</v>
      </c>
      <c r="EB123" s="45">
        <f>IF(AND(DZ123&lt;&gt;0,SUM(DZ$9:DZ122)=0),ROUND(DY$1*DY$3,0),0)</f>
        <v>0</v>
      </c>
      <c r="EC123" s="18"/>
      <c r="ED123" s="38">
        <f>IF(SUM(EL$9:EL122)&gt;0.9,MAX(ED$9:ED122)+1,0)</f>
        <v>0</v>
      </c>
      <c r="EE123" s="44">
        <f t="shared" si="231"/>
        <v>0</v>
      </c>
      <c r="EF123" s="40">
        <f t="shared" si="232"/>
        <v>47999</v>
      </c>
      <c r="EG123" s="43">
        <f t="shared" si="338"/>
        <v>0</v>
      </c>
      <c r="EH123" s="43">
        <f t="shared" si="326"/>
        <v>0</v>
      </c>
      <c r="EI123" s="45">
        <f>IF(AND(ED123=EK$6,EM122-EK$1/(EK$7-EK$6+1)&gt;=0),ROUND(EK$1/(EK$7-EK$6+1),0),IF(AND(SUM(EI$10:EI122)&gt;0,EM122-EI122&gt;=0),EI122,IF(AND(SUM(EI$10:EI122)&gt;0),EK$1-SUM(EI$10:EI122),0)))</f>
        <v>0</v>
      </c>
      <c r="EJ123" s="45">
        <f t="shared" si="284"/>
        <v>0</v>
      </c>
      <c r="EK123" s="45">
        <f t="shared" si="285"/>
        <v>0</v>
      </c>
      <c r="EL123" s="45">
        <f t="shared" si="327"/>
        <v>0</v>
      </c>
      <c r="EM123" s="45">
        <f t="shared" si="286"/>
        <v>0</v>
      </c>
      <c r="EN123" s="45">
        <f>IF(AND(EL123&lt;&gt;0,SUM(EL$9:EL122)=0),ROUND(EK$1*EK$3,0),0)</f>
        <v>0</v>
      </c>
      <c r="EO123" s="21"/>
      <c r="EP123" s="46">
        <f t="shared" si="303"/>
        <v>107</v>
      </c>
      <c r="EQ123" s="47">
        <f t="shared" si="287"/>
        <v>47999</v>
      </c>
      <c r="ER123" s="48">
        <f t="shared" si="304"/>
        <v>0</v>
      </c>
      <c r="ES123" s="48">
        <f t="shared" si="288"/>
        <v>0</v>
      </c>
      <c r="ET123" s="48">
        <f t="shared" si="289"/>
        <v>0</v>
      </c>
      <c r="EU123" s="48">
        <f t="shared" si="290"/>
        <v>0</v>
      </c>
      <c r="EV123" s="48">
        <f t="shared" si="291"/>
        <v>0</v>
      </c>
      <c r="EW123" s="48">
        <f t="shared" si="292"/>
        <v>0</v>
      </c>
      <c r="EX123" s="48">
        <f t="shared" si="293"/>
        <v>0</v>
      </c>
      <c r="EY123" s="48">
        <f t="shared" si="294"/>
        <v>0</v>
      </c>
      <c r="EZ123" s="48">
        <f t="shared" si="295"/>
        <v>0</v>
      </c>
      <c r="FA123" s="48">
        <f t="shared" si="296"/>
        <v>0</v>
      </c>
      <c r="FB123" s="48">
        <f t="shared" si="297"/>
        <v>0</v>
      </c>
      <c r="FC123" s="48">
        <f t="shared" si="298"/>
        <v>0</v>
      </c>
      <c r="FD123" s="48">
        <f t="shared" si="233"/>
        <v>0</v>
      </c>
      <c r="FE123" s="49">
        <f t="shared" si="209"/>
        <v>0</v>
      </c>
      <c r="FF123" s="49">
        <f t="shared" si="237"/>
        <v>0</v>
      </c>
      <c r="FG123" s="49">
        <f t="shared" si="238"/>
        <v>0</v>
      </c>
      <c r="FH123" s="49">
        <f t="shared" si="239"/>
        <v>0</v>
      </c>
      <c r="FI123" s="49">
        <f t="shared" si="240"/>
        <v>0</v>
      </c>
      <c r="FJ123" s="49">
        <f t="shared" si="241"/>
        <v>0</v>
      </c>
      <c r="FK123" s="49">
        <f t="shared" si="242"/>
        <v>0</v>
      </c>
      <c r="FL123" s="49">
        <f t="shared" si="243"/>
        <v>0</v>
      </c>
      <c r="FM123" s="49">
        <f t="shared" si="244"/>
        <v>0</v>
      </c>
      <c r="FN123" s="49">
        <f t="shared" si="299"/>
        <v>0</v>
      </c>
      <c r="FO123" s="49">
        <f t="shared" si="300"/>
        <v>0</v>
      </c>
      <c r="FP123" s="49">
        <f t="shared" si="301"/>
        <v>0</v>
      </c>
      <c r="FQ123" s="49">
        <f t="shared" si="302"/>
        <v>0</v>
      </c>
      <c r="FR123" s="49">
        <f t="shared" si="245"/>
        <v>0</v>
      </c>
      <c r="FS123" s="49">
        <f>IF(SUM(FF123:FF$298)=0,FF$299*FS$8/12,0)</f>
        <v>0</v>
      </c>
      <c r="FT123" s="49">
        <f>IF(SUM(FG123:FG$298)=0,FG$299*FT$8/12,0)</f>
        <v>0</v>
      </c>
      <c r="FU123" s="49">
        <f>IF(SUM(FH123:FH$298)=0,FH$299*FU$8/12,0)</f>
        <v>0</v>
      </c>
      <c r="FV123" s="49">
        <f>IF(SUM(FI123:FI$298)=0,FI$299*FV$8/12,0)</f>
        <v>0</v>
      </c>
      <c r="FW123" s="49">
        <f>IF(SUM(FJ123:FJ$298)=0,FJ$299*FW$8/12,0)</f>
        <v>0</v>
      </c>
      <c r="FX123" s="49">
        <f>IF(SUM(FK123:FK$298)=0,FK$299*FX$8/12,0)</f>
        <v>0</v>
      </c>
      <c r="FY123" s="49">
        <f>IF(SUM(FL123:FL$298)=0,FL$299*FY$8/12,0)</f>
        <v>0</v>
      </c>
      <c r="FZ123" s="49">
        <f>IF(SUM(FM123:FM$298)=0,FM$299*FZ$8/12,0)</f>
        <v>0</v>
      </c>
      <c r="GA123" s="49">
        <f>IF(SUM(FN123:FN$298)=0,FN$299*GA$8/12,0)</f>
        <v>0</v>
      </c>
      <c r="GB123" s="49">
        <f>IF(SUM(FO123:FO$298)=0,FO$299*GB$8/12,0)</f>
        <v>0</v>
      </c>
      <c r="GC123" s="49">
        <f>IF(SUM(FP123:FP$298)=0,FP$299*GC$8/12,0)</f>
        <v>0</v>
      </c>
      <c r="GD123" s="49">
        <f>IF(SUM(FQ123:FQ$298)=0,FQ$299*GD$8/12,0)</f>
        <v>0</v>
      </c>
      <c r="GE123" s="49">
        <f t="shared" si="246"/>
        <v>0</v>
      </c>
      <c r="GF123" s="49">
        <f t="shared" si="234"/>
        <v>0</v>
      </c>
      <c r="GG123" s="49">
        <f t="shared" si="247"/>
        <v>0</v>
      </c>
      <c r="GH123" s="49">
        <f t="shared" si="235"/>
        <v>0</v>
      </c>
      <c r="GI123" s="49">
        <f t="shared" si="248"/>
        <v>0</v>
      </c>
      <c r="GJ123" s="49">
        <f t="shared" si="236"/>
        <v>0</v>
      </c>
      <c r="GK123" s="21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  <c r="IN123" s="64"/>
      <c r="IO123" s="64"/>
      <c r="IP123" s="64"/>
      <c r="IQ123" s="64"/>
      <c r="IR123" s="64"/>
      <c r="IS123" s="64"/>
      <c r="IT123" s="64"/>
      <c r="IU123" s="64"/>
      <c r="IV123" s="64"/>
      <c r="IW123" s="64"/>
      <c r="IX123" s="64"/>
      <c r="IY123" s="64"/>
      <c r="IZ123" s="64"/>
      <c r="JA123" s="64"/>
      <c r="JB123" s="64"/>
      <c r="JC123" s="64"/>
      <c r="JD123" s="64"/>
      <c r="JE123" s="64"/>
      <c r="JF123" s="64"/>
      <c r="JG123" s="64"/>
      <c r="JH123" s="64"/>
      <c r="JI123" s="64"/>
      <c r="JJ123" s="64"/>
      <c r="JK123" s="64"/>
      <c r="JL123" s="64"/>
      <c r="JM123" s="64"/>
      <c r="JN123" s="64"/>
      <c r="JO123" s="64"/>
      <c r="JP123" s="64"/>
      <c r="JQ123" s="64"/>
      <c r="JR123" s="64"/>
      <c r="JS123" s="64"/>
      <c r="JT123" s="64"/>
      <c r="JU123" s="64"/>
      <c r="JV123" s="64"/>
      <c r="JW123" s="64"/>
      <c r="JX123" s="64"/>
      <c r="JY123" s="64"/>
      <c r="JZ123" s="64"/>
      <c r="KA123" s="64"/>
      <c r="KB123" s="64"/>
      <c r="KC123" s="64"/>
      <c r="KD123" s="64"/>
      <c r="KE123" s="64"/>
      <c r="KF123" s="64"/>
      <c r="KG123" s="64"/>
      <c r="KH123" s="64"/>
      <c r="KI123" s="64"/>
      <c r="KJ123" s="64"/>
      <c r="KK123" s="64"/>
      <c r="KL123" s="64"/>
      <c r="KM123" s="64"/>
    </row>
    <row r="124" spans="1:299">
      <c r="A124" s="57"/>
      <c r="B124" s="38">
        <f>IF(SUM(J$9:J123)&gt;0.9,MAX(B$9:B123)+1,0)</f>
        <v>95</v>
      </c>
      <c r="C124" s="44">
        <f t="shared" si="210"/>
        <v>0</v>
      </c>
      <c r="D124" s="40">
        <v>48029</v>
      </c>
      <c r="E124" s="43">
        <f t="shared" si="249"/>
        <v>0</v>
      </c>
      <c r="F124" s="43">
        <f t="shared" si="250"/>
        <v>0</v>
      </c>
      <c r="G124" s="45">
        <f>IF(AND(B124=I$6,K123-I$1/(I$7-I$6+1)&gt;=0),ROUND(I$1/(I$7-I$6+1),0),IF(AND(SUM(G$10:G123)&gt;0,K123-G123&gt;=0),G123,IF(AND(SUM(G$10:G123)&gt;0),I$1-SUM(G$10:G123),0)))</f>
        <v>0</v>
      </c>
      <c r="H124" s="45">
        <f t="shared" si="251"/>
        <v>0</v>
      </c>
      <c r="I124" s="45">
        <f t="shared" si="252"/>
        <v>0</v>
      </c>
      <c r="J124" s="45">
        <f t="shared" si="305"/>
        <v>0</v>
      </c>
      <c r="K124" s="45">
        <f t="shared" si="253"/>
        <v>0</v>
      </c>
      <c r="L124" s="45">
        <f>IF(AND(J124&lt;&gt;0,SUM(J$9:J123)=0),ROUND(I$1*I$3,0),0)</f>
        <v>0</v>
      </c>
      <c r="M124" s="18"/>
      <c r="N124" s="38">
        <f>IF(SUM(V$9:V123)&gt;0.9,MAX(N$9:N123)+1,0)</f>
        <v>0</v>
      </c>
      <c r="O124" s="44">
        <f t="shared" si="211"/>
        <v>0</v>
      </c>
      <c r="P124" s="40">
        <f t="shared" si="212"/>
        <v>48029</v>
      </c>
      <c r="Q124" s="43">
        <f t="shared" si="328"/>
        <v>0</v>
      </c>
      <c r="R124" s="43">
        <f t="shared" si="306"/>
        <v>0</v>
      </c>
      <c r="S124" s="45">
        <f>IF(AND(N124=U$6,W123-U$1/(U$7-U$6+1)&gt;=0),ROUND(U$1/(U$7-U$6+1),0),IF(AND(SUM(S$10:S123)&gt;0,W123-S123&gt;=0),S123,IF(AND(SUM(S$10:S123)&gt;0),U$1-SUM(S$10:S123),0)))</f>
        <v>0</v>
      </c>
      <c r="T124" s="45">
        <f t="shared" si="254"/>
        <v>0</v>
      </c>
      <c r="U124" s="45">
        <f t="shared" si="255"/>
        <v>0</v>
      </c>
      <c r="V124" s="45">
        <f t="shared" si="307"/>
        <v>0</v>
      </c>
      <c r="W124" s="45">
        <f t="shared" si="256"/>
        <v>0</v>
      </c>
      <c r="X124" s="45">
        <f>IF(AND(V124&lt;&gt;0,SUM(V$9:V123)=0),ROUND(U$1*U$3,0),0)</f>
        <v>0</v>
      </c>
      <c r="Y124" s="18"/>
      <c r="Z124" s="38">
        <f>IF(SUM(AH$9:AH123)&gt;0.9,MAX(Z$9:Z123)+1,0)</f>
        <v>0</v>
      </c>
      <c r="AA124" s="44">
        <f t="shared" si="213"/>
        <v>0</v>
      </c>
      <c r="AB124" s="40">
        <f t="shared" si="214"/>
        <v>48029</v>
      </c>
      <c r="AC124" s="43">
        <f t="shared" si="329"/>
        <v>0</v>
      </c>
      <c r="AD124" s="43">
        <f t="shared" si="308"/>
        <v>0</v>
      </c>
      <c r="AE124" s="45">
        <f>IF(AND(Z124=AG$6,AI123-AG$1/(AG$7-AG$6+1)&gt;=0),ROUND(AG$1/(AG$7-AG$6+1),0),IF(AND(SUM(AE$10:AE123)&gt;0,AI123-AE123&gt;=0),AE123,IF(AND(SUM(AE$10:AE123)&gt;0),AG$1-SUM(AE$10:AE123),0)))</f>
        <v>0</v>
      </c>
      <c r="AF124" s="45">
        <f t="shared" si="257"/>
        <v>0</v>
      </c>
      <c r="AG124" s="45">
        <f t="shared" si="258"/>
        <v>0</v>
      </c>
      <c r="AH124" s="45">
        <f t="shared" si="309"/>
        <v>0</v>
      </c>
      <c r="AI124" s="45">
        <f t="shared" si="259"/>
        <v>0</v>
      </c>
      <c r="AJ124" s="45">
        <f>IF(AND(AH124&lt;&gt;0,SUM(AH$9:AH123)=0),ROUND(AG$1*AG$3,0),0)</f>
        <v>0</v>
      </c>
      <c r="AK124" s="18"/>
      <c r="AL124" s="38">
        <f>IF(SUM(AT$9:AT123)&gt;0.9,MAX(AL$9:AL123)+1,0)</f>
        <v>0</v>
      </c>
      <c r="AM124" s="44">
        <f t="shared" si="215"/>
        <v>0</v>
      </c>
      <c r="AN124" s="40">
        <f t="shared" si="216"/>
        <v>48029</v>
      </c>
      <c r="AO124" s="43">
        <f t="shared" si="330"/>
        <v>0</v>
      </c>
      <c r="AP124" s="43">
        <f t="shared" si="310"/>
        <v>0</v>
      </c>
      <c r="AQ124" s="45">
        <f>IF(AND(AL124=AS$6,AU123-AS$1/(AS$7-AS$6+1)&gt;=0),ROUND(AS$1/(AS$7-AS$6+1),0),IF(AND(SUM(AQ$10:AQ123)&gt;0,AU123-AQ123&gt;=0),AQ123,IF(AND(SUM(AQ$10:AQ123)&gt;0),AS$1-SUM(AQ$10:AQ123),0)))</f>
        <v>0</v>
      </c>
      <c r="AR124" s="45">
        <f t="shared" si="260"/>
        <v>0</v>
      </c>
      <c r="AS124" s="45">
        <f t="shared" si="261"/>
        <v>0</v>
      </c>
      <c r="AT124" s="45">
        <f t="shared" si="311"/>
        <v>0</v>
      </c>
      <c r="AU124" s="45">
        <f t="shared" si="262"/>
        <v>0</v>
      </c>
      <c r="AV124" s="45">
        <f>IF(AND(AT124&lt;&gt;0,SUM(AT$9:AT123)=0),ROUND(AS$1*AS$3,0),0)</f>
        <v>0</v>
      </c>
      <c r="AW124" s="18"/>
      <c r="AX124" s="38">
        <f>IF(SUM(BF$9:BF123)&gt;0.9,MAX(AX$9:AX123)+1,0)</f>
        <v>0</v>
      </c>
      <c r="AY124" s="44">
        <f t="shared" si="217"/>
        <v>0</v>
      </c>
      <c r="AZ124" s="40">
        <f t="shared" si="218"/>
        <v>48029</v>
      </c>
      <c r="BA124" s="43">
        <f t="shared" si="331"/>
        <v>0</v>
      </c>
      <c r="BB124" s="43">
        <f t="shared" si="312"/>
        <v>0</v>
      </c>
      <c r="BC124" s="45">
        <f>IF(AND(AX124=BE$6,BG123-BE$1/(BE$7-BE$6+1)&gt;=0),ROUND(BE$1/(BE$7-BE$6+1),0),IF(AND(SUM(BC$10:BC123)&gt;0,BG123-BC123&gt;=0),BC123,IF(AND(SUM(BC$10:BC123)&gt;0),BE$1-SUM(BC$10:BC123),0)))</f>
        <v>0</v>
      </c>
      <c r="BD124" s="45">
        <f t="shared" si="263"/>
        <v>0</v>
      </c>
      <c r="BE124" s="45">
        <f t="shared" si="264"/>
        <v>0</v>
      </c>
      <c r="BF124" s="45">
        <f t="shared" si="313"/>
        <v>0</v>
      </c>
      <c r="BG124" s="45">
        <f t="shared" si="265"/>
        <v>0</v>
      </c>
      <c r="BH124" s="45">
        <f>IF(AND(BF124&lt;&gt;0,SUM(BF$9:BF123)=0),ROUND(BE$1*BE$3,0),0)</f>
        <v>0</v>
      </c>
      <c r="BI124" s="18"/>
      <c r="BJ124" s="38">
        <f>IF(SUM(BR$9:BR123)&gt;0.9,MAX(BJ$9:BJ123)+1,0)</f>
        <v>0</v>
      </c>
      <c r="BK124" s="44">
        <f t="shared" si="219"/>
        <v>0</v>
      </c>
      <c r="BL124" s="40">
        <f t="shared" si="220"/>
        <v>48029</v>
      </c>
      <c r="BM124" s="43">
        <f t="shared" si="332"/>
        <v>0</v>
      </c>
      <c r="BN124" s="43">
        <f t="shared" si="314"/>
        <v>0</v>
      </c>
      <c r="BO124" s="45">
        <f>IF(AND(BJ124=BQ$6,BS123-BQ$1/(BQ$7-BQ$6+1)&gt;=0),ROUND(BQ$1/(BQ$7-BQ$6+1),0),IF(AND(SUM(BO$10:BO123)&gt;0,BS123-BO123&gt;=0),BO123,IF(AND(SUM(BO$10:BO123)&gt;0),BQ$1-SUM(BO$10:BO123),0)))</f>
        <v>0</v>
      </c>
      <c r="BP124" s="45">
        <f t="shared" si="266"/>
        <v>0</v>
      </c>
      <c r="BQ124" s="45">
        <f t="shared" si="267"/>
        <v>0</v>
      </c>
      <c r="BR124" s="45">
        <f t="shared" si="315"/>
        <v>0</v>
      </c>
      <c r="BS124" s="45">
        <f t="shared" si="268"/>
        <v>0</v>
      </c>
      <c r="BT124" s="45">
        <f>IF(AND(BR124&lt;&gt;0,SUM(BR$9:BR123)=0),ROUND(BQ$1*BQ$3,0),0)</f>
        <v>0</v>
      </c>
      <c r="BU124" s="18"/>
      <c r="BV124" s="38">
        <f>IF(SUM(CD$9:CD123)&gt;0.9,MAX(BV$9:BV123)+1,0)</f>
        <v>0</v>
      </c>
      <c r="BW124" s="44">
        <f t="shared" si="221"/>
        <v>0</v>
      </c>
      <c r="BX124" s="40">
        <f t="shared" si="222"/>
        <v>48029</v>
      </c>
      <c r="BY124" s="43">
        <f t="shared" si="333"/>
        <v>0</v>
      </c>
      <c r="BZ124" s="43">
        <f t="shared" si="316"/>
        <v>0</v>
      </c>
      <c r="CA124" s="45">
        <f>IF(AND(BV124=CC$6,CE123-CC$1/(CC$7-CC$6+1)&gt;=0),ROUND(CC$1/(CC$7-CC$6+1),0),IF(AND(SUM(CA$10:CA123)&gt;0,CE123-CA123&gt;=0),CA123,IF(AND(SUM(CA$10:CA123)&gt;0),CC$1-SUM(CA$10:CA123),0)))</f>
        <v>0</v>
      </c>
      <c r="CB124" s="45">
        <f t="shared" si="269"/>
        <v>0</v>
      </c>
      <c r="CC124" s="45">
        <f t="shared" si="270"/>
        <v>0</v>
      </c>
      <c r="CD124" s="45">
        <f t="shared" si="317"/>
        <v>0</v>
      </c>
      <c r="CE124" s="45">
        <f t="shared" si="271"/>
        <v>0</v>
      </c>
      <c r="CF124" s="45">
        <f>IF(AND(CD124&lt;&gt;0,SUM(CD$9:CD123)=0),ROUND(CC$1*CC$3,0),0)</f>
        <v>0</v>
      </c>
      <c r="CG124" s="18"/>
      <c r="CH124" s="38">
        <f>IF(SUM(CP$9:CP123)&gt;0.9,MAX(CH$9:CH123)+1,0)</f>
        <v>0</v>
      </c>
      <c r="CI124" s="44">
        <f t="shared" si="223"/>
        <v>0</v>
      </c>
      <c r="CJ124" s="40">
        <f t="shared" si="224"/>
        <v>48029</v>
      </c>
      <c r="CK124" s="43">
        <f t="shared" si="334"/>
        <v>0</v>
      </c>
      <c r="CL124" s="43">
        <f t="shared" si="318"/>
        <v>0</v>
      </c>
      <c r="CM124" s="45">
        <f>IF(AND(CH124=CO$6,CQ123-CO$1/(CO$7-CO$6+1)&gt;=0),ROUND(CO$1/(CO$7-CO$6+1),0),IF(AND(SUM(CM$10:CM123)&gt;0,CQ123-CM123&gt;=0),CM123,IF(AND(SUM(CM$10:CM123)&gt;0),CO$1-SUM(CM$10:CM123),0)))</f>
        <v>0</v>
      </c>
      <c r="CN124" s="45">
        <f t="shared" si="272"/>
        <v>0</v>
      </c>
      <c r="CO124" s="45">
        <f t="shared" si="273"/>
        <v>0</v>
      </c>
      <c r="CP124" s="45">
        <f t="shared" si="319"/>
        <v>0</v>
      </c>
      <c r="CQ124" s="45">
        <f t="shared" si="274"/>
        <v>0</v>
      </c>
      <c r="CR124" s="45">
        <f>IF(AND(CP124&lt;&gt;0,SUM(CP$9:CP123)=0),ROUND(CO$1*CO$3,0),0)</f>
        <v>0</v>
      </c>
      <c r="CS124" s="18"/>
      <c r="CT124" s="38">
        <f>IF(SUM(DB$9:DB123)&gt;0.9,MAX(CT$9:CT123)+1,0)</f>
        <v>0</v>
      </c>
      <c r="CU124" s="44">
        <f t="shared" si="225"/>
        <v>0</v>
      </c>
      <c r="CV124" s="40">
        <f t="shared" si="226"/>
        <v>48029</v>
      </c>
      <c r="CW124" s="43">
        <f t="shared" si="335"/>
        <v>0</v>
      </c>
      <c r="CX124" s="43">
        <f t="shared" si="320"/>
        <v>0</v>
      </c>
      <c r="CY124" s="45">
        <f>IF(AND(CT124=DA$6,DC123-DA$1/(DA$7-DA$6+1)&gt;=0),ROUND(DA$1/(DA$7-DA$6+1),0),IF(AND(SUM(CY$10:CY123)&gt;0,DC123-CY123&gt;=0),CY123,IF(AND(SUM(CY$10:CY123)&gt;0),DA$1-SUM(CY$10:CY123),0)))</f>
        <v>0</v>
      </c>
      <c r="CZ124" s="45">
        <f t="shared" si="275"/>
        <v>0</v>
      </c>
      <c r="DA124" s="45">
        <f t="shared" si="276"/>
        <v>0</v>
      </c>
      <c r="DB124" s="45">
        <f t="shared" si="321"/>
        <v>0</v>
      </c>
      <c r="DC124" s="45">
        <f t="shared" si="277"/>
        <v>0</v>
      </c>
      <c r="DD124" s="45">
        <f>IF(AND(DB124&lt;&gt;0,SUM(DB$9:DB123)=0),ROUND(DA$1*DA$3,0),0)</f>
        <v>0</v>
      </c>
      <c r="DE124" s="18"/>
      <c r="DF124" s="38">
        <f>IF(SUM(DN$9:DN123)&gt;0.9,MAX(DF$9:DF123)+1,0)</f>
        <v>0</v>
      </c>
      <c r="DG124" s="44">
        <f t="shared" si="227"/>
        <v>0</v>
      </c>
      <c r="DH124" s="40">
        <f t="shared" si="228"/>
        <v>48029</v>
      </c>
      <c r="DI124" s="43">
        <f t="shared" si="336"/>
        <v>0</v>
      </c>
      <c r="DJ124" s="43">
        <f t="shared" si="322"/>
        <v>0</v>
      </c>
      <c r="DK124" s="45">
        <f>IF(AND(DF124=DM$6,DO123-DM$1/(DM$7-DM$6+1)&gt;=0),ROUND(DM$1/(DM$7-DM$6+1),0),IF(AND(SUM(DK$10:DK123)&gt;0,DO123-DK123&gt;=0),DK123,IF(AND(SUM(DK$10:DK123)&gt;0),DM$1-SUM(DK$10:DK123),0)))</f>
        <v>0</v>
      </c>
      <c r="DL124" s="45">
        <f t="shared" si="278"/>
        <v>0</v>
      </c>
      <c r="DM124" s="45">
        <f t="shared" si="279"/>
        <v>0</v>
      </c>
      <c r="DN124" s="45">
        <f t="shared" si="323"/>
        <v>0</v>
      </c>
      <c r="DO124" s="45">
        <f t="shared" si="280"/>
        <v>0</v>
      </c>
      <c r="DP124" s="45">
        <f>IF(AND(DN124&lt;&gt;0,SUM(DN$9:DN123)=0),ROUND(DM$1*DM$3,0),0)</f>
        <v>0</v>
      </c>
      <c r="DQ124" s="18"/>
      <c r="DR124" s="38">
        <f>IF(SUM(DZ$9:DZ123)&gt;0.9,MAX(DR$9:DR123)+1,0)</f>
        <v>0</v>
      </c>
      <c r="DS124" s="44">
        <f t="shared" si="229"/>
        <v>0</v>
      </c>
      <c r="DT124" s="40">
        <f t="shared" si="230"/>
        <v>48029</v>
      </c>
      <c r="DU124" s="43">
        <f t="shared" si="337"/>
        <v>0</v>
      </c>
      <c r="DV124" s="43">
        <f t="shared" si="324"/>
        <v>0</v>
      </c>
      <c r="DW124" s="45">
        <f>IF(AND(DR124=DY$6,EA123-DY$1/(DY$7-DY$6+1)&gt;=0),ROUND(DY$1/(DY$7-DY$6+1),0),IF(AND(SUM(DW$10:DW123)&gt;0,EA123-DW123&gt;=0),DW123,IF(AND(SUM(DW$10:DW123)&gt;0),DY$1-SUM(DW$10:DW123),0)))</f>
        <v>0</v>
      </c>
      <c r="DX124" s="45">
        <f t="shared" si="281"/>
        <v>0</v>
      </c>
      <c r="DY124" s="45">
        <f t="shared" si="282"/>
        <v>0</v>
      </c>
      <c r="DZ124" s="45">
        <f t="shared" si="325"/>
        <v>0</v>
      </c>
      <c r="EA124" s="45">
        <f t="shared" si="283"/>
        <v>0</v>
      </c>
      <c r="EB124" s="45">
        <f>IF(AND(DZ124&lt;&gt;0,SUM(DZ$9:DZ123)=0),ROUND(DY$1*DY$3,0),0)</f>
        <v>0</v>
      </c>
      <c r="EC124" s="18"/>
      <c r="ED124" s="38">
        <f>IF(SUM(EL$9:EL123)&gt;0.9,MAX(ED$9:ED123)+1,0)</f>
        <v>0</v>
      </c>
      <c r="EE124" s="44">
        <f t="shared" si="231"/>
        <v>0</v>
      </c>
      <c r="EF124" s="40">
        <f t="shared" si="232"/>
        <v>48029</v>
      </c>
      <c r="EG124" s="43">
        <f t="shared" si="338"/>
        <v>0</v>
      </c>
      <c r="EH124" s="43">
        <f t="shared" si="326"/>
        <v>0</v>
      </c>
      <c r="EI124" s="45">
        <f>IF(AND(ED124=EK$6,EM123-EK$1/(EK$7-EK$6+1)&gt;=0),ROUND(EK$1/(EK$7-EK$6+1),0),IF(AND(SUM(EI$10:EI123)&gt;0,EM123-EI123&gt;=0),EI123,IF(AND(SUM(EI$10:EI123)&gt;0),EK$1-SUM(EI$10:EI123),0)))</f>
        <v>0</v>
      </c>
      <c r="EJ124" s="45">
        <f t="shared" si="284"/>
        <v>0</v>
      </c>
      <c r="EK124" s="45">
        <f t="shared" si="285"/>
        <v>0</v>
      </c>
      <c r="EL124" s="45">
        <f t="shared" si="327"/>
        <v>0</v>
      </c>
      <c r="EM124" s="45">
        <f t="shared" si="286"/>
        <v>0</v>
      </c>
      <c r="EN124" s="45">
        <f>IF(AND(EL124&lt;&gt;0,SUM(EL$9:EL123)=0),ROUND(EK$1*EK$3,0),0)</f>
        <v>0</v>
      </c>
      <c r="EO124" s="21"/>
      <c r="EP124" s="46">
        <f t="shared" si="303"/>
        <v>108</v>
      </c>
      <c r="EQ124" s="47">
        <f t="shared" si="287"/>
        <v>48029</v>
      </c>
      <c r="ER124" s="48">
        <f t="shared" si="304"/>
        <v>0</v>
      </c>
      <c r="ES124" s="48">
        <f t="shared" si="288"/>
        <v>0</v>
      </c>
      <c r="ET124" s="48">
        <f t="shared" si="289"/>
        <v>0</v>
      </c>
      <c r="EU124" s="48">
        <f t="shared" si="290"/>
        <v>0</v>
      </c>
      <c r="EV124" s="48">
        <f t="shared" si="291"/>
        <v>0</v>
      </c>
      <c r="EW124" s="48">
        <f t="shared" si="292"/>
        <v>0</v>
      </c>
      <c r="EX124" s="48">
        <f t="shared" si="293"/>
        <v>0</v>
      </c>
      <c r="EY124" s="48">
        <f t="shared" si="294"/>
        <v>0</v>
      </c>
      <c r="EZ124" s="48">
        <f t="shared" si="295"/>
        <v>0</v>
      </c>
      <c r="FA124" s="48">
        <f t="shared" si="296"/>
        <v>0</v>
      </c>
      <c r="FB124" s="48">
        <f t="shared" si="297"/>
        <v>0</v>
      </c>
      <c r="FC124" s="48">
        <f t="shared" si="298"/>
        <v>0</v>
      </c>
      <c r="FD124" s="48">
        <f t="shared" si="233"/>
        <v>0</v>
      </c>
      <c r="FE124" s="49">
        <f t="shared" si="209"/>
        <v>0</v>
      </c>
      <c r="FF124" s="49">
        <f t="shared" si="237"/>
        <v>0</v>
      </c>
      <c r="FG124" s="49">
        <f t="shared" si="238"/>
        <v>0</v>
      </c>
      <c r="FH124" s="49">
        <f t="shared" si="239"/>
        <v>0</v>
      </c>
      <c r="FI124" s="49">
        <f t="shared" si="240"/>
        <v>0</v>
      </c>
      <c r="FJ124" s="49">
        <f t="shared" si="241"/>
        <v>0</v>
      </c>
      <c r="FK124" s="49">
        <f t="shared" si="242"/>
        <v>0</v>
      </c>
      <c r="FL124" s="49">
        <f t="shared" si="243"/>
        <v>0</v>
      </c>
      <c r="FM124" s="49">
        <f t="shared" si="244"/>
        <v>0</v>
      </c>
      <c r="FN124" s="49">
        <f t="shared" si="299"/>
        <v>0</v>
      </c>
      <c r="FO124" s="49">
        <f t="shared" si="300"/>
        <v>0</v>
      </c>
      <c r="FP124" s="49">
        <f t="shared" si="301"/>
        <v>0</v>
      </c>
      <c r="FQ124" s="49">
        <f t="shared" si="302"/>
        <v>0</v>
      </c>
      <c r="FR124" s="49">
        <f t="shared" si="245"/>
        <v>0</v>
      </c>
      <c r="FS124" s="49">
        <f>IF(SUM(FF124:FF$298)=0,FF$299*FS$8/12,0)</f>
        <v>0</v>
      </c>
      <c r="FT124" s="49">
        <f>IF(SUM(FG124:FG$298)=0,FG$299*FT$8/12,0)</f>
        <v>0</v>
      </c>
      <c r="FU124" s="49">
        <f>IF(SUM(FH124:FH$298)=0,FH$299*FU$8/12,0)</f>
        <v>0</v>
      </c>
      <c r="FV124" s="49">
        <f>IF(SUM(FI124:FI$298)=0,FI$299*FV$8/12,0)</f>
        <v>0</v>
      </c>
      <c r="FW124" s="49">
        <f>IF(SUM(FJ124:FJ$298)=0,FJ$299*FW$8/12,0)</f>
        <v>0</v>
      </c>
      <c r="FX124" s="49">
        <f>IF(SUM(FK124:FK$298)=0,FK$299*FX$8/12,0)</f>
        <v>0</v>
      </c>
      <c r="FY124" s="49">
        <f>IF(SUM(FL124:FL$298)=0,FL$299*FY$8/12,0)</f>
        <v>0</v>
      </c>
      <c r="FZ124" s="49">
        <f>IF(SUM(FM124:FM$298)=0,FM$299*FZ$8/12,0)</f>
        <v>0</v>
      </c>
      <c r="GA124" s="49">
        <f>IF(SUM(FN124:FN$298)=0,FN$299*GA$8/12,0)</f>
        <v>0</v>
      </c>
      <c r="GB124" s="49">
        <f>IF(SUM(FO124:FO$298)=0,FO$299*GB$8/12,0)</f>
        <v>0</v>
      </c>
      <c r="GC124" s="49">
        <f>IF(SUM(FP124:FP$298)=0,FP$299*GC$8/12,0)</f>
        <v>0</v>
      </c>
      <c r="GD124" s="49">
        <f>IF(SUM(FQ124:FQ$298)=0,FQ$299*GD$8/12,0)</f>
        <v>0</v>
      </c>
      <c r="GE124" s="49">
        <f t="shared" si="246"/>
        <v>0</v>
      </c>
      <c r="GF124" s="49">
        <f t="shared" si="234"/>
        <v>0</v>
      </c>
      <c r="GG124" s="49">
        <f t="shared" si="247"/>
        <v>0</v>
      </c>
      <c r="GH124" s="49">
        <f t="shared" si="235"/>
        <v>0</v>
      </c>
      <c r="GI124" s="49">
        <f t="shared" si="248"/>
        <v>0</v>
      </c>
      <c r="GJ124" s="49">
        <f t="shared" si="236"/>
        <v>0</v>
      </c>
      <c r="GK124" s="21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  <c r="IN124" s="64"/>
      <c r="IO124" s="64"/>
      <c r="IP124" s="64"/>
      <c r="IQ124" s="64"/>
      <c r="IR124" s="64"/>
      <c r="IS124" s="64"/>
      <c r="IT124" s="64"/>
      <c r="IU124" s="64"/>
      <c r="IV124" s="64"/>
      <c r="IW124" s="64"/>
      <c r="IX124" s="64"/>
      <c r="IY124" s="64"/>
      <c r="IZ124" s="64"/>
      <c r="JA124" s="64"/>
      <c r="JB124" s="64"/>
      <c r="JC124" s="64"/>
      <c r="JD124" s="64"/>
      <c r="JE124" s="64"/>
      <c r="JF124" s="64"/>
      <c r="JG124" s="64"/>
      <c r="JH124" s="64"/>
      <c r="JI124" s="64"/>
      <c r="JJ124" s="64"/>
      <c r="JK124" s="64"/>
      <c r="JL124" s="64"/>
      <c r="JM124" s="64"/>
      <c r="JN124" s="64"/>
      <c r="JO124" s="64"/>
      <c r="JP124" s="64"/>
      <c r="JQ124" s="64"/>
      <c r="JR124" s="64"/>
      <c r="JS124" s="64"/>
      <c r="JT124" s="64"/>
      <c r="JU124" s="64"/>
      <c r="JV124" s="64"/>
      <c r="JW124" s="64"/>
      <c r="JX124" s="64"/>
      <c r="JY124" s="64"/>
      <c r="JZ124" s="64"/>
      <c r="KA124" s="64"/>
      <c r="KB124" s="64"/>
      <c r="KC124" s="64"/>
      <c r="KD124" s="64"/>
      <c r="KE124" s="64"/>
      <c r="KF124" s="64"/>
      <c r="KG124" s="64"/>
      <c r="KH124" s="64"/>
      <c r="KI124" s="64"/>
      <c r="KJ124" s="64"/>
      <c r="KK124" s="64"/>
      <c r="KL124" s="64"/>
      <c r="KM124" s="64"/>
    </row>
    <row r="125" spans="1:299">
      <c r="A125" s="57"/>
      <c r="B125" s="38">
        <f>IF(SUM(J$9:J124)&gt;0.9,MAX(B$9:B124)+1,0)</f>
        <v>96</v>
      </c>
      <c r="C125" s="44">
        <f t="shared" si="210"/>
        <v>0</v>
      </c>
      <c r="D125" s="40">
        <v>48060</v>
      </c>
      <c r="E125" s="43">
        <f t="shared" si="249"/>
        <v>0</v>
      </c>
      <c r="F125" s="43">
        <f t="shared" si="250"/>
        <v>0</v>
      </c>
      <c r="G125" s="45">
        <f>IF(AND(B125=I$6,K124-I$1/(I$7-I$6+1)&gt;=0),ROUND(I$1/(I$7-I$6+1),0),IF(AND(SUM(G$10:G124)&gt;0,K124-G124&gt;=0),G124,IF(AND(SUM(G$10:G124)&gt;0),I$1-SUM(G$10:G124),0)))</f>
        <v>0</v>
      </c>
      <c r="H125" s="45">
        <f t="shared" si="251"/>
        <v>0</v>
      </c>
      <c r="I125" s="45">
        <f t="shared" si="252"/>
        <v>0</v>
      </c>
      <c r="J125" s="45">
        <f t="shared" si="305"/>
        <v>0</v>
      </c>
      <c r="K125" s="45">
        <f t="shared" si="253"/>
        <v>0</v>
      </c>
      <c r="L125" s="45">
        <f>IF(AND(J125&lt;&gt;0,SUM(J$9:J124)=0),ROUND(I$1*I$3,0),0)</f>
        <v>0</v>
      </c>
      <c r="M125" s="18"/>
      <c r="N125" s="38">
        <f>IF(SUM(V$9:V124)&gt;0.9,MAX(N$9:N124)+1,0)</f>
        <v>0</v>
      </c>
      <c r="O125" s="44">
        <f t="shared" si="211"/>
        <v>0</v>
      </c>
      <c r="P125" s="40">
        <f t="shared" si="212"/>
        <v>48060</v>
      </c>
      <c r="Q125" s="43">
        <f t="shared" si="328"/>
        <v>0</v>
      </c>
      <c r="R125" s="43">
        <f t="shared" si="306"/>
        <v>0</v>
      </c>
      <c r="S125" s="45">
        <f>IF(AND(N125=U$6,W124-U$1/(U$7-U$6+1)&gt;=0),ROUND(U$1/(U$7-U$6+1),0),IF(AND(SUM(S$10:S124)&gt;0,W124-S124&gt;=0),S124,IF(AND(SUM(S$10:S124)&gt;0),U$1-SUM(S$10:S124),0)))</f>
        <v>0</v>
      </c>
      <c r="T125" s="45">
        <f t="shared" si="254"/>
        <v>0</v>
      </c>
      <c r="U125" s="45">
        <f t="shared" si="255"/>
        <v>0</v>
      </c>
      <c r="V125" s="45">
        <f t="shared" si="307"/>
        <v>0</v>
      </c>
      <c r="W125" s="45">
        <f t="shared" si="256"/>
        <v>0</v>
      </c>
      <c r="X125" s="45">
        <f>IF(AND(V125&lt;&gt;0,SUM(V$9:V124)=0),ROUND(U$1*U$3,0),0)</f>
        <v>0</v>
      </c>
      <c r="Y125" s="18"/>
      <c r="Z125" s="38">
        <f>IF(SUM(AH$9:AH124)&gt;0.9,MAX(Z$9:Z124)+1,0)</f>
        <v>0</v>
      </c>
      <c r="AA125" s="44">
        <f t="shared" si="213"/>
        <v>0</v>
      </c>
      <c r="AB125" s="40">
        <f t="shared" si="214"/>
        <v>48060</v>
      </c>
      <c r="AC125" s="43">
        <f t="shared" si="329"/>
        <v>0</v>
      </c>
      <c r="AD125" s="43">
        <f t="shared" si="308"/>
        <v>0</v>
      </c>
      <c r="AE125" s="45">
        <f>IF(AND(Z125=AG$6,AI124-AG$1/(AG$7-AG$6+1)&gt;=0),ROUND(AG$1/(AG$7-AG$6+1),0),IF(AND(SUM(AE$10:AE124)&gt;0,AI124-AE124&gt;=0),AE124,IF(AND(SUM(AE$10:AE124)&gt;0),AG$1-SUM(AE$10:AE124),0)))</f>
        <v>0</v>
      </c>
      <c r="AF125" s="45">
        <f t="shared" si="257"/>
        <v>0</v>
      </c>
      <c r="AG125" s="45">
        <f t="shared" si="258"/>
        <v>0</v>
      </c>
      <c r="AH125" s="45">
        <f t="shared" si="309"/>
        <v>0</v>
      </c>
      <c r="AI125" s="45">
        <f t="shared" si="259"/>
        <v>0</v>
      </c>
      <c r="AJ125" s="45">
        <f>IF(AND(AH125&lt;&gt;0,SUM(AH$9:AH124)=0),ROUND(AG$1*AG$3,0),0)</f>
        <v>0</v>
      </c>
      <c r="AK125" s="18"/>
      <c r="AL125" s="38">
        <f>IF(SUM(AT$9:AT124)&gt;0.9,MAX(AL$9:AL124)+1,0)</f>
        <v>0</v>
      </c>
      <c r="AM125" s="44">
        <f t="shared" si="215"/>
        <v>0</v>
      </c>
      <c r="AN125" s="40">
        <f t="shared" si="216"/>
        <v>48060</v>
      </c>
      <c r="AO125" s="43">
        <f t="shared" si="330"/>
        <v>0</v>
      </c>
      <c r="AP125" s="43">
        <f t="shared" si="310"/>
        <v>0</v>
      </c>
      <c r="AQ125" s="45">
        <f>IF(AND(AL125=AS$6,AU124-AS$1/(AS$7-AS$6+1)&gt;=0),ROUND(AS$1/(AS$7-AS$6+1),0),IF(AND(SUM(AQ$10:AQ124)&gt;0,AU124-AQ124&gt;=0),AQ124,IF(AND(SUM(AQ$10:AQ124)&gt;0),AS$1-SUM(AQ$10:AQ124),0)))</f>
        <v>0</v>
      </c>
      <c r="AR125" s="45">
        <f t="shared" si="260"/>
        <v>0</v>
      </c>
      <c r="AS125" s="45">
        <f t="shared" si="261"/>
        <v>0</v>
      </c>
      <c r="AT125" s="45">
        <f t="shared" si="311"/>
        <v>0</v>
      </c>
      <c r="AU125" s="45">
        <f t="shared" si="262"/>
        <v>0</v>
      </c>
      <c r="AV125" s="45">
        <f>IF(AND(AT125&lt;&gt;0,SUM(AT$9:AT124)=0),ROUND(AS$1*AS$3,0),0)</f>
        <v>0</v>
      </c>
      <c r="AW125" s="18"/>
      <c r="AX125" s="38">
        <f>IF(SUM(BF$9:BF124)&gt;0.9,MAX(AX$9:AX124)+1,0)</f>
        <v>0</v>
      </c>
      <c r="AY125" s="44">
        <f t="shared" si="217"/>
        <v>0</v>
      </c>
      <c r="AZ125" s="40">
        <f t="shared" si="218"/>
        <v>48060</v>
      </c>
      <c r="BA125" s="43">
        <f t="shared" si="331"/>
        <v>0</v>
      </c>
      <c r="BB125" s="43">
        <f t="shared" si="312"/>
        <v>0</v>
      </c>
      <c r="BC125" s="45">
        <f>IF(AND(AX125=BE$6,BG124-BE$1/(BE$7-BE$6+1)&gt;=0),ROUND(BE$1/(BE$7-BE$6+1),0),IF(AND(SUM(BC$10:BC124)&gt;0,BG124-BC124&gt;=0),BC124,IF(AND(SUM(BC$10:BC124)&gt;0),BE$1-SUM(BC$10:BC124),0)))</f>
        <v>0</v>
      </c>
      <c r="BD125" s="45">
        <f t="shared" si="263"/>
        <v>0</v>
      </c>
      <c r="BE125" s="45">
        <f t="shared" si="264"/>
        <v>0</v>
      </c>
      <c r="BF125" s="45">
        <f t="shared" si="313"/>
        <v>0</v>
      </c>
      <c r="BG125" s="45">
        <f t="shared" si="265"/>
        <v>0</v>
      </c>
      <c r="BH125" s="45">
        <f>IF(AND(BF125&lt;&gt;0,SUM(BF$9:BF124)=0),ROUND(BE$1*BE$3,0),0)</f>
        <v>0</v>
      </c>
      <c r="BI125" s="18"/>
      <c r="BJ125" s="38">
        <f>IF(SUM(BR$9:BR124)&gt;0.9,MAX(BJ$9:BJ124)+1,0)</f>
        <v>0</v>
      </c>
      <c r="BK125" s="44">
        <f t="shared" si="219"/>
        <v>0</v>
      </c>
      <c r="BL125" s="40">
        <f t="shared" si="220"/>
        <v>48060</v>
      </c>
      <c r="BM125" s="43">
        <f t="shared" si="332"/>
        <v>0</v>
      </c>
      <c r="BN125" s="43">
        <f t="shared" si="314"/>
        <v>0</v>
      </c>
      <c r="BO125" s="45">
        <f>IF(AND(BJ125=BQ$6,BS124-BQ$1/(BQ$7-BQ$6+1)&gt;=0),ROUND(BQ$1/(BQ$7-BQ$6+1),0),IF(AND(SUM(BO$10:BO124)&gt;0,BS124-BO124&gt;=0),BO124,IF(AND(SUM(BO$10:BO124)&gt;0),BQ$1-SUM(BO$10:BO124),0)))</f>
        <v>0</v>
      </c>
      <c r="BP125" s="45">
        <f t="shared" si="266"/>
        <v>0</v>
      </c>
      <c r="BQ125" s="45">
        <f t="shared" si="267"/>
        <v>0</v>
      </c>
      <c r="BR125" s="45">
        <f t="shared" si="315"/>
        <v>0</v>
      </c>
      <c r="BS125" s="45">
        <f t="shared" si="268"/>
        <v>0</v>
      </c>
      <c r="BT125" s="45">
        <f>IF(AND(BR125&lt;&gt;0,SUM(BR$9:BR124)=0),ROUND(BQ$1*BQ$3,0),0)</f>
        <v>0</v>
      </c>
      <c r="BU125" s="18"/>
      <c r="BV125" s="38">
        <f>IF(SUM(CD$9:CD124)&gt;0.9,MAX(BV$9:BV124)+1,0)</f>
        <v>0</v>
      </c>
      <c r="BW125" s="44">
        <f t="shared" si="221"/>
        <v>0</v>
      </c>
      <c r="BX125" s="40">
        <f t="shared" si="222"/>
        <v>48060</v>
      </c>
      <c r="BY125" s="43">
        <f t="shared" si="333"/>
        <v>0</v>
      </c>
      <c r="BZ125" s="43">
        <f t="shared" si="316"/>
        <v>0</v>
      </c>
      <c r="CA125" s="45">
        <f>IF(AND(BV125=CC$6,CE124-CC$1/(CC$7-CC$6+1)&gt;=0),ROUND(CC$1/(CC$7-CC$6+1),0),IF(AND(SUM(CA$10:CA124)&gt;0,CE124-CA124&gt;=0),CA124,IF(AND(SUM(CA$10:CA124)&gt;0),CC$1-SUM(CA$10:CA124),0)))</f>
        <v>0</v>
      </c>
      <c r="CB125" s="45">
        <f t="shared" si="269"/>
        <v>0</v>
      </c>
      <c r="CC125" s="45">
        <f t="shared" si="270"/>
        <v>0</v>
      </c>
      <c r="CD125" s="45">
        <f t="shared" si="317"/>
        <v>0</v>
      </c>
      <c r="CE125" s="45">
        <f t="shared" si="271"/>
        <v>0</v>
      </c>
      <c r="CF125" s="45">
        <f>IF(AND(CD125&lt;&gt;0,SUM(CD$9:CD124)=0),ROUND(CC$1*CC$3,0),0)</f>
        <v>0</v>
      </c>
      <c r="CG125" s="18"/>
      <c r="CH125" s="38">
        <f>IF(SUM(CP$9:CP124)&gt;0.9,MAX(CH$9:CH124)+1,0)</f>
        <v>0</v>
      </c>
      <c r="CI125" s="44">
        <f t="shared" si="223"/>
        <v>0</v>
      </c>
      <c r="CJ125" s="40">
        <f t="shared" si="224"/>
        <v>48060</v>
      </c>
      <c r="CK125" s="43">
        <f t="shared" si="334"/>
        <v>0</v>
      </c>
      <c r="CL125" s="43">
        <f t="shared" si="318"/>
        <v>0</v>
      </c>
      <c r="CM125" s="45">
        <f>IF(AND(CH125=CO$6,CQ124-CO$1/(CO$7-CO$6+1)&gt;=0),ROUND(CO$1/(CO$7-CO$6+1),0),IF(AND(SUM(CM$10:CM124)&gt;0,CQ124-CM124&gt;=0),CM124,IF(AND(SUM(CM$10:CM124)&gt;0),CO$1-SUM(CM$10:CM124),0)))</f>
        <v>0</v>
      </c>
      <c r="CN125" s="45">
        <f t="shared" si="272"/>
        <v>0</v>
      </c>
      <c r="CO125" s="45">
        <f t="shared" si="273"/>
        <v>0</v>
      </c>
      <c r="CP125" s="45">
        <f t="shared" si="319"/>
        <v>0</v>
      </c>
      <c r="CQ125" s="45">
        <f t="shared" si="274"/>
        <v>0</v>
      </c>
      <c r="CR125" s="45">
        <f>IF(AND(CP125&lt;&gt;0,SUM(CP$9:CP124)=0),ROUND(CO$1*CO$3,0),0)</f>
        <v>0</v>
      </c>
      <c r="CS125" s="18"/>
      <c r="CT125" s="38">
        <f>IF(SUM(DB$9:DB124)&gt;0.9,MAX(CT$9:CT124)+1,0)</f>
        <v>0</v>
      </c>
      <c r="CU125" s="44">
        <f t="shared" si="225"/>
        <v>0</v>
      </c>
      <c r="CV125" s="40">
        <f t="shared" si="226"/>
        <v>48060</v>
      </c>
      <c r="CW125" s="43">
        <f t="shared" si="335"/>
        <v>0</v>
      </c>
      <c r="CX125" s="43">
        <f t="shared" si="320"/>
        <v>0</v>
      </c>
      <c r="CY125" s="45">
        <f>IF(AND(CT125=DA$6,DC124-DA$1/(DA$7-DA$6+1)&gt;=0),ROUND(DA$1/(DA$7-DA$6+1),0),IF(AND(SUM(CY$10:CY124)&gt;0,DC124-CY124&gt;=0),CY124,IF(AND(SUM(CY$10:CY124)&gt;0),DA$1-SUM(CY$10:CY124),0)))</f>
        <v>0</v>
      </c>
      <c r="CZ125" s="45">
        <f t="shared" si="275"/>
        <v>0</v>
      </c>
      <c r="DA125" s="45">
        <f t="shared" si="276"/>
        <v>0</v>
      </c>
      <c r="DB125" s="45">
        <f t="shared" si="321"/>
        <v>0</v>
      </c>
      <c r="DC125" s="45">
        <f t="shared" si="277"/>
        <v>0</v>
      </c>
      <c r="DD125" s="45">
        <f>IF(AND(DB125&lt;&gt;0,SUM(DB$9:DB124)=0),ROUND(DA$1*DA$3,0),0)</f>
        <v>0</v>
      </c>
      <c r="DE125" s="18"/>
      <c r="DF125" s="38">
        <f>IF(SUM(DN$9:DN124)&gt;0.9,MAX(DF$9:DF124)+1,0)</f>
        <v>0</v>
      </c>
      <c r="DG125" s="44">
        <f t="shared" si="227"/>
        <v>0</v>
      </c>
      <c r="DH125" s="40">
        <f t="shared" si="228"/>
        <v>48060</v>
      </c>
      <c r="DI125" s="43">
        <f t="shared" si="336"/>
        <v>0</v>
      </c>
      <c r="DJ125" s="43">
        <f t="shared" si="322"/>
        <v>0</v>
      </c>
      <c r="DK125" s="45">
        <f>IF(AND(DF125=DM$6,DO124-DM$1/(DM$7-DM$6+1)&gt;=0),ROUND(DM$1/(DM$7-DM$6+1),0),IF(AND(SUM(DK$10:DK124)&gt;0,DO124-DK124&gt;=0),DK124,IF(AND(SUM(DK$10:DK124)&gt;0),DM$1-SUM(DK$10:DK124),0)))</f>
        <v>0</v>
      </c>
      <c r="DL125" s="45">
        <f t="shared" si="278"/>
        <v>0</v>
      </c>
      <c r="DM125" s="45">
        <f t="shared" si="279"/>
        <v>0</v>
      </c>
      <c r="DN125" s="45">
        <f t="shared" si="323"/>
        <v>0</v>
      </c>
      <c r="DO125" s="45">
        <f t="shared" si="280"/>
        <v>0</v>
      </c>
      <c r="DP125" s="45">
        <f>IF(AND(DN125&lt;&gt;0,SUM(DN$9:DN124)=0),ROUND(DM$1*DM$3,0),0)</f>
        <v>0</v>
      </c>
      <c r="DQ125" s="18"/>
      <c r="DR125" s="38">
        <f>IF(SUM(DZ$9:DZ124)&gt;0.9,MAX(DR$9:DR124)+1,0)</f>
        <v>0</v>
      </c>
      <c r="DS125" s="44">
        <f t="shared" si="229"/>
        <v>0</v>
      </c>
      <c r="DT125" s="40">
        <f t="shared" si="230"/>
        <v>48060</v>
      </c>
      <c r="DU125" s="43">
        <f t="shared" si="337"/>
        <v>0</v>
      </c>
      <c r="DV125" s="43">
        <f t="shared" si="324"/>
        <v>0</v>
      </c>
      <c r="DW125" s="45">
        <f>IF(AND(DR125=DY$6,EA124-DY$1/(DY$7-DY$6+1)&gt;=0),ROUND(DY$1/(DY$7-DY$6+1),0),IF(AND(SUM(DW$10:DW124)&gt;0,EA124-DW124&gt;=0),DW124,IF(AND(SUM(DW$10:DW124)&gt;0),DY$1-SUM(DW$10:DW124),0)))</f>
        <v>0</v>
      </c>
      <c r="DX125" s="45">
        <f t="shared" si="281"/>
        <v>0</v>
      </c>
      <c r="DY125" s="45">
        <f t="shared" si="282"/>
        <v>0</v>
      </c>
      <c r="DZ125" s="45">
        <f t="shared" si="325"/>
        <v>0</v>
      </c>
      <c r="EA125" s="45">
        <f t="shared" si="283"/>
        <v>0</v>
      </c>
      <c r="EB125" s="45">
        <f>IF(AND(DZ125&lt;&gt;0,SUM(DZ$9:DZ124)=0),ROUND(DY$1*DY$3,0),0)</f>
        <v>0</v>
      </c>
      <c r="EC125" s="18"/>
      <c r="ED125" s="38">
        <f>IF(SUM(EL$9:EL124)&gt;0.9,MAX(ED$9:ED124)+1,0)</f>
        <v>0</v>
      </c>
      <c r="EE125" s="44">
        <f t="shared" si="231"/>
        <v>0</v>
      </c>
      <c r="EF125" s="40">
        <f t="shared" si="232"/>
        <v>48060</v>
      </c>
      <c r="EG125" s="43">
        <f t="shared" si="338"/>
        <v>0</v>
      </c>
      <c r="EH125" s="43">
        <f t="shared" si="326"/>
        <v>0</v>
      </c>
      <c r="EI125" s="45">
        <f>IF(AND(ED125=EK$6,EM124-EK$1/(EK$7-EK$6+1)&gt;=0),ROUND(EK$1/(EK$7-EK$6+1),0),IF(AND(SUM(EI$10:EI124)&gt;0,EM124-EI124&gt;=0),EI124,IF(AND(SUM(EI$10:EI124)&gt;0),EK$1-SUM(EI$10:EI124),0)))</f>
        <v>0</v>
      </c>
      <c r="EJ125" s="45">
        <f t="shared" si="284"/>
        <v>0</v>
      </c>
      <c r="EK125" s="45">
        <f t="shared" si="285"/>
        <v>0</v>
      </c>
      <c r="EL125" s="45">
        <f t="shared" si="327"/>
        <v>0</v>
      </c>
      <c r="EM125" s="45">
        <f t="shared" si="286"/>
        <v>0</v>
      </c>
      <c r="EN125" s="45">
        <f>IF(AND(EL125&lt;&gt;0,SUM(EL$9:EL124)=0),ROUND(EK$1*EK$3,0),0)</f>
        <v>0</v>
      </c>
      <c r="EO125" s="21"/>
      <c r="EP125" s="46">
        <f t="shared" si="303"/>
        <v>109</v>
      </c>
      <c r="EQ125" s="47">
        <f t="shared" si="287"/>
        <v>48060</v>
      </c>
      <c r="ER125" s="48">
        <f t="shared" si="304"/>
        <v>0</v>
      </c>
      <c r="ES125" s="48">
        <f t="shared" si="288"/>
        <v>0</v>
      </c>
      <c r="ET125" s="48">
        <f t="shared" si="289"/>
        <v>0</v>
      </c>
      <c r="EU125" s="48">
        <f t="shared" si="290"/>
        <v>0</v>
      </c>
      <c r="EV125" s="48">
        <f t="shared" si="291"/>
        <v>0</v>
      </c>
      <c r="EW125" s="48">
        <f t="shared" si="292"/>
        <v>0</v>
      </c>
      <c r="EX125" s="48">
        <f t="shared" si="293"/>
        <v>0</v>
      </c>
      <c r="EY125" s="48">
        <f t="shared" si="294"/>
        <v>0</v>
      </c>
      <c r="EZ125" s="48">
        <f t="shared" si="295"/>
        <v>0</v>
      </c>
      <c r="FA125" s="48">
        <f t="shared" si="296"/>
        <v>0</v>
      </c>
      <c r="FB125" s="48">
        <f t="shared" si="297"/>
        <v>0</v>
      </c>
      <c r="FC125" s="48">
        <f t="shared" si="298"/>
        <v>0</v>
      </c>
      <c r="FD125" s="48">
        <f t="shared" si="233"/>
        <v>0</v>
      </c>
      <c r="FE125" s="49">
        <f t="shared" si="209"/>
        <v>0</v>
      </c>
      <c r="FF125" s="49">
        <f t="shared" si="237"/>
        <v>0</v>
      </c>
      <c r="FG125" s="49">
        <f t="shared" si="238"/>
        <v>0</v>
      </c>
      <c r="FH125" s="49">
        <f t="shared" si="239"/>
        <v>0</v>
      </c>
      <c r="FI125" s="49">
        <f t="shared" si="240"/>
        <v>0</v>
      </c>
      <c r="FJ125" s="49">
        <f t="shared" si="241"/>
        <v>0</v>
      </c>
      <c r="FK125" s="49">
        <f t="shared" si="242"/>
        <v>0</v>
      </c>
      <c r="FL125" s="49">
        <f t="shared" si="243"/>
        <v>0</v>
      </c>
      <c r="FM125" s="49">
        <f t="shared" si="244"/>
        <v>0</v>
      </c>
      <c r="FN125" s="49">
        <f t="shared" si="299"/>
        <v>0</v>
      </c>
      <c r="FO125" s="49">
        <f t="shared" si="300"/>
        <v>0</v>
      </c>
      <c r="FP125" s="49">
        <f t="shared" si="301"/>
        <v>0</v>
      </c>
      <c r="FQ125" s="49">
        <f t="shared" si="302"/>
        <v>0</v>
      </c>
      <c r="FR125" s="49">
        <f t="shared" si="245"/>
        <v>0</v>
      </c>
      <c r="FS125" s="49">
        <f>IF(SUM(FF125:FF$298)=0,FF$299*FS$8/12,0)</f>
        <v>0</v>
      </c>
      <c r="FT125" s="49">
        <f>IF(SUM(FG125:FG$298)=0,FG$299*FT$8/12,0)</f>
        <v>0</v>
      </c>
      <c r="FU125" s="49">
        <f>IF(SUM(FH125:FH$298)=0,FH$299*FU$8/12,0)</f>
        <v>0</v>
      </c>
      <c r="FV125" s="49">
        <f>IF(SUM(FI125:FI$298)=0,FI$299*FV$8/12,0)</f>
        <v>0</v>
      </c>
      <c r="FW125" s="49">
        <f>IF(SUM(FJ125:FJ$298)=0,FJ$299*FW$8/12,0)</f>
        <v>0</v>
      </c>
      <c r="FX125" s="49">
        <f>IF(SUM(FK125:FK$298)=0,FK$299*FX$8/12,0)</f>
        <v>0</v>
      </c>
      <c r="FY125" s="49">
        <f>IF(SUM(FL125:FL$298)=0,FL$299*FY$8/12,0)</f>
        <v>0</v>
      </c>
      <c r="FZ125" s="49">
        <f>IF(SUM(FM125:FM$298)=0,FM$299*FZ$8/12,0)</f>
        <v>0</v>
      </c>
      <c r="GA125" s="49">
        <f>IF(SUM(FN125:FN$298)=0,FN$299*GA$8/12,0)</f>
        <v>0</v>
      </c>
      <c r="GB125" s="49">
        <f>IF(SUM(FO125:FO$298)=0,FO$299*GB$8/12,0)</f>
        <v>0</v>
      </c>
      <c r="GC125" s="49">
        <f>IF(SUM(FP125:FP$298)=0,FP$299*GC$8/12,0)</f>
        <v>0</v>
      </c>
      <c r="GD125" s="49">
        <f>IF(SUM(FQ125:FQ$298)=0,FQ$299*GD$8/12,0)</f>
        <v>0</v>
      </c>
      <c r="GE125" s="49">
        <f t="shared" si="246"/>
        <v>0</v>
      </c>
      <c r="GF125" s="49">
        <f t="shared" si="234"/>
        <v>0</v>
      </c>
      <c r="GG125" s="49">
        <f t="shared" si="247"/>
        <v>0</v>
      </c>
      <c r="GH125" s="49">
        <f t="shared" si="235"/>
        <v>0</v>
      </c>
      <c r="GI125" s="49">
        <f t="shared" si="248"/>
        <v>0</v>
      </c>
      <c r="GJ125" s="49">
        <f t="shared" si="236"/>
        <v>0</v>
      </c>
      <c r="GK125" s="21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</row>
    <row r="126" spans="1:299">
      <c r="A126" s="57"/>
      <c r="B126" s="38">
        <f>IF(SUM(J$9:J125)&gt;0.9,MAX(B$9:B125)+1,0)</f>
        <v>97</v>
      </c>
      <c r="C126" s="44">
        <f t="shared" si="210"/>
        <v>0</v>
      </c>
      <c r="D126" s="40">
        <v>48091</v>
      </c>
      <c r="E126" s="43">
        <f t="shared" si="249"/>
        <v>0</v>
      </c>
      <c r="F126" s="43">
        <f t="shared" si="250"/>
        <v>0</v>
      </c>
      <c r="G126" s="45">
        <f>IF(AND(B126=I$6,K125-I$1/(I$7-I$6+1)&gt;=0),ROUND(I$1/(I$7-I$6+1),0),IF(AND(SUM(G$10:G125)&gt;0,K125-G125&gt;=0),G125,IF(AND(SUM(G$10:G125)&gt;0),I$1-SUM(G$10:G125),0)))</f>
        <v>0</v>
      </c>
      <c r="H126" s="45">
        <f t="shared" si="251"/>
        <v>0</v>
      </c>
      <c r="I126" s="45">
        <f t="shared" si="252"/>
        <v>0</v>
      </c>
      <c r="J126" s="45">
        <f t="shared" si="305"/>
        <v>0</v>
      </c>
      <c r="K126" s="45">
        <f t="shared" si="253"/>
        <v>0</v>
      </c>
      <c r="L126" s="45">
        <f>IF(AND(J126&lt;&gt;0,SUM(J$9:J125)=0),ROUND(I$1*I$3,0),0)</f>
        <v>0</v>
      </c>
      <c r="M126" s="18"/>
      <c r="N126" s="38">
        <f>IF(SUM(V$9:V125)&gt;0.9,MAX(N$9:N125)+1,0)</f>
        <v>0</v>
      </c>
      <c r="O126" s="44">
        <f t="shared" si="211"/>
        <v>0</v>
      </c>
      <c r="P126" s="40">
        <f t="shared" si="212"/>
        <v>48091</v>
      </c>
      <c r="Q126" s="43">
        <f t="shared" si="328"/>
        <v>0</v>
      </c>
      <c r="R126" s="43">
        <f t="shared" si="306"/>
        <v>0</v>
      </c>
      <c r="S126" s="45">
        <f>IF(AND(N126=U$6,W125-U$1/(U$7-U$6+1)&gt;=0),ROUND(U$1/(U$7-U$6+1),0),IF(AND(SUM(S$10:S125)&gt;0,W125-S125&gt;=0),S125,IF(AND(SUM(S$10:S125)&gt;0),U$1-SUM(S$10:S125),0)))</f>
        <v>0</v>
      </c>
      <c r="T126" s="45">
        <f t="shared" si="254"/>
        <v>0</v>
      </c>
      <c r="U126" s="45">
        <f t="shared" si="255"/>
        <v>0</v>
      </c>
      <c r="V126" s="45">
        <f t="shared" si="307"/>
        <v>0</v>
      </c>
      <c r="W126" s="45">
        <f t="shared" si="256"/>
        <v>0</v>
      </c>
      <c r="X126" s="45">
        <f>IF(AND(V126&lt;&gt;0,SUM(V$9:V125)=0),ROUND(U$1*U$3,0),0)</f>
        <v>0</v>
      </c>
      <c r="Y126" s="18"/>
      <c r="Z126" s="38">
        <f>IF(SUM(AH$9:AH125)&gt;0.9,MAX(Z$9:Z125)+1,0)</f>
        <v>0</v>
      </c>
      <c r="AA126" s="44">
        <f t="shared" si="213"/>
        <v>0</v>
      </c>
      <c r="AB126" s="40">
        <f t="shared" si="214"/>
        <v>48091</v>
      </c>
      <c r="AC126" s="43">
        <f t="shared" si="329"/>
        <v>0</v>
      </c>
      <c r="AD126" s="43">
        <f t="shared" si="308"/>
        <v>0</v>
      </c>
      <c r="AE126" s="45">
        <f>IF(AND(Z126=AG$6,AI125-AG$1/(AG$7-AG$6+1)&gt;=0),ROUND(AG$1/(AG$7-AG$6+1),0),IF(AND(SUM(AE$10:AE125)&gt;0,AI125-AE125&gt;=0),AE125,IF(AND(SUM(AE$10:AE125)&gt;0),AG$1-SUM(AE$10:AE125),0)))</f>
        <v>0</v>
      </c>
      <c r="AF126" s="45">
        <f t="shared" si="257"/>
        <v>0</v>
      </c>
      <c r="AG126" s="45">
        <f t="shared" si="258"/>
        <v>0</v>
      </c>
      <c r="AH126" s="45">
        <f t="shared" si="309"/>
        <v>0</v>
      </c>
      <c r="AI126" s="45">
        <f t="shared" si="259"/>
        <v>0</v>
      </c>
      <c r="AJ126" s="45">
        <f>IF(AND(AH126&lt;&gt;0,SUM(AH$9:AH125)=0),ROUND(AG$1*AG$3,0),0)</f>
        <v>0</v>
      </c>
      <c r="AK126" s="18"/>
      <c r="AL126" s="38">
        <f>IF(SUM(AT$9:AT125)&gt;0.9,MAX(AL$9:AL125)+1,0)</f>
        <v>0</v>
      </c>
      <c r="AM126" s="44">
        <f t="shared" si="215"/>
        <v>0</v>
      </c>
      <c r="AN126" s="40">
        <f t="shared" si="216"/>
        <v>48091</v>
      </c>
      <c r="AO126" s="43">
        <f t="shared" si="330"/>
        <v>0</v>
      </c>
      <c r="AP126" s="43">
        <f t="shared" si="310"/>
        <v>0</v>
      </c>
      <c r="AQ126" s="45">
        <f>IF(AND(AL126=AS$6,AU125-AS$1/(AS$7-AS$6+1)&gt;=0),ROUND(AS$1/(AS$7-AS$6+1),0),IF(AND(SUM(AQ$10:AQ125)&gt;0,AU125-AQ125&gt;=0),AQ125,IF(AND(SUM(AQ$10:AQ125)&gt;0),AS$1-SUM(AQ$10:AQ125),0)))</f>
        <v>0</v>
      </c>
      <c r="AR126" s="45">
        <f t="shared" si="260"/>
        <v>0</v>
      </c>
      <c r="AS126" s="45">
        <f t="shared" si="261"/>
        <v>0</v>
      </c>
      <c r="AT126" s="45">
        <f t="shared" si="311"/>
        <v>0</v>
      </c>
      <c r="AU126" s="45">
        <f t="shared" si="262"/>
        <v>0</v>
      </c>
      <c r="AV126" s="45">
        <f>IF(AND(AT126&lt;&gt;0,SUM(AT$9:AT125)=0),ROUND(AS$1*AS$3,0),0)</f>
        <v>0</v>
      </c>
      <c r="AW126" s="18"/>
      <c r="AX126" s="38">
        <f>IF(SUM(BF$9:BF125)&gt;0.9,MAX(AX$9:AX125)+1,0)</f>
        <v>0</v>
      </c>
      <c r="AY126" s="44">
        <f t="shared" si="217"/>
        <v>0</v>
      </c>
      <c r="AZ126" s="40">
        <f t="shared" si="218"/>
        <v>48091</v>
      </c>
      <c r="BA126" s="43">
        <f t="shared" si="331"/>
        <v>0</v>
      </c>
      <c r="BB126" s="43">
        <f t="shared" si="312"/>
        <v>0</v>
      </c>
      <c r="BC126" s="45">
        <f>IF(AND(AX126=BE$6,BG125-BE$1/(BE$7-BE$6+1)&gt;=0),ROUND(BE$1/(BE$7-BE$6+1),0),IF(AND(SUM(BC$10:BC125)&gt;0,BG125-BC125&gt;=0),BC125,IF(AND(SUM(BC$10:BC125)&gt;0),BE$1-SUM(BC$10:BC125),0)))</f>
        <v>0</v>
      </c>
      <c r="BD126" s="45">
        <f t="shared" si="263"/>
        <v>0</v>
      </c>
      <c r="BE126" s="45">
        <f t="shared" si="264"/>
        <v>0</v>
      </c>
      <c r="BF126" s="45">
        <f t="shared" si="313"/>
        <v>0</v>
      </c>
      <c r="BG126" s="45">
        <f t="shared" si="265"/>
        <v>0</v>
      </c>
      <c r="BH126" s="45">
        <f>IF(AND(BF126&lt;&gt;0,SUM(BF$9:BF125)=0),ROUND(BE$1*BE$3,0),0)</f>
        <v>0</v>
      </c>
      <c r="BI126" s="18"/>
      <c r="BJ126" s="38">
        <f>IF(SUM(BR$9:BR125)&gt;0.9,MAX(BJ$9:BJ125)+1,0)</f>
        <v>0</v>
      </c>
      <c r="BK126" s="44">
        <f t="shared" si="219"/>
        <v>0</v>
      </c>
      <c r="BL126" s="40">
        <f t="shared" si="220"/>
        <v>48091</v>
      </c>
      <c r="BM126" s="43">
        <f t="shared" si="332"/>
        <v>0</v>
      </c>
      <c r="BN126" s="43">
        <f t="shared" si="314"/>
        <v>0</v>
      </c>
      <c r="BO126" s="45">
        <f>IF(AND(BJ126=BQ$6,BS125-BQ$1/(BQ$7-BQ$6+1)&gt;=0),ROUND(BQ$1/(BQ$7-BQ$6+1),0),IF(AND(SUM(BO$10:BO125)&gt;0,BS125-BO125&gt;=0),BO125,IF(AND(SUM(BO$10:BO125)&gt;0),BQ$1-SUM(BO$10:BO125),0)))</f>
        <v>0</v>
      </c>
      <c r="BP126" s="45">
        <f t="shared" si="266"/>
        <v>0</v>
      </c>
      <c r="BQ126" s="45">
        <f t="shared" si="267"/>
        <v>0</v>
      </c>
      <c r="BR126" s="45">
        <f t="shared" si="315"/>
        <v>0</v>
      </c>
      <c r="BS126" s="45">
        <f t="shared" si="268"/>
        <v>0</v>
      </c>
      <c r="BT126" s="45">
        <f>IF(AND(BR126&lt;&gt;0,SUM(BR$9:BR125)=0),ROUND(BQ$1*BQ$3,0),0)</f>
        <v>0</v>
      </c>
      <c r="BU126" s="18"/>
      <c r="BV126" s="38">
        <f>IF(SUM(CD$9:CD125)&gt;0.9,MAX(BV$9:BV125)+1,0)</f>
        <v>0</v>
      </c>
      <c r="BW126" s="44">
        <f t="shared" si="221"/>
        <v>0</v>
      </c>
      <c r="BX126" s="40">
        <f t="shared" si="222"/>
        <v>48091</v>
      </c>
      <c r="BY126" s="43">
        <f t="shared" si="333"/>
        <v>0</v>
      </c>
      <c r="BZ126" s="43">
        <f t="shared" si="316"/>
        <v>0</v>
      </c>
      <c r="CA126" s="45">
        <f>IF(AND(BV126=CC$6,CE125-CC$1/(CC$7-CC$6+1)&gt;=0),ROUND(CC$1/(CC$7-CC$6+1),0),IF(AND(SUM(CA$10:CA125)&gt;0,CE125-CA125&gt;=0),CA125,IF(AND(SUM(CA$10:CA125)&gt;0),CC$1-SUM(CA$10:CA125),0)))</f>
        <v>0</v>
      </c>
      <c r="CB126" s="45">
        <f t="shared" si="269"/>
        <v>0</v>
      </c>
      <c r="CC126" s="45">
        <f t="shared" si="270"/>
        <v>0</v>
      </c>
      <c r="CD126" s="45">
        <f t="shared" si="317"/>
        <v>0</v>
      </c>
      <c r="CE126" s="45">
        <f t="shared" si="271"/>
        <v>0</v>
      </c>
      <c r="CF126" s="45">
        <f>IF(AND(CD126&lt;&gt;0,SUM(CD$9:CD125)=0),ROUND(CC$1*CC$3,0),0)</f>
        <v>0</v>
      </c>
      <c r="CG126" s="18"/>
      <c r="CH126" s="38">
        <f>IF(SUM(CP$9:CP125)&gt;0.9,MAX(CH$9:CH125)+1,0)</f>
        <v>0</v>
      </c>
      <c r="CI126" s="44">
        <f t="shared" si="223"/>
        <v>0</v>
      </c>
      <c r="CJ126" s="40">
        <f t="shared" si="224"/>
        <v>48091</v>
      </c>
      <c r="CK126" s="43">
        <f t="shared" si="334"/>
        <v>0</v>
      </c>
      <c r="CL126" s="43">
        <f t="shared" si="318"/>
        <v>0</v>
      </c>
      <c r="CM126" s="45">
        <f>IF(AND(CH126=CO$6,CQ125-CO$1/(CO$7-CO$6+1)&gt;=0),ROUND(CO$1/(CO$7-CO$6+1),0),IF(AND(SUM(CM$10:CM125)&gt;0,CQ125-CM125&gt;=0),CM125,IF(AND(SUM(CM$10:CM125)&gt;0),CO$1-SUM(CM$10:CM125),0)))</f>
        <v>0</v>
      </c>
      <c r="CN126" s="45">
        <f t="shared" si="272"/>
        <v>0</v>
      </c>
      <c r="CO126" s="45">
        <f t="shared" si="273"/>
        <v>0</v>
      </c>
      <c r="CP126" s="45">
        <f t="shared" si="319"/>
        <v>0</v>
      </c>
      <c r="CQ126" s="45">
        <f t="shared" si="274"/>
        <v>0</v>
      </c>
      <c r="CR126" s="45">
        <f>IF(AND(CP126&lt;&gt;0,SUM(CP$9:CP125)=0),ROUND(CO$1*CO$3,0),0)</f>
        <v>0</v>
      </c>
      <c r="CS126" s="18"/>
      <c r="CT126" s="38">
        <f>IF(SUM(DB$9:DB125)&gt;0.9,MAX(CT$9:CT125)+1,0)</f>
        <v>0</v>
      </c>
      <c r="CU126" s="44">
        <f t="shared" si="225"/>
        <v>0</v>
      </c>
      <c r="CV126" s="40">
        <f t="shared" si="226"/>
        <v>48091</v>
      </c>
      <c r="CW126" s="43">
        <f t="shared" si="335"/>
        <v>0</v>
      </c>
      <c r="CX126" s="43">
        <f t="shared" si="320"/>
        <v>0</v>
      </c>
      <c r="CY126" s="45">
        <f>IF(AND(CT126=DA$6,DC125-DA$1/(DA$7-DA$6+1)&gt;=0),ROUND(DA$1/(DA$7-DA$6+1),0),IF(AND(SUM(CY$10:CY125)&gt;0,DC125-CY125&gt;=0),CY125,IF(AND(SUM(CY$10:CY125)&gt;0),DA$1-SUM(CY$10:CY125),0)))</f>
        <v>0</v>
      </c>
      <c r="CZ126" s="45">
        <f t="shared" si="275"/>
        <v>0</v>
      </c>
      <c r="DA126" s="45">
        <f t="shared" si="276"/>
        <v>0</v>
      </c>
      <c r="DB126" s="45">
        <f t="shared" si="321"/>
        <v>0</v>
      </c>
      <c r="DC126" s="45">
        <f t="shared" si="277"/>
        <v>0</v>
      </c>
      <c r="DD126" s="45">
        <f>IF(AND(DB126&lt;&gt;0,SUM(DB$9:DB125)=0),ROUND(DA$1*DA$3,0),0)</f>
        <v>0</v>
      </c>
      <c r="DE126" s="18"/>
      <c r="DF126" s="38">
        <f>IF(SUM(DN$9:DN125)&gt;0.9,MAX(DF$9:DF125)+1,0)</f>
        <v>0</v>
      </c>
      <c r="DG126" s="44">
        <f t="shared" si="227"/>
        <v>0</v>
      </c>
      <c r="DH126" s="40">
        <f t="shared" si="228"/>
        <v>48091</v>
      </c>
      <c r="DI126" s="43">
        <f t="shared" si="336"/>
        <v>0</v>
      </c>
      <c r="DJ126" s="43">
        <f t="shared" si="322"/>
        <v>0</v>
      </c>
      <c r="DK126" s="45">
        <f>IF(AND(DF126=DM$6,DO125-DM$1/(DM$7-DM$6+1)&gt;=0),ROUND(DM$1/(DM$7-DM$6+1),0),IF(AND(SUM(DK$10:DK125)&gt;0,DO125-DK125&gt;=0),DK125,IF(AND(SUM(DK$10:DK125)&gt;0),DM$1-SUM(DK$10:DK125),0)))</f>
        <v>0</v>
      </c>
      <c r="DL126" s="45">
        <f t="shared" si="278"/>
        <v>0</v>
      </c>
      <c r="DM126" s="45">
        <f t="shared" si="279"/>
        <v>0</v>
      </c>
      <c r="DN126" s="45">
        <f t="shared" si="323"/>
        <v>0</v>
      </c>
      <c r="DO126" s="45">
        <f t="shared" si="280"/>
        <v>0</v>
      </c>
      <c r="DP126" s="45">
        <f>IF(AND(DN126&lt;&gt;0,SUM(DN$9:DN125)=0),ROUND(DM$1*DM$3,0),0)</f>
        <v>0</v>
      </c>
      <c r="DQ126" s="18"/>
      <c r="DR126" s="38">
        <f>IF(SUM(DZ$9:DZ125)&gt;0.9,MAX(DR$9:DR125)+1,0)</f>
        <v>0</v>
      </c>
      <c r="DS126" s="44">
        <f t="shared" si="229"/>
        <v>0</v>
      </c>
      <c r="DT126" s="40">
        <f t="shared" si="230"/>
        <v>48091</v>
      </c>
      <c r="DU126" s="43">
        <f t="shared" si="337"/>
        <v>0</v>
      </c>
      <c r="DV126" s="43">
        <f t="shared" si="324"/>
        <v>0</v>
      </c>
      <c r="DW126" s="45">
        <f>IF(AND(DR126=DY$6,EA125-DY$1/(DY$7-DY$6+1)&gt;=0),ROUND(DY$1/(DY$7-DY$6+1),0),IF(AND(SUM(DW$10:DW125)&gt;0,EA125-DW125&gt;=0),DW125,IF(AND(SUM(DW$10:DW125)&gt;0),DY$1-SUM(DW$10:DW125),0)))</f>
        <v>0</v>
      </c>
      <c r="DX126" s="45">
        <f t="shared" si="281"/>
        <v>0</v>
      </c>
      <c r="DY126" s="45">
        <f t="shared" si="282"/>
        <v>0</v>
      </c>
      <c r="DZ126" s="45">
        <f t="shared" si="325"/>
        <v>0</v>
      </c>
      <c r="EA126" s="45">
        <f t="shared" si="283"/>
        <v>0</v>
      </c>
      <c r="EB126" s="45">
        <f>IF(AND(DZ126&lt;&gt;0,SUM(DZ$9:DZ125)=0),ROUND(DY$1*DY$3,0),0)</f>
        <v>0</v>
      </c>
      <c r="EC126" s="18"/>
      <c r="ED126" s="38">
        <f>IF(SUM(EL$9:EL125)&gt;0.9,MAX(ED$9:ED125)+1,0)</f>
        <v>0</v>
      </c>
      <c r="EE126" s="44">
        <f t="shared" si="231"/>
        <v>0</v>
      </c>
      <c r="EF126" s="40">
        <f t="shared" si="232"/>
        <v>48091</v>
      </c>
      <c r="EG126" s="43">
        <f t="shared" si="338"/>
        <v>0</v>
      </c>
      <c r="EH126" s="43">
        <f t="shared" si="326"/>
        <v>0</v>
      </c>
      <c r="EI126" s="45">
        <f>IF(AND(ED126=EK$6,EM125-EK$1/(EK$7-EK$6+1)&gt;=0),ROUND(EK$1/(EK$7-EK$6+1),0),IF(AND(SUM(EI$10:EI125)&gt;0,EM125-EI125&gt;=0),EI125,IF(AND(SUM(EI$10:EI125)&gt;0),EK$1-SUM(EI$10:EI125),0)))</f>
        <v>0</v>
      </c>
      <c r="EJ126" s="45">
        <f t="shared" si="284"/>
        <v>0</v>
      </c>
      <c r="EK126" s="45">
        <f t="shared" si="285"/>
        <v>0</v>
      </c>
      <c r="EL126" s="45">
        <f t="shared" si="327"/>
        <v>0</v>
      </c>
      <c r="EM126" s="45">
        <f t="shared" si="286"/>
        <v>0</v>
      </c>
      <c r="EN126" s="45">
        <f>IF(AND(EL126&lt;&gt;0,SUM(EL$9:EL125)=0),ROUND(EK$1*EK$3,0),0)</f>
        <v>0</v>
      </c>
      <c r="EO126" s="21"/>
      <c r="EP126" s="46">
        <f t="shared" si="303"/>
        <v>110</v>
      </c>
      <c r="EQ126" s="47">
        <f t="shared" si="287"/>
        <v>48091</v>
      </c>
      <c r="ER126" s="48">
        <f t="shared" si="304"/>
        <v>0</v>
      </c>
      <c r="ES126" s="48">
        <f t="shared" si="288"/>
        <v>0</v>
      </c>
      <c r="ET126" s="48">
        <f t="shared" si="289"/>
        <v>0</v>
      </c>
      <c r="EU126" s="48">
        <f t="shared" si="290"/>
        <v>0</v>
      </c>
      <c r="EV126" s="48">
        <f t="shared" si="291"/>
        <v>0</v>
      </c>
      <c r="EW126" s="48">
        <f t="shared" si="292"/>
        <v>0</v>
      </c>
      <c r="EX126" s="48">
        <f t="shared" si="293"/>
        <v>0</v>
      </c>
      <c r="EY126" s="48">
        <f t="shared" si="294"/>
        <v>0</v>
      </c>
      <c r="EZ126" s="48">
        <f t="shared" si="295"/>
        <v>0</v>
      </c>
      <c r="FA126" s="48">
        <f t="shared" si="296"/>
        <v>0</v>
      </c>
      <c r="FB126" s="48">
        <f t="shared" si="297"/>
        <v>0</v>
      </c>
      <c r="FC126" s="48">
        <f t="shared" si="298"/>
        <v>0</v>
      </c>
      <c r="FD126" s="48">
        <f t="shared" si="233"/>
        <v>0</v>
      </c>
      <c r="FE126" s="49">
        <f t="shared" si="209"/>
        <v>0</v>
      </c>
      <c r="FF126" s="49">
        <f t="shared" si="237"/>
        <v>0</v>
      </c>
      <c r="FG126" s="49">
        <f t="shared" si="238"/>
        <v>0</v>
      </c>
      <c r="FH126" s="49">
        <f t="shared" si="239"/>
        <v>0</v>
      </c>
      <c r="FI126" s="49">
        <f t="shared" si="240"/>
        <v>0</v>
      </c>
      <c r="FJ126" s="49">
        <f t="shared" si="241"/>
        <v>0</v>
      </c>
      <c r="FK126" s="49">
        <f t="shared" si="242"/>
        <v>0</v>
      </c>
      <c r="FL126" s="49">
        <f t="shared" si="243"/>
        <v>0</v>
      </c>
      <c r="FM126" s="49">
        <f t="shared" si="244"/>
        <v>0</v>
      </c>
      <c r="FN126" s="49">
        <f t="shared" si="299"/>
        <v>0</v>
      </c>
      <c r="FO126" s="49">
        <f t="shared" si="300"/>
        <v>0</v>
      </c>
      <c r="FP126" s="49">
        <f t="shared" si="301"/>
        <v>0</v>
      </c>
      <c r="FQ126" s="49">
        <f t="shared" si="302"/>
        <v>0</v>
      </c>
      <c r="FR126" s="49">
        <f t="shared" si="245"/>
        <v>0</v>
      </c>
      <c r="FS126" s="49">
        <f>IF(SUM(FF126:FF$298)=0,FF$299*FS$8/12,0)</f>
        <v>0</v>
      </c>
      <c r="FT126" s="49">
        <f>IF(SUM(FG126:FG$298)=0,FG$299*FT$8/12,0)</f>
        <v>0</v>
      </c>
      <c r="FU126" s="49">
        <f>IF(SUM(FH126:FH$298)=0,FH$299*FU$8/12,0)</f>
        <v>0</v>
      </c>
      <c r="FV126" s="49">
        <f>IF(SUM(FI126:FI$298)=0,FI$299*FV$8/12,0)</f>
        <v>0</v>
      </c>
      <c r="FW126" s="49">
        <f>IF(SUM(FJ126:FJ$298)=0,FJ$299*FW$8/12,0)</f>
        <v>0</v>
      </c>
      <c r="FX126" s="49">
        <f>IF(SUM(FK126:FK$298)=0,FK$299*FX$8/12,0)</f>
        <v>0</v>
      </c>
      <c r="FY126" s="49">
        <f>IF(SUM(FL126:FL$298)=0,FL$299*FY$8/12,0)</f>
        <v>0</v>
      </c>
      <c r="FZ126" s="49">
        <f>IF(SUM(FM126:FM$298)=0,FM$299*FZ$8/12,0)</f>
        <v>0</v>
      </c>
      <c r="GA126" s="49">
        <f>IF(SUM(FN126:FN$298)=0,FN$299*GA$8/12,0)</f>
        <v>0</v>
      </c>
      <c r="GB126" s="49">
        <f>IF(SUM(FO126:FO$298)=0,FO$299*GB$8/12,0)</f>
        <v>0</v>
      </c>
      <c r="GC126" s="49">
        <f>IF(SUM(FP126:FP$298)=0,FP$299*GC$8/12,0)</f>
        <v>0</v>
      </c>
      <c r="GD126" s="49">
        <f>IF(SUM(FQ126:FQ$298)=0,FQ$299*GD$8/12,0)</f>
        <v>0</v>
      </c>
      <c r="GE126" s="49">
        <f t="shared" si="246"/>
        <v>0</v>
      </c>
      <c r="GF126" s="49">
        <f t="shared" si="234"/>
        <v>0</v>
      </c>
      <c r="GG126" s="49">
        <f t="shared" si="247"/>
        <v>0</v>
      </c>
      <c r="GH126" s="49">
        <f t="shared" si="235"/>
        <v>0</v>
      </c>
      <c r="GI126" s="49">
        <f t="shared" si="248"/>
        <v>0</v>
      </c>
      <c r="GJ126" s="49">
        <f t="shared" si="236"/>
        <v>0</v>
      </c>
      <c r="GK126" s="21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</row>
    <row r="127" spans="1:299">
      <c r="A127" s="57"/>
      <c r="B127" s="38">
        <f>IF(SUM(J$9:J126)&gt;0.9,MAX(B$9:B126)+1,0)</f>
        <v>98</v>
      </c>
      <c r="C127" s="44">
        <f t="shared" si="210"/>
        <v>0</v>
      </c>
      <c r="D127" s="40">
        <v>48121</v>
      </c>
      <c r="E127" s="43">
        <f t="shared" si="249"/>
        <v>0</v>
      </c>
      <c r="F127" s="43">
        <f t="shared" si="250"/>
        <v>0</v>
      </c>
      <c r="G127" s="45">
        <f>IF(AND(B127=I$6,K126-I$1/(I$7-I$6+1)&gt;=0),ROUND(I$1/(I$7-I$6+1),0),IF(AND(SUM(G$10:G126)&gt;0,K126-G126&gt;=0),G126,IF(AND(SUM(G$10:G126)&gt;0),I$1-SUM(G$10:G126),0)))</f>
        <v>0</v>
      </c>
      <c r="H127" s="45">
        <f t="shared" si="251"/>
        <v>0</v>
      </c>
      <c r="I127" s="45">
        <f t="shared" si="252"/>
        <v>0</v>
      </c>
      <c r="J127" s="45">
        <f t="shared" si="305"/>
        <v>0</v>
      </c>
      <c r="K127" s="45">
        <f t="shared" si="253"/>
        <v>0</v>
      </c>
      <c r="L127" s="45">
        <f>IF(AND(J127&lt;&gt;0,SUM(J$9:J126)=0),ROUND(I$1*I$3,0),0)</f>
        <v>0</v>
      </c>
      <c r="M127" s="18"/>
      <c r="N127" s="38">
        <f>IF(SUM(V$9:V126)&gt;0.9,MAX(N$9:N126)+1,0)</f>
        <v>0</v>
      </c>
      <c r="O127" s="44">
        <f t="shared" si="211"/>
        <v>0</v>
      </c>
      <c r="P127" s="40">
        <f t="shared" si="212"/>
        <v>48121</v>
      </c>
      <c r="Q127" s="43">
        <f t="shared" si="328"/>
        <v>0</v>
      </c>
      <c r="R127" s="43">
        <f t="shared" si="306"/>
        <v>0</v>
      </c>
      <c r="S127" s="45">
        <f>IF(AND(N127=U$6,W126-U$1/(U$7-U$6+1)&gt;=0),ROUND(U$1/(U$7-U$6+1),0),IF(AND(SUM(S$10:S126)&gt;0,W126-S126&gt;=0),S126,IF(AND(SUM(S$10:S126)&gt;0),U$1-SUM(S$10:S126),0)))</f>
        <v>0</v>
      </c>
      <c r="T127" s="45">
        <f t="shared" si="254"/>
        <v>0</v>
      </c>
      <c r="U127" s="45">
        <f t="shared" si="255"/>
        <v>0</v>
      </c>
      <c r="V127" s="45">
        <f t="shared" si="307"/>
        <v>0</v>
      </c>
      <c r="W127" s="45">
        <f t="shared" si="256"/>
        <v>0</v>
      </c>
      <c r="X127" s="45">
        <f>IF(AND(V127&lt;&gt;0,SUM(V$9:V126)=0),ROUND(U$1*U$3,0),0)</f>
        <v>0</v>
      </c>
      <c r="Y127" s="18"/>
      <c r="Z127" s="38">
        <f>IF(SUM(AH$9:AH126)&gt;0.9,MAX(Z$9:Z126)+1,0)</f>
        <v>0</v>
      </c>
      <c r="AA127" s="44">
        <f t="shared" si="213"/>
        <v>0</v>
      </c>
      <c r="AB127" s="40">
        <f t="shared" si="214"/>
        <v>48121</v>
      </c>
      <c r="AC127" s="43">
        <f t="shared" si="329"/>
        <v>0</v>
      </c>
      <c r="AD127" s="43">
        <f t="shared" si="308"/>
        <v>0</v>
      </c>
      <c r="AE127" s="45">
        <f>IF(AND(Z127=AG$6,AI126-AG$1/(AG$7-AG$6+1)&gt;=0),ROUND(AG$1/(AG$7-AG$6+1),0),IF(AND(SUM(AE$10:AE126)&gt;0,AI126-AE126&gt;=0),AE126,IF(AND(SUM(AE$10:AE126)&gt;0),AG$1-SUM(AE$10:AE126),0)))</f>
        <v>0</v>
      </c>
      <c r="AF127" s="45">
        <f t="shared" si="257"/>
        <v>0</v>
      </c>
      <c r="AG127" s="45">
        <f t="shared" si="258"/>
        <v>0</v>
      </c>
      <c r="AH127" s="45">
        <f t="shared" si="309"/>
        <v>0</v>
      </c>
      <c r="AI127" s="45">
        <f t="shared" si="259"/>
        <v>0</v>
      </c>
      <c r="AJ127" s="45">
        <f>IF(AND(AH127&lt;&gt;0,SUM(AH$9:AH126)=0),ROUND(AG$1*AG$3,0),0)</f>
        <v>0</v>
      </c>
      <c r="AK127" s="18"/>
      <c r="AL127" s="38">
        <f>IF(SUM(AT$9:AT126)&gt;0.9,MAX(AL$9:AL126)+1,0)</f>
        <v>0</v>
      </c>
      <c r="AM127" s="44">
        <f t="shared" si="215"/>
        <v>0</v>
      </c>
      <c r="AN127" s="40">
        <f t="shared" si="216"/>
        <v>48121</v>
      </c>
      <c r="AO127" s="43">
        <f t="shared" si="330"/>
        <v>0</v>
      </c>
      <c r="AP127" s="43">
        <f t="shared" si="310"/>
        <v>0</v>
      </c>
      <c r="AQ127" s="45">
        <f>IF(AND(AL127=AS$6,AU126-AS$1/(AS$7-AS$6+1)&gt;=0),ROUND(AS$1/(AS$7-AS$6+1),0),IF(AND(SUM(AQ$10:AQ126)&gt;0,AU126-AQ126&gt;=0),AQ126,IF(AND(SUM(AQ$10:AQ126)&gt;0),AS$1-SUM(AQ$10:AQ126),0)))</f>
        <v>0</v>
      </c>
      <c r="AR127" s="45">
        <f t="shared" si="260"/>
        <v>0</v>
      </c>
      <c r="AS127" s="45">
        <f t="shared" si="261"/>
        <v>0</v>
      </c>
      <c r="AT127" s="45">
        <f t="shared" si="311"/>
        <v>0</v>
      </c>
      <c r="AU127" s="45">
        <f t="shared" si="262"/>
        <v>0</v>
      </c>
      <c r="AV127" s="45">
        <f>IF(AND(AT127&lt;&gt;0,SUM(AT$9:AT126)=0),ROUND(AS$1*AS$3,0),0)</f>
        <v>0</v>
      </c>
      <c r="AW127" s="18"/>
      <c r="AX127" s="38">
        <f>IF(SUM(BF$9:BF126)&gt;0.9,MAX(AX$9:AX126)+1,0)</f>
        <v>0</v>
      </c>
      <c r="AY127" s="44">
        <f t="shared" si="217"/>
        <v>0</v>
      </c>
      <c r="AZ127" s="40">
        <f t="shared" si="218"/>
        <v>48121</v>
      </c>
      <c r="BA127" s="43">
        <f t="shared" si="331"/>
        <v>0</v>
      </c>
      <c r="BB127" s="43">
        <f t="shared" si="312"/>
        <v>0</v>
      </c>
      <c r="BC127" s="45">
        <f>IF(AND(AX127=BE$6,BG126-BE$1/(BE$7-BE$6+1)&gt;=0),ROUND(BE$1/(BE$7-BE$6+1),0),IF(AND(SUM(BC$10:BC126)&gt;0,BG126-BC126&gt;=0),BC126,IF(AND(SUM(BC$10:BC126)&gt;0),BE$1-SUM(BC$10:BC126),0)))</f>
        <v>0</v>
      </c>
      <c r="BD127" s="45">
        <f t="shared" si="263"/>
        <v>0</v>
      </c>
      <c r="BE127" s="45">
        <f t="shared" si="264"/>
        <v>0</v>
      </c>
      <c r="BF127" s="45">
        <f t="shared" si="313"/>
        <v>0</v>
      </c>
      <c r="BG127" s="45">
        <f t="shared" si="265"/>
        <v>0</v>
      </c>
      <c r="BH127" s="45">
        <f>IF(AND(BF127&lt;&gt;0,SUM(BF$9:BF126)=0),ROUND(BE$1*BE$3,0),0)</f>
        <v>0</v>
      </c>
      <c r="BI127" s="18"/>
      <c r="BJ127" s="38">
        <f>IF(SUM(BR$9:BR126)&gt;0.9,MAX(BJ$9:BJ126)+1,0)</f>
        <v>0</v>
      </c>
      <c r="BK127" s="44">
        <f t="shared" si="219"/>
        <v>0</v>
      </c>
      <c r="BL127" s="40">
        <f t="shared" si="220"/>
        <v>48121</v>
      </c>
      <c r="BM127" s="43">
        <f t="shared" si="332"/>
        <v>0</v>
      </c>
      <c r="BN127" s="43">
        <f t="shared" si="314"/>
        <v>0</v>
      </c>
      <c r="BO127" s="45">
        <f>IF(AND(BJ127=BQ$6,BS126-BQ$1/(BQ$7-BQ$6+1)&gt;=0),ROUND(BQ$1/(BQ$7-BQ$6+1),0),IF(AND(SUM(BO$10:BO126)&gt;0,BS126-BO126&gt;=0),BO126,IF(AND(SUM(BO$10:BO126)&gt;0),BQ$1-SUM(BO$10:BO126),0)))</f>
        <v>0</v>
      </c>
      <c r="BP127" s="45">
        <f t="shared" si="266"/>
        <v>0</v>
      </c>
      <c r="BQ127" s="45">
        <f t="shared" si="267"/>
        <v>0</v>
      </c>
      <c r="BR127" s="45">
        <f t="shared" si="315"/>
        <v>0</v>
      </c>
      <c r="BS127" s="45">
        <f t="shared" si="268"/>
        <v>0</v>
      </c>
      <c r="BT127" s="45">
        <f>IF(AND(BR127&lt;&gt;0,SUM(BR$9:BR126)=0),ROUND(BQ$1*BQ$3,0),0)</f>
        <v>0</v>
      </c>
      <c r="BU127" s="18"/>
      <c r="BV127" s="38">
        <f>IF(SUM(CD$9:CD126)&gt;0.9,MAX(BV$9:BV126)+1,0)</f>
        <v>0</v>
      </c>
      <c r="BW127" s="44">
        <f t="shared" si="221"/>
        <v>0</v>
      </c>
      <c r="BX127" s="40">
        <f t="shared" si="222"/>
        <v>48121</v>
      </c>
      <c r="BY127" s="43">
        <f t="shared" si="333"/>
        <v>0</v>
      </c>
      <c r="BZ127" s="43">
        <f t="shared" si="316"/>
        <v>0</v>
      </c>
      <c r="CA127" s="45">
        <f>IF(AND(BV127=CC$6,CE126-CC$1/(CC$7-CC$6+1)&gt;=0),ROUND(CC$1/(CC$7-CC$6+1),0),IF(AND(SUM(CA$10:CA126)&gt;0,CE126-CA126&gt;=0),CA126,IF(AND(SUM(CA$10:CA126)&gt;0),CC$1-SUM(CA$10:CA126),0)))</f>
        <v>0</v>
      </c>
      <c r="CB127" s="45">
        <f t="shared" si="269"/>
        <v>0</v>
      </c>
      <c r="CC127" s="45">
        <f t="shared" si="270"/>
        <v>0</v>
      </c>
      <c r="CD127" s="45">
        <f t="shared" si="317"/>
        <v>0</v>
      </c>
      <c r="CE127" s="45">
        <f t="shared" si="271"/>
        <v>0</v>
      </c>
      <c r="CF127" s="45">
        <f>IF(AND(CD127&lt;&gt;0,SUM(CD$9:CD126)=0),ROUND(CC$1*CC$3,0),0)</f>
        <v>0</v>
      </c>
      <c r="CG127" s="18"/>
      <c r="CH127" s="38">
        <f>IF(SUM(CP$9:CP126)&gt;0.9,MAX(CH$9:CH126)+1,0)</f>
        <v>0</v>
      </c>
      <c r="CI127" s="44">
        <f t="shared" si="223"/>
        <v>0</v>
      </c>
      <c r="CJ127" s="40">
        <f t="shared" si="224"/>
        <v>48121</v>
      </c>
      <c r="CK127" s="43">
        <f t="shared" si="334"/>
        <v>0</v>
      </c>
      <c r="CL127" s="43">
        <f t="shared" si="318"/>
        <v>0</v>
      </c>
      <c r="CM127" s="45">
        <f>IF(AND(CH127=CO$6,CQ126-CO$1/(CO$7-CO$6+1)&gt;=0),ROUND(CO$1/(CO$7-CO$6+1),0),IF(AND(SUM(CM$10:CM126)&gt;0,CQ126-CM126&gt;=0),CM126,IF(AND(SUM(CM$10:CM126)&gt;0),CO$1-SUM(CM$10:CM126),0)))</f>
        <v>0</v>
      </c>
      <c r="CN127" s="45">
        <f t="shared" si="272"/>
        <v>0</v>
      </c>
      <c r="CO127" s="45">
        <f t="shared" si="273"/>
        <v>0</v>
      </c>
      <c r="CP127" s="45">
        <f t="shared" si="319"/>
        <v>0</v>
      </c>
      <c r="CQ127" s="45">
        <f t="shared" si="274"/>
        <v>0</v>
      </c>
      <c r="CR127" s="45">
        <f>IF(AND(CP127&lt;&gt;0,SUM(CP$9:CP126)=0),ROUND(CO$1*CO$3,0),0)</f>
        <v>0</v>
      </c>
      <c r="CS127" s="18"/>
      <c r="CT127" s="38">
        <f>IF(SUM(DB$9:DB126)&gt;0.9,MAX(CT$9:CT126)+1,0)</f>
        <v>0</v>
      </c>
      <c r="CU127" s="44">
        <f t="shared" si="225"/>
        <v>0</v>
      </c>
      <c r="CV127" s="40">
        <f t="shared" si="226"/>
        <v>48121</v>
      </c>
      <c r="CW127" s="43">
        <f t="shared" si="335"/>
        <v>0</v>
      </c>
      <c r="CX127" s="43">
        <f t="shared" si="320"/>
        <v>0</v>
      </c>
      <c r="CY127" s="45">
        <f>IF(AND(CT127=DA$6,DC126-DA$1/(DA$7-DA$6+1)&gt;=0),ROUND(DA$1/(DA$7-DA$6+1),0),IF(AND(SUM(CY$10:CY126)&gt;0,DC126-CY126&gt;=0),CY126,IF(AND(SUM(CY$10:CY126)&gt;0),DA$1-SUM(CY$10:CY126),0)))</f>
        <v>0</v>
      </c>
      <c r="CZ127" s="45">
        <f t="shared" si="275"/>
        <v>0</v>
      </c>
      <c r="DA127" s="45">
        <f t="shared" si="276"/>
        <v>0</v>
      </c>
      <c r="DB127" s="45">
        <f t="shared" si="321"/>
        <v>0</v>
      </c>
      <c r="DC127" s="45">
        <f t="shared" si="277"/>
        <v>0</v>
      </c>
      <c r="DD127" s="45">
        <f>IF(AND(DB127&lt;&gt;0,SUM(DB$9:DB126)=0),ROUND(DA$1*DA$3,0),0)</f>
        <v>0</v>
      </c>
      <c r="DE127" s="18"/>
      <c r="DF127" s="38">
        <f>IF(SUM(DN$9:DN126)&gt;0.9,MAX(DF$9:DF126)+1,0)</f>
        <v>0</v>
      </c>
      <c r="DG127" s="44">
        <f t="shared" si="227"/>
        <v>0</v>
      </c>
      <c r="DH127" s="40">
        <f t="shared" si="228"/>
        <v>48121</v>
      </c>
      <c r="DI127" s="43">
        <f t="shared" si="336"/>
        <v>0</v>
      </c>
      <c r="DJ127" s="43">
        <f t="shared" si="322"/>
        <v>0</v>
      </c>
      <c r="DK127" s="45">
        <f>IF(AND(DF127=DM$6,DO126-DM$1/(DM$7-DM$6+1)&gt;=0),ROUND(DM$1/(DM$7-DM$6+1),0),IF(AND(SUM(DK$10:DK126)&gt;0,DO126-DK126&gt;=0),DK126,IF(AND(SUM(DK$10:DK126)&gt;0),DM$1-SUM(DK$10:DK126),0)))</f>
        <v>0</v>
      </c>
      <c r="DL127" s="45">
        <f t="shared" si="278"/>
        <v>0</v>
      </c>
      <c r="DM127" s="45">
        <f t="shared" si="279"/>
        <v>0</v>
      </c>
      <c r="DN127" s="45">
        <f t="shared" si="323"/>
        <v>0</v>
      </c>
      <c r="DO127" s="45">
        <f t="shared" si="280"/>
        <v>0</v>
      </c>
      <c r="DP127" s="45">
        <f>IF(AND(DN127&lt;&gt;0,SUM(DN$9:DN126)=0),ROUND(DM$1*DM$3,0),0)</f>
        <v>0</v>
      </c>
      <c r="DQ127" s="18"/>
      <c r="DR127" s="38">
        <f>IF(SUM(DZ$9:DZ126)&gt;0.9,MAX(DR$9:DR126)+1,0)</f>
        <v>0</v>
      </c>
      <c r="DS127" s="44">
        <f t="shared" si="229"/>
        <v>0</v>
      </c>
      <c r="DT127" s="40">
        <f t="shared" si="230"/>
        <v>48121</v>
      </c>
      <c r="DU127" s="43">
        <f t="shared" si="337"/>
        <v>0</v>
      </c>
      <c r="DV127" s="43">
        <f t="shared" si="324"/>
        <v>0</v>
      </c>
      <c r="DW127" s="45">
        <f>IF(AND(DR127=DY$6,EA126-DY$1/(DY$7-DY$6+1)&gt;=0),ROUND(DY$1/(DY$7-DY$6+1),0),IF(AND(SUM(DW$10:DW126)&gt;0,EA126-DW126&gt;=0),DW126,IF(AND(SUM(DW$10:DW126)&gt;0),DY$1-SUM(DW$10:DW126),0)))</f>
        <v>0</v>
      </c>
      <c r="DX127" s="45">
        <f t="shared" si="281"/>
        <v>0</v>
      </c>
      <c r="DY127" s="45">
        <f t="shared" si="282"/>
        <v>0</v>
      </c>
      <c r="DZ127" s="45">
        <f t="shared" si="325"/>
        <v>0</v>
      </c>
      <c r="EA127" s="45">
        <f t="shared" si="283"/>
        <v>0</v>
      </c>
      <c r="EB127" s="45">
        <f>IF(AND(DZ127&lt;&gt;0,SUM(DZ$9:DZ126)=0),ROUND(DY$1*DY$3,0),0)</f>
        <v>0</v>
      </c>
      <c r="EC127" s="18"/>
      <c r="ED127" s="38">
        <f>IF(SUM(EL$9:EL126)&gt;0.9,MAX(ED$9:ED126)+1,0)</f>
        <v>0</v>
      </c>
      <c r="EE127" s="44">
        <f t="shared" si="231"/>
        <v>0</v>
      </c>
      <c r="EF127" s="40">
        <f t="shared" si="232"/>
        <v>48121</v>
      </c>
      <c r="EG127" s="43">
        <f t="shared" si="338"/>
        <v>0</v>
      </c>
      <c r="EH127" s="43">
        <f t="shared" si="326"/>
        <v>0</v>
      </c>
      <c r="EI127" s="45">
        <f>IF(AND(ED127=EK$6,EM126-EK$1/(EK$7-EK$6+1)&gt;=0),ROUND(EK$1/(EK$7-EK$6+1),0),IF(AND(SUM(EI$10:EI126)&gt;0,EM126-EI126&gt;=0),EI126,IF(AND(SUM(EI$10:EI126)&gt;0),EK$1-SUM(EI$10:EI126),0)))</f>
        <v>0</v>
      </c>
      <c r="EJ127" s="45">
        <f t="shared" si="284"/>
        <v>0</v>
      </c>
      <c r="EK127" s="45">
        <f t="shared" si="285"/>
        <v>0</v>
      </c>
      <c r="EL127" s="45">
        <f t="shared" si="327"/>
        <v>0</v>
      </c>
      <c r="EM127" s="45">
        <f t="shared" si="286"/>
        <v>0</v>
      </c>
      <c r="EN127" s="45">
        <f>IF(AND(EL127&lt;&gt;0,SUM(EL$9:EL126)=0),ROUND(EK$1*EK$3,0),0)</f>
        <v>0</v>
      </c>
      <c r="EO127" s="21"/>
      <c r="EP127" s="46">
        <f t="shared" si="303"/>
        <v>111</v>
      </c>
      <c r="EQ127" s="47">
        <f t="shared" si="287"/>
        <v>48121</v>
      </c>
      <c r="ER127" s="48">
        <f t="shared" si="304"/>
        <v>0</v>
      </c>
      <c r="ES127" s="48">
        <f t="shared" si="288"/>
        <v>0</v>
      </c>
      <c r="ET127" s="48">
        <f t="shared" si="289"/>
        <v>0</v>
      </c>
      <c r="EU127" s="48">
        <f t="shared" si="290"/>
        <v>0</v>
      </c>
      <c r="EV127" s="48">
        <f t="shared" si="291"/>
        <v>0</v>
      </c>
      <c r="EW127" s="48">
        <f t="shared" si="292"/>
        <v>0</v>
      </c>
      <c r="EX127" s="48">
        <f t="shared" si="293"/>
        <v>0</v>
      </c>
      <c r="EY127" s="48">
        <f t="shared" si="294"/>
        <v>0</v>
      </c>
      <c r="EZ127" s="48">
        <f t="shared" si="295"/>
        <v>0</v>
      </c>
      <c r="FA127" s="48">
        <f t="shared" si="296"/>
        <v>0</v>
      </c>
      <c r="FB127" s="48">
        <f t="shared" si="297"/>
        <v>0</v>
      </c>
      <c r="FC127" s="48">
        <f t="shared" si="298"/>
        <v>0</v>
      </c>
      <c r="FD127" s="48">
        <f t="shared" si="233"/>
        <v>0</v>
      </c>
      <c r="FE127" s="49">
        <f t="shared" si="209"/>
        <v>0</v>
      </c>
      <c r="FF127" s="49">
        <f t="shared" si="237"/>
        <v>0</v>
      </c>
      <c r="FG127" s="49">
        <f t="shared" si="238"/>
        <v>0</v>
      </c>
      <c r="FH127" s="49">
        <f t="shared" si="239"/>
        <v>0</v>
      </c>
      <c r="FI127" s="49">
        <f t="shared" si="240"/>
        <v>0</v>
      </c>
      <c r="FJ127" s="49">
        <f t="shared" si="241"/>
        <v>0</v>
      </c>
      <c r="FK127" s="49">
        <f t="shared" si="242"/>
        <v>0</v>
      </c>
      <c r="FL127" s="49">
        <f t="shared" si="243"/>
        <v>0</v>
      </c>
      <c r="FM127" s="49">
        <f t="shared" si="244"/>
        <v>0</v>
      </c>
      <c r="FN127" s="49">
        <f t="shared" si="299"/>
        <v>0</v>
      </c>
      <c r="FO127" s="49">
        <f t="shared" si="300"/>
        <v>0</v>
      </c>
      <c r="FP127" s="49">
        <f t="shared" si="301"/>
        <v>0</v>
      </c>
      <c r="FQ127" s="49">
        <f t="shared" si="302"/>
        <v>0</v>
      </c>
      <c r="FR127" s="49">
        <f t="shared" si="245"/>
        <v>0</v>
      </c>
      <c r="FS127" s="49">
        <f>IF(SUM(FF127:FF$298)=0,FF$299*FS$8/12,0)</f>
        <v>0</v>
      </c>
      <c r="FT127" s="49">
        <f>IF(SUM(FG127:FG$298)=0,FG$299*FT$8/12,0)</f>
        <v>0</v>
      </c>
      <c r="FU127" s="49">
        <f>IF(SUM(FH127:FH$298)=0,FH$299*FU$8/12,0)</f>
        <v>0</v>
      </c>
      <c r="FV127" s="49">
        <f>IF(SUM(FI127:FI$298)=0,FI$299*FV$8/12,0)</f>
        <v>0</v>
      </c>
      <c r="FW127" s="49">
        <f>IF(SUM(FJ127:FJ$298)=0,FJ$299*FW$8/12,0)</f>
        <v>0</v>
      </c>
      <c r="FX127" s="49">
        <f>IF(SUM(FK127:FK$298)=0,FK$299*FX$8/12,0)</f>
        <v>0</v>
      </c>
      <c r="FY127" s="49">
        <f>IF(SUM(FL127:FL$298)=0,FL$299*FY$8/12,0)</f>
        <v>0</v>
      </c>
      <c r="FZ127" s="49">
        <f>IF(SUM(FM127:FM$298)=0,FM$299*FZ$8/12,0)</f>
        <v>0</v>
      </c>
      <c r="GA127" s="49">
        <f>IF(SUM(FN127:FN$298)=0,FN$299*GA$8/12,0)</f>
        <v>0</v>
      </c>
      <c r="GB127" s="49">
        <f>IF(SUM(FO127:FO$298)=0,FO$299*GB$8/12,0)</f>
        <v>0</v>
      </c>
      <c r="GC127" s="49">
        <f>IF(SUM(FP127:FP$298)=0,FP$299*GC$8/12,0)</f>
        <v>0</v>
      </c>
      <c r="GD127" s="49">
        <f>IF(SUM(FQ127:FQ$298)=0,FQ$299*GD$8/12,0)</f>
        <v>0</v>
      </c>
      <c r="GE127" s="49">
        <f t="shared" si="246"/>
        <v>0</v>
      </c>
      <c r="GF127" s="49">
        <f t="shared" si="234"/>
        <v>0</v>
      </c>
      <c r="GG127" s="49">
        <f t="shared" si="247"/>
        <v>0</v>
      </c>
      <c r="GH127" s="49">
        <f t="shared" si="235"/>
        <v>0</v>
      </c>
      <c r="GI127" s="49">
        <f t="shared" si="248"/>
        <v>0</v>
      </c>
      <c r="GJ127" s="49">
        <f t="shared" si="236"/>
        <v>0</v>
      </c>
      <c r="GK127" s="21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</row>
    <row r="128" spans="1:299">
      <c r="A128" s="57"/>
      <c r="B128" s="38">
        <f>IF(SUM(J$9:J127)&gt;0.9,MAX(B$9:B127)+1,0)</f>
        <v>99</v>
      </c>
      <c r="C128" s="44">
        <f t="shared" si="210"/>
        <v>0</v>
      </c>
      <c r="D128" s="40">
        <v>48152</v>
      </c>
      <c r="E128" s="43">
        <f t="shared" si="249"/>
        <v>0</v>
      </c>
      <c r="F128" s="43">
        <f t="shared" si="250"/>
        <v>0</v>
      </c>
      <c r="G128" s="45">
        <f>IF(AND(B128=I$6,K127-I$1/(I$7-I$6+1)&gt;=0),ROUND(I$1/(I$7-I$6+1),0),IF(AND(SUM(G$10:G127)&gt;0,K127-G127&gt;=0),G127,IF(AND(SUM(G$10:G127)&gt;0),I$1-SUM(G$10:G127),0)))</f>
        <v>0</v>
      </c>
      <c r="H128" s="45">
        <f t="shared" si="251"/>
        <v>0</v>
      </c>
      <c r="I128" s="45">
        <f t="shared" si="252"/>
        <v>0</v>
      </c>
      <c r="J128" s="45">
        <f t="shared" si="305"/>
        <v>0</v>
      </c>
      <c r="K128" s="45">
        <f t="shared" si="253"/>
        <v>0</v>
      </c>
      <c r="L128" s="45">
        <f>IF(AND(J128&lt;&gt;0,SUM(J$9:J127)=0),ROUND(I$1*I$3,0),0)</f>
        <v>0</v>
      </c>
      <c r="M128" s="18"/>
      <c r="N128" s="38">
        <f>IF(SUM(V$9:V127)&gt;0.9,MAX(N$9:N127)+1,0)</f>
        <v>0</v>
      </c>
      <c r="O128" s="44">
        <f t="shared" si="211"/>
        <v>0</v>
      </c>
      <c r="P128" s="40">
        <f t="shared" si="212"/>
        <v>48152</v>
      </c>
      <c r="Q128" s="43">
        <f t="shared" si="328"/>
        <v>0</v>
      </c>
      <c r="R128" s="43">
        <f t="shared" si="306"/>
        <v>0</v>
      </c>
      <c r="S128" s="45">
        <f>IF(AND(N128=U$6,W127-U$1/(U$7-U$6+1)&gt;=0),ROUND(U$1/(U$7-U$6+1),0),IF(AND(SUM(S$10:S127)&gt;0,W127-S127&gt;=0),S127,IF(AND(SUM(S$10:S127)&gt;0),U$1-SUM(S$10:S127),0)))</f>
        <v>0</v>
      </c>
      <c r="T128" s="45">
        <f t="shared" si="254"/>
        <v>0</v>
      </c>
      <c r="U128" s="45">
        <f t="shared" si="255"/>
        <v>0</v>
      </c>
      <c r="V128" s="45">
        <f t="shared" si="307"/>
        <v>0</v>
      </c>
      <c r="W128" s="45">
        <f t="shared" si="256"/>
        <v>0</v>
      </c>
      <c r="X128" s="45">
        <f>IF(AND(V128&lt;&gt;0,SUM(V$9:V127)=0),ROUND(U$1*U$3,0),0)</f>
        <v>0</v>
      </c>
      <c r="Y128" s="18"/>
      <c r="Z128" s="38">
        <f>IF(SUM(AH$9:AH127)&gt;0.9,MAX(Z$9:Z127)+1,0)</f>
        <v>0</v>
      </c>
      <c r="AA128" s="44">
        <f t="shared" si="213"/>
        <v>0</v>
      </c>
      <c r="AB128" s="40">
        <f t="shared" si="214"/>
        <v>48152</v>
      </c>
      <c r="AC128" s="43">
        <f t="shared" si="329"/>
        <v>0</v>
      </c>
      <c r="AD128" s="43">
        <f t="shared" si="308"/>
        <v>0</v>
      </c>
      <c r="AE128" s="45">
        <f>IF(AND(Z128=AG$6,AI127-AG$1/(AG$7-AG$6+1)&gt;=0),ROUND(AG$1/(AG$7-AG$6+1),0),IF(AND(SUM(AE$10:AE127)&gt;0,AI127-AE127&gt;=0),AE127,IF(AND(SUM(AE$10:AE127)&gt;0),AG$1-SUM(AE$10:AE127),0)))</f>
        <v>0</v>
      </c>
      <c r="AF128" s="45">
        <f t="shared" si="257"/>
        <v>0</v>
      </c>
      <c r="AG128" s="45">
        <f t="shared" si="258"/>
        <v>0</v>
      </c>
      <c r="AH128" s="45">
        <f t="shared" si="309"/>
        <v>0</v>
      </c>
      <c r="AI128" s="45">
        <f t="shared" si="259"/>
        <v>0</v>
      </c>
      <c r="AJ128" s="45">
        <f>IF(AND(AH128&lt;&gt;0,SUM(AH$9:AH127)=0),ROUND(AG$1*AG$3,0),0)</f>
        <v>0</v>
      </c>
      <c r="AK128" s="18"/>
      <c r="AL128" s="38">
        <f>IF(SUM(AT$9:AT127)&gt;0.9,MAX(AL$9:AL127)+1,0)</f>
        <v>0</v>
      </c>
      <c r="AM128" s="44">
        <f t="shared" si="215"/>
        <v>0</v>
      </c>
      <c r="AN128" s="40">
        <f t="shared" si="216"/>
        <v>48152</v>
      </c>
      <c r="AO128" s="43">
        <f t="shared" si="330"/>
        <v>0</v>
      </c>
      <c r="AP128" s="43">
        <f t="shared" si="310"/>
        <v>0</v>
      </c>
      <c r="AQ128" s="45">
        <f>IF(AND(AL128=AS$6,AU127-AS$1/(AS$7-AS$6+1)&gt;=0),ROUND(AS$1/(AS$7-AS$6+1),0),IF(AND(SUM(AQ$10:AQ127)&gt;0,AU127-AQ127&gt;=0),AQ127,IF(AND(SUM(AQ$10:AQ127)&gt;0),AS$1-SUM(AQ$10:AQ127),0)))</f>
        <v>0</v>
      </c>
      <c r="AR128" s="45">
        <f t="shared" si="260"/>
        <v>0</v>
      </c>
      <c r="AS128" s="45">
        <f t="shared" si="261"/>
        <v>0</v>
      </c>
      <c r="AT128" s="45">
        <f t="shared" si="311"/>
        <v>0</v>
      </c>
      <c r="AU128" s="45">
        <f t="shared" si="262"/>
        <v>0</v>
      </c>
      <c r="AV128" s="45">
        <f>IF(AND(AT128&lt;&gt;0,SUM(AT$9:AT127)=0),ROUND(AS$1*AS$3,0),0)</f>
        <v>0</v>
      </c>
      <c r="AW128" s="18"/>
      <c r="AX128" s="38">
        <f>IF(SUM(BF$9:BF127)&gt;0.9,MAX(AX$9:AX127)+1,0)</f>
        <v>0</v>
      </c>
      <c r="AY128" s="44">
        <f t="shared" si="217"/>
        <v>0</v>
      </c>
      <c r="AZ128" s="40">
        <f t="shared" si="218"/>
        <v>48152</v>
      </c>
      <c r="BA128" s="43">
        <f t="shared" si="331"/>
        <v>0</v>
      </c>
      <c r="BB128" s="43">
        <f t="shared" si="312"/>
        <v>0</v>
      </c>
      <c r="BC128" s="45">
        <f>IF(AND(AX128=BE$6,BG127-BE$1/(BE$7-BE$6+1)&gt;=0),ROUND(BE$1/(BE$7-BE$6+1),0),IF(AND(SUM(BC$10:BC127)&gt;0,BG127-BC127&gt;=0),BC127,IF(AND(SUM(BC$10:BC127)&gt;0),BE$1-SUM(BC$10:BC127),0)))</f>
        <v>0</v>
      </c>
      <c r="BD128" s="45">
        <f t="shared" si="263"/>
        <v>0</v>
      </c>
      <c r="BE128" s="45">
        <f t="shared" si="264"/>
        <v>0</v>
      </c>
      <c r="BF128" s="45">
        <f t="shared" si="313"/>
        <v>0</v>
      </c>
      <c r="BG128" s="45">
        <f t="shared" si="265"/>
        <v>0</v>
      </c>
      <c r="BH128" s="45">
        <f>IF(AND(BF128&lt;&gt;0,SUM(BF$9:BF127)=0),ROUND(BE$1*BE$3,0),0)</f>
        <v>0</v>
      </c>
      <c r="BI128" s="18"/>
      <c r="BJ128" s="38">
        <f>IF(SUM(BR$9:BR127)&gt;0.9,MAX(BJ$9:BJ127)+1,0)</f>
        <v>0</v>
      </c>
      <c r="BK128" s="44">
        <f t="shared" si="219"/>
        <v>0</v>
      </c>
      <c r="BL128" s="40">
        <f t="shared" si="220"/>
        <v>48152</v>
      </c>
      <c r="BM128" s="43">
        <f t="shared" si="332"/>
        <v>0</v>
      </c>
      <c r="BN128" s="43">
        <f t="shared" si="314"/>
        <v>0</v>
      </c>
      <c r="BO128" s="45">
        <f>IF(AND(BJ128=BQ$6,BS127-BQ$1/(BQ$7-BQ$6+1)&gt;=0),ROUND(BQ$1/(BQ$7-BQ$6+1),0),IF(AND(SUM(BO$10:BO127)&gt;0,BS127-BO127&gt;=0),BO127,IF(AND(SUM(BO$10:BO127)&gt;0),BQ$1-SUM(BO$10:BO127),0)))</f>
        <v>0</v>
      </c>
      <c r="BP128" s="45">
        <f t="shared" si="266"/>
        <v>0</v>
      </c>
      <c r="BQ128" s="45">
        <f t="shared" si="267"/>
        <v>0</v>
      </c>
      <c r="BR128" s="45">
        <f t="shared" si="315"/>
        <v>0</v>
      </c>
      <c r="BS128" s="45">
        <f t="shared" si="268"/>
        <v>0</v>
      </c>
      <c r="BT128" s="45">
        <f>IF(AND(BR128&lt;&gt;0,SUM(BR$9:BR127)=0),ROUND(BQ$1*BQ$3,0),0)</f>
        <v>0</v>
      </c>
      <c r="BU128" s="18"/>
      <c r="BV128" s="38">
        <f>IF(SUM(CD$9:CD127)&gt;0.9,MAX(BV$9:BV127)+1,0)</f>
        <v>0</v>
      </c>
      <c r="BW128" s="44">
        <f t="shared" si="221"/>
        <v>0</v>
      </c>
      <c r="BX128" s="40">
        <f t="shared" si="222"/>
        <v>48152</v>
      </c>
      <c r="BY128" s="43">
        <f t="shared" si="333"/>
        <v>0</v>
      </c>
      <c r="BZ128" s="43">
        <f t="shared" si="316"/>
        <v>0</v>
      </c>
      <c r="CA128" s="45">
        <f>IF(AND(BV128=CC$6,CE127-CC$1/(CC$7-CC$6+1)&gt;=0),ROUND(CC$1/(CC$7-CC$6+1),0),IF(AND(SUM(CA$10:CA127)&gt;0,CE127-CA127&gt;=0),CA127,IF(AND(SUM(CA$10:CA127)&gt;0),CC$1-SUM(CA$10:CA127),0)))</f>
        <v>0</v>
      </c>
      <c r="CB128" s="45">
        <f t="shared" si="269"/>
        <v>0</v>
      </c>
      <c r="CC128" s="45">
        <f t="shared" si="270"/>
        <v>0</v>
      </c>
      <c r="CD128" s="45">
        <f t="shared" si="317"/>
        <v>0</v>
      </c>
      <c r="CE128" s="45">
        <f t="shared" si="271"/>
        <v>0</v>
      </c>
      <c r="CF128" s="45">
        <f>IF(AND(CD128&lt;&gt;0,SUM(CD$9:CD127)=0),ROUND(CC$1*CC$3,0),0)</f>
        <v>0</v>
      </c>
      <c r="CG128" s="18"/>
      <c r="CH128" s="38">
        <f>IF(SUM(CP$9:CP127)&gt;0.9,MAX(CH$9:CH127)+1,0)</f>
        <v>0</v>
      </c>
      <c r="CI128" s="44">
        <f t="shared" si="223"/>
        <v>0</v>
      </c>
      <c r="CJ128" s="40">
        <f t="shared" si="224"/>
        <v>48152</v>
      </c>
      <c r="CK128" s="43">
        <f t="shared" si="334"/>
        <v>0</v>
      </c>
      <c r="CL128" s="43">
        <f t="shared" si="318"/>
        <v>0</v>
      </c>
      <c r="CM128" s="45">
        <f>IF(AND(CH128=CO$6,CQ127-CO$1/(CO$7-CO$6+1)&gt;=0),ROUND(CO$1/(CO$7-CO$6+1),0),IF(AND(SUM(CM$10:CM127)&gt;0,CQ127-CM127&gt;=0),CM127,IF(AND(SUM(CM$10:CM127)&gt;0),CO$1-SUM(CM$10:CM127),0)))</f>
        <v>0</v>
      </c>
      <c r="CN128" s="45">
        <f t="shared" si="272"/>
        <v>0</v>
      </c>
      <c r="CO128" s="45">
        <f t="shared" si="273"/>
        <v>0</v>
      </c>
      <c r="CP128" s="45">
        <f t="shared" si="319"/>
        <v>0</v>
      </c>
      <c r="CQ128" s="45">
        <f t="shared" si="274"/>
        <v>0</v>
      </c>
      <c r="CR128" s="45">
        <f>IF(AND(CP128&lt;&gt;0,SUM(CP$9:CP127)=0),ROUND(CO$1*CO$3,0),0)</f>
        <v>0</v>
      </c>
      <c r="CS128" s="18"/>
      <c r="CT128" s="38">
        <f>IF(SUM(DB$9:DB127)&gt;0.9,MAX(CT$9:CT127)+1,0)</f>
        <v>0</v>
      </c>
      <c r="CU128" s="44">
        <f t="shared" si="225"/>
        <v>0</v>
      </c>
      <c r="CV128" s="40">
        <f t="shared" si="226"/>
        <v>48152</v>
      </c>
      <c r="CW128" s="43">
        <f t="shared" si="335"/>
        <v>0</v>
      </c>
      <c r="CX128" s="43">
        <f t="shared" si="320"/>
        <v>0</v>
      </c>
      <c r="CY128" s="45">
        <f>IF(AND(CT128=DA$6,DC127-DA$1/(DA$7-DA$6+1)&gt;=0),ROUND(DA$1/(DA$7-DA$6+1),0),IF(AND(SUM(CY$10:CY127)&gt;0,DC127-CY127&gt;=0),CY127,IF(AND(SUM(CY$10:CY127)&gt;0),DA$1-SUM(CY$10:CY127),0)))</f>
        <v>0</v>
      </c>
      <c r="CZ128" s="45">
        <f t="shared" si="275"/>
        <v>0</v>
      </c>
      <c r="DA128" s="45">
        <f t="shared" si="276"/>
        <v>0</v>
      </c>
      <c r="DB128" s="45">
        <f t="shared" si="321"/>
        <v>0</v>
      </c>
      <c r="DC128" s="45">
        <f t="shared" si="277"/>
        <v>0</v>
      </c>
      <c r="DD128" s="45">
        <f>IF(AND(DB128&lt;&gt;0,SUM(DB$9:DB127)=0),ROUND(DA$1*DA$3,0),0)</f>
        <v>0</v>
      </c>
      <c r="DE128" s="18"/>
      <c r="DF128" s="38">
        <f>IF(SUM(DN$9:DN127)&gt;0.9,MAX(DF$9:DF127)+1,0)</f>
        <v>0</v>
      </c>
      <c r="DG128" s="44">
        <f t="shared" si="227"/>
        <v>0</v>
      </c>
      <c r="DH128" s="40">
        <f t="shared" si="228"/>
        <v>48152</v>
      </c>
      <c r="DI128" s="43">
        <f t="shared" si="336"/>
        <v>0</v>
      </c>
      <c r="DJ128" s="43">
        <f t="shared" si="322"/>
        <v>0</v>
      </c>
      <c r="DK128" s="45">
        <f>IF(AND(DF128=DM$6,DO127-DM$1/(DM$7-DM$6+1)&gt;=0),ROUND(DM$1/(DM$7-DM$6+1),0),IF(AND(SUM(DK$10:DK127)&gt;0,DO127-DK127&gt;=0),DK127,IF(AND(SUM(DK$10:DK127)&gt;0),DM$1-SUM(DK$10:DK127),0)))</f>
        <v>0</v>
      </c>
      <c r="DL128" s="45">
        <f t="shared" si="278"/>
        <v>0</v>
      </c>
      <c r="DM128" s="45">
        <f t="shared" si="279"/>
        <v>0</v>
      </c>
      <c r="DN128" s="45">
        <f t="shared" si="323"/>
        <v>0</v>
      </c>
      <c r="DO128" s="45">
        <f t="shared" si="280"/>
        <v>0</v>
      </c>
      <c r="DP128" s="45">
        <f>IF(AND(DN128&lt;&gt;0,SUM(DN$9:DN127)=0),ROUND(DM$1*DM$3,0),0)</f>
        <v>0</v>
      </c>
      <c r="DQ128" s="18"/>
      <c r="DR128" s="38">
        <f>IF(SUM(DZ$9:DZ127)&gt;0.9,MAX(DR$9:DR127)+1,0)</f>
        <v>0</v>
      </c>
      <c r="DS128" s="44">
        <f t="shared" si="229"/>
        <v>0</v>
      </c>
      <c r="DT128" s="40">
        <f t="shared" si="230"/>
        <v>48152</v>
      </c>
      <c r="DU128" s="43">
        <f t="shared" si="337"/>
        <v>0</v>
      </c>
      <c r="DV128" s="43">
        <f t="shared" si="324"/>
        <v>0</v>
      </c>
      <c r="DW128" s="45">
        <f>IF(AND(DR128=DY$6,EA127-DY$1/(DY$7-DY$6+1)&gt;=0),ROUND(DY$1/(DY$7-DY$6+1),0),IF(AND(SUM(DW$10:DW127)&gt;0,EA127-DW127&gt;=0),DW127,IF(AND(SUM(DW$10:DW127)&gt;0),DY$1-SUM(DW$10:DW127),0)))</f>
        <v>0</v>
      </c>
      <c r="DX128" s="45">
        <f t="shared" si="281"/>
        <v>0</v>
      </c>
      <c r="DY128" s="45">
        <f t="shared" si="282"/>
        <v>0</v>
      </c>
      <c r="DZ128" s="45">
        <f t="shared" si="325"/>
        <v>0</v>
      </c>
      <c r="EA128" s="45">
        <f t="shared" si="283"/>
        <v>0</v>
      </c>
      <c r="EB128" s="45">
        <f>IF(AND(DZ128&lt;&gt;0,SUM(DZ$9:DZ127)=0),ROUND(DY$1*DY$3,0),0)</f>
        <v>0</v>
      </c>
      <c r="EC128" s="18"/>
      <c r="ED128" s="38">
        <f>IF(SUM(EL$9:EL127)&gt;0.9,MAX(ED$9:ED127)+1,0)</f>
        <v>0</v>
      </c>
      <c r="EE128" s="44">
        <f t="shared" si="231"/>
        <v>0</v>
      </c>
      <c r="EF128" s="40">
        <f t="shared" si="232"/>
        <v>48152</v>
      </c>
      <c r="EG128" s="43">
        <f t="shared" si="338"/>
        <v>0</v>
      </c>
      <c r="EH128" s="43">
        <f t="shared" si="326"/>
        <v>0</v>
      </c>
      <c r="EI128" s="45">
        <f>IF(AND(ED128=EK$6,EM127-EK$1/(EK$7-EK$6+1)&gt;=0),ROUND(EK$1/(EK$7-EK$6+1),0),IF(AND(SUM(EI$10:EI127)&gt;0,EM127-EI127&gt;=0),EI127,IF(AND(SUM(EI$10:EI127)&gt;0),EK$1-SUM(EI$10:EI127),0)))</f>
        <v>0</v>
      </c>
      <c r="EJ128" s="45">
        <f t="shared" si="284"/>
        <v>0</v>
      </c>
      <c r="EK128" s="45">
        <f t="shared" si="285"/>
        <v>0</v>
      </c>
      <c r="EL128" s="45">
        <f t="shared" si="327"/>
        <v>0</v>
      </c>
      <c r="EM128" s="45">
        <f t="shared" si="286"/>
        <v>0</v>
      </c>
      <c r="EN128" s="45">
        <f>IF(AND(EL128&lt;&gt;0,SUM(EL$9:EL127)=0),ROUND(EK$1*EK$3,0),0)</f>
        <v>0</v>
      </c>
      <c r="EO128" s="21"/>
      <c r="EP128" s="46">
        <f t="shared" si="303"/>
        <v>112</v>
      </c>
      <c r="EQ128" s="47">
        <f t="shared" si="287"/>
        <v>48152</v>
      </c>
      <c r="ER128" s="48">
        <f t="shared" si="304"/>
        <v>0</v>
      </c>
      <c r="ES128" s="48">
        <f t="shared" si="288"/>
        <v>0</v>
      </c>
      <c r="ET128" s="48">
        <f t="shared" si="289"/>
        <v>0</v>
      </c>
      <c r="EU128" s="48">
        <f t="shared" si="290"/>
        <v>0</v>
      </c>
      <c r="EV128" s="48">
        <f t="shared" si="291"/>
        <v>0</v>
      </c>
      <c r="EW128" s="48">
        <f t="shared" si="292"/>
        <v>0</v>
      </c>
      <c r="EX128" s="48">
        <f t="shared" si="293"/>
        <v>0</v>
      </c>
      <c r="EY128" s="48">
        <f t="shared" si="294"/>
        <v>0</v>
      </c>
      <c r="EZ128" s="48">
        <f t="shared" si="295"/>
        <v>0</v>
      </c>
      <c r="FA128" s="48">
        <f t="shared" si="296"/>
        <v>0</v>
      </c>
      <c r="FB128" s="48">
        <f t="shared" si="297"/>
        <v>0</v>
      </c>
      <c r="FC128" s="48">
        <f t="shared" si="298"/>
        <v>0</v>
      </c>
      <c r="FD128" s="48">
        <f t="shared" si="233"/>
        <v>0</v>
      </c>
      <c r="FE128" s="49">
        <f t="shared" si="209"/>
        <v>0</v>
      </c>
      <c r="FF128" s="49">
        <f t="shared" si="237"/>
        <v>0</v>
      </c>
      <c r="FG128" s="49">
        <f t="shared" si="238"/>
        <v>0</v>
      </c>
      <c r="FH128" s="49">
        <f t="shared" si="239"/>
        <v>0</v>
      </c>
      <c r="FI128" s="49">
        <f t="shared" si="240"/>
        <v>0</v>
      </c>
      <c r="FJ128" s="49">
        <f t="shared" si="241"/>
        <v>0</v>
      </c>
      <c r="FK128" s="49">
        <f t="shared" si="242"/>
        <v>0</v>
      </c>
      <c r="FL128" s="49">
        <f t="shared" si="243"/>
        <v>0</v>
      </c>
      <c r="FM128" s="49">
        <f t="shared" si="244"/>
        <v>0</v>
      </c>
      <c r="FN128" s="49">
        <f t="shared" si="299"/>
        <v>0</v>
      </c>
      <c r="FO128" s="49">
        <f t="shared" si="300"/>
        <v>0</v>
      </c>
      <c r="FP128" s="49">
        <f t="shared" si="301"/>
        <v>0</v>
      </c>
      <c r="FQ128" s="49">
        <f t="shared" si="302"/>
        <v>0</v>
      </c>
      <c r="FR128" s="49">
        <f t="shared" si="245"/>
        <v>0</v>
      </c>
      <c r="FS128" s="49">
        <f>IF(SUM(FF128:FF$298)=0,FF$299*FS$8/12,0)</f>
        <v>0</v>
      </c>
      <c r="FT128" s="49">
        <f>IF(SUM(FG128:FG$298)=0,FG$299*FT$8/12,0)</f>
        <v>0</v>
      </c>
      <c r="FU128" s="49">
        <f>IF(SUM(FH128:FH$298)=0,FH$299*FU$8/12,0)</f>
        <v>0</v>
      </c>
      <c r="FV128" s="49">
        <f>IF(SUM(FI128:FI$298)=0,FI$299*FV$8/12,0)</f>
        <v>0</v>
      </c>
      <c r="FW128" s="49">
        <f>IF(SUM(FJ128:FJ$298)=0,FJ$299*FW$8/12,0)</f>
        <v>0</v>
      </c>
      <c r="FX128" s="49">
        <f>IF(SUM(FK128:FK$298)=0,FK$299*FX$8/12,0)</f>
        <v>0</v>
      </c>
      <c r="FY128" s="49">
        <f>IF(SUM(FL128:FL$298)=0,FL$299*FY$8/12,0)</f>
        <v>0</v>
      </c>
      <c r="FZ128" s="49">
        <f>IF(SUM(FM128:FM$298)=0,FM$299*FZ$8/12,0)</f>
        <v>0</v>
      </c>
      <c r="GA128" s="49">
        <f>IF(SUM(FN128:FN$298)=0,FN$299*GA$8/12,0)</f>
        <v>0</v>
      </c>
      <c r="GB128" s="49">
        <f>IF(SUM(FO128:FO$298)=0,FO$299*GB$8/12,0)</f>
        <v>0</v>
      </c>
      <c r="GC128" s="49">
        <f>IF(SUM(FP128:FP$298)=0,FP$299*GC$8/12,0)</f>
        <v>0</v>
      </c>
      <c r="GD128" s="49">
        <f>IF(SUM(FQ128:FQ$298)=0,FQ$299*GD$8/12,0)</f>
        <v>0</v>
      </c>
      <c r="GE128" s="49">
        <f t="shared" si="246"/>
        <v>0</v>
      </c>
      <c r="GF128" s="49">
        <f t="shared" si="234"/>
        <v>0</v>
      </c>
      <c r="GG128" s="49">
        <f t="shared" si="247"/>
        <v>0</v>
      </c>
      <c r="GH128" s="49">
        <f t="shared" si="235"/>
        <v>0</v>
      </c>
      <c r="GI128" s="49">
        <f t="shared" si="248"/>
        <v>0</v>
      </c>
      <c r="GJ128" s="49">
        <f t="shared" si="236"/>
        <v>0</v>
      </c>
      <c r="GK128" s="21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  <c r="IN128" s="64"/>
      <c r="IO128" s="64"/>
      <c r="IP128" s="64"/>
      <c r="IQ128" s="64"/>
      <c r="IR128" s="64"/>
      <c r="IS128" s="64"/>
      <c r="IT128" s="64"/>
      <c r="IU128" s="64"/>
      <c r="IV128" s="64"/>
      <c r="IW128" s="64"/>
      <c r="IX128" s="64"/>
      <c r="IY128" s="64"/>
      <c r="IZ128" s="64"/>
      <c r="JA128" s="64"/>
      <c r="JB128" s="64"/>
      <c r="JC128" s="64"/>
      <c r="JD128" s="64"/>
      <c r="JE128" s="64"/>
      <c r="JF128" s="64"/>
      <c r="JG128" s="64"/>
      <c r="JH128" s="64"/>
      <c r="JI128" s="64"/>
      <c r="JJ128" s="64"/>
      <c r="JK128" s="64"/>
      <c r="JL128" s="64"/>
      <c r="JM128" s="64"/>
      <c r="JN128" s="64"/>
      <c r="JO128" s="64"/>
      <c r="JP128" s="64"/>
      <c r="JQ128" s="64"/>
      <c r="JR128" s="64"/>
      <c r="JS128" s="64"/>
      <c r="JT128" s="64"/>
      <c r="JU128" s="64"/>
      <c r="JV128" s="64"/>
      <c r="JW128" s="64"/>
      <c r="JX128" s="64"/>
      <c r="JY128" s="64"/>
      <c r="JZ128" s="64"/>
      <c r="KA128" s="64"/>
      <c r="KB128" s="64"/>
      <c r="KC128" s="64"/>
      <c r="KD128" s="64"/>
      <c r="KE128" s="64"/>
      <c r="KF128" s="64"/>
      <c r="KG128" s="64"/>
      <c r="KH128" s="64"/>
      <c r="KI128" s="64"/>
      <c r="KJ128" s="64"/>
      <c r="KK128" s="64"/>
      <c r="KL128" s="64"/>
      <c r="KM128" s="64"/>
    </row>
    <row r="129" spans="1:299">
      <c r="A129" s="57"/>
      <c r="B129" s="38">
        <f>IF(SUM(J$9:J128)&gt;0.9,MAX(B$9:B128)+1,0)</f>
        <v>100</v>
      </c>
      <c r="C129" s="44">
        <f t="shared" si="210"/>
        <v>0</v>
      </c>
      <c r="D129" s="40">
        <v>48182</v>
      </c>
      <c r="E129" s="43">
        <f t="shared" si="249"/>
        <v>0</v>
      </c>
      <c r="F129" s="43">
        <f t="shared" si="250"/>
        <v>0</v>
      </c>
      <c r="G129" s="45">
        <f>IF(AND(B129=I$6,K128-I$1/(I$7-I$6+1)&gt;=0),ROUND(I$1/(I$7-I$6+1),0),IF(AND(SUM(G$10:G128)&gt;0,K128-G128&gt;=0),G128,IF(AND(SUM(G$10:G128)&gt;0),I$1-SUM(G$10:G128),0)))</f>
        <v>0</v>
      </c>
      <c r="H129" s="45">
        <f t="shared" si="251"/>
        <v>0</v>
      </c>
      <c r="I129" s="45">
        <f t="shared" si="252"/>
        <v>0</v>
      </c>
      <c r="J129" s="45">
        <f t="shared" si="305"/>
        <v>0</v>
      </c>
      <c r="K129" s="45">
        <f t="shared" si="253"/>
        <v>0</v>
      </c>
      <c r="L129" s="45">
        <f>IF(AND(J129&lt;&gt;0,SUM(J$9:J128)=0),ROUND(I$1*I$3,0),0)</f>
        <v>0</v>
      </c>
      <c r="M129" s="18"/>
      <c r="N129" s="38">
        <f>IF(SUM(V$9:V128)&gt;0.9,MAX(N$9:N128)+1,0)</f>
        <v>0</v>
      </c>
      <c r="O129" s="44">
        <f t="shared" si="211"/>
        <v>0</v>
      </c>
      <c r="P129" s="40">
        <f t="shared" si="212"/>
        <v>48182</v>
      </c>
      <c r="Q129" s="43">
        <f t="shared" si="328"/>
        <v>0</v>
      </c>
      <c r="R129" s="43">
        <f t="shared" si="306"/>
        <v>0</v>
      </c>
      <c r="S129" s="45">
        <f>IF(AND(N129=U$6,W128-U$1/(U$7-U$6+1)&gt;=0),ROUND(U$1/(U$7-U$6+1),0),IF(AND(SUM(S$10:S128)&gt;0,W128-S128&gt;=0),S128,IF(AND(SUM(S$10:S128)&gt;0),U$1-SUM(S$10:S128),0)))</f>
        <v>0</v>
      </c>
      <c r="T129" s="45">
        <f t="shared" si="254"/>
        <v>0</v>
      </c>
      <c r="U129" s="45">
        <f t="shared" si="255"/>
        <v>0</v>
      </c>
      <c r="V129" s="45">
        <f t="shared" si="307"/>
        <v>0</v>
      </c>
      <c r="W129" s="45">
        <f t="shared" si="256"/>
        <v>0</v>
      </c>
      <c r="X129" s="45">
        <f>IF(AND(V129&lt;&gt;0,SUM(V$9:V128)=0),ROUND(U$1*U$3,0),0)</f>
        <v>0</v>
      </c>
      <c r="Y129" s="18"/>
      <c r="Z129" s="38">
        <f>IF(SUM(AH$9:AH128)&gt;0.9,MAX(Z$9:Z128)+1,0)</f>
        <v>0</v>
      </c>
      <c r="AA129" s="44">
        <f t="shared" si="213"/>
        <v>0</v>
      </c>
      <c r="AB129" s="40">
        <f t="shared" si="214"/>
        <v>48182</v>
      </c>
      <c r="AC129" s="43">
        <f t="shared" si="329"/>
        <v>0</v>
      </c>
      <c r="AD129" s="43">
        <f t="shared" si="308"/>
        <v>0</v>
      </c>
      <c r="AE129" s="45">
        <f>IF(AND(Z129=AG$6,AI128-AG$1/(AG$7-AG$6+1)&gt;=0),ROUND(AG$1/(AG$7-AG$6+1),0),IF(AND(SUM(AE$10:AE128)&gt;0,AI128-AE128&gt;=0),AE128,IF(AND(SUM(AE$10:AE128)&gt;0),AG$1-SUM(AE$10:AE128),0)))</f>
        <v>0</v>
      </c>
      <c r="AF129" s="45">
        <f t="shared" si="257"/>
        <v>0</v>
      </c>
      <c r="AG129" s="45">
        <f t="shared" si="258"/>
        <v>0</v>
      </c>
      <c r="AH129" s="45">
        <f t="shared" si="309"/>
        <v>0</v>
      </c>
      <c r="AI129" s="45">
        <f t="shared" si="259"/>
        <v>0</v>
      </c>
      <c r="AJ129" s="45">
        <f>IF(AND(AH129&lt;&gt;0,SUM(AH$9:AH128)=0),ROUND(AG$1*AG$3,0),0)</f>
        <v>0</v>
      </c>
      <c r="AK129" s="18"/>
      <c r="AL129" s="38">
        <f>IF(SUM(AT$9:AT128)&gt;0.9,MAX(AL$9:AL128)+1,0)</f>
        <v>0</v>
      </c>
      <c r="AM129" s="44">
        <f t="shared" si="215"/>
        <v>0</v>
      </c>
      <c r="AN129" s="40">
        <f t="shared" si="216"/>
        <v>48182</v>
      </c>
      <c r="AO129" s="43">
        <f t="shared" si="330"/>
        <v>0</v>
      </c>
      <c r="AP129" s="43">
        <f t="shared" si="310"/>
        <v>0</v>
      </c>
      <c r="AQ129" s="45">
        <f>IF(AND(AL129=AS$6,AU128-AS$1/(AS$7-AS$6+1)&gt;=0),ROUND(AS$1/(AS$7-AS$6+1),0),IF(AND(SUM(AQ$10:AQ128)&gt;0,AU128-AQ128&gt;=0),AQ128,IF(AND(SUM(AQ$10:AQ128)&gt;0),AS$1-SUM(AQ$10:AQ128),0)))</f>
        <v>0</v>
      </c>
      <c r="AR129" s="45">
        <f t="shared" si="260"/>
        <v>0</v>
      </c>
      <c r="AS129" s="45">
        <f t="shared" si="261"/>
        <v>0</v>
      </c>
      <c r="AT129" s="45">
        <f t="shared" si="311"/>
        <v>0</v>
      </c>
      <c r="AU129" s="45">
        <f t="shared" si="262"/>
        <v>0</v>
      </c>
      <c r="AV129" s="45">
        <f>IF(AND(AT129&lt;&gt;0,SUM(AT$9:AT128)=0),ROUND(AS$1*AS$3,0),0)</f>
        <v>0</v>
      </c>
      <c r="AW129" s="18"/>
      <c r="AX129" s="38">
        <f>IF(SUM(BF$9:BF128)&gt;0.9,MAX(AX$9:AX128)+1,0)</f>
        <v>0</v>
      </c>
      <c r="AY129" s="44">
        <f t="shared" si="217"/>
        <v>0</v>
      </c>
      <c r="AZ129" s="40">
        <f t="shared" si="218"/>
        <v>48182</v>
      </c>
      <c r="BA129" s="43">
        <f t="shared" si="331"/>
        <v>0</v>
      </c>
      <c r="BB129" s="43">
        <f t="shared" si="312"/>
        <v>0</v>
      </c>
      <c r="BC129" s="45">
        <f>IF(AND(AX129=BE$6,BG128-BE$1/(BE$7-BE$6+1)&gt;=0),ROUND(BE$1/(BE$7-BE$6+1),0),IF(AND(SUM(BC$10:BC128)&gt;0,BG128-BC128&gt;=0),BC128,IF(AND(SUM(BC$10:BC128)&gt;0),BE$1-SUM(BC$10:BC128),0)))</f>
        <v>0</v>
      </c>
      <c r="BD129" s="45">
        <f t="shared" si="263"/>
        <v>0</v>
      </c>
      <c r="BE129" s="45">
        <f t="shared" si="264"/>
        <v>0</v>
      </c>
      <c r="BF129" s="45">
        <f t="shared" si="313"/>
        <v>0</v>
      </c>
      <c r="BG129" s="45">
        <f t="shared" si="265"/>
        <v>0</v>
      </c>
      <c r="BH129" s="45">
        <f>IF(AND(BF129&lt;&gt;0,SUM(BF$9:BF128)=0),ROUND(BE$1*BE$3,0),0)</f>
        <v>0</v>
      </c>
      <c r="BI129" s="18"/>
      <c r="BJ129" s="38">
        <f>IF(SUM(BR$9:BR128)&gt;0.9,MAX(BJ$9:BJ128)+1,0)</f>
        <v>0</v>
      </c>
      <c r="BK129" s="44">
        <f t="shared" si="219"/>
        <v>0</v>
      </c>
      <c r="BL129" s="40">
        <f t="shared" si="220"/>
        <v>48182</v>
      </c>
      <c r="BM129" s="43">
        <f t="shared" si="332"/>
        <v>0</v>
      </c>
      <c r="BN129" s="43">
        <f t="shared" si="314"/>
        <v>0</v>
      </c>
      <c r="BO129" s="45">
        <f>IF(AND(BJ129=BQ$6,BS128-BQ$1/(BQ$7-BQ$6+1)&gt;=0),ROUND(BQ$1/(BQ$7-BQ$6+1),0),IF(AND(SUM(BO$10:BO128)&gt;0,BS128-BO128&gt;=0),BO128,IF(AND(SUM(BO$10:BO128)&gt;0),BQ$1-SUM(BO$10:BO128),0)))</f>
        <v>0</v>
      </c>
      <c r="BP129" s="45">
        <f t="shared" si="266"/>
        <v>0</v>
      </c>
      <c r="BQ129" s="45">
        <f t="shared" si="267"/>
        <v>0</v>
      </c>
      <c r="BR129" s="45">
        <f t="shared" si="315"/>
        <v>0</v>
      </c>
      <c r="BS129" s="45">
        <f t="shared" si="268"/>
        <v>0</v>
      </c>
      <c r="BT129" s="45">
        <f>IF(AND(BR129&lt;&gt;0,SUM(BR$9:BR128)=0),ROUND(BQ$1*BQ$3,0),0)</f>
        <v>0</v>
      </c>
      <c r="BU129" s="18"/>
      <c r="BV129" s="38">
        <f>IF(SUM(CD$9:CD128)&gt;0.9,MAX(BV$9:BV128)+1,0)</f>
        <v>0</v>
      </c>
      <c r="BW129" s="44">
        <f t="shared" si="221"/>
        <v>0</v>
      </c>
      <c r="BX129" s="40">
        <f t="shared" si="222"/>
        <v>48182</v>
      </c>
      <c r="BY129" s="43">
        <f t="shared" si="333"/>
        <v>0</v>
      </c>
      <c r="BZ129" s="43">
        <f t="shared" si="316"/>
        <v>0</v>
      </c>
      <c r="CA129" s="45">
        <f>IF(AND(BV129=CC$6,CE128-CC$1/(CC$7-CC$6+1)&gt;=0),ROUND(CC$1/(CC$7-CC$6+1),0),IF(AND(SUM(CA$10:CA128)&gt;0,CE128-CA128&gt;=0),CA128,IF(AND(SUM(CA$10:CA128)&gt;0),CC$1-SUM(CA$10:CA128),0)))</f>
        <v>0</v>
      </c>
      <c r="CB129" s="45">
        <f t="shared" si="269"/>
        <v>0</v>
      </c>
      <c r="CC129" s="45">
        <f t="shared" si="270"/>
        <v>0</v>
      </c>
      <c r="CD129" s="45">
        <f t="shared" si="317"/>
        <v>0</v>
      </c>
      <c r="CE129" s="45">
        <f t="shared" si="271"/>
        <v>0</v>
      </c>
      <c r="CF129" s="45">
        <f>IF(AND(CD129&lt;&gt;0,SUM(CD$9:CD128)=0),ROUND(CC$1*CC$3,0),0)</f>
        <v>0</v>
      </c>
      <c r="CG129" s="18"/>
      <c r="CH129" s="38">
        <f>IF(SUM(CP$9:CP128)&gt;0.9,MAX(CH$9:CH128)+1,0)</f>
        <v>0</v>
      </c>
      <c r="CI129" s="44">
        <f t="shared" si="223"/>
        <v>0</v>
      </c>
      <c r="CJ129" s="40">
        <f t="shared" si="224"/>
        <v>48182</v>
      </c>
      <c r="CK129" s="43">
        <f t="shared" si="334"/>
        <v>0</v>
      </c>
      <c r="CL129" s="43">
        <f t="shared" si="318"/>
        <v>0</v>
      </c>
      <c r="CM129" s="45">
        <f>IF(AND(CH129=CO$6,CQ128-CO$1/(CO$7-CO$6+1)&gt;=0),ROUND(CO$1/(CO$7-CO$6+1),0),IF(AND(SUM(CM$10:CM128)&gt;0,CQ128-CM128&gt;=0),CM128,IF(AND(SUM(CM$10:CM128)&gt;0),CO$1-SUM(CM$10:CM128),0)))</f>
        <v>0</v>
      </c>
      <c r="CN129" s="45">
        <f t="shared" si="272"/>
        <v>0</v>
      </c>
      <c r="CO129" s="45">
        <f t="shared" si="273"/>
        <v>0</v>
      </c>
      <c r="CP129" s="45">
        <f t="shared" si="319"/>
        <v>0</v>
      </c>
      <c r="CQ129" s="45">
        <f t="shared" si="274"/>
        <v>0</v>
      </c>
      <c r="CR129" s="45">
        <f>IF(AND(CP129&lt;&gt;0,SUM(CP$9:CP128)=0),ROUND(CO$1*CO$3,0),0)</f>
        <v>0</v>
      </c>
      <c r="CS129" s="18"/>
      <c r="CT129" s="38">
        <f>IF(SUM(DB$9:DB128)&gt;0.9,MAX(CT$9:CT128)+1,0)</f>
        <v>0</v>
      </c>
      <c r="CU129" s="44">
        <f t="shared" si="225"/>
        <v>0</v>
      </c>
      <c r="CV129" s="40">
        <f t="shared" si="226"/>
        <v>48182</v>
      </c>
      <c r="CW129" s="43">
        <f t="shared" si="335"/>
        <v>0</v>
      </c>
      <c r="CX129" s="43">
        <f t="shared" si="320"/>
        <v>0</v>
      </c>
      <c r="CY129" s="45">
        <f>IF(AND(CT129=DA$6,DC128-DA$1/(DA$7-DA$6+1)&gt;=0),ROUND(DA$1/(DA$7-DA$6+1),0),IF(AND(SUM(CY$10:CY128)&gt;0,DC128-CY128&gt;=0),CY128,IF(AND(SUM(CY$10:CY128)&gt;0),DA$1-SUM(CY$10:CY128),0)))</f>
        <v>0</v>
      </c>
      <c r="CZ129" s="45">
        <f t="shared" si="275"/>
        <v>0</v>
      </c>
      <c r="DA129" s="45">
        <f t="shared" si="276"/>
        <v>0</v>
      </c>
      <c r="DB129" s="45">
        <f t="shared" si="321"/>
        <v>0</v>
      </c>
      <c r="DC129" s="45">
        <f t="shared" si="277"/>
        <v>0</v>
      </c>
      <c r="DD129" s="45">
        <f>IF(AND(DB129&lt;&gt;0,SUM(DB$9:DB128)=0),ROUND(DA$1*DA$3,0),0)</f>
        <v>0</v>
      </c>
      <c r="DE129" s="18"/>
      <c r="DF129" s="38">
        <f>IF(SUM(DN$9:DN128)&gt;0.9,MAX(DF$9:DF128)+1,0)</f>
        <v>0</v>
      </c>
      <c r="DG129" s="44">
        <f t="shared" si="227"/>
        <v>0</v>
      </c>
      <c r="DH129" s="40">
        <f t="shared" si="228"/>
        <v>48182</v>
      </c>
      <c r="DI129" s="43">
        <f t="shared" si="336"/>
        <v>0</v>
      </c>
      <c r="DJ129" s="43">
        <f t="shared" si="322"/>
        <v>0</v>
      </c>
      <c r="DK129" s="45">
        <f>IF(AND(DF129=DM$6,DO128-DM$1/(DM$7-DM$6+1)&gt;=0),ROUND(DM$1/(DM$7-DM$6+1),0),IF(AND(SUM(DK$10:DK128)&gt;0,DO128-DK128&gt;=0),DK128,IF(AND(SUM(DK$10:DK128)&gt;0),DM$1-SUM(DK$10:DK128),0)))</f>
        <v>0</v>
      </c>
      <c r="DL129" s="45">
        <f t="shared" si="278"/>
        <v>0</v>
      </c>
      <c r="DM129" s="45">
        <f t="shared" si="279"/>
        <v>0</v>
      </c>
      <c r="DN129" s="45">
        <f t="shared" si="323"/>
        <v>0</v>
      </c>
      <c r="DO129" s="45">
        <f t="shared" si="280"/>
        <v>0</v>
      </c>
      <c r="DP129" s="45">
        <f>IF(AND(DN129&lt;&gt;0,SUM(DN$9:DN128)=0),ROUND(DM$1*DM$3,0),0)</f>
        <v>0</v>
      </c>
      <c r="DQ129" s="18"/>
      <c r="DR129" s="38">
        <f>IF(SUM(DZ$9:DZ128)&gt;0.9,MAX(DR$9:DR128)+1,0)</f>
        <v>0</v>
      </c>
      <c r="DS129" s="44">
        <f t="shared" si="229"/>
        <v>0</v>
      </c>
      <c r="DT129" s="40">
        <f t="shared" si="230"/>
        <v>48182</v>
      </c>
      <c r="DU129" s="43">
        <f t="shared" si="337"/>
        <v>0</v>
      </c>
      <c r="DV129" s="43">
        <f t="shared" si="324"/>
        <v>0</v>
      </c>
      <c r="DW129" s="45">
        <f>IF(AND(DR129=DY$6,EA128-DY$1/(DY$7-DY$6+1)&gt;=0),ROUND(DY$1/(DY$7-DY$6+1),0),IF(AND(SUM(DW$10:DW128)&gt;0,EA128-DW128&gt;=0),DW128,IF(AND(SUM(DW$10:DW128)&gt;0),DY$1-SUM(DW$10:DW128),0)))</f>
        <v>0</v>
      </c>
      <c r="DX129" s="45">
        <f t="shared" si="281"/>
        <v>0</v>
      </c>
      <c r="DY129" s="45">
        <f t="shared" si="282"/>
        <v>0</v>
      </c>
      <c r="DZ129" s="45">
        <f t="shared" si="325"/>
        <v>0</v>
      </c>
      <c r="EA129" s="45">
        <f t="shared" si="283"/>
        <v>0</v>
      </c>
      <c r="EB129" s="45">
        <f>IF(AND(DZ129&lt;&gt;0,SUM(DZ$9:DZ128)=0),ROUND(DY$1*DY$3,0),0)</f>
        <v>0</v>
      </c>
      <c r="EC129" s="18"/>
      <c r="ED129" s="38">
        <f>IF(SUM(EL$9:EL128)&gt;0.9,MAX(ED$9:ED128)+1,0)</f>
        <v>0</v>
      </c>
      <c r="EE129" s="44">
        <f t="shared" si="231"/>
        <v>0</v>
      </c>
      <c r="EF129" s="40">
        <f t="shared" si="232"/>
        <v>48182</v>
      </c>
      <c r="EG129" s="43">
        <f t="shared" si="338"/>
        <v>0</v>
      </c>
      <c r="EH129" s="43">
        <f t="shared" si="326"/>
        <v>0</v>
      </c>
      <c r="EI129" s="45">
        <f>IF(AND(ED129=EK$6,EM128-EK$1/(EK$7-EK$6+1)&gt;=0),ROUND(EK$1/(EK$7-EK$6+1),0),IF(AND(SUM(EI$10:EI128)&gt;0,EM128-EI128&gt;=0),EI128,IF(AND(SUM(EI$10:EI128)&gt;0),EK$1-SUM(EI$10:EI128),0)))</f>
        <v>0</v>
      </c>
      <c r="EJ129" s="45">
        <f t="shared" si="284"/>
        <v>0</v>
      </c>
      <c r="EK129" s="45">
        <f t="shared" si="285"/>
        <v>0</v>
      </c>
      <c r="EL129" s="45">
        <f t="shared" si="327"/>
        <v>0</v>
      </c>
      <c r="EM129" s="45">
        <f t="shared" si="286"/>
        <v>0</v>
      </c>
      <c r="EN129" s="45">
        <f>IF(AND(EL129&lt;&gt;0,SUM(EL$9:EL128)=0),ROUND(EK$1*EK$3,0),0)</f>
        <v>0</v>
      </c>
      <c r="EO129" s="21"/>
      <c r="EP129" s="46">
        <f t="shared" si="303"/>
        <v>113</v>
      </c>
      <c r="EQ129" s="47">
        <f t="shared" si="287"/>
        <v>48182</v>
      </c>
      <c r="ER129" s="48">
        <f t="shared" si="304"/>
        <v>0</v>
      </c>
      <c r="ES129" s="48">
        <f t="shared" si="288"/>
        <v>0</v>
      </c>
      <c r="ET129" s="48">
        <f t="shared" si="289"/>
        <v>0</v>
      </c>
      <c r="EU129" s="48">
        <f t="shared" si="290"/>
        <v>0</v>
      </c>
      <c r="EV129" s="48">
        <f t="shared" si="291"/>
        <v>0</v>
      </c>
      <c r="EW129" s="48">
        <f t="shared" si="292"/>
        <v>0</v>
      </c>
      <c r="EX129" s="48">
        <f t="shared" si="293"/>
        <v>0</v>
      </c>
      <c r="EY129" s="48">
        <f t="shared" si="294"/>
        <v>0</v>
      </c>
      <c r="EZ129" s="48">
        <f t="shared" si="295"/>
        <v>0</v>
      </c>
      <c r="FA129" s="48">
        <f t="shared" si="296"/>
        <v>0</v>
      </c>
      <c r="FB129" s="48">
        <f t="shared" si="297"/>
        <v>0</v>
      </c>
      <c r="FC129" s="48">
        <f t="shared" si="298"/>
        <v>0</v>
      </c>
      <c r="FD129" s="48">
        <f t="shared" si="233"/>
        <v>0</v>
      </c>
      <c r="FE129" s="49">
        <f t="shared" si="209"/>
        <v>0</v>
      </c>
      <c r="FF129" s="49">
        <f t="shared" si="237"/>
        <v>0</v>
      </c>
      <c r="FG129" s="49">
        <f t="shared" si="238"/>
        <v>0</v>
      </c>
      <c r="FH129" s="49">
        <f t="shared" si="239"/>
        <v>0</v>
      </c>
      <c r="FI129" s="49">
        <f t="shared" si="240"/>
        <v>0</v>
      </c>
      <c r="FJ129" s="49">
        <f t="shared" si="241"/>
        <v>0</v>
      </c>
      <c r="FK129" s="49">
        <f t="shared" si="242"/>
        <v>0</v>
      </c>
      <c r="FL129" s="49">
        <f t="shared" si="243"/>
        <v>0</v>
      </c>
      <c r="FM129" s="49">
        <f t="shared" si="244"/>
        <v>0</v>
      </c>
      <c r="FN129" s="49">
        <f t="shared" si="299"/>
        <v>0</v>
      </c>
      <c r="FO129" s="49">
        <f t="shared" si="300"/>
        <v>0</v>
      </c>
      <c r="FP129" s="49">
        <f t="shared" si="301"/>
        <v>0</v>
      </c>
      <c r="FQ129" s="49">
        <f t="shared" si="302"/>
        <v>0</v>
      </c>
      <c r="FR129" s="49">
        <f t="shared" si="245"/>
        <v>0</v>
      </c>
      <c r="FS129" s="49">
        <f>IF(SUM(FF129:FF$298)=0,FF$299*FS$8/12,0)</f>
        <v>0</v>
      </c>
      <c r="FT129" s="49">
        <f>IF(SUM(FG129:FG$298)=0,FG$299*FT$8/12,0)</f>
        <v>0</v>
      </c>
      <c r="FU129" s="49">
        <f>IF(SUM(FH129:FH$298)=0,FH$299*FU$8/12,0)</f>
        <v>0</v>
      </c>
      <c r="FV129" s="49">
        <f>IF(SUM(FI129:FI$298)=0,FI$299*FV$8/12,0)</f>
        <v>0</v>
      </c>
      <c r="FW129" s="49">
        <f>IF(SUM(FJ129:FJ$298)=0,FJ$299*FW$8/12,0)</f>
        <v>0</v>
      </c>
      <c r="FX129" s="49">
        <f>IF(SUM(FK129:FK$298)=0,FK$299*FX$8/12,0)</f>
        <v>0</v>
      </c>
      <c r="FY129" s="49">
        <f>IF(SUM(FL129:FL$298)=0,FL$299*FY$8/12,0)</f>
        <v>0</v>
      </c>
      <c r="FZ129" s="49">
        <f>IF(SUM(FM129:FM$298)=0,FM$299*FZ$8/12,0)</f>
        <v>0</v>
      </c>
      <c r="GA129" s="49">
        <f>IF(SUM(FN129:FN$298)=0,FN$299*GA$8/12,0)</f>
        <v>0</v>
      </c>
      <c r="GB129" s="49">
        <f>IF(SUM(FO129:FO$298)=0,FO$299*GB$8/12,0)</f>
        <v>0</v>
      </c>
      <c r="GC129" s="49">
        <f>IF(SUM(FP129:FP$298)=0,FP$299*GC$8/12,0)</f>
        <v>0</v>
      </c>
      <c r="GD129" s="49">
        <f>IF(SUM(FQ129:FQ$298)=0,FQ$299*GD$8/12,0)</f>
        <v>0</v>
      </c>
      <c r="GE129" s="49">
        <f t="shared" si="246"/>
        <v>0</v>
      </c>
      <c r="GF129" s="49">
        <f t="shared" si="234"/>
        <v>0</v>
      </c>
      <c r="GG129" s="49">
        <f t="shared" si="247"/>
        <v>0</v>
      </c>
      <c r="GH129" s="49">
        <f t="shared" si="235"/>
        <v>0</v>
      </c>
      <c r="GI129" s="49">
        <f t="shared" si="248"/>
        <v>0</v>
      </c>
      <c r="GJ129" s="49">
        <f t="shared" si="236"/>
        <v>0</v>
      </c>
      <c r="GK129" s="21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  <c r="IN129" s="64"/>
      <c r="IO129" s="64"/>
      <c r="IP129" s="64"/>
      <c r="IQ129" s="64"/>
      <c r="IR129" s="64"/>
      <c r="IS129" s="64"/>
      <c r="IT129" s="64"/>
      <c r="IU129" s="64"/>
      <c r="IV129" s="64"/>
      <c r="IW129" s="64"/>
      <c r="IX129" s="64"/>
      <c r="IY129" s="64"/>
      <c r="IZ129" s="64"/>
      <c r="JA129" s="64"/>
      <c r="JB129" s="64"/>
      <c r="JC129" s="64"/>
      <c r="JD129" s="64"/>
      <c r="JE129" s="64"/>
      <c r="JF129" s="64"/>
      <c r="JG129" s="64"/>
      <c r="JH129" s="64"/>
      <c r="JI129" s="64"/>
      <c r="JJ129" s="64"/>
      <c r="JK129" s="64"/>
      <c r="JL129" s="64"/>
      <c r="JM129" s="64"/>
      <c r="JN129" s="64"/>
      <c r="JO129" s="64"/>
      <c r="JP129" s="64"/>
      <c r="JQ129" s="64"/>
      <c r="JR129" s="64"/>
      <c r="JS129" s="64"/>
      <c r="JT129" s="64"/>
      <c r="JU129" s="64"/>
      <c r="JV129" s="64"/>
      <c r="JW129" s="64"/>
      <c r="JX129" s="64"/>
      <c r="JY129" s="64"/>
      <c r="JZ129" s="64"/>
      <c r="KA129" s="64"/>
      <c r="KB129" s="64"/>
      <c r="KC129" s="64"/>
      <c r="KD129" s="64"/>
      <c r="KE129" s="64"/>
      <c r="KF129" s="64"/>
      <c r="KG129" s="64"/>
      <c r="KH129" s="64"/>
      <c r="KI129" s="64"/>
      <c r="KJ129" s="64"/>
      <c r="KK129" s="64"/>
      <c r="KL129" s="64"/>
      <c r="KM129" s="64"/>
    </row>
    <row r="130" spans="1:299">
      <c r="A130" s="57"/>
      <c r="B130" s="38">
        <f>IF(SUM(J$9:J129)&gt;0.9,MAX(B$9:B129)+1,0)</f>
        <v>101</v>
      </c>
      <c r="C130" s="44">
        <f t="shared" si="210"/>
        <v>0</v>
      </c>
      <c r="D130" s="40">
        <v>48213</v>
      </c>
      <c r="E130" s="43">
        <f t="shared" si="249"/>
        <v>0</v>
      </c>
      <c r="F130" s="43">
        <f t="shared" si="250"/>
        <v>0</v>
      </c>
      <c r="G130" s="45">
        <f>IF(AND(B130=I$6,K129-I$1/(I$7-I$6+1)&gt;=0),ROUND(I$1/(I$7-I$6+1),0),IF(AND(SUM(G$10:G129)&gt;0,K129-G129&gt;=0),G129,IF(AND(SUM(G$10:G129)&gt;0),I$1-SUM(G$10:G129),0)))</f>
        <v>0</v>
      </c>
      <c r="H130" s="45">
        <f t="shared" si="251"/>
        <v>0</v>
      </c>
      <c r="I130" s="45">
        <f t="shared" si="252"/>
        <v>0</v>
      </c>
      <c r="J130" s="45">
        <f t="shared" si="305"/>
        <v>0</v>
      </c>
      <c r="K130" s="45">
        <f t="shared" si="253"/>
        <v>0</v>
      </c>
      <c r="L130" s="45">
        <f>IF(AND(J130&lt;&gt;0,SUM(J$9:J129)=0),ROUND(I$1*I$3,0),0)</f>
        <v>0</v>
      </c>
      <c r="M130" s="18"/>
      <c r="N130" s="38">
        <f>IF(SUM(V$9:V129)&gt;0.9,MAX(N$9:N129)+1,0)</f>
        <v>0</v>
      </c>
      <c r="O130" s="44">
        <f t="shared" si="211"/>
        <v>0</v>
      </c>
      <c r="P130" s="40">
        <f t="shared" si="212"/>
        <v>48213</v>
      </c>
      <c r="Q130" s="43">
        <f t="shared" si="328"/>
        <v>0</v>
      </c>
      <c r="R130" s="43">
        <f t="shared" si="306"/>
        <v>0</v>
      </c>
      <c r="S130" s="45">
        <f>IF(AND(N130=U$6,W129-U$1/(U$7-U$6+1)&gt;=0),ROUND(U$1/(U$7-U$6+1),0),IF(AND(SUM(S$10:S129)&gt;0,W129-S129&gt;=0),S129,IF(AND(SUM(S$10:S129)&gt;0),U$1-SUM(S$10:S129),0)))</f>
        <v>0</v>
      </c>
      <c r="T130" s="45">
        <f t="shared" si="254"/>
        <v>0</v>
      </c>
      <c r="U130" s="45">
        <f t="shared" si="255"/>
        <v>0</v>
      </c>
      <c r="V130" s="45">
        <f t="shared" si="307"/>
        <v>0</v>
      </c>
      <c r="W130" s="45">
        <f t="shared" si="256"/>
        <v>0</v>
      </c>
      <c r="X130" s="45">
        <f>IF(AND(V130&lt;&gt;0,SUM(V$9:V129)=0),ROUND(U$1*U$3,0),0)</f>
        <v>0</v>
      </c>
      <c r="Y130" s="18"/>
      <c r="Z130" s="38">
        <f>IF(SUM(AH$9:AH129)&gt;0.9,MAX(Z$9:Z129)+1,0)</f>
        <v>0</v>
      </c>
      <c r="AA130" s="44">
        <f t="shared" si="213"/>
        <v>0</v>
      </c>
      <c r="AB130" s="40">
        <f t="shared" si="214"/>
        <v>48213</v>
      </c>
      <c r="AC130" s="43">
        <f t="shared" si="329"/>
        <v>0</v>
      </c>
      <c r="AD130" s="43">
        <f t="shared" si="308"/>
        <v>0</v>
      </c>
      <c r="AE130" s="45">
        <f>IF(AND(Z130=AG$6,AI129-AG$1/(AG$7-AG$6+1)&gt;=0),ROUND(AG$1/(AG$7-AG$6+1),0),IF(AND(SUM(AE$10:AE129)&gt;0,AI129-AE129&gt;=0),AE129,IF(AND(SUM(AE$10:AE129)&gt;0),AG$1-SUM(AE$10:AE129),0)))</f>
        <v>0</v>
      </c>
      <c r="AF130" s="45">
        <f t="shared" si="257"/>
        <v>0</v>
      </c>
      <c r="AG130" s="45">
        <f t="shared" si="258"/>
        <v>0</v>
      </c>
      <c r="AH130" s="45">
        <f t="shared" si="309"/>
        <v>0</v>
      </c>
      <c r="AI130" s="45">
        <f t="shared" si="259"/>
        <v>0</v>
      </c>
      <c r="AJ130" s="45">
        <f>IF(AND(AH130&lt;&gt;0,SUM(AH$9:AH129)=0),ROUND(AG$1*AG$3,0),0)</f>
        <v>0</v>
      </c>
      <c r="AK130" s="18"/>
      <c r="AL130" s="38">
        <f>IF(SUM(AT$9:AT129)&gt;0.9,MAX(AL$9:AL129)+1,0)</f>
        <v>0</v>
      </c>
      <c r="AM130" s="44">
        <f t="shared" si="215"/>
        <v>0</v>
      </c>
      <c r="AN130" s="40">
        <f t="shared" si="216"/>
        <v>48213</v>
      </c>
      <c r="AO130" s="43">
        <f t="shared" si="330"/>
        <v>0</v>
      </c>
      <c r="AP130" s="43">
        <f t="shared" si="310"/>
        <v>0</v>
      </c>
      <c r="AQ130" s="45">
        <f>IF(AND(AL130=AS$6,AU129-AS$1/(AS$7-AS$6+1)&gt;=0),ROUND(AS$1/(AS$7-AS$6+1),0),IF(AND(SUM(AQ$10:AQ129)&gt;0,AU129-AQ129&gt;=0),AQ129,IF(AND(SUM(AQ$10:AQ129)&gt;0),AS$1-SUM(AQ$10:AQ129),0)))</f>
        <v>0</v>
      </c>
      <c r="AR130" s="45">
        <f t="shared" si="260"/>
        <v>0</v>
      </c>
      <c r="AS130" s="45">
        <f t="shared" si="261"/>
        <v>0</v>
      </c>
      <c r="AT130" s="45">
        <f t="shared" si="311"/>
        <v>0</v>
      </c>
      <c r="AU130" s="45">
        <f t="shared" si="262"/>
        <v>0</v>
      </c>
      <c r="AV130" s="45">
        <f>IF(AND(AT130&lt;&gt;0,SUM(AT$9:AT129)=0),ROUND(AS$1*AS$3,0),0)</f>
        <v>0</v>
      </c>
      <c r="AW130" s="18"/>
      <c r="AX130" s="38">
        <f>IF(SUM(BF$9:BF129)&gt;0.9,MAX(AX$9:AX129)+1,0)</f>
        <v>0</v>
      </c>
      <c r="AY130" s="44">
        <f t="shared" si="217"/>
        <v>0</v>
      </c>
      <c r="AZ130" s="40">
        <f t="shared" si="218"/>
        <v>48213</v>
      </c>
      <c r="BA130" s="43">
        <f t="shared" si="331"/>
        <v>0</v>
      </c>
      <c r="BB130" s="43">
        <f t="shared" si="312"/>
        <v>0</v>
      </c>
      <c r="BC130" s="45">
        <f>IF(AND(AX130=BE$6,BG129-BE$1/(BE$7-BE$6+1)&gt;=0),ROUND(BE$1/(BE$7-BE$6+1),0),IF(AND(SUM(BC$10:BC129)&gt;0,BG129-BC129&gt;=0),BC129,IF(AND(SUM(BC$10:BC129)&gt;0),BE$1-SUM(BC$10:BC129),0)))</f>
        <v>0</v>
      </c>
      <c r="BD130" s="45">
        <f t="shared" si="263"/>
        <v>0</v>
      </c>
      <c r="BE130" s="45">
        <f t="shared" si="264"/>
        <v>0</v>
      </c>
      <c r="BF130" s="45">
        <f t="shared" si="313"/>
        <v>0</v>
      </c>
      <c r="BG130" s="45">
        <f t="shared" si="265"/>
        <v>0</v>
      </c>
      <c r="BH130" s="45">
        <f>IF(AND(BF130&lt;&gt;0,SUM(BF$9:BF129)=0),ROUND(BE$1*BE$3,0),0)</f>
        <v>0</v>
      </c>
      <c r="BI130" s="18"/>
      <c r="BJ130" s="38">
        <f>IF(SUM(BR$9:BR129)&gt;0.9,MAX(BJ$9:BJ129)+1,0)</f>
        <v>0</v>
      </c>
      <c r="BK130" s="44">
        <f t="shared" si="219"/>
        <v>0</v>
      </c>
      <c r="BL130" s="40">
        <f t="shared" si="220"/>
        <v>48213</v>
      </c>
      <c r="BM130" s="43">
        <f t="shared" si="332"/>
        <v>0</v>
      </c>
      <c r="BN130" s="43">
        <f t="shared" si="314"/>
        <v>0</v>
      </c>
      <c r="BO130" s="45">
        <f>IF(AND(BJ130=BQ$6,BS129-BQ$1/(BQ$7-BQ$6+1)&gt;=0),ROUND(BQ$1/(BQ$7-BQ$6+1),0),IF(AND(SUM(BO$10:BO129)&gt;0,BS129-BO129&gt;=0),BO129,IF(AND(SUM(BO$10:BO129)&gt;0),BQ$1-SUM(BO$10:BO129),0)))</f>
        <v>0</v>
      </c>
      <c r="BP130" s="45">
        <f t="shared" si="266"/>
        <v>0</v>
      </c>
      <c r="BQ130" s="45">
        <f t="shared" si="267"/>
        <v>0</v>
      </c>
      <c r="BR130" s="45">
        <f t="shared" si="315"/>
        <v>0</v>
      </c>
      <c r="BS130" s="45">
        <f t="shared" si="268"/>
        <v>0</v>
      </c>
      <c r="BT130" s="45">
        <f>IF(AND(BR130&lt;&gt;0,SUM(BR$9:BR129)=0),ROUND(BQ$1*BQ$3,0),0)</f>
        <v>0</v>
      </c>
      <c r="BU130" s="18"/>
      <c r="BV130" s="38">
        <f>IF(SUM(CD$9:CD129)&gt;0.9,MAX(BV$9:BV129)+1,0)</f>
        <v>0</v>
      </c>
      <c r="BW130" s="44">
        <f t="shared" si="221"/>
        <v>0</v>
      </c>
      <c r="BX130" s="40">
        <f t="shared" si="222"/>
        <v>48213</v>
      </c>
      <c r="BY130" s="43">
        <f t="shared" si="333"/>
        <v>0</v>
      </c>
      <c r="BZ130" s="43">
        <f t="shared" si="316"/>
        <v>0</v>
      </c>
      <c r="CA130" s="45">
        <f>IF(AND(BV130=CC$6,CE129-CC$1/(CC$7-CC$6+1)&gt;=0),ROUND(CC$1/(CC$7-CC$6+1),0),IF(AND(SUM(CA$10:CA129)&gt;0,CE129-CA129&gt;=0),CA129,IF(AND(SUM(CA$10:CA129)&gt;0),CC$1-SUM(CA$10:CA129),0)))</f>
        <v>0</v>
      </c>
      <c r="CB130" s="45">
        <f t="shared" si="269"/>
        <v>0</v>
      </c>
      <c r="CC130" s="45">
        <f t="shared" si="270"/>
        <v>0</v>
      </c>
      <c r="CD130" s="45">
        <f t="shared" si="317"/>
        <v>0</v>
      </c>
      <c r="CE130" s="45">
        <f t="shared" si="271"/>
        <v>0</v>
      </c>
      <c r="CF130" s="45">
        <f>IF(AND(CD130&lt;&gt;0,SUM(CD$9:CD129)=0),ROUND(CC$1*CC$3,0),0)</f>
        <v>0</v>
      </c>
      <c r="CG130" s="18"/>
      <c r="CH130" s="38">
        <f>IF(SUM(CP$9:CP129)&gt;0.9,MAX(CH$9:CH129)+1,0)</f>
        <v>0</v>
      </c>
      <c r="CI130" s="44">
        <f t="shared" si="223"/>
        <v>0</v>
      </c>
      <c r="CJ130" s="40">
        <f t="shared" si="224"/>
        <v>48213</v>
      </c>
      <c r="CK130" s="43">
        <f t="shared" si="334"/>
        <v>0</v>
      </c>
      <c r="CL130" s="43">
        <f t="shared" si="318"/>
        <v>0</v>
      </c>
      <c r="CM130" s="45">
        <f>IF(AND(CH130=CO$6,CQ129-CO$1/(CO$7-CO$6+1)&gt;=0),ROUND(CO$1/(CO$7-CO$6+1),0),IF(AND(SUM(CM$10:CM129)&gt;0,CQ129-CM129&gt;=0),CM129,IF(AND(SUM(CM$10:CM129)&gt;0),CO$1-SUM(CM$10:CM129),0)))</f>
        <v>0</v>
      </c>
      <c r="CN130" s="45">
        <f t="shared" si="272"/>
        <v>0</v>
      </c>
      <c r="CO130" s="45">
        <f t="shared" si="273"/>
        <v>0</v>
      </c>
      <c r="CP130" s="45">
        <f t="shared" si="319"/>
        <v>0</v>
      </c>
      <c r="CQ130" s="45">
        <f t="shared" si="274"/>
        <v>0</v>
      </c>
      <c r="CR130" s="45">
        <f>IF(AND(CP130&lt;&gt;0,SUM(CP$9:CP129)=0),ROUND(CO$1*CO$3,0),0)</f>
        <v>0</v>
      </c>
      <c r="CS130" s="18"/>
      <c r="CT130" s="38">
        <f>IF(SUM(DB$9:DB129)&gt;0.9,MAX(CT$9:CT129)+1,0)</f>
        <v>0</v>
      </c>
      <c r="CU130" s="44">
        <f t="shared" si="225"/>
        <v>0</v>
      </c>
      <c r="CV130" s="40">
        <f t="shared" si="226"/>
        <v>48213</v>
      </c>
      <c r="CW130" s="43">
        <f t="shared" si="335"/>
        <v>0</v>
      </c>
      <c r="CX130" s="43">
        <f t="shared" si="320"/>
        <v>0</v>
      </c>
      <c r="CY130" s="45">
        <f>IF(AND(CT130=DA$6,DC129-DA$1/(DA$7-DA$6+1)&gt;=0),ROUND(DA$1/(DA$7-DA$6+1),0),IF(AND(SUM(CY$10:CY129)&gt;0,DC129-CY129&gt;=0),CY129,IF(AND(SUM(CY$10:CY129)&gt;0),DA$1-SUM(CY$10:CY129),0)))</f>
        <v>0</v>
      </c>
      <c r="CZ130" s="45">
        <f t="shared" si="275"/>
        <v>0</v>
      </c>
      <c r="DA130" s="45">
        <f t="shared" si="276"/>
        <v>0</v>
      </c>
      <c r="DB130" s="45">
        <f t="shared" si="321"/>
        <v>0</v>
      </c>
      <c r="DC130" s="45">
        <f t="shared" si="277"/>
        <v>0</v>
      </c>
      <c r="DD130" s="45">
        <f>IF(AND(DB130&lt;&gt;0,SUM(DB$9:DB129)=0),ROUND(DA$1*DA$3,0),0)</f>
        <v>0</v>
      </c>
      <c r="DE130" s="18"/>
      <c r="DF130" s="38">
        <f>IF(SUM(DN$9:DN129)&gt;0.9,MAX(DF$9:DF129)+1,0)</f>
        <v>0</v>
      </c>
      <c r="DG130" s="44">
        <f t="shared" si="227"/>
        <v>0</v>
      </c>
      <c r="DH130" s="40">
        <f t="shared" si="228"/>
        <v>48213</v>
      </c>
      <c r="DI130" s="43">
        <f t="shared" si="336"/>
        <v>0</v>
      </c>
      <c r="DJ130" s="43">
        <f t="shared" si="322"/>
        <v>0</v>
      </c>
      <c r="DK130" s="45">
        <f>IF(AND(DF130=DM$6,DO129-DM$1/(DM$7-DM$6+1)&gt;=0),ROUND(DM$1/(DM$7-DM$6+1),0),IF(AND(SUM(DK$10:DK129)&gt;0,DO129-DK129&gt;=0),DK129,IF(AND(SUM(DK$10:DK129)&gt;0),DM$1-SUM(DK$10:DK129),0)))</f>
        <v>0</v>
      </c>
      <c r="DL130" s="45">
        <f t="shared" si="278"/>
        <v>0</v>
      </c>
      <c r="DM130" s="45">
        <f t="shared" si="279"/>
        <v>0</v>
      </c>
      <c r="DN130" s="45">
        <f t="shared" si="323"/>
        <v>0</v>
      </c>
      <c r="DO130" s="45">
        <f t="shared" si="280"/>
        <v>0</v>
      </c>
      <c r="DP130" s="45">
        <f>IF(AND(DN130&lt;&gt;0,SUM(DN$9:DN129)=0),ROUND(DM$1*DM$3,0),0)</f>
        <v>0</v>
      </c>
      <c r="DQ130" s="18"/>
      <c r="DR130" s="38">
        <f>IF(SUM(DZ$9:DZ129)&gt;0.9,MAX(DR$9:DR129)+1,0)</f>
        <v>0</v>
      </c>
      <c r="DS130" s="44">
        <f t="shared" si="229"/>
        <v>0</v>
      </c>
      <c r="DT130" s="40">
        <f t="shared" si="230"/>
        <v>48213</v>
      </c>
      <c r="DU130" s="43">
        <f t="shared" si="337"/>
        <v>0</v>
      </c>
      <c r="DV130" s="43">
        <f t="shared" si="324"/>
        <v>0</v>
      </c>
      <c r="DW130" s="45">
        <f>IF(AND(DR130=DY$6,EA129-DY$1/(DY$7-DY$6+1)&gt;=0),ROUND(DY$1/(DY$7-DY$6+1),0),IF(AND(SUM(DW$10:DW129)&gt;0,EA129-DW129&gt;=0),DW129,IF(AND(SUM(DW$10:DW129)&gt;0),DY$1-SUM(DW$10:DW129),0)))</f>
        <v>0</v>
      </c>
      <c r="DX130" s="45">
        <f t="shared" si="281"/>
        <v>0</v>
      </c>
      <c r="DY130" s="45">
        <f t="shared" si="282"/>
        <v>0</v>
      </c>
      <c r="DZ130" s="45">
        <f t="shared" si="325"/>
        <v>0</v>
      </c>
      <c r="EA130" s="45">
        <f t="shared" si="283"/>
        <v>0</v>
      </c>
      <c r="EB130" s="45">
        <f>IF(AND(DZ130&lt;&gt;0,SUM(DZ$9:DZ129)=0),ROUND(DY$1*DY$3,0),0)</f>
        <v>0</v>
      </c>
      <c r="EC130" s="18"/>
      <c r="ED130" s="38">
        <f>IF(SUM(EL$9:EL129)&gt;0.9,MAX(ED$9:ED129)+1,0)</f>
        <v>0</v>
      </c>
      <c r="EE130" s="44">
        <f t="shared" si="231"/>
        <v>0</v>
      </c>
      <c r="EF130" s="40">
        <f t="shared" si="232"/>
        <v>48213</v>
      </c>
      <c r="EG130" s="43">
        <f t="shared" si="338"/>
        <v>0</v>
      </c>
      <c r="EH130" s="43">
        <f t="shared" si="326"/>
        <v>0</v>
      </c>
      <c r="EI130" s="45">
        <f>IF(AND(ED130=EK$6,EM129-EK$1/(EK$7-EK$6+1)&gt;=0),ROUND(EK$1/(EK$7-EK$6+1),0),IF(AND(SUM(EI$10:EI129)&gt;0,EM129-EI129&gt;=0),EI129,IF(AND(SUM(EI$10:EI129)&gt;0),EK$1-SUM(EI$10:EI129),0)))</f>
        <v>0</v>
      </c>
      <c r="EJ130" s="45">
        <f t="shared" si="284"/>
        <v>0</v>
      </c>
      <c r="EK130" s="45">
        <f t="shared" si="285"/>
        <v>0</v>
      </c>
      <c r="EL130" s="45">
        <f t="shared" si="327"/>
        <v>0</v>
      </c>
      <c r="EM130" s="45">
        <f t="shared" si="286"/>
        <v>0</v>
      </c>
      <c r="EN130" s="45">
        <f>IF(AND(EL130&lt;&gt;0,SUM(EL$9:EL129)=0),ROUND(EK$1*EK$3,0),0)</f>
        <v>0</v>
      </c>
      <c r="EO130" s="21"/>
      <c r="EP130" s="46">
        <f t="shared" si="303"/>
        <v>114</v>
      </c>
      <c r="EQ130" s="47">
        <f t="shared" si="287"/>
        <v>48213</v>
      </c>
      <c r="ER130" s="48">
        <f t="shared" si="304"/>
        <v>0</v>
      </c>
      <c r="ES130" s="48">
        <f t="shared" si="288"/>
        <v>0</v>
      </c>
      <c r="ET130" s="48">
        <f t="shared" si="289"/>
        <v>0</v>
      </c>
      <c r="EU130" s="48">
        <f t="shared" si="290"/>
        <v>0</v>
      </c>
      <c r="EV130" s="48">
        <f t="shared" si="291"/>
        <v>0</v>
      </c>
      <c r="EW130" s="48">
        <f t="shared" si="292"/>
        <v>0</v>
      </c>
      <c r="EX130" s="48">
        <f t="shared" si="293"/>
        <v>0</v>
      </c>
      <c r="EY130" s="48">
        <f t="shared" si="294"/>
        <v>0</v>
      </c>
      <c r="EZ130" s="48">
        <f t="shared" si="295"/>
        <v>0</v>
      </c>
      <c r="FA130" s="48">
        <f t="shared" si="296"/>
        <v>0</v>
      </c>
      <c r="FB130" s="48">
        <f t="shared" si="297"/>
        <v>0</v>
      </c>
      <c r="FC130" s="48">
        <f t="shared" si="298"/>
        <v>0</v>
      </c>
      <c r="FD130" s="48">
        <f t="shared" si="233"/>
        <v>0</v>
      </c>
      <c r="FE130" s="49">
        <f t="shared" si="209"/>
        <v>0</v>
      </c>
      <c r="FF130" s="49">
        <f t="shared" si="237"/>
        <v>0</v>
      </c>
      <c r="FG130" s="49">
        <f t="shared" si="238"/>
        <v>0</v>
      </c>
      <c r="FH130" s="49">
        <f t="shared" si="239"/>
        <v>0</v>
      </c>
      <c r="FI130" s="49">
        <f t="shared" si="240"/>
        <v>0</v>
      </c>
      <c r="FJ130" s="49">
        <f t="shared" si="241"/>
        <v>0</v>
      </c>
      <c r="FK130" s="49">
        <f t="shared" si="242"/>
        <v>0</v>
      </c>
      <c r="FL130" s="49">
        <f t="shared" si="243"/>
        <v>0</v>
      </c>
      <c r="FM130" s="49">
        <f t="shared" si="244"/>
        <v>0</v>
      </c>
      <c r="FN130" s="49">
        <f t="shared" si="299"/>
        <v>0</v>
      </c>
      <c r="FO130" s="49">
        <f t="shared" si="300"/>
        <v>0</v>
      </c>
      <c r="FP130" s="49">
        <f t="shared" si="301"/>
        <v>0</v>
      </c>
      <c r="FQ130" s="49">
        <f t="shared" si="302"/>
        <v>0</v>
      </c>
      <c r="FR130" s="49">
        <f t="shared" si="245"/>
        <v>0</v>
      </c>
      <c r="FS130" s="49">
        <f>IF(SUM(FF130:FF$298)=0,FF$299*FS$8/12,0)</f>
        <v>0</v>
      </c>
      <c r="FT130" s="49">
        <f>IF(SUM(FG130:FG$298)=0,FG$299*FT$8/12,0)</f>
        <v>0</v>
      </c>
      <c r="FU130" s="49">
        <f>IF(SUM(FH130:FH$298)=0,FH$299*FU$8/12,0)</f>
        <v>0</v>
      </c>
      <c r="FV130" s="49">
        <f>IF(SUM(FI130:FI$298)=0,FI$299*FV$8/12,0)</f>
        <v>0</v>
      </c>
      <c r="FW130" s="49">
        <f>IF(SUM(FJ130:FJ$298)=0,FJ$299*FW$8/12,0)</f>
        <v>0</v>
      </c>
      <c r="FX130" s="49">
        <f>IF(SUM(FK130:FK$298)=0,FK$299*FX$8/12,0)</f>
        <v>0</v>
      </c>
      <c r="FY130" s="49">
        <f>IF(SUM(FL130:FL$298)=0,FL$299*FY$8/12,0)</f>
        <v>0</v>
      </c>
      <c r="FZ130" s="49">
        <f>IF(SUM(FM130:FM$298)=0,FM$299*FZ$8/12,0)</f>
        <v>0</v>
      </c>
      <c r="GA130" s="49">
        <f>IF(SUM(FN130:FN$298)=0,FN$299*GA$8/12,0)</f>
        <v>0</v>
      </c>
      <c r="GB130" s="49">
        <f>IF(SUM(FO130:FO$298)=0,FO$299*GB$8/12,0)</f>
        <v>0</v>
      </c>
      <c r="GC130" s="49">
        <f>IF(SUM(FP130:FP$298)=0,FP$299*GC$8/12,0)</f>
        <v>0</v>
      </c>
      <c r="GD130" s="49">
        <f>IF(SUM(FQ130:FQ$298)=0,FQ$299*GD$8/12,0)</f>
        <v>0</v>
      </c>
      <c r="GE130" s="49">
        <f t="shared" si="246"/>
        <v>0</v>
      </c>
      <c r="GF130" s="49">
        <f t="shared" si="234"/>
        <v>0</v>
      </c>
      <c r="GG130" s="49">
        <f t="shared" si="247"/>
        <v>0</v>
      </c>
      <c r="GH130" s="49">
        <f t="shared" si="235"/>
        <v>0</v>
      </c>
      <c r="GI130" s="49">
        <f t="shared" si="248"/>
        <v>0</v>
      </c>
      <c r="GJ130" s="49">
        <f t="shared" si="236"/>
        <v>0</v>
      </c>
      <c r="GK130" s="21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  <c r="IN130" s="64"/>
      <c r="IO130" s="64"/>
      <c r="IP130" s="64"/>
      <c r="IQ130" s="64"/>
      <c r="IR130" s="64"/>
      <c r="IS130" s="64"/>
      <c r="IT130" s="64"/>
      <c r="IU130" s="64"/>
      <c r="IV130" s="64"/>
      <c r="IW130" s="64"/>
      <c r="IX130" s="64"/>
      <c r="IY130" s="64"/>
      <c r="IZ130" s="64"/>
      <c r="JA130" s="64"/>
      <c r="JB130" s="64"/>
      <c r="JC130" s="64"/>
      <c r="JD130" s="64"/>
      <c r="JE130" s="64"/>
      <c r="JF130" s="64"/>
      <c r="JG130" s="64"/>
      <c r="JH130" s="64"/>
      <c r="JI130" s="64"/>
      <c r="JJ130" s="64"/>
      <c r="JK130" s="64"/>
      <c r="JL130" s="64"/>
      <c r="JM130" s="64"/>
      <c r="JN130" s="64"/>
      <c r="JO130" s="64"/>
      <c r="JP130" s="64"/>
      <c r="JQ130" s="64"/>
      <c r="JR130" s="64"/>
      <c r="JS130" s="64"/>
      <c r="JT130" s="64"/>
      <c r="JU130" s="64"/>
      <c r="JV130" s="64"/>
      <c r="JW130" s="64"/>
      <c r="JX130" s="64"/>
      <c r="JY130" s="64"/>
      <c r="JZ130" s="64"/>
      <c r="KA130" s="64"/>
      <c r="KB130" s="64"/>
      <c r="KC130" s="64"/>
      <c r="KD130" s="64"/>
      <c r="KE130" s="64"/>
      <c r="KF130" s="64"/>
      <c r="KG130" s="64"/>
      <c r="KH130" s="64"/>
      <c r="KI130" s="64"/>
      <c r="KJ130" s="64"/>
      <c r="KK130" s="64"/>
      <c r="KL130" s="64"/>
      <c r="KM130" s="64"/>
    </row>
    <row r="131" spans="1:299">
      <c r="A131" s="57"/>
      <c r="B131" s="38">
        <f>IF(SUM(J$9:J130)&gt;0.9,MAX(B$9:B130)+1,0)</f>
        <v>102</v>
      </c>
      <c r="C131" s="44">
        <f t="shared" si="210"/>
        <v>0</v>
      </c>
      <c r="D131" s="40">
        <v>48244</v>
      </c>
      <c r="E131" s="43">
        <f t="shared" si="249"/>
        <v>0</v>
      </c>
      <c r="F131" s="43">
        <f t="shared" si="250"/>
        <v>0</v>
      </c>
      <c r="G131" s="45">
        <f>IF(AND(B131=I$6,K130-I$1/(I$7-I$6+1)&gt;=0),ROUND(I$1/(I$7-I$6+1),0),IF(AND(SUM(G$10:G130)&gt;0,K130-G130&gt;=0),G130,IF(AND(SUM(G$10:G130)&gt;0),I$1-SUM(G$10:G130),0)))</f>
        <v>0</v>
      </c>
      <c r="H131" s="45">
        <f t="shared" si="251"/>
        <v>0</v>
      </c>
      <c r="I131" s="45">
        <f t="shared" si="252"/>
        <v>0</v>
      </c>
      <c r="J131" s="45">
        <f t="shared" si="305"/>
        <v>0</v>
      </c>
      <c r="K131" s="45">
        <f t="shared" si="253"/>
        <v>0</v>
      </c>
      <c r="L131" s="45">
        <f>IF(AND(J131&lt;&gt;0,SUM(J$9:J130)=0),ROUND(I$1*I$3,0),0)</f>
        <v>0</v>
      </c>
      <c r="M131" s="18"/>
      <c r="N131" s="38">
        <f>IF(SUM(V$9:V130)&gt;0.9,MAX(N$9:N130)+1,0)</f>
        <v>0</v>
      </c>
      <c r="O131" s="44">
        <f t="shared" si="211"/>
        <v>0</v>
      </c>
      <c r="P131" s="40">
        <f t="shared" si="212"/>
        <v>48244</v>
      </c>
      <c r="Q131" s="43">
        <f t="shared" si="328"/>
        <v>0</v>
      </c>
      <c r="R131" s="43">
        <f t="shared" si="306"/>
        <v>0</v>
      </c>
      <c r="S131" s="45">
        <f>IF(AND(N131=U$6,W130-U$1/(U$7-U$6+1)&gt;=0),ROUND(U$1/(U$7-U$6+1),0),IF(AND(SUM(S$10:S130)&gt;0,W130-S130&gt;=0),S130,IF(AND(SUM(S$10:S130)&gt;0),U$1-SUM(S$10:S130),0)))</f>
        <v>0</v>
      </c>
      <c r="T131" s="45">
        <f t="shared" si="254"/>
        <v>0</v>
      </c>
      <c r="U131" s="45">
        <f t="shared" si="255"/>
        <v>0</v>
      </c>
      <c r="V131" s="45">
        <f t="shared" si="307"/>
        <v>0</v>
      </c>
      <c r="W131" s="45">
        <f t="shared" si="256"/>
        <v>0</v>
      </c>
      <c r="X131" s="45">
        <f>IF(AND(V131&lt;&gt;0,SUM(V$9:V130)=0),ROUND(U$1*U$3,0),0)</f>
        <v>0</v>
      </c>
      <c r="Y131" s="18"/>
      <c r="Z131" s="38">
        <f>IF(SUM(AH$9:AH130)&gt;0.9,MAX(Z$9:Z130)+1,0)</f>
        <v>0</v>
      </c>
      <c r="AA131" s="44">
        <f t="shared" si="213"/>
        <v>0</v>
      </c>
      <c r="AB131" s="40">
        <f t="shared" si="214"/>
        <v>48244</v>
      </c>
      <c r="AC131" s="43">
        <f t="shared" si="329"/>
        <v>0</v>
      </c>
      <c r="AD131" s="43">
        <f t="shared" si="308"/>
        <v>0</v>
      </c>
      <c r="AE131" s="45">
        <f>IF(AND(Z131=AG$6,AI130-AG$1/(AG$7-AG$6+1)&gt;=0),ROUND(AG$1/(AG$7-AG$6+1),0),IF(AND(SUM(AE$10:AE130)&gt;0,AI130-AE130&gt;=0),AE130,IF(AND(SUM(AE$10:AE130)&gt;0),AG$1-SUM(AE$10:AE130),0)))</f>
        <v>0</v>
      </c>
      <c r="AF131" s="45">
        <f t="shared" si="257"/>
        <v>0</v>
      </c>
      <c r="AG131" s="45">
        <f t="shared" si="258"/>
        <v>0</v>
      </c>
      <c r="AH131" s="45">
        <f t="shared" si="309"/>
        <v>0</v>
      </c>
      <c r="AI131" s="45">
        <f t="shared" si="259"/>
        <v>0</v>
      </c>
      <c r="AJ131" s="45">
        <f>IF(AND(AH131&lt;&gt;0,SUM(AH$9:AH130)=0),ROUND(AG$1*AG$3,0),0)</f>
        <v>0</v>
      </c>
      <c r="AK131" s="18"/>
      <c r="AL131" s="38">
        <f>IF(SUM(AT$9:AT130)&gt;0.9,MAX(AL$9:AL130)+1,0)</f>
        <v>0</v>
      </c>
      <c r="AM131" s="44">
        <f t="shared" si="215"/>
        <v>0</v>
      </c>
      <c r="AN131" s="40">
        <f t="shared" si="216"/>
        <v>48244</v>
      </c>
      <c r="AO131" s="43">
        <f t="shared" si="330"/>
        <v>0</v>
      </c>
      <c r="AP131" s="43">
        <f t="shared" si="310"/>
        <v>0</v>
      </c>
      <c r="AQ131" s="45">
        <f>IF(AND(AL131=AS$6,AU130-AS$1/(AS$7-AS$6+1)&gt;=0),ROUND(AS$1/(AS$7-AS$6+1),0),IF(AND(SUM(AQ$10:AQ130)&gt;0,AU130-AQ130&gt;=0),AQ130,IF(AND(SUM(AQ$10:AQ130)&gt;0),AS$1-SUM(AQ$10:AQ130),0)))</f>
        <v>0</v>
      </c>
      <c r="AR131" s="45">
        <f t="shared" si="260"/>
        <v>0</v>
      </c>
      <c r="AS131" s="45">
        <f t="shared" si="261"/>
        <v>0</v>
      </c>
      <c r="AT131" s="45">
        <f t="shared" si="311"/>
        <v>0</v>
      </c>
      <c r="AU131" s="45">
        <f t="shared" si="262"/>
        <v>0</v>
      </c>
      <c r="AV131" s="45">
        <f>IF(AND(AT131&lt;&gt;0,SUM(AT$9:AT130)=0),ROUND(AS$1*AS$3,0),0)</f>
        <v>0</v>
      </c>
      <c r="AW131" s="18"/>
      <c r="AX131" s="38">
        <f>IF(SUM(BF$9:BF130)&gt;0.9,MAX(AX$9:AX130)+1,0)</f>
        <v>0</v>
      </c>
      <c r="AY131" s="44">
        <f t="shared" si="217"/>
        <v>0</v>
      </c>
      <c r="AZ131" s="40">
        <f t="shared" si="218"/>
        <v>48244</v>
      </c>
      <c r="BA131" s="43">
        <f t="shared" si="331"/>
        <v>0</v>
      </c>
      <c r="BB131" s="43">
        <f t="shared" si="312"/>
        <v>0</v>
      </c>
      <c r="BC131" s="45">
        <f>IF(AND(AX131=BE$6,BG130-BE$1/(BE$7-BE$6+1)&gt;=0),ROUND(BE$1/(BE$7-BE$6+1),0),IF(AND(SUM(BC$10:BC130)&gt;0,BG130-BC130&gt;=0),BC130,IF(AND(SUM(BC$10:BC130)&gt;0),BE$1-SUM(BC$10:BC130),0)))</f>
        <v>0</v>
      </c>
      <c r="BD131" s="45">
        <f t="shared" si="263"/>
        <v>0</v>
      </c>
      <c r="BE131" s="45">
        <f t="shared" si="264"/>
        <v>0</v>
      </c>
      <c r="BF131" s="45">
        <f t="shared" si="313"/>
        <v>0</v>
      </c>
      <c r="BG131" s="45">
        <f t="shared" si="265"/>
        <v>0</v>
      </c>
      <c r="BH131" s="45">
        <f>IF(AND(BF131&lt;&gt;0,SUM(BF$9:BF130)=0),ROUND(BE$1*BE$3,0),0)</f>
        <v>0</v>
      </c>
      <c r="BI131" s="18"/>
      <c r="BJ131" s="38">
        <f>IF(SUM(BR$9:BR130)&gt;0.9,MAX(BJ$9:BJ130)+1,0)</f>
        <v>0</v>
      </c>
      <c r="BK131" s="44">
        <f t="shared" si="219"/>
        <v>0</v>
      </c>
      <c r="BL131" s="40">
        <f t="shared" si="220"/>
        <v>48244</v>
      </c>
      <c r="BM131" s="43">
        <f t="shared" si="332"/>
        <v>0</v>
      </c>
      <c r="BN131" s="43">
        <f t="shared" si="314"/>
        <v>0</v>
      </c>
      <c r="BO131" s="45">
        <f>IF(AND(BJ131=BQ$6,BS130-BQ$1/(BQ$7-BQ$6+1)&gt;=0),ROUND(BQ$1/(BQ$7-BQ$6+1),0),IF(AND(SUM(BO$10:BO130)&gt;0,BS130-BO130&gt;=0),BO130,IF(AND(SUM(BO$10:BO130)&gt;0),BQ$1-SUM(BO$10:BO130),0)))</f>
        <v>0</v>
      </c>
      <c r="BP131" s="45">
        <f t="shared" si="266"/>
        <v>0</v>
      </c>
      <c r="BQ131" s="45">
        <f t="shared" si="267"/>
        <v>0</v>
      </c>
      <c r="BR131" s="45">
        <f t="shared" si="315"/>
        <v>0</v>
      </c>
      <c r="BS131" s="45">
        <f t="shared" si="268"/>
        <v>0</v>
      </c>
      <c r="BT131" s="45">
        <f>IF(AND(BR131&lt;&gt;0,SUM(BR$9:BR130)=0),ROUND(BQ$1*BQ$3,0),0)</f>
        <v>0</v>
      </c>
      <c r="BU131" s="18"/>
      <c r="BV131" s="38">
        <f>IF(SUM(CD$9:CD130)&gt;0.9,MAX(BV$9:BV130)+1,0)</f>
        <v>0</v>
      </c>
      <c r="BW131" s="44">
        <f t="shared" si="221"/>
        <v>0</v>
      </c>
      <c r="BX131" s="40">
        <f t="shared" si="222"/>
        <v>48244</v>
      </c>
      <c r="BY131" s="43">
        <f t="shared" si="333"/>
        <v>0</v>
      </c>
      <c r="BZ131" s="43">
        <f t="shared" si="316"/>
        <v>0</v>
      </c>
      <c r="CA131" s="45">
        <f>IF(AND(BV131=CC$6,CE130-CC$1/(CC$7-CC$6+1)&gt;=0),ROUND(CC$1/(CC$7-CC$6+1),0),IF(AND(SUM(CA$10:CA130)&gt;0,CE130-CA130&gt;=0),CA130,IF(AND(SUM(CA$10:CA130)&gt;0),CC$1-SUM(CA$10:CA130),0)))</f>
        <v>0</v>
      </c>
      <c r="CB131" s="45">
        <f t="shared" si="269"/>
        <v>0</v>
      </c>
      <c r="CC131" s="45">
        <f t="shared" si="270"/>
        <v>0</v>
      </c>
      <c r="CD131" s="45">
        <f t="shared" si="317"/>
        <v>0</v>
      </c>
      <c r="CE131" s="45">
        <f t="shared" si="271"/>
        <v>0</v>
      </c>
      <c r="CF131" s="45">
        <f>IF(AND(CD131&lt;&gt;0,SUM(CD$9:CD130)=0),ROUND(CC$1*CC$3,0),0)</f>
        <v>0</v>
      </c>
      <c r="CG131" s="18"/>
      <c r="CH131" s="38">
        <f>IF(SUM(CP$9:CP130)&gt;0.9,MAX(CH$9:CH130)+1,0)</f>
        <v>0</v>
      </c>
      <c r="CI131" s="44">
        <f t="shared" si="223"/>
        <v>0</v>
      </c>
      <c r="CJ131" s="40">
        <f t="shared" si="224"/>
        <v>48244</v>
      </c>
      <c r="CK131" s="43">
        <f t="shared" si="334"/>
        <v>0</v>
      </c>
      <c r="CL131" s="43">
        <f t="shared" si="318"/>
        <v>0</v>
      </c>
      <c r="CM131" s="45">
        <f>IF(AND(CH131=CO$6,CQ130-CO$1/(CO$7-CO$6+1)&gt;=0),ROUND(CO$1/(CO$7-CO$6+1),0),IF(AND(SUM(CM$10:CM130)&gt;0,CQ130-CM130&gt;=0),CM130,IF(AND(SUM(CM$10:CM130)&gt;0),CO$1-SUM(CM$10:CM130),0)))</f>
        <v>0</v>
      </c>
      <c r="CN131" s="45">
        <f t="shared" si="272"/>
        <v>0</v>
      </c>
      <c r="CO131" s="45">
        <f t="shared" si="273"/>
        <v>0</v>
      </c>
      <c r="CP131" s="45">
        <f t="shared" si="319"/>
        <v>0</v>
      </c>
      <c r="CQ131" s="45">
        <f t="shared" si="274"/>
        <v>0</v>
      </c>
      <c r="CR131" s="45">
        <f>IF(AND(CP131&lt;&gt;0,SUM(CP$9:CP130)=0),ROUND(CO$1*CO$3,0),0)</f>
        <v>0</v>
      </c>
      <c r="CS131" s="18"/>
      <c r="CT131" s="38">
        <f>IF(SUM(DB$9:DB130)&gt;0.9,MAX(CT$9:CT130)+1,0)</f>
        <v>0</v>
      </c>
      <c r="CU131" s="44">
        <f t="shared" si="225"/>
        <v>0</v>
      </c>
      <c r="CV131" s="40">
        <f t="shared" si="226"/>
        <v>48244</v>
      </c>
      <c r="CW131" s="43">
        <f t="shared" si="335"/>
        <v>0</v>
      </c>
      <c r="CX131" s="43">
        <f t="shared" si="320"/>
        <v>0</v>
      </c>
      <c r="CY131" s="45">
        <f>IF(AND(CT131=DA$6,DC130-DA$1/(DA$7-DA$6+1)&gt;=0),ROUND(DA$1/(DA$7-DA$6+1),0),IF(AND(SUM(CY$10:CY130)&gt;0,DC130-CY130&gt;=0),CY130,IF(AND(SUM(CY$10:CY130)&gt;0),DA$1-SUM(CY$10:CY130),0)))</f>
        <v>0</v>
      </c>
      <c r="CZ131" s="45">
        <f t="shared" si="275"/>
        <v>0</v>
      </c>
      <c r="DA131" s="45">
        <f t="shared" si="276"/>
        <v>0</v>
      </c>
      <c r="DB131" s="45">
        <f t="shared" si="321"/>
        <v>0</v>
      </c>
      <c r="DC131" s="45">
        <f t="shared" si="277"/>
        <v>0</v>
      </c>
      <c r="DD131" s="45">
        <f>IF(AND(DB131&lt;&gt;0,SUM(DB$9:DB130)=0),ROUND(DA$1*DA$3,0),0)</f>
        <v>0</v>
      </c>
      <c r="DE131" s="18"/>
      <c r="DF131" s="38">
        <f>IF(SUM(DN$9:DN130)&gt;0.9,MAX(DF$9:DF130)+1,0)</f>
        <v>0</v>
      </c>
      <c r="DG131" s="44">
        <f t="shared" si="227"/>
        <v>0</v>
      </c>
      <c r="DH131" s="40">
        <f t="shared" si="228"/>
        <v>48244</v>
      </c>
      <c r="DI131" s="43">
        <f t="shared" si="336"/>
        <v>0</v>
      </c>
      <c r="DJ131" s="43">
        <f t="shared" si="322"/>
        <v>0</v>
      </c>
      <c r="DK131" s="45">
        <f>IF(AND(DF131=DM$6,DO130-DM$1/(DM$7-DM$6+1)&gt;=0),ROUND(DM$1/(DM$7-DM$6+1),0),IF(AND(SUM(DK$10:DK130)&gt;0,DO130-DK130&gt;=0),DK130,IF(AND(SUM(DK$10:DK130)&gt;0),DM$1-SUM(DK$10:DK130),0)))</f>
        <v>0</v>
      </c>
      <c r="DL131" s="45">
        <f t="shared" si="278"/>
        <v>0</v>
      </c>
      <c r="DM131" s="45">
        <f t="shared" si="279"/>
        <v>0</v>
      </c>
      <c r="DN131" s="45">
        <f t="shared" si="323"/>
        <v>0</v>
      </c>
      <c r="DO131" s="45">
        <f t="shared" si="280"/>
        <v>0</v>
      </c>
      <c r="DP131" s="45">
        <f>IF(AND(DN131&lt;&gt;0,SUM(DN$9:DN130)=0),ROUND(DM$1*DM$3,0),0)</f>
        <v>0</v>
      </c>
      <c r="DQ131" s="18"/>
      <c r="DR131" s="38">
        <f>IF(SUM(DZ$9:DZ130)&gt;0.9,MAX(DR$9:DR130)+1,0)</f>
        <v>0</v>
      </c>
      <c r="DS131" s="44">
        <f t="shared" si="229"/>
        <v>0</v>
      </c>
      <c r="DT131" s="40">
        <f t="shared" si="230"/>
        <v>48244</v>
      </c>
      <c r="DU131" s="43">
        <f t="shared" si="337"/>
        <v>0</v>
      </c>
      <c r="DV131" s="43">
        <f t="shared" si="324"/>
        <v>0</v>
      </c>
      <c r="DW131" s="45">
        <f>IF(AND(DR131=DY$6,EA130-DY$1/(DY$7-DY$6+1)&gt;=0),ROUND(DY$1/(DY$7-DY$6+1),0),IF(AND(SUM(DW$10:DW130)&gt;0,EA130-DW130&gt;=0),DW130,IF(AND(SUM(DW$10:DW130)&gt;0),DY$1-SUM(DW$10:DW130),0)))</f>
        <v>0</v>
      </c>
      <c r="DX131" s="45">
        <f t="shared" si="281"/>
        <v>0</v>
      </c>
      <c r="DY131" s="45">
        <f t="shared" si="282"/>
        <v>0</v>
      </c>
      <c r="DZ131" s="45">
        <f t="shared" si="325"/>
        <v>0</v>
      </c>
      <c r="EA131" s="45">
        <f t="shared" si="283"/>
        <v>0</v>
      </c>
      <c r="EB131" s="45">
        <f>IF(AND(DZ131&lt;&gt;0,SUM(DZ$9:DZ130)=0),ROUND(DY$1*DY$3,0),0)</f>
        <v>0</v>
      </c>
      <c r="EC131" s="18"/>
      <c r="ED131" s="38">
        <f>IF(SUM(EL$9:EL130)&gt;0.9,MAX(ED$9:ED130)+1,0)</f>
        <v>0</v>
      </c>
      <c r="EE131" s="44">
        <f t="shared" si="231"/>
        <v>0</v>
      </c>
      <c r="EF131" s="40">
        <f t="shared" si="232"/>
        <v>48244</v>
      </c>
      <c r="EG131" s="43">
        <f t="shared" si="338"/>
        <v>0</v>
      </c>
      <c r="EH131" s="43">
        <f t="shared" si="326"/>
        <v>0</v>
      </c>
      <c r="EI131" s="45">
        <f>IF(AND(ED131=EK$6,EM130-EK$1/(EK$7-EK$6+1)&gt;=0),ROUND(EK$1/(EK$7-EK$6+1),0),IF(AND(SUM(EI$10:EI130)&gt;0,EM130-EI130&gt;=0),EI130,IF(AND(SUM(EI$10:EI130)&gt;0),EK$1-SUM(EI$10:EI130),0)))</f>
        <v>0</v>
      </c>
      <c r="EJ131" s="45">
        <f t="shared" si="284"/>
        <v>0</v>
      </c>
      <c r="EK131" s="45">
        <f t="shared" si="285"/>
        <v>0</v>
      </c>
      <c r="EL131" s="45">
        <f t="shared" si="327"/>
        <v>0</v>
      </c>
      <c r="EM131" s="45">
        <f t="shared" si="286"/>
        <v>0</v>
      </c>
      <c r="EN131" s="45">
        <f>IF(AND(EL131&lt;&gt;0,SUM(EL$9:EL130)=0),ROUND(EK$1*EK$3,0),0)</f>
        <v>0</v>
      </c>
      <c r="EO131" s="21"/>
      <c r="EP131" s="46">
        <f t="shared" si="303"/>
        <v>115</v>
      </c>
      <c r="EQ131" s="47">
        <f t="shared" si="287"/>
        <v>48244</v>
      </c>
      <c r="ER131" s="48">
        <f t="shared" si="304"/>
        <v>0</v>
      </c>
      <c r="ES131" s="48">
        <f t="shared" si="288"/>
        <v>0</v>
      </c>
      <c r="ET131" s="48">
        <f t="shared" si="289"/>
        <v>0</v>
      </c>
      <c r="EU131" s="48">
        <f t="shared" si="290"/>
        <v>0</v>
      </c>
      <c r="EV131" s="48">
        <f t="shared" si="291"/>
        <v>0</v>
      </c>
      <c r="EW131" s="48">
        <f t="shared" si="292"/>
        <v>0</v>
      </c>
      <c r="EX131" s="48">
        <f t="shared" si="293"/>
        <v>0</v>
      </c>
      <c r="EY131" s="48">
        <f t="shared" si="294"/>
        <v>0</v>
      </c>
      <c r="EZ131" s="48">
        <f t="shared" si="295"/>
        <v>0</v>
      </c>
      <c r="FA131" s="48">
        <f t="shared" si="296"/>
        <v>0</v>
      </c>
      <c r="FB131" s="48">
        <f t="shared" si="297"/>
        <v>0</v>
      </c>
      <c r="FC131" s="48">
        <f t="shared" si="298"/>
        <v>0</v>
      </c>
      <c r="FD131" s="48">
        <f t="shared" si="233"/>
        <v>0</v>
      </c>
      <c r="FE131" s="49">
        <f t="shared" si="209"/>
        <v>0</v>
      </c>
      <c r="FF131" s="49">
        <f t="shared" si="237"/>
        <v>0</v>
      </c>
      <c r="FG131" s="49">
        <f t="shared" si="238"/>
        <v>0</v>
      </c>
      <c r="FH131" s="49">
        <f t="shared" si="239"/>
        <v>0</v>
      </c>
      <c r="FI131" s="49">
        <f t="shared" si="240"/>
        <v>0</v>
      </c>
      <c r="FJ131" s="49">
        <f t="shared" si="241"/>
        <v>0</v>
      </c>
      <c r="FK131" s="49">
        <f t="shared" si="242"/>
        <v>0</v>
      </c>
      <c r="FL131" s="49">
        <f t="shared" si="243"/>
        <v>0</v>
      </c>
      <c r="FM131" s="49">
        <f t="shared" si="244"/>
        <v>0</v>
      </c>
      <c r="FN131" s="49">
        <f t="shared" si="299"/>
        <v>0</v>
      </c>
      <c r="FO131" s="49">
        <f t="shared" si="300"/>
        <v>0</v>
      </c>
      <c r="FP131" s="49">
        <f t="shared" si="301"/>
        <v>0</v>
      </c>
      <c r="FQ131" s="49">
        <f t="shared" si="302"/>
        <v>0</v>
      </c>
      <c r="FR131" s="49">
        <f t="shared" si="245"/>
        <v>0</v>
      </c>
      <c r="FS131" s="49">
        <f>IF(SUM(FF131:FF$298)=0,FF$299*FS$8/12,0)</f>
        <v>0</v>
      </c>
      <c r="FT131" s="49">
        <f>IF(SUM(FG131:FG$298)=0,FG$299*FT$8/12,0)</f>
        <v>0</v>
      </c>
      <c r="FU131" s="49">
        <f>IF(SUM(FH131:FH$298)=0,FH$299*FU$8/12,0)</f>
        <v>0</v>
      </c>
      <c r="FV131" s="49">
        <f>IF(SUM(FI131:FI$298)=0,FI$299*FV$8/12,0)</f>
        <v>0</v>
      </c>
      <c r="FW131" s="49">
        <f>IF(SUM(FJ131:FJ$298)=0,FJ$299*FW$8/12,0)</f>
        <v>0</v>
      </c>
      <c r="FX131" s="49">
        <f>IF(SUM(FK131:FK$298)=0,FK$299*FX$8/12,0)</f>
        <v>0</v>
      </c>
      <c r="FY131" s="49">
        <f>IF(SUM(FL131:FL$298)=0,FL$299*FY$8/12,0)</f>
        <v>0</v>
      </c>
      <c r="FZ131" s="49">
        <f>IF(SUM(FM131:FM$298)=0,FM$299*FZ$8/12,0)</f>
        <v>0</v>
      </c>
      <c r="GA131" s="49">
        <f>IF(SUM(FN131:FN$298)=0,FN$299*GA$8/12,0)</f>
        <v>0</v>
      </c>
      <c r="GB131" s="49">
        <f>IF(SUM(FO131:FO$298)=0,FO$299*GB$8/12,0)</f>
        <v>0</v>
      </c>
      <c r="GC131" s="49">
        <f>IF(SUM(FP131:FP$298)=0,FP$299*GC$8/12,0)</f>
        <v>0</v>
      </c>
      <c r="GD131" s="49">
        <f>IF(SUM(FQ131:FQ$298)=0,FQ$299*GD$8/12,0)</f>
        <v>0</v>
      </c>
      <c r="GE131" s="49">
        <f t="shared" si="246"/>
        <v>0</v>
      </c>
      <c r="GF131" s="49">
        <f t="shared" si="234"/>
        <v>0</v>
      </c>
      <c r="GG131" s="49">
        <f t="shared" si="247"/>
        <v>0</v>
      </c>
      <c r="GH131" s="49">
        <f t="shared" si="235"/>
        <v>0</v>
      </c>
      <c r="GI131" s="49">
        <f t="shared" si="248"/>
        <v>0</v>
      </c>
      <c r="GJ131" s="49">
        <f t="shared" si="236"/>
        <v>0</v>
      </c>
      <c r="GK131" s="21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  <c r="IN131" s="64"/>
      <c r="IO131" s="64"/>
      <c r="IP131" s="64"/>
      <c r="IQ131" s="64"/>
      <c r="IR131" s="64"/>
      <c r="IS131" s="64"/>
      <c r="IT131" s="64"/>
      <c r="IU131" s="64"/>
      <c r="IV131" s="64"/>
      <c r="IW131" s="64"/>
      <c r="IX131" s="64"/>
      <c r="IY131" s="64"/>
      <c r="IZ131" s="64"/>
      <c r="JA131" s="64"/>
      <c r="JB131" s="64"/>
      <c r="JC131" s="64"/>
      <c r="JD131" s="64"/>
      <c r="JE131" s="64"/>
      <c r="JF131" s="64"/>
      <c r="JG131" s="64"/>
      <c r="JH131" s="64"/>
      <c r="JI131" s="64"/>
      <c r="JJ131" s="64"/>
      <c r="JK131" s="64"/>
      <c r="JL131" s="64"/>
      <c r="JM131" s="64"/>
      <c r="JN131" s="64"/>
      <c r="JO131" s="64"/>
      <c r="JP131" s="64"/>
      <c r="JQ131" s="64"/>
      <c r="JR131" s="64"/>
      <c r="JS131" s="64"/>
      <c r="JT131" s="64"/>
      <c r="JU131" s="64"/>
      <c r="JV131" s="64"/>
      <c r="JW131" s="64"/>
      <c r="JX131" s="64"/>
      <c r="JY131" s="64"/>
      <c r="JZ131" s="64"/>
      <c r="KA131" s="64"/>
      <c r="KB131" s="64"/>
      <c r="KC131" s="64"/>
      <c r="KD131" s="64"/>
      <c r="KE131" s="64"/>
      <c r="KF131" s="64"/>
      <c r="KG131" s="64"/>
      <c r="KH131" s="64"/>
      <c r="KI131" s="64"/>
      <c r="KJ131" s="64"/>
      <c r="KK131" s="64"/>
      <c r="KL131" s="64"/>
      <c r="KM131" s="64"/>
    </row>
    <row r="132" spans="1:299">
      <c r="A132" s="57"/>
      <c r="B132" s="38">
        <f>IF(SUM(J$9:J131)&gt;0.9,MAX(B$9:B131)+1,0)</f>
        <v>103</v>
      </c>
      <c r="C132" s="44">
        <f t="shared" si="210"/>
        <v>0</v>
      </c>
      <c r="D132" s="40">
        <v>48273</v>
      </c>
      <c r="E132" s="43">
        <f t="shared" si="249"/>
        <v>0</v>
      </c>
      <c r="F132" s="43">
        <f t="shared" si="250"/>
        <v>0</v>
      </c>
      <c r="G132" s="45">
        <f>IF(AND(B132=I$6,K131-I$1/(I$7-I$6+1)&gt;=0),ROUND(I$1/(I$7-I$6+1),0),IF(AND(SUM(G$10:G131)&gt;0,K131-G131&gt;=0),G131,IF(AND(SUM(G$10:G131)&gt;0),I$1-SUM(G$10:G131),0)))</f>
        <v>0</v>
      </c>
      <c r="H132" s="45">
        <f t="shared" si="251"/>
        <v>0</v>
      </c>
      <c r="I132" s="45">
        <f t="shared" si="252"/>
        <v>0</v>
      </c>
      <c r="J132" s="45">
        <f t="shared" si="305"/>
        <v>0</v>
      </c>
      <c r="K132" s="45">
        <f t="shared" si="253"/>
        <v>0</v>
      </c>
      <c r="L132" s="45">
        <f>IF(AND(J132&lt;&gt;0,SUM(J$9:J131)=0),ROUND(I$1*I$3,0),0)</f>
        <v>0</v>
      </c>
      <c r="M132" s="18"/>
      <c r="N132" s="38">
        <f>IF(SUM(V$9:V131)&gt;0.9,MAX(N$9:N131)+1,0)</f>
        <v>0</v>
      </c>
      <c r="O132" s="44">
        <f t="shared" si="211"/>
        <v>0</v>
      </c>
      <c r="P132" s="40">
        <f t="shared" si="212"/>
        <v>48273</v>
      </c>
      <c r="Q132" s="43">
        <f t="shared" si="328"/>
        <v>0</v>
      </c>
      <c r="R132" s="43">
        <f t="shared" si="306"/>
        <v>0</v>
      </c>
      <c r="S132" s="45">
        <f>IF(AND(N132=U$6,W131-U$1/(U$7-U$6+1)&gt;=0),ROUND(U$1/(U$7-U$6+1),0),IF(AND(SUM(S$10:S131)&gt;0,W131-S131&gt;=0),S131,IF(AND(SUM(S$10:S131)&gt;0),U$1-SUM(S$10:S131),0)))</f>
        <v>0</v>
      </c>
      <c r="T132" s="45">
        <f t="shared" si="254"/>
        <v>0</v>
      </c>
      <c r="U132" s="45">
        <f t="shared" si="255"/>
        <v>0</v>
      </c>
      <c r="V132" s="45">
        <f t="shared" si="307"/>
        <v>0</v>
      </c>
      <c r="W132" s="45">
        <f t="shared" si="256"/>
        <v>0</v>
      </c>
      <c r="X132" s="45">
        <f>IF(AND(V132&lt;&gt;0,SUM(V$9:V131)=0),ROUND(U$1*U$3,0),0)</f>
        <v>0</v>
      </c>
      <c r="Y132" s="18"/>
      <c r="Z132" s="38">
        <f>IF(SUM(AH$9:AH131)&gt;0.9,MAX(Z$9:Z131)+1,0)</f>
        <v>0</v>
      </c>
      <c r="AA132" s="44">
        <f t="shared" si="213"/>
        <v>0</v>
      </c>
      <c r="AB132" s="40">
        <f t="shared" si="214"/>
        <v>48273</v>
      </c>
      <c r="AC132" s="43">
        <f t="shared" si="329"/>
        <v>0</v>
      </c>
      <c r="AD132" s="43">
        <f t="shared" si="308"/>
        <v>0</v>
      </c>
      <c r="AE132" s="45">
        <f>IF(AND(Z132=AG$6,AI131-AG$1/(AG$7-AG$6+1)&gt;=0),ROUND(AG$1/(AG$7-AG$6+1),0),IF(AND(SUM(AE$10:AE131)&gt;0,AI131-AE131&gt;=0),AE131,IF(AND(SUM(AE$10:AE131)&gt;0),AG$1-SUM(AE$10:AE131),0)))</f>
        <v>0</v>
      </c>
      <c r="AF132" s="45">
        <f t="shared" si="257"/>
        <v>0</v>
      </c>
      <c r="AG132" s="45">
        <f t="shared" si="258"/>
        <v>0</v>
      </c>
      <c r="AH132" s="45">
        <f t="shared" si="309"/>
        <v>0</v>
      </c>
      <c r="AI132" s="45">
        <f t="shared" si="259"/>
        <v>0</v>
      </c>
      <c r="AJ132" s="45">
        <f>IF(AND(AH132&lt;&gt;0,SUM(AH$9:AH131)=0),ROUND(AG$1*AG$3,0),0)</f>
        <v>0</v>
      </c>
      <c r="AK132" s="18"/>
      <c r="AL132" s="38">
        <f>IF(SUM(AT$9:AT131)&gt;0.9,MAX(AL$9:AL131)+1,0)</f>
        <v>0</v>
      </c>
      <c r="AM132" s="44">
        <f t="shared" si="215"/>
        <v>0</v>
      </c>
      <c r="AN132" s="40">
        <f t="shared" si="216"/>
        <v>48273</v>
      </c>
      <c r="AO132" s="43">
        <f t="shared" si="330"/>
        <v>0</v>
      </c>
      <c r="AP132" s="43">
        <f t="shared" si="310"/>
        <v>0</v>
      </c>
      <c r="AQ132" s="45">
        <f>IF(AND(AL132=AS$6,AU131-AS$1/(AS$7-AS$6+1)&gt;=0),ROUND(AS$1/(AS$7-AS$6+1),0),IF(AND(SUM(AQ$10:AQ131)&gt;0,AU131-AQ131&gt;=0),AQ131,IF(AND(SUM(AQ$10:AQ131)&gt;0),AS$1-SUM(AQ$10:AQ131),0)))</f>
        <v>0</v>
      </c>
      <c r="AR132" s="45">
        <f t="shared" si="260"/>
        <v>0</v>
      </c>
      <c r="AS132" s="45">
        <f t="shared" si="261"/>
        <v>0</v>
      </c>
      <c r="AT132" s="45">
        <f t="shared" si="311"/>
        <v>0</v>
      </c>
      <c r="AU132" s="45">
        <f t="shared" si="262"/>
        <v>0</v>
      </c>
      <c r="AV132" s="45">
        <f>IF(AND(AT132&lt;&gt;0,SUM(AT$9:AT131)=0),ROUND(AS$1*AS$3,0),0)</f>
        <v>0</v>
      </c>
      <c r="AW132" s="18"/>
      <c r="AX132" s="38">
        <f>IF(SUM(BF$9:BF131)&gt;0.9,MAX(AX$9:AX131)+1,0)</f>
        <v>0</v>
      </c>
      <c r="AY132" s="44">
        <f t="shared" si="217"/>
        <v>0</v>
      </c>
      <c r="AZ132" s="40">
        <f t="shared" si="218"/>
        <v>48273</v>
      </c>
      <c r="BA132" s="43">
        <f t="shared" si="331"/>
        <v>0</v>
      </c>
      <c r="BB132" s="43">
        <f t="shared" si="312"/>
        <v>0</v>
      </c>
      <c r="BC132" s="45">
        <f>IF(AND(AX132=BE$6,BG131-BE$1/(BE$7-BE$6+1)&gt;=0),ROUND(BE$1/(BE$7-BE$6+1),0),IF(AND(SUM(BC$10:BC131)&gt;0,BG131-BC131&gt;=0),BC131,IF(AND(SUM(BC$10:BC131)&gt;0),BE$1-SUM(BC$10:BC131),0)))</f>
        <v>0</v>
      </c>
      <c r="BD132" s="45">
        <f t="shared" si="263"/>
        <v>0</v>
      </c>
      <c r="BE132" s="45">
        <f t="shared" si="264"/>
        <v>0</v>
      </c>
      <c r="BF132" s="45">
        <f t="shared" si="313"/>
        <v>0</v>
      </c>
      <c r="BG132" s="45">
        <f t="shared" si="265"/>
        <v>0</v>
      </c>
      <c r="BH132" s="45">
        <f>IF(AND(BF132&lt;&gt;0,SUM(BF$9:BF131)=0),ROUND(BE$1*BE$3,0),0)</f>
        <v>0</v>
      </c>
      <c r="BI132" s="18"/>
      <c r="BJ132" s="38">
        <f>IF(SUM(BR$9:BR131)&gt;0.9,MAX(BJ$9:BJ131)+1,0)</f>
        <v>0</v>
      </c>
      <c r="BK132" s="44">
        <f t="shared" si="219"/>
        <v>0</v>
      </c>
      <c r="BL132" s="40">
        <f t="shared" si="220"/>
        <v>48273</v>
      </c>
      <c r="BM132" s="43">
        <f t="shared" si="332"/>
        <v>0</v>
      </c>
      <c r="BN132" s="43">
        <f t="shared" si="314"/>
        <v>0</v>
      </c>
      <c r="BO132" s="45">
        <f>IF(AND(BJ132=BQ$6,BS131-BQ$1/(BQ$7-BQ$6+1)&gt;=0),ROUND(BQ$1/(BQ$7-BQ$6+1),0),IF(AND(SUM(BO$10:BO131)&gt;0,BS131-BO131&gt;=0),BO131,IF(AND(SUM(BO$10:BO131)&gt;0),BQ$1-SUM(BO$10:BO131),0)))</f>
        <v>0</v>
      </c>
      <c r="BP132" s="45">
        <f t="shared" si="266"/>
        <v>0</v>
      </c>
      <c r="BQ132" s="45">
        <f t="shared" si="267"/>
        <v>0</v>
      </c>
      <c r="BR132" s="45">
        <f t="shared" si="315"/>
        <v>0</v>
      </c>
      <c r="BS132" s="45">
        <f t="shared" si="268"/>
        <v>0</v>
      </c>
      <c r="BT132" s="45">
        <f>IF(AND(BR132&lt;&gt;0,SUM(BR$9:BR131)=0),ROUND(BQ$1*BQ$3,0),0)</f>
        <v>0</v>
      </c>
      <c r="BU132" s="18"/>
      <c r="BV132" s="38">
        <f>IF(SUM(CD$9:CD131)&gt;0.9,MAX(BV$9:BV131)+1,0)</f>
        <v>0</v>
      </c>
      <c r="BW132" s="44">
        <f t="shared" si="221"/>
        <v>0</v>
      </c>
      <c r="BX132" s="40">
        <f t="shared" si="222"/>
        <v>48273</v>
      </c>
      <c r="BY132" s="43">
        <f t="shared" si="333"/>
        <v>0</v>
      </c>
      <c r="BZ132" s="43">
        <f t="shared" si="316"/>
        <v>0</v>
      </c>
      <c r="CA132" s="45">
        <f>IF(AND(BV132=CC$6,CE131-CC$1/(CC$7-CC$6+1)&gt;=0),ROUND(CC$1/(CC$7-CC$6+1),0),IF(AND(SUM(CA$10:CA131)&gt;0,CE131-CA131&gt;=0),CA131,IF(AND(SUM(CA$10:CA131)&gt;0),CC$1-SUM(CA$10:CA131),0)))</f>
        <v>0</v>
      </c>
      <c r="CB132" s="45">
        <f t="shared" si="269"/>
        <v>0</v>
      </c>
      <c r="CC132" s="45">
        <f t="shared" si="270"/>
        <v>0</v>
      </c>
      <c r="CD132" s="45">
        <f t="shared" si="317"/>
        <v>0</v>
      </c>
      <c r="CE132" s="45">
        <f t="shared" si="271"/>
        <v>0</v>
      </c>
      <c r="CF132" s="45">
        <f>IF(AND(CD132&lt;&gt;0,SUM(CD$9:CD131)=0),ROUND(CC$1*CC$3,0),0)</f>
        <v>0</v>
      </c>
      <c r="CG132" s="18"/>
      <c r="CH132" s="38">
        <f>IF(SUM(CP$9:CP131)&gt;0.9,MAX(CH$9:CH131)+1,0)</f>
        <v>0</v>
      </c>
      <c r="CI132" s="44">
        <f t="shared" si="223"/>
        <v>0</v>
      </c>
      <c r="CJ132" s="40">
        <f t="shared" si="224"/>
        <v>48273</v>
      </c>
      <c r="CK132" s="43">
        <f t="shared" si="334"/>
        <v>0</v>
      </c>
      <c r="CL132" s="43">
        <f t="shared" si="318"/>
        <v>0</v>
      </c>
      <c r="CM132" s="45">
        <f>IF(AND(CH132=CO$6,CQ131-CO$1/(CO$7-CO$6+1)&gt;=0),ROUND(CO$1/(CO$7-CO$6+1),0),IF(AND(SUM(CM$10:CM131)&gt;0,CQ131-CM131&gt;=0),CM131,IF(AND(SUM(CM$10:CM131)&gt;0),CO$1-SUM(CM$10:CM131),0)))</f>
        <v>0</v>
      </c>
      <c r="CN132" s="45">
        <f t="shared" si="272"/>
        <v>0</v>
      </c>
      <c r="CO132" s="45">
        <f t="shared" si="273"/>
        <v>0</v>
      </c>
      <c r="CP132" s="45">
        <f t="shared" si="319"/>
        <v>0</v>
      </c>
      <c r="CQ132" s="45">
        <f t="shared" si="274"/>
        <v>0</v>
      </c>
      <c r="CR132" s="45">
        <f>IF(AND(CP132&lt;&gt;0,SUM(CP$9:CP131)=0),ROUND(CO$1*CO$3,0),0)</f>
        <v>0</v>
      </c>
      <c r="CS132" s="18"/>
      <c r="CT132" s="38">
        <f>IF(SUM(DB$9:DB131)&gt;0.9,MAX(CT$9:CT131)+1,0)</f>
        <v>0</v>
      </c>
      <c r="CU132" s="44">
        <f t="shared" si="225"/>
        <v>0</v>
      </c>
      <c r="CV132" s="40">
        <f t="shared" si="226"/>
        <v>48273</v>
      </c>
      <c r="CW132" s="43">
        <f t="shared" si="335"/>
        <v>0</v>
      </c>
      <c r="CX132" s="43">
        <f t="shared" si="320"/>
        <v>0</v>
      </c>
      <c r="CY132" s="45">
        <f>IF(AND(CT132=DA$6,DC131-DA$1/(DA$7-DA$6+1)&gt;=0),ROUND(DA$1/(DA$7-DA$6+1),0),IF(AND(SUM(CY$10:CY131)&gt;0,DC131-CY131&gt;=0),CY131,IF(AND(SUM(CY$10:CY131)&gt;0),DA$1-SUM(CY$10:CY131),0)))</f>
        <v>0</v>
      </c>
      <c r="CZ132" s="45">
        <f t="shared" si="275"/>
        <v>0</v>
      </c>
      <c r="DA132" s="45">
        <f t="shared" si="276"/>
        <v>0</v>
      </c>
      <c r="DB132" s="45">
        <f t="shared" si="321"/>
        <v>0</v>
      </c>
      <c r="DC132" s="45">
        <f t="shared" si="277"/>
        <v>0</v>
      </c>
      <c r="DD132" s="45">
        <f>IF(AND(DB132&lt;&gt;0,SUM(DB$9:DB131)=0),ROUND(DA$1*DA$3,0),0)</f>
        <v>0</v>
      </c>
      <c r="DE132" s="18"/>
      <c r="DF132" s="38">
        <f>IF(SUM(DN$9:DN131)&gt;0.9,MAX(DF$9:DF131)+1,0)</f>
        <v>0</v>
      </c>
      <c r="DG132" s="44">
        <f t="shared" si="227"/>
        <v>0</v>
      </c>
      <c r="DH132" s="40">
        <f t="shared" si="228"/>
        <v>48273</v>
      </c>
      <c r="DI132" s="43">
        <f t="shared" si="336"/>
        <v>0</v>
      </c>
      <c r="DJ132" s="43">
        <f t="shared" si="322"/>
        <v>0</v>
      </c>
      <c r="DK132" s="45">
        <f>IF(AND(DF132=DM$6,DO131-DM$1/(DM$7-DM$6+1)&gt;=0),ROUND(DM$1/(DM$7-DM$6+1),0),IF(AND(SUM(DK$10:DK131)&gt;0,DO131-DK131&gt;=0),DK131,IF(AND(SUM(DK$10:DK131)&gt;0),DM$1-SUM(DK$10:DK131),0)))</f>
        <v>0</v>
      </c>
      <c r="DL132" s="45">
        <f t="shared" si="278"/>
        <v>0</v>
      </c>
      <c r="DM132" s="45">
        <f t="shared" si="279"/>
        <v>0</v>
      </c>
      <c r="DN132" s="45">
        <f t="shared" si="323"/>
        <v>0</v>
      </c>
      <c r="DO132" s="45">
        <f t="shared" si="280"/>
        <v>0</v>
      </c>
      <c r="DP132" s="45">
        <f>IF(AND(DN132&lt;&gt;0,SUM(DN$9:DN131)=0),ROUND(DM$1*DM$3,0),0)</f>
        <v>0</v>
      </c>
      <c r="DQ132" s="18"/>
      <c r="DR132" s="38">
        <f>IF(SUM(DZ$9:DZ131)&gt;0.9,MAX(DR$9:DR131)+1,0)</f>
        <v>0</v>
      </c>
      <c r="DS132" s="44">
        <f t="shared" si="229"/>
        <v>0</v>
      </c>
      <c r="DT132" s="40">
        <f t="shared" si="230"/>
        <v>48273</v>
      </c>
      <c r="DU132" s="43">
        <f t="shared" si="337"/>
        <v>0</v>
      </c>
      <c r="DV132" s="43">
        <f t="shared" si="324"/>
        <v>0</v>
      </c>
      <c r="DW132" s="45">
        <f>IF(AND(DR132=DY$6,EA131-DY$1/(DY$7-DY$6+1)&gt;=0),ROUND(DY$1/(DY$7-DY$6+1),0),IF(AND(SUM(DW$10:DW131)&gt;0,EA131-DW131&gt;=0),DW131,IF(AND(SUM(DW$10:DW131)&gt;0),DY$1-SUM(DW$10:DW131),0)))</f>
        <v>0</v>
      </c>
      <c r="DX132" s="45">
        <f t="shared" si="281"/>
        <v>0</v>
      </c>
      <c r="DY132" s="45">
        <f t="shared" si="282"/>
        <v>0</v>
      </c>
      <c r="DZ132" s="45">
        <f t="shared" si="325"/>
        <v>0</v>
      </c>
      <c r="EA132" s="45">
        <f t="shared" si="283"/>
        <v>0</v>
      </c>
      <c r="EB132" s="45">
        <f>IF(AND(DZ132&lt;&gt;0,SUM(DZ$9:DZ131)=0),ROUND(DY$1*DY$3,0),0)</f>
        <v>0</v>
      </c>
      <c r="EC132" s="18"/>
      <c r="ED132" s="38">
        <f>IF(SUM(EL$9:EL131)&gt;0.9,MAX(ED$9:ED131)+1,0)</f>
        <v>0</v>
      </c>
      <c r="EE132" s="44">
        <f t="shared" si="231"/>
        <v>0</v>
      </c>
      <c r="EF132" s="40">
        <f t="shared" si="232"/>
        <v>48273</v>
      </c>
      <c r="EG132" s="43">
        <f t="shared" si="338"/>
        <v>0</v>
      </c>
      <c r="EH132" s="43">
        <f t="shared" si="326"/>
        <v>0</v>
      </c>
      <c r="EI132" s="45">
        <f>IF(AND(ED132=EK$6,EM131-EK$1/(EK$7-EK$6+1)&gt;=0),ROUND(EK$1/(EK$7-EK$6+1),0),IF(AND(SUM(EI$10:EI131)&gt;0,EM131-EI131&gt;=0),EI131,IF(AND(SUM(EI$10:EI131)&gt;0),EK$1-SUM(EI$10:EI131),0)))</f>
        <v>0</v>
      </c>
      <c r="EJ132" s="45">
        <f t="shared" si="284"/>
        <v>0</v>
      </c>
      <c r="EK132" s="45">
        <f t="shared" si="285"/>
        <v>0</v>
      </c>
      <c r="EL132" s="45">
        <f t="shared" si="327"/>
        <v>0</v>
      </c>
      <c r="EM132" s="45">
        <f t="shared" si="286"/>
        <v>0</v>
      </c>
      <c r="EN132" s="45">
        <f>IF(AND(EL132&lt;&gt;0,SUM(EL$9:EL131)=0),ROUND(EK$1*EK$3,0),0)</f>
        <v>0</v>
      </c>
      <c r="EO132" s="21"/>
      <c r="EP132" s="46">
        <f t="shared" si="303"/>
        <v>116</v>
      </c>
      <c r="EQ132" s="47">
        <f t="shared" si="287"/>
        <v>48273</v>
      </c>
      <c r="ER132" s="48">
        <f t="shared" si="304"/>
        <v>0</v>
      </c>
      <c r="ES132" s="48">
        <f t="shared" si="288"/>
        <v>0</v>
      </c>
      <c r="ET132" s="48">
        <f t="shared" si="289"/>
        <v>0</v>
      </c>
      <c r="EU132" s="48">
        <f t="shared" si="290"/>
        <v>0</v>
      </c>
      <c r="EV132" s="48">
        <f t="shared" si="291"/>
        <v>0</v>
      </c>
      <c r="EW132" s="48">
        <f t="shared" si="292"/>
        <v>0</v>
      </c>
      <c r="EX132" s="48">
        <f t="shared" si="293"/>
        <v>0</v>
      </c>
      <c r="EY132" s="48">
        <f t="shared" si="294"/>
        <v>0</v>
      </c>
      <c r="EZ132" s="48">
        <f t="shared" si="295"/>
        <v>0</v>
      </c>
      <c r="FA132" s="48">
        <f t="shared" si="296"/>
        <v>0</v>
      </c>
      <c r="FB132" s="48">
        <f t="shared" si="297"/>
        <v>0</v>
      </c>
      <c r="FC132" s="48">
        <f t="shared" si="298"/>
        <v>0</v>
      </c>
      <c r="FD132" s="48">
        <f t="shared" si="233"/>
        <v>0</v>
      </c>
      <c r="FE132" s="49">
        <f t="shared" si="209"/>
        <v>0</v>
      </c>
      <c r="FF132" s="49">
        <f t="shared" si="237"/>
        <v>0</v>
      </c>
      <c r="FG132" s="49">
        <f t="shared" si="238"/>
        <v>0</v>
      </c>
      <c r="FH132" s="49">
        <f t="shared" si="239"/>
        <v>0</v>
      </c>
      <c r="FI132" s="49">
        <f t="shared" si="240"/>
        <v>0</v>
      </c>
      <c r="FJ132" s="49">
        <f t="shared" si="241"/>
        <v>0</v>
      </c>
      <c r="FK132" s="49">
        <f t="shared" si="242"/>
        <v>0</v>
      </c>
      <c r="FL132" s="49">
        <f t="shared" si="243"/>
        <v>0</v>
      </c>
      <c r="FM132" s="49">
        <f t="shared" si="244"/>
        <v>0</v>
      </c>
      <c r="FN132" s="49">
        <f t="shared" si="299"/>
        <v>0</v>
      </c>
      <c r="FO132" s="49">
        <f t="shared" si="300"/>
        <v>0</v>
      </c>
      <c r="FP132" s="49">
        <f t="shared" si="301"/>
        <v>0</v>
      </c>
      <c r="FQ132" s="49">
        <f t="shared" si="302"/>
        <v>0</v>
      </c>
      <c r="FR132" s="49">
        <f t="shared" si="245"/>
        <v>0</v>
      </c>
      <c r="FS132" s="49">
        <f>IF(SUM(FF132:FF$298)=0,FF$299*FS$8/12,0)</f>
        <v>0</v>
      </c>
      <c r="FT132" s="49">
        <f>IF(SUM(FG132:FG$298)=0,FG$299*FT$8/12,0)</f>
        <v>0</v>
      </c>
      <c r="FU132" s="49">
        <f>IF(SUM(FH132:FH$298)=0,FH$299*FU$8/12,0)</f>
        <v>0</v>
      </c>
      <c r="FV132" s="49">
        <f>IF(SUM(FI132:FI$298)=0,FI$299*FV$8/12,0)</f>
        <v>0</v>
      </c>
      <c r="FW132" s="49">
        <f>IF(SUM(FJ132:FJ$298)=0,FJ$299*FW$8/12,0)</f>
        <v>0</v>
      </c>
      <c r="FX132" s="49">
        <f>IF(SUM(FK132:FK$298)=0,FK$299*FX$8/12,0)</f>
        <v>0</v>
      </c>
      <c r="FY132" s="49">
        <f>IF(SUM(FL132:FL$298)=0,FL$299*FY$8/12,0)</f>
        <v>0</v>
      </c>
      <c r="FZ132" s="49">
        <f>IF(SUM(FM132:FM$298)=0,FM$299*FZ$8/12,0)</f>
        <v>0</v>
      </c>
      <c r="GA132" s="49">
        <f>IF(SUM(FN132:FN$298)=0,FN$299*GA$8/12,0)</f>
        <v>0</v>
      </c>
      <c r="GB132" s="49">
        <f>IF(SUM(FO132:FO$298)=0,FO$299*GB$8/12,0)</f>
        <v>0</v>
      </c>
      <c r="GC132" s="49">
        <f>IF(SUM(FP132:FP$298)=0,FP$299*GC$8/12,0)</f>
        <v>0</v>
      </c>
      <c r="GD132" s="49">
        <f>IF(SUM(FQ132:FQ$298)=0,FQ$299*GD$8/12,0)</f>
        <v>0</v>
      </c>
      <c r="GE132" s="49">
        <f t="shared" si="246"/>
        <v>0</v>
      </c>
      <c r="GF132" s="49">
        <f t="shared" si="234"/>
        <v>0</v>
      </c>
      <c r="GG132" s="49">
        <f t="shared" si="247"/>
        <v>0</v>
      </c>
      <c r="GH132" s="49">
        <f t="shared" si="235"/>
        <v>0</v>
      </c>
      <c r="GI132" s="49">
        <f t="shared" si="248"/>
        <v>0</v>
      </c>
      <c r="GJ132" s="49">
        <f t="shared" si="236"/>
        <v>0</v>
      </c>
      <c r="GK132" s="21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  <c r="IN132" s="64"/>
      <c r="IO132" s="64"/>
      <c r="IP132" s="64"/>
      <c r="IQ132" s="64"/>
      <c r="IR132" s="64"/>
      <c r="IS132" s="64"/>
      <c r="IT132" s="64"/>
      <c r="IU132" s="64"/>
      <c r="IV132" s="64"/>
      <c r="IW132" s="64"/>
      <c r="IX132" s="64"/>
      <c r="IY132" s="64"/>
      <c r="IZ132" s="64"/>
      <c r="JA132" s="64"/>
      <c r="JB132" s="64"/>
      <c r="JC132" s="64"/>
      <c r="JD132" s="64"/>
      <c r="JE132" s="64"/>
      <c r="JF132" s="64"/>
      <c r="JG132" s="64"/>
      <c r="JH132" s="64"/>
      <c r="JI132" s="64"/>
      <c r="JJ132" s="64"/>
      <c r="JK132" s="64"/>
      <c r="JL132" s="64"/>
      <c r="JM132" s="64"/>
      <c r="JN132" s="64"/>
      <c r="JO132" s="64"/>
      <c r="JP132" s="64"/>
      <c r="JQ132" s="64"/>
      <c r="JR132" s="64"/>
      <c r="JS132" s="64"/>
      <c r="JT132" s="64"/>
      <c r="JU132" s="64"/>
      <c r="JV132" s="64"/>
      <c r="JW132" s="64"/>
      <c r="JX132" s="64"/>
      <c r="JY132" s="64"/>
      <c r="JZ132" s="64"/>
      <c r="KA132" s="64"/>
      <c r="KB132" s="64"/>
      <c r="KC132" s="64"/>
      <c r="KD132" s="64"/>
      <c r="KE132" s="64"/>
      <c r="KF132" s="64"/>
      <c r="KG132" s="64"/>
      <c r="KH132" s="64"/>
      <c r="KI132" s="64"/>
      <c r="KJ132" s="64"/>
      <c r="KK132" s="64"/>
      <c r="KL132" s="64"/>
      <c r="KM132" s="64"/>
    </row>
    <row r="133" spans="1:299">
      <c r="A133" s="57"/>
      <c r="B133" s="38">
        <f>IF(SUM(J$9:J132)&gt;0.9,MAX(B$9:B132)+1,0)</f>
        <v>104</v>
      </c>
      <c r="C133" s="44">
        <f t="shared" si="210"/>
        <v>0</v>
      </c>
      <c r="D133" s="40">
        <v>48304</v>
      </c>
      <c r="E133" s="43">
        <f t="shared" si="249"/>
        <v>0</v>
      </c>
      <c r="F133" s="43">
        <f t="shared" si="250"/>
        <v>0</v>
      </c>
      <c r="G133" s="45">
        <f>IF(AND(B133=I$6,K132-I$1/(I$7-I$6+1)&gt;=0),ROUND(I$1/(I$7-I$6+1),0),IF(AND(SUM(G$10:G132)&gt;0,K132-G132&gt;=0),G132,IF(AND(SUM(G$10:G132)&gt;0),I$1-SUM(G$10:G132),0)))</f>
        <v>0</v>
      </c>
      <c r="H133" s="45">
        <f t="shared" si="251"/>
        <v>0</v>
      </c>
      <c r="I133" s="45">
        <f t="shared" si="252"/>
        <v>0</v>
      </c>
      <c r="J133" s="45">
        <f t="shared" si="305"/>
        <v>0</v>
      </c>
      <c r="K133" s="45">
        <f t="shared" si="253"/>
        <v>0</v>
      </c>
      <c r="L133" s="45">
        <f>IF(AND(J133&lt;&gt;0,SUM(J$9:J132)=0),ROUND(I$1*I$3,0),0)</f>
        <v>0</v>
      </c>
      <c r="M133" s="18"/>
      <c r="N133" s="38">
        <f>IF(SUM(V$9:V132)&gt;0.9,MAX(N$9:N132)+1,0)</f>
        <v>0</v>
      </c>
      <c r="O133" s="44">
        <f t="shared" si="211"/>
        <v>0</v>
      </c>
      <c r="P133" s="40">
        <f t="shared" si="212"/>
        <v>48304</v>
      </c>
      <c r="Q133" s="43">
        <f t="shared" si="328"/>
        <v>0</v>
      </c>
      <c r="R133" s="43">
        <f t="shared" si="306"/>
        <v>0</v>
      </c>
      <c r="S133" s="45">
        <f>IF(AND(N133=U$6,W132-U$1/(U$7-U$6+1)&gt;=0),ROUND(U$1/(U$7-U$6+1),0),IF(AND(SUM(S$10:S132)&gt;0,W132-S132&gt;=0),S132,IF(AND(SUM(S$10:S132)&gt;0),U$1-SUM(S$10:S132),0)))</f>
        <v>0</v>
      </c>
      <c r="T133" s="45">
        <f t="shared" si="254"/>
        <v>0</v>
      </c>
      <c r="U133" s="45">
        <f t="shared" si="255"/>
        <v>0</v>
      </c>
      <c r="V133" s="45">
        <f t="shared" si="307"/>
        <v>0</v>
      </c>
      <c r="W133" s="45">
        <f t="shared" si="256"/>
        <v>0</v>
      </c>
      <c r="X133" s="45">
        <f>IF(AND(V133&lt;&gt;0,SUM(V$9:V132)=0),ROUND(U$1*U$3,0),0)</f>
        <v>0</v>
      </c>
      <c r="Y133" s="18"/>
      <c r="Z133" s="38">
        <f>IF(SUM(AH$9:AH132)&gt;0.9,MAX(Z$9:Z132)+1,0)</f>
        <v>0</v>
      </c>
      <c r="AA133" s="44">
        <f t="shared" si="213"/>
        <v>0</v>
      </c>
      <c r="AB133" s="40">
        <f t="shared" si="214"/>
        <v>48304</v>
      </c>
      <c r="AC133" s="43">
        <f t="shared" si="329"/>
        <v>0</v>
      </c>
      <c r="AD133" s="43">
        <f t="shared" si="308"/>
        <v>0</v>
      </c>
      <c r="AE133" s="45">
        <f>IF(AND(Z133=AG$6,AI132-AG$1/(AG$7-AG$6+1)&gt;=0),ROUND(AG$1/(AG$7-AG$6+1),0),IF(AND(SUM(AE$10:AE132)&gt;0,AI132-AE132&gt;=0),AE132,IF(AND(SUM(AE$10:AE132)&gt;0),AG$1-SUM(AE$10:AE132),0)))</f>
        <v>0</v>
      </c>
      <c r="AF133" s="45">
        <f t="shared" si="257"/>
        <v>0</v>
      </c>
      <c r="AG133" s="45">
        <f t="shared" si="258"/>
        <v>0</v>
      </c>
      <c r="AH133" s="45">
        <f t="shared" si="309"/>
        <v>0</v>
      </c>
      <c r="AI133" s="45">
        <f t="shared" si="259"/>
        <v>0</v>
      </c>
      <c r="AJ133" s="45">
        <f>IF(AND(AH133&lt;&gt;0,SUM(AH$9:AH132)=0),ROUND(AG$1*AG$3,0),0)</f>
        <v>0</v>
      </c>
      <c r="AK133" s="18"/>
      <c r="AL133" s="38">
        <f>IF(SUM(AT$9:AT132)&gt;0.9,MAX(AL$9:AL132)+1,0)</f>
        <v>0</v>
      </c>
      <c r="AM133" s="44">
        <f t="shared" si="215"/>
        <v>0</v>
      </c>
      <c r="AN133" s="40">
        <f t="shared" si="216"/>
        <v>48304</v>
      </c>
      <c r="AO133" s="43">
        <f t="shared" si="330"/>
        <v>0</v>
      </c>
      <c r="AP133" s="43">
        <f t="shared" si="310"/>
        <v>0</v>
      </c>
      <c r="AQ133" s="45">
        <f>IF(AND(AL133=AS$6,AU132-AS$1/(AS$7-AS$6+1)&gt;=0),ROUND(AS$1/(AS$7-AS$6+1),0),IF(AND(SUM(AQ$10:AQ132)&gt;0,AU132-AQ132&gt;=0),AQ132,IF(AND(SUM(AQ$10:AQ132)&gt;0),AS$1-SUM(AQ$10:AQ132),0)))</f>
        <v>0</v>
      </c>
      <c r="AR133" s="45">
        <f t="shared" si="260"/>
        <v>0</v>
      </c>
      <c r="AS133" s="45">
        <f t="shared" si="261"/>
        <v>0</v>
      </c>
      <c r="AT133" s="45">
        <f t="shared" si="311"/>
        <v>0</v>
      </c>
      <c r="AU133" s="45">
        <f t="shared" si="262"/>
        <v>0</v>
      </c>
      <c r="AV133" s="45">
        <f>IF(AND(AT133&lt;&gt;0,SUM(AT$9:AT132)=0),ROUND(AS$1*AS$3,0),0)</f>
        <v>0</v>
      </c>
      <c r="AW133" s="18"/>
      <c r="AX133" s="38">
        <f>IF(SUM(BF$9:BF132)&gt;0.9,MAX(AX$9:AX132)+1,0)</f>
        <v>0</v>
      </c>
      <c r="AY133" s="44">
        <f t="shared" si="217"/>
        <v>0</v>
      </c>
      <c r="AZ133" s="40">
        <f t="shared" si="218"/>
        <v>48304</v>
      </c>
      <c r="BA133" s="43">
        <f t="shared" si="331"/>
        <v>0</v>
      </c>
      <c r="BB133" s="43">
        <f t="shared" si="312"/>
        <v>0</v>
      </c>
      <c r="BC133" s="45">
        <f>IF(AND(AX133=BE$6,BG132-BE$1/(BE$7-BE$6+1)&gt;=0),ROUND(BE$1/(BE$7-BE$6+1),0),IF(AND(SUM(BC$10:BC132)&gt;0,BG132-BC132&gt;=0),BC132,IF(AND(SUM(BC$10:BC132)&gt;0),BE$1-SUM(BC$10:BC132),0)))</f>
        <v>0</v>
      </c>
      <c r="BD133" s="45">
        <f t="shared" si="263"/>
        <v>0</v>
      </c>
      <c r="BE133" s="45">
        <f t="shared" si="264"/>
        <v>0</v>
      </c>
      <c r="BF133" s="45">
        <f t="shared" si="313"/>
        <v>0</v>
      </c>
      <c r="BG133" s="45">
        <f t="shared" si="265"/>
        <v>0</v>
      </c>
      <c r="BH133" s="45">
        <f>IF(AND(BF133&lt;&gt;0,SUM(BF$9:BF132)=0),ROUND(BE$1*BE$3,0),0)</f>
        <v>0</v>
      </c>
      <c r="BI133" s="18"/>
      <c r="BJ133" s="38">
        <f>IF(SUM(BR$9:BR132)&gt;0.9,MAX(BJ$9:BJ132)+1,0)</f>
        <v>0</v>
      </c>
      <c r="BK133" s="44">
        <f t="shared" si="219"/>
        <v>0</v>
      </c>
      <c r="BL133" s="40">
        <f t="shared" si="220"/>
        <v>48304</v>
      </c>
      <c r="BM133" s="43">
        <f t="shared" si="332"/>
        <v>0</v>
      </c>
      <c r="BN133" s="43">
        <f t="shared" si="314"/>
        <v>0</v>
      </c>
      <c r="BO133" s="45">
        <f>IF(AND(BJ133=BQ$6,BS132-BQ$1/(BQ$7-BQ$6+1)&gt;=0),ROUND(BQ$1/(BQ$7-BQ$6+1),0),IF(AND(SUM(BO$10:BO132)&gt;0,BS132-BO132&gt;=0),BO132,IF(AND(SUM(BO$10:BO132)&gt;0),BQ$1-SUM(BO$10:BO132),0)))</f>
        <v>0</v>
      </c>
      <c r="BP133" s="45">
        <f t="shared" si="266"/>
        <v>0</v>
      </c>
      <c r="BQ133" s="45">
        <f t="shared" si="267"/>
        <v>0</v>
      </c>
      <c r="BR133" s="45">
        <f t="shared" si="315"/>
        <v>0</v>
      </c>
      <c r="BS133" s="45">
        <f t="shared" si="268"/>
        <v>0</v>
      </c>
      <c r="BT133" s="45">
        <f>IF(AND(BR133&lt;&gt;0,SUM(BR$9:BR132)=0),ROUND(BQ$1*BQ$3,0),0)</f>
        <v>0</v>
      </c>
      <c r="BU133" s="18"/>
      <c r="BV133" s="38">
        <f>IF(SUM(CD$9:CD132)&gt;0.9,MAX(BV$9:BV132)+1,0)</f>
        <v>0</v>
      </c>
      <c r="BW133" s="44">
        <f t="shared" si="221"/>
        <v>0</v>
      </c>
      <c r="BX133" s="40">
        <f t="shared" si="222"/>
        <v>48304</v>
      </c>
      <c r="BY133" s="43">
        <f t="shared" si="333"/>
        <v>0</v>
      </c>
      <c r="BZ133" s="43">
        <f t="shared" si="316"/>
        <v>0</v>
      </c>
      <c r="CA133" s="45">
        <f>IF(AND(BV133=CC$6,CE132-CC$1/(CC$7-CC$6+1)&gt;=0),ROUND(CC$1/(CC$7-CC$6+1),0),IF(AND(SUM(CA$10:CA132)&gt;0,CE132-CA132&gt;=0),CA132,IF(AND(SUM(CA$10:CA132)&gt;0),CC$1-SUM(CA$10:CA132),0)))</f>
        <v>0</v>
      </c>
      <c r="CB133" s="45">
        <f t="shared" si="269"/>
        <v>0</v>
      </c>
      <c r="CC133" s="45">
        <f t="shared" si="270"/>
        <v>0</v>
      </c>
      <c r="CD133" s="45">
        <f t="shared" si="317"/>
        <v>0</v>
      </c>
      <c r="CE133" s="45">
        <f t="shared" si="271"/>
        <v>0</v>
      </c>
      <c r="CF133" s="45">
        <f>IF(AND(CD133&lt;&gt;0,SUM(CD$9:CD132)=0),ROUND(CC$1*CC$3,0),0)</f>
        <v>0</v>
      </c>
      <c r="CG133" s="18"/>
      <c r="CH133" s="38">
        <f>IF(SUM(CP$9:CP132)&gt;0.9,MAX(CH$9:CH132)+1,0)</f>
        <v>0</v>
      </c>
      <c r="CI133" s="44">
        <f t="shared" si="223"/>
        <v>0</v>
      </c>
      <c r="CJ133" s="40">
        <f t="shared" si="224"/>
        <v>48304</v>
      </c>
      <c r="CK133" s="43">
        <f t="shared" si="334"/>
        <v>0</v>
      </c>
      <c r="CL133" s="43">
        <f t="shared" si="318"/>
        <v>0</v>
      </c>
      <c r="CM133" s="45">
        <f>IF(AND(CH133=CO$6,CQ132-CO$1/(CO$7-CO$6+1)&gt;=0),ROUND(CO$1/(CO$7-CO$6+1),0),IF(AND(SUM(CM$10:CM132)&gt;0,CQ132-CM132&gt;=0),CM132,IF(AND(SUM(CM$10:CM132)&gt;0),CO$1-SUM(CM$10:CM132),0)))</f>
        <v>0</v>
      </c>
      <c r="CN133" s="45">
        <f t="shared" si="272"/>
        <v>0</v>
      </c>
      <c r="CO133" s="45">
        <f t="shared" si="273"/>
        <v>0</v>
      </c>
      <c r="CP133" s="45">
        <f t="shared" si="319"/>
        <v>0</v>
      </c>
      <c r="CQ133" s="45">
        <f t="shared" si="274"/>
        <v>0</v>
      </c>
      <c r="CR133" s="45">
        <f>IF(AND(CP133&lt;&gt;0,SUM(CP$9:CP132)=0),ROUND(CO$1*CO$3,0),0)</f>
        <v>0</v>
      </c>
      <c r="CS133" s="18"/>
      <c r="CT133" s="38">
        <f>IF(SUM(DB$9:DB132)&gt;0.9,MAX(CT$9:CT132)+1,0)</f>
        <v>0</v>
      </c>
      <c r="CU133" s="44">
        <f t="shared" si="225"/>
        <v>0</v>
      </c>
      <c r="CV133" s="40">
        <f t="shared" si="226"/>
        <v>48304</v>
      </c>
      <c r="CW133" s="43">
        <f t="shared" si="335"/>
        <v>0</v>
      </c>
      <c r="CX133" s="43">
        <f t="shared" si="320"/>
        <v>0</v>
      </c>
      <c r="CY133" s="45">
        <f>IF(AND(CT133=DA$6,DC132-DA$1/(DA$7-DA$6+1)&gt;=0),ROUND(DA$1/(DA$7-DA$6+1),0),IF(AND(SUM(CY$10:CY132)&gt;0,DC132-CY132&gt;=0),CY132,IF(AND(SUM(CY$10:CY132)&gt;0),DA$1-SUM(CY$10:CY132),0)))</f>
        <v>0</v>
      </c>
      <c r="CZ133" s="45">
        <f t="shared" si="275"/>
        <v>0</v>
      </c>
      <c r="DA133" s="45">
        <f t="shared" si="276"/>
        <v>0</v>
      </c>
      <c r="DB133" s="45">
        <f t="shared" si="321"/>
        <v>0</v>
      </c>
      <c r="DC133" s="45">
        <f t="shared" si="277"/>
        <v>0</v>
      </c>
      <c r="DD133" s="45">
        <f>IF(AND(DB133&lt;&gt;0,SUM(DB$9:DB132)=0),ROUND(DA$1*DA$3,0),0)</f>
        <v>0</v>
      </c>
      <c r="DE133" s="18"/>
      <c r="DF133" s="38">
        <f>IF(SUM(DN$9:DN132)&gt;0.9,MAX(DF$9:DF132)+1,0)</f>
        <v>0</v>
      </c>
      <c r="DG133" s="44">
        <f t="shared" si="227"/>
        <v>0</v>
      </c>
      <c r="DH133" s="40">
        <f t="shared" si="228"/>
        <v>48304</v>
      </c>
      <c r="DI133" s="43">
        <f t="shared" si="336"/>
        <v>0</v>
      </c>
      <c r="DJ133" s="43">
        <f t="shared" si="322"/>
        <v>0</v>
      </c>
      <c r="DK133" s="45">
        <f>IF(AND(DF133=DM$6,DO132-DM$1/(DM$7-DM$6+1)&gt;=0),ROUND(DM$1/(DM$7-DM$6+1),0),IF(AND(SUM(DK$10:DK132)&gt;0,DO132-DK132&gt;=0),DK132,IF(AND(SUM(DK$10:DK132)&gt;0),DM$1-SUM(DK$10:DK132),0)))</f>
        <v>0</v>
      </c>
      <c r="DL133" s="45">
        <f t="shared" si="278"/>
        <v>0</v>
      </c>
      <c r="DM133" s="45">
        <f t="shared" si="279"/>
        <v>0</v>
      </c>
      <c r="DN133" s="45">
        <f t="shared" si="323"/>
        <v>0</v>
      </c>
      <c r="DO133" s="45">
        <f t="shared" si="280"/>
        <v>0</v>
      </c>
      <c r="DP133" s="45">
        <f>IF(AND(DN133&lt;&gt;0,SUM(DN$9:DN132)=0),ROUND(DM$1*DM$3,0),0)</f>
        <v>0</v>
      </c>
      <c r="DQ133" s="18"/>
      <c r="DR133" s="38">
        <f>IF(SUM(DZ$9:DZ132)&gt;0.9,MAX(DR$9:DR132)+1,0)</f>
        <v>0</v>
      </c>
      <c r="DS133" s="44">
        <f t="shared" si="229"/>
        <v>0</v>
      </c>
      <c r="DT133" s="40">
        <f t="shared" si="230"/>
        <v>48304</v>
      </c>
      <c r="DU133" s="43">
        <f t="shared" si="337"/>
        <v>0</v>
      </c>
      <c r="DV133" s="43">
        <f t="shared" si="324"/>
        <v>0</v>
      </c>
      <c r="DW133" s="45">
        <f>IF(AND(DR133=DY$6,EA132-DY$1/(DY$7-DY$6+1)&gt;=0),ROUND(DY$1/(DY$7-DY$6+1),0),IF(AND(SUM(DW$10:DW132)&gt;0,EA132-DW132&gt;=0),DW132,IF(AND(SUM(DW$10:DW132)&gt;0),DY$1-SUM(DW$10:DW132),0)))</f>
        <v>0</v>
      </c>
      <c r="DX133" s="45">
        <f t="shared" si="281"/>
        <v>0</v>
      </c>
      <c r="DY133" s="45">
        <f t="shared" si="282"/>
        <v>0</v>
      </c>
      <c r="DZ133" s="45">
        <f t="shared" si="325"/>
        <v>0</v>
      </c>
      <c r="EA133" s="45">
        <f t="shared" si="283"/>
        <v>0</v>
      </c>
      <c r="EB133" s="45">
        <f>IF(AND(DZ133&lt;&gt;0,SUM(DZ$9:DZ132)=0),ROUND(DY$1*DY$3,0),0)</f>
        <v>0</v>
      </c>
      <c r="EC133" s="18"/>
      <c r="ED133" s="38">
        <f>IF(SUM(EL$9:EL132)&gt;0.9,MAX(ED$9:ED132)+1,0)</f>
        <v>0</v>
      </c>
      <c r="EE133" s="44">
        <f t="shared" si="231"/>
        <v>0</v>
      </c>
      <c r="EF133" s="40">
        <f t="shared" si="232"/>
        <v>48304</v>
      </c>
      <c r="EG133" s="43">
        <f t="shared" si="338"/>
        <v>0</v>
      </c>
      <c r="EH133" s="43">
        <f t="shared" si="326"/>
        <v>0</v>
      </c>
      <c r="EI133" s="45">
        <f>IF(AND(ED133=EK$6,EM132-EK$1/(EK$7-EK$6+1)&gt;=0),ROUND(EK$1/(EK$7-EK$6+1),0),IF(AND(SUM(EI$10:EI132)&gt;0,EM132-EI132&gt;=0),EI132,IF(AND(SUM(EI$10:EI132)&gt;0),EK$1-SUM(EI$10:EI132),0)))</f>
        <v>0</v>
      </c>
      <c r="EJ133" s="45">
        <f t="shared" si="284"/>
        <v>0</v>
      </c>
      <c r="EK133" s="45">
        <f t="shared" si="285"/>
        <v>0</v>
      </c>
      <c r="EL133" s="45">
        <f t="shared" si="327"/>
        <v>0</v>
      </c>
      <c r="EM133" s="45">
        <f t="shared" si="286"/>
        <v>0</v>
      </c>
      <c r="EN133" s="45">
        <f>IF(AND(EL133&lt;&gt;0,SUM(EL$9:EL132)=0),ROUND(EK$1*EK$3,0),0)</f>
        <v>0</v>
      </c>
      <c r="EO133" s="21"/>
      <c r="EP133" s="46">
        <f t="shared" si="303"/>
        <v>117</v>
      </c>
      <c r="EQ133" s="47">
        <f t="shared" si="287"/>
        <v>48304</v>
      </c>
      <c r="ER133" s="48">
        <f t="shared" si="304"/>
        <v>0</v>
      </c>
      <c r="ES133" s="48">
        <f t="shared" si="288"/>
        <v>0</v>
      </c>
      <c r="ET133" s="48">
        <f t="shared" si="289"/>
        <v>0</v>
      </c>
      <c r="EU133" s="48">
        <f t="shared" si="290"/>
        <v>0</v>
      </c>
      <c r="EV133" s="48">
        <f t="shared" si="291"/>
        <v>0</v>
      </c>
      <c r="EW133" s="48">
        <f t="shared" si="292"/>
        <v>0</v>
      </c>
      <c r="EX133" s="48">
        <f t="shared" si="293"/>
        <v>0</v>
      </c>
      <c r="EY133" s="48">
        <f t="shared" si="294"/>
        <v>0</v>
      </c>
      <c r="EZ133" s="48">
        <f t="shared" si="295"/>
        <v>0</v>
      </c>
      <c r="FA133" s="48">
        <f t="shared" si="296"/>
        <v>0</v>
      </c>
      <c r="FB133" s="48">
        <f t="shared" si="297"/>
        <v>0</v>
      </c>
      <c r="FC133" s="48">
        <f t="shared" si="298"/>
        <v>0</v>
      </c>
      <c r="FD133" s="48">
        <f t="shared" si="233"/>
        <v>0</v>
      </c>
      <c r="FE133" s="49">
        <f t="shared" si="209"/>
        <v>0</v>
      </c>
      <c r="FF133" s="49">
        <f t="shared" si="237"/>
        <v>0</v>
      </c>
      <c r="FG133" s="49">
        <f t="shared" si="238"/>
        <v>0</v>
      </c>
      <c r="FH133" s="49">
        <f t="shared" si="239"/>
        <v>0</v>
      </c>
      <c r="FI133" s="49">
        <f t="shared" si="240"/>
        <v>0</v>
      </c>
      <c r="FJ133" s="49">
        <f t="shared" si="241"/>
        <v>0</v>
      </c>
      <c r="FK133" s="49">
        <f t="shared" si="242"/>
        <v>0</v>
      </c>
      <c r="FL133" s="49">
        <f t="shared" si="243"/>
        <v>0</v>
      </c>
      <c r="FM133" s="49">
        <f t="shared" si="244"/>
        <v>0</v>
      </c>
      <c r="FN133" s="49">
        <f t="shared" si="299"/>
        <v>0</v>
      </c>
      <c r="FO133" s="49">
        <f t="shared" si="300"/>
        <v>0</v>
      </c>
      <c r="FP133" s="49">
        <f t="shared" si="301"/>
        <v>0</v>
      </c>
      <c r="FQ133" s="49">
        <f t="shared" si="302"/>
        <v>0</v>
      </c>
      <c r="FR133" s="49">
        <f t="shared" si="245"/>
        <v>0</v>
      </c>
      <c r="FS133" s="49">
        <f>IF(SUM(FF133:FF$298)=0,FF$299*FS$8/12,0)</f>
        <v>0</v>
      </c>
      <c r="FT133" s="49">
        <f>IF(SUM(FG133:FG$298)=0,FG$299*FT$8/12,0)</f>
        <v>0</v>
      </c>
      <c r="FU133" s="49">
        <f>IF(SUM(FH133:FH$298)=0,FH$299*FU$8/12,0)</f>
        <v>0</v>
      </c>
      <c r="FV133" s="49">
        <f>IF(SUM(FI133:FI$298)=0,FI$299*FV$8/12,0)</f>
        <v>0</v>
      </c>
      <c r="FW133" s="49">
        <f>IF(SUM(FJ133:FJ$298)=0,FJ$299*FW$8/12,0)</f>
        <v>0</v>
      </c>
      <c r="FX133" s="49">
        <f>IF(SUM(FK133:FK$298)=0,FK$299*FX$8/12,0)</f>
        <v>0</v>
      </c>
      <c r="FY133" s="49">
        <f>IF(SUM(FL133:FL$298)=0,FL$299*FY$8/12,0)</f>
        <v>0</v>
      </c>
      <c r="FZ133" s="49">
        <f>IF(SUM(FM133:FM$298)=0,FM$299*FZ$8/12,0)</f>
        <v>0</v>
      </c>
      <c r="GA133" s="49">
        <f>IF(SUM(FN133:FN$298)=0,FN$299*GA$8/12,0)</f>
        <v>0</v>
      </c>
      <c r="GB133" s="49">
        <f>IF(SUM(FO133:FO$298)=0,FO$299*GB$8/12,0)</f>
        <v>0</v>
      </c>
      <c r="GC133" s="49">
        <f>IF(SUM(FP133:FP$298)=0,FP$299*GC$8/12,0)</f>
        <v>0</v>
      </c>
      <c r="GD133" s="49">
        <f>IF(SUM(FQ133:FQ$298)=0,FQ$299*GD$8/12,0)</f>
        <v>0</v>
      </c>
      <c r="GE133" s="49">
        <f t="shared" si="246"/>
        <v>0</v>
      </c>
      <c r="GF133" s="49">
        <f t="shared" si="234"/>
        <v>0</v>
      </c>
      <c r="GG133" s="49">
        <f t="shared" si="247"/>
        <v>0</v>
      </c>
      <c r="GH133" s="49">
        <f t="shared" si="235"/>
        <v>0</v>
      </c>
      <c r="GI133" s="49">
        <f t="shared" si="248"/>
        <v>0</v>
      </c>
      <c r="GJ133" s="49">
        <f t="shared" si="236"/>
        <v>0</v>
      </c>
      <c r="GK133" s="21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  <c r="IN133" s="64"/>
      <c r="IO133" s="64"/>
      <c r="IP133" s="64"/>
      <c r="IQ133" s="64"/>
      <c r="IR133" s="64"/>
      <c r="IS133" s="64"/>
      <c r="IT133" s="64"/>
      <c r="IU133" s="64"/>
      <c r="IV133" s="64"/>
      <c r="IW133" s="64"/>
      <c r="IX133" s="64"/>
      <c r="IY133" s="64"/>
      <c r="IZ133" s="64"/>
      <c r="JA133" s="64"/>
      <c r="JB133" s="64"/>
      <c r="JC133" s="64"/>
      <c r="JD133" s="64"/>
      <c r="JE133" s="64"/>
      <c r="JF133" s="64"/>
      <c r="JG133" s="64"/>
      <c r="JH133" s="64"/>
      <c r="JI133" s="64"/>
      <c r="JJ133" s="64"/>
      <c r="JK133" s="64"/>
      <c r="JL133" s="64"/>
      <c r="JM133" s="64"/>
      <c r="JN133" s="64"/>
      <c r="JO133" s="64"/>
      <c r="JP133" s="64"/>
      <c r="JQ133" s="64"/>
      <c r="JR133" s="64"/>
      <c r="JS133" s="64"/>
      <c r="JT133" s="64"/>
      <c r="JU133" s="64"/>
      <c r="JV133" s="64"/>
      <c r="JW133" s="64"/>
      <c r="JX133" s="64"/>
      <c r="JY133" s="64"/>
      <c r="JZ133" s="64"/>
      <c r="KA133" s="64"/>
      <c r="KB133" s="64"/>
      <c r="KC133" s="64"/>
      <c r="KD133" s="64"/>
      <c r="KE133" s="64"/>
      <c r="KF133" s="64"/>
      <c r="KG133" s="64"/>
      <c r="KH133" s="64"/>
      <c r="KI133" s="64"/>
      <c r="KJ133" s="64"/>
      <c r="KK133" s="64"/>
      <c r="KL133" s="64"/>
      <c r="KM133" s="64"/>
    </row>
    <row r="134" spans="1:299">
      <c r="A134" s="57"/>
      <c r="B134" s="38">
        <f>IF(SUM(J$9:J133)&gt;0.9,MAX(B$9:B133)+1,0)</f>
        <v>105</v>
      </c>
      <c r="C134" s="44">
        <f t="shared" si="210"/>
        <v>0</v>
      </c>
      <c r="D134" s="40">
        <v>48334</v>
      </c>
      <c r="E134" s="43">
        <f t="shared" si="249"/>
        <v>0</v>
      </c>
      <c r="F134" s="43">
        <f t="shared" si="250"/>
        <v>0</v>
      </c>
      <c r="G134" s="45">
        <f>IF(AND(B134=I$6,K133-I$1/(I$7-I$6+1)&gt;=0),ROUND(I$1/(I$7-I$6+1),0),IF(AND(SUM(G$10:G133)&gt;0,K133-G133&gt;=0),G133,IF(AND(SUM(G$10:G133)&gt;0),I$1-SUM(G$10:G133),0)))</f>
        <v>0</v>
      </c>
      <c r="H134" s="45">
        <f t="shared" si="251"/>
        <v>0</v>
      </c>
      <c r="I134" s="45">
        <f t="shared" si="252"/>
        <v>0</v>
      </c>
      <c r="J134" s="45">
        <f t="shared" si="305"/>
        <v>0</v>
      </c>
      <c r="K134" s="45">
        <f t="shared" si="253"/>
        <v>0</v>
      </c>
      <c r="L134" s="45">
        <f>IF(AND(J134&lt;&gt;0,SUM(J$9:J133)=0),ROUND(I$1*I$3,0),0)</f>
        <v>0</v>
      </c>
      <c r="M134" s="18"/>
      <c r="N134" s="38">
        <f>IF(SUM(V$9:V133)&gt;0.9,MAX(N$9:N133)+1,0)</f>
        <v>0</v>
      </c>
      <c r="O134" s="44">
        <f t="shared" si="211"/>
        <v>0</v>
      </c>
      <c r="P134" s="40">
        <f t="shared" si="212"/>
        <v>48334</v>
      </c>
      <c r="Q134" s="43">
        <f t="shared" si="328"/>
        <v>0</v>
      </c>
      <c r="R134" s="43">
        <f t="shared" si="306"/>
        <v>0</v>
      </c>
      <c r="S134" s="45">
        <f>IF(AND(N134=U$6,W133-U$1/(U$7-U$6+1)&gt;=0),ROUND(U$1/(U$7-U$6+1),0),IF(AND(SUM(S$10:S133)&gt;0,W133-S133&gt;=0),S133,IF(AND(SUM(S$10:S133)&gt;0),U$1-SUM(S$10:S133),0)))</f>
        <v>0</v>
      </c>
      <c r="T134" s="45">
        <f t="shared" si="254"/>
        <v>0</v>
      </c>
      <c r="U134" s="45">
        <f t="shared" si="255"/>
        <v>0</v>
      </c>
      <c r="V134" s="45">
        <f t="shared" si="307"/>
        <v>0</v>
      </c>
      <c r="W134" s="45">
        <f t="shared" si="256"/>
        <v>0</v>
      </c>
      <c r="X134" s="45">
        <f>IF(AND(V134&lt;&gt;0,SUM(V$9:V133)=0),ROUND(U$1*U$3,0),0)</f>
        <v>0</v>
      </c>
      <c r="Y134" s="18"/>
      <c r="Z134" s="38">
        <f>IF(SUM(AH$9:AH133)&gt;0.9,MAX(Z$9:Z133)+1,0)</f>
        <v>0</v>
      </c>
      <c r="AA134" s="44">
        <f t="shared" si="213"/>
        <v>0</v>
      </c>
      <c r="AB134" s="40">
        <f t="shared" si="214"/>
        <v>48334</v>
      </c>
      <c r="AC134" s="43">
        <f t="shared" si="329"/>
        <v>0</v>
      </c>
      <c r="AD134" s="43">
        <f t="shared" si="308"/>
        <v>0</v>
      </c>
      <c r="AE134" s="45">
        <f>IF(AND(Z134=AG$6,AI133-AG$1/(AG$7-AG$6+1)&gt;=0),ROUND(AG$1/(AG$7-AG$6+1),0),IF(AND(SUM(AE$10:AE133)&gt;0,AI133-AE133&gt;=0),AE133,IF(AND(SUM(AE$10:AE133)&gt;0),AG$1-SUM(AE$10:AE133),0)))</f>
        <v>0</v>
      </c>
      <c r="AF134" s="45">
        <f t="shared" si="257"/>
        <v>0</v>
      </c>
      <c r="AG134" s="45">
        <f t="shared" si="258"/>
        <v>0</v>
      </c>
      <c r="AH134" s="45">
        <f t="shared" si="309"/>
        <v>0</v>
      </c>
      <c r="AI134" s="45">
        <f t="shared" si="259"/>
        <v>0</v>
      </c>
      <c r="AJ134" s="45">
        <f>IF(AND(AH134&lt;&gt;0,SUM(AH$9:AH133)=0),ROUND(AG$1*AG$3,0),0)</f>
        <v>0</v>
      </c>
      <c r="AK134" s="18"/>
      <c r="AL134" s="38">
        <f>IF(SUM(AT$9:AT133)&gt;0.9,MAX(AL$9:AL133)+1,0)</f>
        <v>0</v>
      </c>
      <c r="AM134" s="44">
        <f t="shared" si="215"/>
        <v>0</v>
      </c>
      <c r="AN134" s="40">
        <f t="shared" si="216"/>
        <v>48334</v>
      </c>
      <c r="AO134" s="43">
        <f t="shared" si="330"/>
        <v>0</v>
      </c>
      <c r="AP134" s="43">
        <f t="shared" si="310"/>
        <v>0</v>
      </c>
      <c r="AQ134" s="45">
        <f>IF(AND(AL134=AS$6,AU133-AS$1/(AS$7-AS$6+1)&gt;=0),ROUND(AS$1/(AS$7-AS$6+1),0),IF(AND(SUM(AQ$10:AQ133)&gt;0,AU133-AQ133&gt;=0),AQ133,IF(AND(SUM(AQ$10:AQ133)&gt;0),AS$1-SUM(AQ$10:AQ133),0)))</f>
        <v>0</v>
      </c>
      <c r="AR134" s="45">
        <f t="shared" si="260"/>
        <v>0</v>
      </c>
      <c r="AS134" s="45">
        <f t="shared" si="261"/>
        <v>0</v>
      </c>
      <c r="AT134" s="45">
        <f t="shared" si="311"/>
        <v>0</v>
      </c>
      <c r="AU134" s="45">
        <f t="shared" si="262"/>
        <v>0</v>
      </c>
      <c r="AV134" s="45">
        <f>IF(AND(AT134&lt;&gt;0,SUM(AT$9:AT133)=0),ROUND(AS$1*AS$3,0),0)</f>
        <v>0</v>
      </c>
      <c r="AW134" s="18"/>
      <c r="AX134" s="38">
        <f>IF(SUM(BF$9:BF133)&gt;0.9,MAX(AX$9:AX133)+1,0)</f>
        <v>0</v>
      </c>
      <c r="AY134" s="44">
        <f t="shared" si="217"/>
        <v>0</v>
      </c>
      <c r="AZ134" s="40">
        <f t="shared" si="218"/>
        <v>48334</v>
      </c>
      <c r="BA134" s="43">
        <f t="shared" si="331"/>
        <v>0</v>
      </c>
      <c r="BB134" s="43">
        <f t="shared" si="312"/>
        <v>0</v>
      </c>
      <c r="BC134" s="45">
        <f>IF(AND(AX134=BE$6,BG133-BE$1/(BE$7-BE$6+1)&gt;=0),ROUND(BE$1/(BE$7-BE$6+1),0),IF(AND(SUM(BC$10:BC133)&gt;0,BG133-BC133&gt;=0),BC133,IF(AND(SUM(BC$10:BC133)&gt;0),BE$1-SUM(BC$10:BC133),0)))</f>
        <v>0</v>
      </c>
      <c r="BD134" s="45">
        <f t="shared" si="263"/>
        <v>0</v>
      </c>
      <c r="BE134" s="45">
        <f t="shared" si="264"/>
        <v>0</v>
      </c>
      <c r="BF134" s="45">
        <f t="shared" si="313"/>
        <v>0</v>
      </c>
      <c r="BG134" s="45">
        <f t="shared" si="265"/>
        <v>0</v>
      </c>
      <c r="BH134" s="45">
        <f>IF(AND(BF134&lt;&gt;0,SUM(BF$9:BF133)=0),ROUND(BE$1*BE$3,0),0)</f>
        <v>0</v>
      </c>
      <c r="BI134" s="18"/>
      <c r="BJ134" s="38">
        <f>IF(SUM(BR$9:BR133)&gt;0.9,MAX(BJ$9:BJ133)+1,0)</f>
        <v>0</v>
      </c>
      <c r="BK134" s="44">
        <f t="shared" si="219"/>
        <v>0</v>
      </c>
      <c r="BL134" s="40">
        <f t="shared" si="220"/>
        <v>48334</v>
      </c>
      <c r="BM134" s="43">
        <f t="shared" si="332"/>
        <v>0</v>
      </c>
      <c r="BN134" s="43">
        <f t="shared" si="314"/>
        <v>0</v>
      </c>
      <c r="BO134" s="45">
        <f>IF(AND(BJ134=BQ$6,BS133-BQ$1/(BQ$7-BQ$6+1)&gt;=0),ROUND(BQ$1/(BQ$7-BQ$6+1),0),IF(AND(SUM(BO$10:BO133)&gt;0,BS133-BO133&gt;=0),BO133,IF(AND(SUM(BO$10:BO133)&gt;0),BQ$1-SUM(BO$10:BO133),0)))</f>
        <v>0</v>
      </c>
      <c r="BP134" s="45">
        <f t="shared" si="266"/>
        <v>0</v>
      </c>
      <c r="BQ134" s="45">
        <f t="shared" si="267"/>
        <v>0</v>
      </c>
      <c r="BR134" s="45">
        <f t="shared" si="315"/>
        <v>0</v>
      </c>
      <c r="BS134" s="45">
        <f t="shared" si="268"/>
        <v>0</v>
      </c>
      <c r="BT134" s="45">
        <f>IF(AND(BR134&lt;&gt;0,SUM(BR$9:BR133)=0),ROUND(BQ$1*BQ$3,0),0)</f>
        <v>0</v>
      </c>
      <c r="BU134" s="18"/>
      <c r="BV134" s="38">
        <f>IF(SUM(CD$9:CD133)&gt;0.9,MAX(BV$9:BV133)+1,0)</f>
        <v>0</v>
      </c>
      <c r="BW134" s="44">
        <f t="shared" si="221"/>
        <v>0</v>
      </c>
      <c r="BX134" s="40">
        <f t="shared" si="222"/>
        <v>48334</v>
      </c>
      <c r="BY134" s="43">
        <f t="shared" si="333"/>
        <v>0</v>
      </c>
      <c r="BZ134" s="43">
        <f t="shared" si="316"/>
        <v>0</v>
      </c>
      <c r="CA134" s="45">
        <f>IF(AND(BV134=CC$6,CE133-CC$1/(CC$7-CC$6+1)&gt;=0),ROUND(CC$1/(CC$7-CC$6+1),0),IF(AND(SUM(CA$10:CA133)&gt;0,CE133-CA133&gt;=0),CA133,IF(AND(SUM(CA$10:CA133)&gt;0),CC$1-SUM(CA$10:CA133),0)))</f>
        <v>0</v>
      </c>
      <c r="CB134" s="45">
        <f t="shared" si="269"/>
        <v>0</v>
      </c>
      <c r="CC134" s="45">
        <f t="shared" si="270"/>
        <v>0</v>
      </c>
      <c r="CD134" s="45">
        <f t="shared" si="317"/>
        <v>0</v>
      </c>
      <c r="CE134" s="45">
        <f t="shared" si="271"/>
        <v>0</v>
      </c>
      <c r="CF134" s="45">
        <f>IF(AND(CD134&lt;&gt;0,SUM(CD$9:CD133)=0),ROUND(CC$1*CC$3,0),0)</f>
        <v>0</v>
      </c>
      <c r="CG134" s="18"/>
      <c r="CH134" s="38">
        <f>IF(SUM(CP$9:CP133)&gt;0.9,MAX(CH$9:CH133)+1,0)</f>
        <v>0</v>
      </c>
      <c r="CI134" s="44">
        <f t="shared" si="223"/>
        <v>0</v>
      </c>
      <c r="CJ134" s="40">
        <f t="shared" si="224"/>
        <v>48334</v>
      </c>
      <c r="CK134" s="43">
        <f t="shared" si="334"/>
        <v>0</v>
      </c>
      <c r="CL134" s="43">
        <f t="shared" si="318"/>
        <v>0</v>
      </c>
      <c r="CM134" s="45">
        <f>IF(AND(CH134=CO$6,CQ133-CO$1/(CO$7-CO$6+1)&gt;=0),ROUND(CO$1/(CO$7-CO$6+1),0),IF(AND(SUM(CM$10:CM133)&gt;0,CQ133-CM133&gt;=0),CM133,IF(AND(SUM(CM$10:CM133)&gt;0),CO$1-SUM(CM$10:CM133),0)))</f>
        <v>0</v>
      </c>
      <c r="CN134" s="45">
        <f t="shared" si="272"/>
        <v>0</v>
      </c>
      <c r="CO134" s="45">
        <f t="shared" si="273"/>
        <v>0</v>
      </c>
      <c r="CP134" s="45">
        <f t="shared" si="319"/>
        <v>0</v>
      </c>
      <c r="CQ134" s="45">
        <f t="shared" si="274"/>
        <v>0</v>
      </c>
      <c r="CR134" s="45">
        <f>IF(AND(CP134&lt;&gt;0,SUM(CP$9:CP133)=0),ROUND(CO$1*CO$3,0),0)</f>
        <v>0</v>
      </c>
      <c r="CS134" s="18"/>
      <c r="CT134" s="38">
        <f>IF(SUM(DB$9:DB133)&gt;0.9,MAX(CT$9:CT133)+1,0)</f>
        <v>0</v>
      </c>
      <c r="CU134" s="44">
        <f t="shared" si="225"/>
        <v>0</v>
      </c>
      <c r="CV134" s="40">
        <f t="shared" si="226"/>
        <v>48334</v>
      </c>
      <c r="CW134" s="43">
        <f t="shared" si="335"/>
        <v>0</v>
      </c>
      <c r="CX134" s="43">
        <f t="shared" si="320"/>
        <v>0</v>
      </c>
      <c r="CY134" s="45">
        <f>IF(AND(CT134=DA$6,DC133-DA$1/(DA$7-DA$6+1)&gt;=0),ROUND(DA$1/(DA$7-DA$6+1),0),IF(AND(SUM(CY$10:CY133)&gt;0,DC133-CY133&gt;=0),CY133,IF(AND(SUM(CY$10:CY133)&gt;0),DA$1-SUM(CY$10:CY133),0)))</f>
        <v>0</v>
      </c>
      <c r="CZ134" s="45">
        <f t="shared" si="275"/>
        <v>0</v>
      </c>
      <c r="DA134" s="45">
        <f t="shared" si="276"/>
        <v>0</v>
      </c>
      <c r="DB134" s="45">
        <f t="shared" si="321"/>
        <v>0</v>
      </c>
      <c r="DC134" s="45">
        <f t="shared" si="277"/>
        <v>0</v>
      </c>
      <c r="DD134" s="45">
        <f>IF(AND(DB134&lt;&gt;0,SUM(DB$9:DB133)=0),ROUND(DA$1*DA$3,0),0)</f>
        <v>0</v>
      </c>
      <c r="DE134" s="18"/>
      <c r="DF134" s="38">
        <f>IF(SUM(DN$9:DN133)&gt;0.9,MAX(DF$9:DF133)+1,0)</f>
        <v>0</v>
      </c>
      <c r="DG134" s="44">
        <f t="shared" si="227"/>
        <v>0</v>
      </c>
      <c r="DH134" s="40">
        <f t="shared" si="228"/>
        <v>48334</v>
      </c>
      <c r="DI134" s="43">
        <f t="shared" si="336"/>
        <v>0</v>
      </c>
      <c r="DJ134" s="43">
        <f t="shared" si="322"/>
        <v>0</v>
      </c>
      <c r="DK134" s="45">
        <f>IF(AND(DF134=DM$6,DO133-DM$1/(DM$7-DM$6+1)&gt;=0),ROUND(DM$1/(DM$7-DM$6+1),0),IF(AND(SUM(DK$10:DK133)&gt;0,DO133-DK133&gt;=0),DK133,IF(AND(SUM(DK$10:DK133)&gt;0),DM$1-SUM(DK$10:DK133),0)))</f>
        <v>0</v>
      </c>
      <c r="DL134" s="45">
        <f t="shared" si="278"/>
        <v>0</v>
      </c>
      <c r="DM134" s="45">
        <f t="shared" si="279"/>
        <v>0</v>
      </c>
      <c r="DN134" s="45">
        <f t="shared" si="323"/>
        <v>0</v>
      </c>
      <c r="DO134" s="45">
        <f t="shared" si="280"/>
        <v>0</v>
      </c>
      <c r="DP134" s="45">
        <f>IF(AND(DN134&lt;&gt;0,SUM(DN$9:DN133)=0),ROUND(DM$1*DM$3,0),0)</f>
        <v>0</v>
      </c>
      <c r="DQ134" s="18"/>
      <c r="DR134" s="38">
        <f>IF(SUM(DZ$9:DZ133)&gt;0.9,MAX(DR$9:DR133)+1,0)</f>
        <v>0</v>
      </c>
      <c r="DS134" s="44">
        <f t="shared" si="229"/>
        <v>0</v>
      </c>
      <c r="DT134" s="40">
        <f t="shared" si="230"/>
        <v>48334</v>
      </c>
      <c r="DU134" s="43">
        <f t="shared" si="337"/>
        <v>0</v>
      </c>
      <c r="DV134" s="43">
        <f t="shared" si="324"/>
        <v>0</v>
      </c>
      <c r="DW134" s="45">
        <f>IF(AND(DR134=DY$6,EA133-DY$1/(DY$7-DY$6+1)&gt;=0),ROUND(DY$1/(DY$7-DY$6+1),0),IF(AND(SUM(DW$10:DW133)&gt;0,EA133-DW133&gt;=0),DW133,IF(AND(SUM(DW$10:DW133)&gt;0),DY$1-SUM(DW$10:DW133),0)))</f>
        <v>0</v>
      </c>
      <c r="DX134" s="45">
        <f t="shared" si="281"/>
        <v>0</v>
      </c>
      <c r="DY134" s="45">
        <f t="shared" si="282"/>
        <v>0</v>
      </c>
      <c r="DZ134" s="45">
        <f t="shared" si="325"/>
        <v>0</v>
      </c>
      <c r="EA134" s="45">
        <f t="shared" si="283"/>
        <v>0</v>
      </c>
      <c r="EB134" s="45">
        <f>IF(AND(DZ134&lt;&gt;0,SUM(DZ$9:DZ133)=0),ROUND(DY$1*DY$3,0),0)</f>
        <v>0</v>
      </c>
      <c r="EC134" s="18"/>
      <c r="ED134" s="38">
        <f>IF(SUM(EL$9:EL133)&gt;0.9,MAX(ED$9:ED133)+1,0)</f>
        <v>0</v>
      </c>
      <c r="EE134" s="44">
        <f t="shared" si="231"/>
        <v>0</v>
      </c>
      <c r="EF134" s="40">
        <f t="shared" si="232"/>
        <v>48334</v>
      </c>
      <c r="EG134" s="43">
        <f t="shared" si="338"/>
        <v>0</v>
      </c>
      <c r="EH134" s="43">
        <f t="shared" si="326"/>
        <v>0</v>
      </c>
      <c r="EI134" s="45">
        <f>IF(AND(ED134=EK$6,EM133-EK$1/(EK$7-EK$6+1)&gt;=0),ROUND(EK$1/(EK$7-EK$6+1),0),IF(AND(SUM(EI$10:EI133)&gt;0,EM133-EI133&gt;=0),EI133,IF(AND(SUM(EI$10:EI133)&gt;0),EK$1-SUM(EI$10:EI133),0)))</f>
        <v>0</v>
      </c>
      <c r="EJ134" s="45">
        <f t="shared" si="284"/>
        <v>0</v>
      </c>
      <c r="EK134" s="45">
        <f t="shared" si="285"/>
        <v>0</v>
      </c>
      <c r="EL134" s="45">
        <f t="shared" si="327"/>
        <v>0</v>
      </c>
      <c r="EM134" s="45">
        <f t="shared" si="286"/>
        <v>0</v>
      </c>
      <c r="EN134" s="45">
        <f>IF(AND(EL134&lt;&gt;0,SUM(EL$9:EL133)=0),ROUND(EK$1*EK$3,0),0)</f>
        <v>0</v>
      </c>
      <c r="EO134" s="21"/>
      <c r="EP134" s="46">
        <f t="shared" si="303"/>
        <v>118</v>
      </c>
      <c r="EQ134" s="47">
        <f t="shared" si="287"/>
        <v>48334</v>
      </c>
      <c r="ER134" s="48">
        <f t="shared" si="304"/>
        <v>0</v>
      </c>
      <c r="ES134" s="48">
        <f t="shared" si="288"/>
        <v>0</v>
      </c>
      <c r="ET134" s="48">
        <f t="shared" si="289"/>
        <v>0</v>
      </c>
      <c r="EU134" s="48">
        <f t="shared" si="290"/>
        <v>0</v>
      </c>
      <c r="EV134" s="48">
        <f t="shared" si="291"/>
        <v>0</v>
      </c>
      <c r="EW134" s="48">
        <f t="shared" si="292"/>
        <v>0</v>
      </c>
      <c r="EX134" s="48">
        <f t="shared" si="293"/>
        <v>0</v>
      </c>
      <c r="EY134" s="48">
        <f t="shared" si="294"/>
        <v>0</v>
      </c>
      <c r="EZ134" s="48">
        <f t="shared" si="295"/>
        <v>0</v>
      </c>
      <c r="FA134" s="48">
        <f t="shared" si="296"/>
        <v>0</v>
      </c>
      <c r="FB134" s="48">
        <f t="shared" si="297"/>
        <v>0</v>
      </c>
      <c r="FC134" s="48">
        <f t="shared" si="298"/>
        <v>0</v>
      </c>
      <c r="FD134" s="48">
        <f t="shared" si="233"/>
        <v>0</v>
      </c>
      <c r="FE134" s="49">
        <f t="shared" si="209"/>
        <v>0</v>
      </c>
      <c r="FF134" s="49">
        <f t="shared" si="237"/>
        <v>0</v>
      </c>
      <c r="FG134" s="49">
        <f t="shared" si="238"/>
        <v>0</v>
      </c>
      <c r="FH134" s="49">
        <f t="shared" si="239"/>
        <v>0</v>
      </c>
      <c r="FI134" s="49">
        <f t="shared" si="240"/>
        <v>0</v>
      </c>
      <c r="FJ134" s="49">
        <f t="shared" si="241"/>
        <v>0</v>
      </c>
      <c r="FK134" s="49">
        <f t="shared" si="242"/>
        <v>0</v>
      </c>
      <c r="FL134" s="49">
        <f t="shared" si="243"/>
        <v>0</v>
      </c>
      <c r="FM134" s="49">
        <f t="shared" si="244"/>
        <v>0</v>
      </c>
      <c r="FN134" s="49">
        <f t="shared" si="299"/>
        <v>0</v>
      </c>
      <c r="FO134" s="49">
        <f t="shared" si="300"/>
        <v>0</v>
      </c>
      <c r="FP134" s="49">
        <f t="shared" si="301"/>
        <v>0</v>
      </c>
      <c r="FQ134" s="49">
        <f t="shared" si="302"/>
        <v>0</v>
      </c>
      <c r="FR134" s="49">
        <f t="shared" si="245"/>
        <v>0</v>
      </c>
      <c r="FS134" s="49">
        <f>IF(SUM(FF134:FF$298)=0,FF$299*FS$8/12,0)</f>
        <v>0</v>
      </c>
      <c r="FT134" s="49">
        <f>IF(SUM(FG134:FG$298)=0,FG$299*FT$8/12,0)</f>
        <v>0</v>
      </c>
      <c r="FU134" s="49">
        <f>IF(SUM(FH134:FH$298)=0,FH$299*FU$8/12,0)</f>
        <v>0</v>
      </c>
      <c r="FV134" s="49">
        <f>IF(SUM(FI134:FI$298)=0,FI$299*FV$8/12,0)</f>
        <v>0</v>
      </c>
      <c r="FW134" s="49">
        <f>IF(SUM(FJ134:FJ$298)=0,FJ$299*FW$8/12,0)</f>
        <v>0</v>
      </c>
      <c r="FX134" s="49">
        <f>IF(SUM(FK134:FK$298)=0,FK$299*FX$8/12,0)</f>
        <v>0</v>
      </c>
      <c r="FY134" s="49">
        <f>IF(SUM(FL134:FL$298)=0,FL$299*FY$8/12,0)</f>
        <v>0</v>
      </c>
      <c r="FZ134" s="49">
        <f>IF(SUM(FM134:FM$298)=0,FM$299*FZ$8/12,0)</f>
        <v>0</v>
      </c>
      <c r="GA134" s="49">
        <f>IF(SUM(FN134:FN$298)=0,FN$299*GA$8/12,0)</f>
        <v>0</v>
      </c>
      <c r="GB134" s="49">
        <f>IF(SUM(FO134:FO$298)=0,FO$299*GB$8/12,0)</f>
        <v>0</v>
      </c>
      <c r="GC134" s="49">
        <f>IF(SUM(FP134:FP$298)=0,FP$299*GC$8/12,0)</f>
        <v>0</v>
      </c>
      <c r="GD134" s="49">
        <f>IF(SUM(FQ134:FQ$298)=0,FQ$299*GD$8/12,0)</f>
        <v>0</v>
      </c>
      <c r="GE134" s="49">
        <f t="shared" si="246"/>
        <v>0</v>
      </c>
      <c r="GF134" s="49">
        <f t="shared" si="234"/>
        <v>0</v>
      </c>
      <c r="GG134" s="49">
        <f t="shared" si="247"/>
        <v>0</v>
      </c>
      <c r="GH134" s="49">
        <f t="shared" si="235"/>
        <v>0</v>
      </c>
      <c r="GI134" s="49">
        <f t="shared" si="248"/>
        <v>0</v>
      </c>
      <c r="GJ134" s="49">
        <f t="shared" si="236"/>
        <v>0</v>
      </c>
      <c r="GK134" s="21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  <c r="IN134" s="64"/>
      <c r="IO134" s="64"/>
      <c r="IP134" s="64"/>
      <c r="IQ134" s="64"/>
      <c r="IR134" s="64"/>
      <c r="IS134" s="64"/>
      <c r="IT134" s="64"/>
      <c r="IU134" s="64"/>
      <c r="IV134" s="64"/>
      <c r="IW134" s="64"/>
      <c r="IX134" s="64"/>
      <c r="IY134" s="64"/>
      <c r="IZ134" s="64"/>
      <c r="JA134" s="64"/>
      <c r="JB134" s="64"/>
      <c r="JC134" s="64"/>
      <c r="JD134" s="64"/>
      <c r="JE134" s="64"/>
      <c r="JF134" s="64"/>
      <c r="JG134" s="64"/>
      <c r="JH134" s="64"/>
      <c r="JI134" s="64"/>
      <c r="JJ134" s="64"/>
      <c r="JK134" s="64"/>
      <c r="JL134" s="64"/>
      <c r="JM134" s="64"/>
      <c r="JN134" s="64"/>
      <c r="JO134" s="64"/>
      <c r="JP134" s="64"/>
      <c r="JQ134" s="64"/>
      <c r="JR134" s="64"/>
      <c r="JS134" s="64"/>
      <c r="JT134" s="64"/>
      <c r="JU134" s="64"/>
      <c r="JV134" s="64"/>
      <c r="JW134" s="64"/>
      <c r="JX134" s="64"/>
      <c r="JY134" s="64"/>
      <c r="JZ134" s="64"/>
      <c r="KA134" s="64"/>
      <c r="KB134" s="64"/>
      <c r="KC134" s="64"/>
      <c r="KD134" s="64"/>
      <c r="KE134" s="64"/>
      <c r="KF134" s="64"/>
      <c r="KG134" s="64"/>
      <c r="KH134" s="64"/>
      <c r="KI134" s="64"/>
      <c r="KJ134" s="64"/>
      <c r="KK134" s="64"/>
      <c r="KL134" s="64"/>
      <c r="KM134" s="64"/>
    </row>
    <row r="135" spans="1:299">
      <c r="A135" s="57"/>
      <c r="B135" s="38">
        <f>IF(SUM(J$9:J134)&gt;0.9,MAX(B$9:B134)+1,0)</f>
        <v>106</v>
      </c>
      <c r="C135" s="44">
        <f t="shared" si="210"/>
        <v>0</v>
      </c>
      <c r="D135" s="40">
        <v>48365</v>
      </c>
      <c r="E135" s="43">
        <f t="shared" si="249"/>
        <v>0</v>
      </c>
      <c r="F135" s="43">
        <f t="shared" si="250"/>
        <v>0</v>
      </c>
      <c r="G135" s="45">
        <f>IF(AND(B135=I$6,K134-I$1/(I$7-I$6+1)&gt;=0),ROUND(I$1/(I$7-I$6+1),0),IF(AND(SUM(G$10:G134)&gt;0,K134-G134&gt;=0),G134,IF(AND(SUM(G$10:G134)&gt;0),I$1-SUM(G$10:G134),0)))</f>
        <v>0</v>
      </c>
      <c r="H135" s="45">
        <f t="shared" si="251"/>
        <v>0</v>
      </c>
      <c r="I135" s="45">
        <f t="shared" si="252"/>
        <v>0</v>
      </c>
      <c r="J135" s="45">
        <f t="shared" si="305"/>
        <v>0</v>
      </c>
      <c r="K135" s="45">
        <f t="shared" si="253"/>
        <v>0</v>
      </c>
      <c r="L135" s="45">
        <f>IF(AND(J135&lt;&gt;0,SUM(J$9:J134)=0),ROUND(I$1*I$3,0),0)</f>
        <v>0</v>
      </c>
      <c r="M135" s="18"/>
      <c r="N135" s="38">
        <f>IF(SUM(V$9:V134)&gt;0.9,MAX(N$9:N134)+1,0)</f>
        <v>0</v>
      </c>
      <c r="O135" s="44">
        <f t="shared" si="211"/>
        <v>0</v>
      </c>
      <c r="P135" s="40">
        <f t="shared" si="212"/>
        <v>48365</v>
      </c>
      <c r="Q135" s="43">
        <f t="shared" si="328"/>
        <v>0</v>
      </c>
      <c r="R135" s="43">
        <f t="shared" si="306"/>
        <v>0</v>
      </c>
      <c r="S135" s="45">
        <f>IF(AND(N135=U$6,W134-U$1/(U$7-U$6+1)&gt;=0),ROUND(U$1/(U$7-U$6+1),0),IF(AND(SUM(S$10:S134)&gt;0,W134-S134&gt;=0),S134,IF(AND(SUM(S$10:S134)&gt;0),U$1-SUM(S$10:S134),0)))</f>
        <v>0</v>
      </c>
      <c r="T135" s="45">
        <f t="shared" si="254"/>
        <v>0</v>
      </c>
      <c r="U135" s="45">
        <f t="shared" si="255"/>
        <v>0</v>
      </c>
      <c r="V135" s="45">
        <f t="shared" si="307"/>
        <v>0</v>
      </c>
      <c r="W135" s="45">
        <f t="shared" si="256"/>
        <v>0</v>
      </c>
      <c r="X135" s="45">
        <f>IF(AND(V135&lt;&gt;0,SUM(V$9:V134)=0),ROUND(U$1*U$3,0),0)</f>
        <v>0</v>
      </c>
      <c r="Y135" s="18"/>
      <c r="Z135" s="38">
        <f>IF(SUM(AH$9:AH134)&gt;0.9,MAX(Z$9:Z134)+1,0)</f>
        <v>0</v>
      </c>
      <c r="AA135" s="44">
        <f t="shared" si="213"/>
        <v>0</v>
      </c>
      <c r="AB135" s="40">
        <f t="shared" si="214"/>
        <v>48365</v>
      </c>
      <c r="AC135" s="43">
        <f t="shared" si="329"/>
        <v>0</v>
      </c>
      <c r="AD135" s="43">
        <f t="shared" si="308"/>
        <v>0</v>
      </c>
      <c r="AE135" s="45">
        <f>IF(AND(Z135=AG$6,AI134-AG$1/(AG$7-AG$6+1)&gt;=0),ROUND(AG$1/(AG$7-AG$6+1),0),IF(AND(SUM(AE$10:AE134)&gt;0,AI134-AE134&gt;=0),AE134,IF(AND(SUM(AE$10:AE134)&gt;0),AG$1-SUM(AE$10:AE134),0)))</f>
        <v>0</v>
      </c>
      <c r="AF135" s="45">
        <f t="shared" si="257"/>
        <v>0</v>
      </c>
      <c r="AG135" s="45">
        <f t="shared" si="258"/>
        <v>0</v>
      </c>
      <c r="AH135" s="45">
        <f t="shared" si="309"/>
        <v>0</v>
      </c>
      <c r="AI135" s="45">
        <f t="shared" si="259"/>
        <v>0</v>
      </c>
      <c r="AJ135" s="45">
        <f>IF(AND(AH135&lt;&gt;0,SUM(AH$9:AH134)=0),ROUND(AG$1*AG$3,0),0)</f>
        <v>0</v>
      </c>
      <c r="AK135" s="18"/>
      <c r="AL135" s="38">
        <f>IF(SUM(AT$9:AT134)&gt;0.9,MAX(AL$9:AL134)+1,0)</f>
        <v>0</v>
      </c>
      <c r="AM135" s="44">
        <f t="shared" si="215"/>
        <v>0</v>
      </c>
      <c r="AN135" s="40">
        <f t="shared" si="216"/>
        <v>48365</v>
      </c>
      <c r="AO135" s="43">
        <f t="shared" si="330"/>
        <v>0</v>
      </c>
      <c r="AP135" s="43">
        <f t="shared" si="310"/>
        <v>0</v>
      </c>
      <c r="AQ135" s="45">
        <f>IF(AND(AL135=AS$6,AU134-AS$1/(AS$7-AS$6+1)&gt;=0),ROUND(AS$1/(AS$7-AS$6+1),0),IF(AND(SUM(AQ$10:AQ134)&gt;0,AU134-AQ134&gt;=0),AQ134,IF(AND(SUM(AQ$10:AQ134)&gt;0),AS$1-SUM(AQ$10:AQ134),0)))</f>
        <v>0</v>
      </c>
      <c r="AR135" s="45">
        <f t="shared" si="260"/>
        <v>0</v>
      </c>
      <c r="AS135" s="45">
        <f t="shared" si="261"/>
        <v>0</v>
      </c>
      <c r="AT135" s="45">
        <f t="shared" si="311"/>
        <v>0</v>
      </c>
      <c r="AU135" s="45">
        <f t="shared" si="262"/>
        <v>0</v>
      </c>
      <c r="AV135" s="45">
        <f>IF(AND(AT135&lt;&gt;0,SUM(AT$9:AT134)=0),ROUND(AS$1*AS$3,0),0)</f>
        <v>0</v>
      </c>
      <c r="AW135" s="18"/>
      <c r="AX135" s="38">
        <f>IF(SUM(BF$9:BF134)&gt;0.9,MAX(AX$9:AX134)+1,0)</f>
        <v>0</v>
      </c>
      <c r="AY135" s="44">
        <f t="shared" si="217"/>
        <v>0</v>
      </c>
      <c r="AZ135" s="40">
        <f t="shared" si="218"/>
        <v>48365</v>
      </c>
      <c r="BA135" s="43">
        <f t="shared" si="331"/>
        <v>0</v>
      </c>
      <c r="BB135" s="43">
        <f t="shared" si="312"/>
        <v>0</v>
      </c>
      <c r="BC135" s="45">
        <f>IF(AND(AX135=BE$6,BG134-BE$1/(BE$7-BE$6+1)&gt;=0),ROUND(BE$1/(BE$7-BE$6+1),0),IF(AND(SUM(BC$10:BC134)&gt;0,BG134-BC134&gt;=0),BC134,IF(AND(SUM(BC$10:BC134)&gt;0),BE$1-SUM(BC$10:BC134),0)))</f>
        <v>0</v>
      </c>
      <c r="BD135" s="45">
        <f t="shared" si="263"/>
        <v>0</v>
      </c>
      <c r="BE135" s="45">
        <f t="shared" si="264"/>
        <v>0</v>
      </c>
      <c r="BF135" s="45">
        <f t="shared" si="313"/>
        <v>0</v>
      </c>
      <c r="BG135" s="45">
        <f t="shared" si="265"/>
        <v>0</v>
      </c>
      <c r="BH135" s="45">
        <f>IF(AND(BF135&lt;&gt;0,SUM(BF$9:BF134)=0),ROUND(BE$1*BE$3,0),0)</f>
        <v>0</v>
      </c>
      <c r="BI135" s="18"/>
      <c r="BJ135" s="38">
        <f>IF(SUM(BR$9:BR134)&gt;0.9,MAX(BJ$9:BJ134)+1,0)</f>
        <v>0</v>
      </c>
      <c r="BK135" s="44">
        <f t="shared" si="219"/>
        <v>0</v>
      </c>
      <c r="BL135" s="40">
        <f t="shared" si="220"/>
        <v>48365</v>
      </c>
      <c r="BM135" s="43">
        <f t="shared" si="332"/>
        <v>0</v>
      </c>
      <c r="BN135" s="43">
        <f t="shared" si="314"/>
        <v>0</v>
      </c>
      <c r="BO135" s="45">
        <f>IF(AND(BJ135=BQ$6,BS134-BQ$1/(BQ$7-BQ$6+1)&gt;=0),ROUND(BQ$1/(BQ$7-BQ$6+1),0),IF(AND(SUM(BO$10:BO134)&gt;0,BS134-BO134&gt;=0),BO134,IF(AND(SUM(BO$10:BO134)&gt;0),BQ$1-SUM(BO$10:BO134),0)))</f>
        <v>0</v>
      </c>
      <c r="BP135" s="45">
        <f t="shared" si="266"/>
        <v>0</v>
      </c>
      <c r="BQ135" s="45">
        <f t="shared" si="267"/>
        <v>0</v>
      </c>
      <c r="BR135" s="45">
        <f t="shared" si="315"/>
        <v>0</v>
      </c>
      <c r="BS135" s="45">
        <f t="shared" si="268"/>
        <v>0</v>
      </c>
      <c r="BT135" s="45">
        <f>IF(AND(BR135&lt;&gt;0,SUM(BR$9:BR134)=0),ROUND(BQ$1*BQ$3,0),0)</f>
        <v>0</v>
      </c>
      <c r="BU135" s="18"/>
      <c r="BV135" s="38">
        <f>IF(SUM(CD$9:CD134)&gt;0.9,MAX(BV$9:BV134)+1,0)</f>
        <v>0</v>
      </c>
      <c r="BW135" s="44">
        <f t="shared" si="221"/>
        <v>0</v>
      </c>
      <c r="BX135" s="40">
        <f t="shared" si="222"/>
        <v>48365</v>
      </c>
      <c r="BY135" s="43">
        <f t="shared" si="333"/>
        <v>0</v>
      </c>
      <c r="BZ135" s="43">
        <f t="shared" si="316"/>
        <v>0</v>
      </c>
      <c r="CA135" s="45">
        <f>IF(AND(BV135=CC$6,CE134-CC$1/(CC$7-CC$6+1)&gt;=0),ROUND(CC$1/(CC$7-CC$6+1),0),IF(AND(SUM(CA$10:CA134)&gt;0,CE134-CA134&gt;=0),CA134,IF(AND(SUM(CA$10:CA134)&gt;0),CC$1-SUM(CA$10:CA134),0)))</f>
        <v>0</v>
      </c>
      <c r="CB135" s="45">
        <f t="shared" si="269"/>
        <v>0</v>
      </c>
      <c r="CC135" s="45">
        <f t="shared" si="270"/>
        <v>0</v>
      </c>
      <c r="CD135" s="45">
        <f t="shared" si="317"/>
        <v>0</v>
      </c>
      <c r="CE135" s="45">
        <f t="shared" si="271"/>
        <v>0</v>
      </c>
      <c r="CF135" s="45">
        <f>IF(AND(CD135&lt;&gt;0,SUM(CD$9:CD134)=0),ROUND(CC$1*CC$3,0),0)</f>
        <v>0</v>
      </c>
      <c r="CG135" s="18"/>
      <c r="CH135" s="38">
        <f>IF(SUM(CP$9:CP134)&gt;0.9,MAX(CH$9:CH134)+1,0)</f>
        <v>0</v>
      </c>
      <c r="CI135" s="44">
        <f t="shared" si="223"/>
        <v>0</v>
      </c>
      <c r="CJ135" s="40">
        <f t="shared" si="224"/>
        <v>48365</v>
      </c>
      <c r="CK135" s="43">
        <f t="shared" si="334"/>
        <v>0</v>
      </c>
      <c r="CL135" s="43">
        <f t="shared" si="318"/>
        <v>0</v>
      </c>
      <c r="CM135" s="45">
        <f>IF(AND(CH135=CO$6,CQ134-CO$1/(CO$7-CO$6+1)&gt;=0),ROUND(CO$1/(CO$7-CO$6+1),0),IF(AND(SUM(CM$10:CM134)&gt;0,CQ134-CM134&gt;=0),CM134,IF(AND(SUM(CM$10:CM134)&gt;0),CO$1-SUM(CM$10:CM134),0)))</f>
        <v>0</v>
      </c>
      <c r="CN135" s="45">
        <f t="shared" si="272"/>
        <v>0</v>
      </c>
      <c r="CO135" s="45">
        <f t="shared" si="273"/>
        <v>0</v>
      </c>
      <c r="CP135" s="45">
        <f t="shared" si="319"/>
        <v>0</v>
      </c>
      <c r="CQ135" s="45">
        <f t="shared" si="274"/>
        <v>0</v>
      </c>
      <c r="CR135" s="45">
        <f>IF(AND(CP135&lt;&gt;0,SUM(CP$9:CP134)=0),ROUND(CO$1*CO$3,0),0)</f>
        <v>0</v>
      </c>
      <c r="CS135" s="18"/>
      <c r="CT135" s="38">
        <f>IF(SUM(DB$9:DB134)&gt;0.9,MAX(CT$9:CT134)+1,0)</f>
        <v>0</v>
      </c>
      <c r="CU135" s="44">
        <f t="shared" si="225"/>
        <v>0</v>
      </c>
      <c r="CV135" s="40">
        <f t="shared" si="226"/>
        <v>48365</v>
      </c>
      <c r="CW135" s="43">
        <f t="shared" si="335"/>
        <v>0</v>
      </c>
      <c r="CX135" s="43">
        <f t="shared" si="320"/>
        <v>0</v>
      </c>
      <c r="CY135" s="45">
        <f>IF(AND(CT135=DA$6,DC134-DA$1/(DA$7-DA$6+1)&gt;=0),ROUND(DA$1/(DA$7-DA$6+1),0),IF(AND(SUM(CY$10:CY134)&gt;0,DC134-CY134&gt;=0),CY134,IF(AND(SUM(CY$10:CY134)&gt;0),DA$1-SUM(CY$10:CY134),0)))</f>
        <v>0</v>
      </c>
      <c r="CZ135" s="45">
        <f t="shared" si="275"/>
        <v>0</v>
      </c>
      <c r="DA135" s="45">
        <f t="shared" si="276"/>
        <v>0</v>
      </c>
      <c r="DB135" s="45">
        <f t="shared" si="321"/>
        <v>0</v>
      </c>
      <c r="DC135" s="45">
        <f t="shared" si="277"/>
        <v>0</v>
      </c>
      <c r="DD135" s="45">
        <f>IF(AND(DB135&lt;&gt;0,SUM(DB$9:DB134)=0),ROUND(DA$1*DA$3,0),0)</f>
        <v>0</v>
      </c>
      <c r="DE135" s="18"/>
      <c r="DF135" s="38">
        <f>IF(SUM(DN$9:DN134)&gt;0.9,MAX(DF$9:DF134)+1,0)</f>
        <v>0</v>
      </c>
      <c r="DG135" s="44">
        <f t="shared" si="227"/>
        <v>0</v>
      </c>
      <c r="DH135" s="40">
        <f t="shared" si="228"/>
        <v>48365</v>
      </c>
      <c r="DI135" s="43">
        <f t="shared" si="336"/>
        <v>0</v>
      </c>
      <c r="DJ135" s="43">
        <f t="shared" si="322"/>
        <v>0</v>
      </c>
      <c r="DK135" s="45">
        <f>IF(AND(DF135=DM$6,DO134-DM$1/(DM$7-DM$6+1)&gt;=0),ROUND(DM$1/(DM$7-DM$6+1),0),IF(AND(SUM(DK$10:DK134)&gt;0,DO134-DK134&gt;=0),DK134,IF(AND(SUM(DK$10:DK134)&gt;0),DM$1-SUM(DK$10:DK134),0)))</f>
        <v>0</v>
      </c>
      <c r="DL135" s="45">
        <f t="shared" si="278"/>
        <v>0</v>
      </c>
      <c r="DM135" s="45">
        <f t="shared" si="279"/>
        <v>0</v>
      </c>
      <c r="DN135" s="45">
        <f t="shared" si="323"/>
        <v>0</v>
      </c>
      <c r="DO135" s="45">
        <f t="shared" si="280"/>
        <v>0</v>
      </c>
      <c r="DP135" s="45">
        <f>IF(AND(DN135&lt;&gt;0,SUM(DN$9:DN134)=0),ROUND(DM$1*DM$3,0),0)</f>
        <v>0</v>
      </c>
      <c r="DQ135" s="18"/>
      <c r="DR135" s="38">
        <f>IF(SUM(DZ$9:DZ134)&gt;0.9,MAX(DR$9:DR134)+1,0)</f>
        <v>0</v>
      </c>
      <c r="DS135" s="44">
        <f t="shared" si="229"/>
        <v>0</v>
      </c>
      <c r="DT135" s="40">
        <f t="shared" si="230"/>
        <v>48365</v>
      </c>
      <c r="DU135" s="43">
        <f t="shared" si="337"/>
        <v>0</v>
      </c>
      <c r="DV135" s="43">
        <f t="shared" si="324"/>
        <v>0</v>
      </c>
      <c r="DW135" s="45">
        <f>IF(AND(DR135=DY$6,EA134-DY$1/(DY$7-DY$6+1)&gt;=0),ROUND(DY$1/(DY$7-DY$6+1),0),IF(AND(SUM(DW$10:DW134)&gt;0,EA134-DW134&gt;=0),DW134,IF(AND(SUM(DW$10:DW134)&gt;0),DY$1-SUM(DW$10:DW134),0)))</f>
        <v>0</v>
      </c>
      <c r="DX135" s="45">
        <f t="shared" si="281"/>
        <v>0</v>
      </c>
      <c r="DY135" s="45">
        <f t="shared" si="282"/>
        <v>0</v>
      </c>
      <c r="DZ135" s="45">
        <f t="shared" si="325"/>
        <v>0</v>
      </c>
      <c r="EA135" s="45">
        <f t="shared" si="283"/>
        <v>0</v>
      </c>
      <c r="EB135" s="45">
        <f>IF(AND(DZ135&lt;&gt;0,SUM(DZ$9:DZ134)=0),ROUND(DY$1*DY$3,0),0)</f>
        <v>0</v>
      </c>
      <c r="EC135" s="18"/>
      <c r="ED135" s="38">
        <f>IF(SUM(EL$9:EL134)&gt;0.9,MAX(ED$9:ED134)+1,0)</f>
        <v>0</v>
      </c>
      <c r="EE135" s="44">
        <f t="shared" si="231"/>
        <v>0</v>
      </c>
      <c r="EF135" s="40">
        <f t="shared" si="232"/>
        <v>48365</v>
      </c>
      <c r="EG135" s="43">
        <f t="shared" si="338"/>
        <v>0</v>
      </c>
      <c r="EH135" s="43">
        <f t="shared" si="326"/>
        <v>0</v>
      </c>
      <c r="EI135" s="45">
        <f>IF(AND(ED135=EK$6,EM134-EK$1/(EK$7-EK$6+1)&gt;=0),ROUND(EK$1/(EK$7-EK$6+1),0),IF(AND(SUM(EI$10:EI134)&gt;0,EM134-EI134&gt;=0),EI134,IF(AND(SUM(EI$10:EI134)&gt;0),EK$1-SUM(EI$10:EI134),0)))</f>
        <v>0</v>
      </c>
      <c r="EJ135" s="45">
        <f t="shared" si="284"/>
        <v>0</v>
      </c>
      <c r="EK135" s="45">
        <f t="shared" si="285"/>
        <v>0</v>
      </c>
      <c r="EL135" s="45">
        <f t="shared" si="327"/>
        <v>0</v>
      </c>
      <c r="EM135" s="45">
        <f t="shared" si="286"/>
        <v>0</v>
      </c>
      <c r="EN135" s="45">
        <f>IF(AND(EL135&lt;&gt;0,SUM(EL$9:EL134)=0),ROUND(EK$1*EK$3,0),0)</f>
        <v>0</v>
      </c>
      <c r="EO135" s="21"/>
      <c r="EP135" s="46">
        <f t="shared" si="303"/>
        <v>119</v>
      </c>
      <c r="EQ135" s="47">
        <f t="shared" si="287"/>
        <v>48365</v>
      </c>
      <c r="ER135" s="48">
        <f t="shared" si="304"/>
        <v>0</v>
      </c>
      <c r="ES135" s="48">
        <f t="shared" si="288"/>
        <v>0</v>
      </c>
      <c r="ET135" s="48">
        <f t="shared" si="289"/>
        <v>0</v>
      </c>
      <c r="EU135" s="48">
        <f t="shared" si="290"/>
        <v>0</v>
      </c>
      <c r="EV135" s="48">
        <f t="shared" si="291"/>
        <v>0</v>
      </c>
      <c r="EW135" s="48">
        <f t="shared" si="292"/>
        <v>0</v>
      </c>
      <c r="EX135" s="48">
        <f t="shared" si="293"/>
        <v>0</v>
      </c>
      <c r="EY135" s="48">
        <f t="shared" si="294"/>
        <v>0</v>
      </c>
      <c r="EZ135" s="48">
        <f t="shared" si="295"/>
        <v>0</v>
      </c>
      <c r="FA135" s="48">
        <f t="shared" si="296"/>
        <v>0</v>
      </c>
      <c r="FB135" s="48">
        <f t="shared" si="297"/>
        <v>0</v>
      </c>
      <c r="FC135" s="48">
        <f t="shared" si="298"/>
        <v>0</v>
      </c>
      <c r="FD135" s="48">
        <f t="shared" si="233"/>
        <v>0</v>
      </c>
      <c r="FE135" s="49">
        <f t="shared" si="209"/>
        <v>0</v>
      </c>
      <c r="FF135" s="49">
        <f t="shared" si="237"/>
        <v>0</v>
      </c>
      <c r="FG135" s="49">
        <f t="shared" si="238"/>
        <v>0</v>
      </c>
      <c r="FH135" s="49">
        <f t="shared" si="239"/>
        <v>0</v>
      </c>
      <c r="FI135" s="49">
        <f t="shared" si="240"/>
        <v>0</v>
      </c>
      <c r="FJ135" s="49">
        <f t="shared" si="241"/>
        <v>0</v>
      </c>
      <c r="FK135" s="49">
        <f t="shared" si="242"/>
        <v>0</v>
      </c>
      <c r="FL135" s="49">
        <f t="shared" si="243"/>
        <v>0</v>
      </c>
      <c r="FM135" s="49">
        <f t="shared" si="244"/>
        <v>0</v>
      </c>
      <c r="FN135" s="49">
        <f t="shared" si="299"/>
        <v>0</v>
      </c>
      <c r="FO135" s="49">
        <f t="shared" si="300"/>
        <v>0</v>
      </c>
      <c r="FP135" s="49">
        <f t="shared" si="301"/>
        <v>0</v>
      </c>
      <c r="FQ135" s="49">
        <f t="shared" si="302"/>
        <v>0</v>
      </c>
      <c r="FR135" s="49">
        <f t="shared" si="245"/>
        <v>0</v>
      </c>
      <c r="FS135" s="49">
        <f>IF(SUM(FF135:FF$298)=0,FF$299*FS$8/12,0)</f>
        <v>0</v>
      </c>
      <c r="FT135" s="49">
        <f>IF(SUM(FG135:FG$298)=0,FG$299*FT$8/12,0)</f>
        <v>0</v>
      </c>
      <c r="FU135" s="49">
        <f>IF(SUM(FH135:FH$298)=0,FH$299*FU$8/12,0)</f>
        <v>0</v>
      </c>
      <c r="FV135" s="49">
        <f>IF(SUM(FI135:FI$298)=0,FI$299*FV$8/12,0)</f>
        <v>0</v>
      </c>
      <c r="FW135" s="49">
        <f>IF(SUM(FJ135:FJ$298)=0,FJ$299*FW$8/12,0)</f>
        <v>0</v>
      </c>
      <c r="FX135" s="49">
        <f>IF(SUM(FK135:FK$298)=0,FK$299*FX$8/12,0)</f>
        <v>0</v>
      </c>
      <c r="FY135" s="49">
        <f>IF(SUM(FL135:FL$298)=0,FL$299*FY$8/12,0)</f>
        <v>0</v>
      </c>
      <c r="FZ135" s="49">
        <f>IF(SUM(FM135:FM$298)=0,FM$299*FZ$8/12,0)</f>
        <v>0</v>
      </c>
      <c r="GA135" s="49">
        <f>IF(SUM(FN135:FN$298)=0,FN$299*GA$8/12,0)</f>
        <v>0</v>
      </c>
      <c r="GB135" s="49">
        <f>IF(SUM(FO135:FO$298)=0,FO$299*GB$8/12,0)</f>
        <v>0</v>
      </c>
      <c r="GC135" s="49">
        <f>IF(SUM(FP135:FP$298)=0,FP$299*GC$8/12,0)</f>
        <v>0</v>
      </c>
      <c r="GD135" s="49">
        <f>IF(SUM(FQ135:FQ$298)=0,FQ$299*GD$8/12,0)</f>
        <v>0</v>
      </c>
      <c r="GE135" s="49">
        <f t="shared" si="246"/>
        <v>0</v>
      </c>
      <c r="GF135" s="49">
        <f t="shared" si="234"/>
        <v>0</v>
      </c>
      <c r="GG135" s="49">
        <f t="shared" si="247"/>
        <v>0</v>
      </c>
      <c r="GH135" s="49">
        <f t="shared" si="235"/>
        <v>0</v>
      </c>
      <c r="GI135" s="49">
        <f t="shared" si="248"/>
        <v>0</v>
      </c>
      <c r="GJ135" s="49">
        <f t="shared" si="236"/>
        <v>0</v>
      </c>
      <c r="GK135" s="21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  <c r="IN135" s="64"/>
      <c r="IO135" s="64"/>
      <c r="IP135" s="64"/>
      <c r="IQ135" s="64"/>
      <c r="IR135" s="64"/>
      <c r="IS135" s="64"/>
      <c r="IT135" s="64"/>
      <c r="IU135" s="64"/>
      <c r="IV135" s="64"/>
      <c r="IW135" s="64"/>
      <c r="IX135" s="64"/>
      <c r="IY135" s="64"/>
      <c r="IZ135" s="64"/>
      <c r="JA135" s="64"/>
      <c r="JB135" s="64"/>
      <c r="JC135" s="64"/>
      <c r="JD135" s="64"/>
      <c r="JE135" s="64"/>
      <c r="JF135" s="64"/>
      <c r="JG135" s="64"/>
      <c r="JH135" s="64"/>
      <c r="JI135" s="64"/>
      <c r="JJ135" s="64"/>
      <c r="JK135" s="64"/>
      <c r="JL135" s="64"/>
      <c r="JM135" s="64"/>
      <c r="JN135" s="64"/>
      <c r="JO135" s="64"/>
      <c r="JP135" s="64"/>
      <c r="JQ135" s="64"/>
      <c r="JR135" s="64"/>
      <c r="JS135" s="64"/>
      <c r="JT135" s="64"/>
      <c r="JU135" s="64"/>
      <c r="JV135" s="64"/>
      <c r="JW135" s="64"/>
      <c r="JX135" s="64"/>
      <c r="JY135" s="64"/>
      <c r="JZ135" s="64"/>
      <c r="KA135" s="64"/>
      <c r="KB135" s="64"/>
      <c r="KC135" s="64"/>
      <c r="KD135" s="64"/>
      <c r="KE135" s="64"/>
      <c r="KF135" s="64"/>
      <c r="KG135" s="64"/>
      <c r="KH135" s="64"/>
      <c r="KI135" s="64"/>
      <c r="KJ135" s="64"/>
      <c r="KK135" s="64"/>
      <c r="KL135" s="64"/>
      <c r="KM135" s="64"/>
    </row>
    <row r="136" spans="1:299">
      <c r="A136" s="57"/>
      <c r="B136" s="38">
        <f>IF(SUM(J$9:J135)&gt;0.9,MAX(B$9:B135)+1,0)</f>
        <v>107</v>
      </c>
      <c r="C136" s="44">
        <f t="shared" si="210"/>
        <v>0</v>
      </c>
      <c r="D136" s="40">
        <v>48395</v>
      </c>
      <c r="E136" s="43">
        <f t="shared" si="249"/>
        <v>0</v>
      </c>
      <c r="F136" s="43">
        <f t="shared" si="250"/>
        <v>0</v>
      </c>
      <c r="G136" s="45">
        <f>IF(AND(B136=I$6,K135-I$1/(I$7-I$6+1)&gt;=0),ROUND(I$1/(I$7-I$6+1),0),IF(AND(SUM(G$10:G135)&gt;0,K135-G135&gt;=0),G135,IF(AND(SUM(G$10:G135)&gt;0),I$1-SUM(G$10:G135),0)))</f>
        <v>0</v>
      </c>
      <c r="H136" s="45">
        <f t="shared" si="251"/>
        <v>0</v>
      </c>
      <c r="I136" s="45">
        <f t="shared" si="252"/>
        <v>0</v>
      </c>
      <c r="J136" s="45">
        <f t="shared" si="305"/>
        <v>0</v>
      </c>
      <c r="K136" s="45">
        <f t="shared" si="253"/>
        <v>0</v>
      </c>
      <c r="L136" s="45">
        <f>IF(AND(J136&lt;&gt;0,SUM(J$9:J135)=0),ROUND(I$1*I$3,0),0)</f>
        <v>0</v>
      </c>
      <c r="M136" s="18"/>
      <c r="N136" s="38">
        <f>IF(SUM(V$9:V135)&gt;0.9,MAX(N$9:N135)+1,0)</f>
        <v>0</v>
      </c>
      <c r="O136" s="44">
        <f t="shared" si="211"/>
        <v>0</v>
      </c>
      <c r="P136" s="40">
        <f t="shared" si="212"/>
        <v>48395</v>
      </c>
      <c r="Q136" s="43">
        <f t="shared" si="328"/>
        <v>0</v>
      </c>
      <c r="R136" s="43">
        <f t="shared" si="306"/>
        <v>0</v>
      </c>
      <c r="S136" s="45">
        <f>IF(AND(N136=U$6,W135-U$1/(U$7-U$6+1)&gt;=0),ROUND(U$1/(U$7-U$6+1),0),IF(AND(SUM(S$10:S135)&gt;0,W135-S135&gt;=0),S135,IF(AND(SUM(S$10:S135)&gt;0),U$1-SUM(S$10:S135),0)))</f>
        <v>0</v>
      </c>
      <c r="T136" s="45">
        <f t="shared" si="254"/>
        <v>0</v>
      </c>
      <c r="U136" s="45">
        <f t="shared" si="255"/>
        <v>0</v>
      </c>
      <c r="V136" s="45">
        <f t="shared" si="307"/>
        <v>0</v>
      </c>
      <c r="W136" s="45">
        <f t="shared" si="256"/>
        <v>0</v>
      </c>
      <c r="X136" s="45">
        <f>IF(AND(V136&lt;&gt;0,SUM(V$9:V135)=0),ROUND(U$1*U$3,0),0)</f>
        <v>0</v>
      </c>
      <c r="Y136" s="18"/>
      <c r="Z136" s="38">
        <f>IF(SUM(AH$9:AH135)&gt;0.9,MAX(Z$9:Z135)+1,0)</f>
        <v>0</v>
      </c>
      <c r="AA136" s="44">
        <f t="shared" si="213"/>
        <v>0</v>
      </c>
      <c r="AB136" s="40">
        <f t="shared" si="214"/>
        <v>48395</v>
      </c>
      <c r="AC136" s="43">
        <f t="shared" si="329"/>
        <v>0</v>
      </c>
      <c r="AD136" s="43">
        <f t="shared" si="308"/>
        <v>0</v>
      </c>
      <c r="AE136" s="45">
        <f>IF(AND(Z136=AG$6,AI135-AG$1/(AG$7-AG$6+1)&gt;=0),ROUND(AG$1/(AG$7-AG$6+1),0),IF(AND(SUM(AE$10:AE135)&gt;0,AI135-AE135&gt;=0),AE135,IF(AND(SUM(AE$10:AE135)&gt;0),AG$1-SUM(AE$10:AE135),0)))</f>
        <v>0</v>
      </c>
      <c r="AF136" s="45">
        <f t="shared" si="257"/>
        <v>0</v>
      </c>
      <c r="AG136" s="45">
        <f t="shared" si="258"/>
        <v>0</v>
      </c>
      <c r="AH136" s="45">
        <f t="shared" si="309"/>
        <v>0</v>
      </c>
      <c r="AI136" s="45">
        <f t="shared" si="259"/>
        <v>0</v>
      </c>
      <c r="AJ136" s="45">
        <f>IF(AND(AH136&lt;&gt;0,SUM(AH$9:AH135)=0),ROUND(AG$1*AG$3,0),0)</f>
        <v>0</v>
      </c>
      <c r="AK136" s="18"/>
      <c r="AL136" s="38">
        <f>IF(SUM(AT$9:AT135)&gt;0.9,MAX(AL$9:AL135)+1,0)</f>
        <v>0</v>
      </c>
      <c r="AM136" s="44">
        <f t="shared" si="215"/>
        <v>0</v>
      </c>
      <c r="AN136" s="40">
        <f t="shared" si="216"/>
        <v>48395</v>
      </c>
      <c r="AO136" s="43">
        <f t="shared" si="330"/>
        <v>0</v>
      </c>
      <c r="AP136" s="43">
        <f t="shared" si="310"/>
        <v>0</v>
      </c>
      <c r="AQ136" s="45">
        <f>IF(AND(AL136=AS$6,AU135-AS$1/(AS$7-AS$6+1)&gt;=0),ROUND(AS$1/(AS$7-AS$6+1),0),IF(AND(SUM(AQ$10:AQ135)&gt;0,AU135-AQ135&gt;=0),AQ135,IF(AND(SUM(AQ$10:AQ135)&gt;0),AS$1-SUM(AQ$10:AQ135),0)))</f>
        <v>0</v>
      </c>
      <c r="AR136" s="45">
        <f t="shared" si="260"/>
        <v>0</v>
      </c>
      <c r="AS136" s="45">
        <f t="shared" si="261"/>
        <v>0</v>
      </c>
      <c r="AT136" s="45">
        <f t="shared" si="311"/>
        <v>0</v>
      </c>
      <c r="AU136" s="45">
        <f t="shared" si="262"/>
        <v>0</v>
      </c>
      <c r="AV136" s="45">
        <f>IF(AND(AT136&lt;&gt;0,SUM(AT$9:AT135)=0),ROUND(AS$1*AS$3,0),0)</f>
        <v>0</v>
      </c>
      <c r="AW136" s="18"/>
      <c r="AX136" s="38">
        <f>IF(SUM(BF$9:BF135)&gt;0.9,MAX(AX$9:AX135)+1,0)</f>
        <v>0</v>
      </c>
      <c r="AY136" s="44">
        <f t="shared" si="217"/>
        <v>0</v>
      </c>
      <c r="AZ136" s="40">
        <f t="shared" si="218"/>
        <v>48395</v>
      </c>
      <c r="BA136" s="43">
        <f t="shared" si="331"/>
        <v>0</v>
      </c>
      <c r="BB136" s="43">
        <f t="shared" si="312"/>
        <v>0</v>
      </c>
      <c r="BC136" s="45">
        <f>IF(AND(AX136=BE$6,BG135-BE$1/(BE$7-BE$6+1)&gt;=0),ROUND(BE$1/(BE$7-BE$6+1),0),IF(AND(SUM(BC$10:BC135)&gt;0,BG135-BC135&gt;=0),BC135,IF(AND(SUM(BC$10:BC135)&gt;0),BE$1-SUM(BC$10:BC135),0)))</f>
        <v>0</v>
      </c>
      <c r="BD136" s="45">
        <f t="shared" si="263"/>
        <v>0</v>
      </c>
      <c r="BE136" s="45">
        <f t="shared" si="264"/>
        <v>0</v>
      </c>
      <c r="BF136" s="45">
        <f t="shared" si="313"/>
        <v>0</v>
      </c>
      <c r="BG136" s="45">
        <f t="shared" si="265"/>
        <v>0</v>
      </c>
      <c r="BH136" s="45">
        <f>IF(AND(BF136&lt;&gt;0,SUM(BF$9:BF135)=0),ROUND(BE$1*BE$3,0),0)</f>
        <v>0</v>
      </c>
      <c r="BI136" s="18"/>
      <c r="BJ136" s="38">
        <f>IF(SUM(BR$9:BR135)&gt;0.9,MAX(BJ$9:BJ135)+1,0)</f>
        <v>0</v>
      </c>
      <c r="BK136" s="44">
        <f t="shared" si="219"/>
        <v>0</v>
      </c>
      <c r="BL136" s="40">
        <f t="shared" si="220"/>
        <v>48395</v>
      </c>
      <c r="BM136" s="43">
        <f t="shared" si="332"/>
        <v>0</v>
      </c>
      <c r="BN136" s="43">
        <f t="shared" si="314"/>
        <v>0</v>
      </c>
      <c r="BO136" s="45">
        <f>IF(AND(BJ136=BQ$6,BS135-BQ$1/(BQ$7-BQ$6+1)&gt;=0),ROUND(BQ$1/(BQ$7-BQ$6+1),0),IF(AND(SUM(BO$10:BO135)&gt;0,BS135-BO135&gt;=0),BO135,IF(AND(SUM(BO$10:BO135)&gt;0),BQ$1-SUM(BO$10:BO135),0)))</f>
        <v>0</v>
      </c>
      <c r="BP136" s="45">
        <f t="shared" si="266"/>
        <v>0</v>
      </c>
      <c r="BQ136" s="45">
        <f t="shared" si="267"/>
        <v>0</v>
      </c>
      <c r="BR136" s="45">
        <f t="shared" si="315"/>
        <v>0</v>
      </c>
      <c r="BS136" s="45">
        <f t="shared" si="268"/>
        <v>0</v>
      </c>
      <c r="BT136" s="45">
        <f>IF(AND(BR136&lt;&gt;0,SUM(BR$9:BR135)=0),ROUND(BQ$1*BQ$3,0),0)</f>
        <v>0</v>
      </c>
      <c r="BU136" s="18"/>
      <c r="BV136" s="38">
        <f>IF(SUM(CD$9:CD135)&gt;0.9,MAX(BV$9:BV135)+1,0)</f>
        <v>0</v>
      </c>
      <c r="BW136" s="44">
        <f t="shared" si="221"/>
        <v>0</v>
      </c>
      <c r="BX136" s="40">
        <f t="shared" si="222"/>
        <v>48395</v>
      </c>
      <c r="BY136" s="43">
        <f t="shared" si="333"/>
        <v>0</v>
      </c>
      <c r="BZ136" s="43">
        <f t="shared" si="316"/>
        <v>0</v>
      </c>
      <c r="CA136" s="45">
        <f>IF(AND(BV136=CC$6,CE135-CC$1/(CC$7-CC$6+1)&gt;=0),ROUND(CC$1/(CC$7-CC$6+1),0),IF(AND(SUM(CA$10:CA135)&gt;0,CE135-CA135&gt;=0),CA135,IF(AND(SUM(CA$10:CA135)&gt;0),CC$1-SUM(CA$10:CA135),0)))</f>
        <v>0</v>
      </c>
      <c r="CB136" s="45">
        <f t="shared" si="269"/>
        <v>0</v>
      </c>
      <c r="CC136" s="45">
        <f t="shared" si="270"/>
        <v>0</v>
      </c>
      <c r="CD136" s="45">
        <f t="shared" si="317"/>
        <v>0</v>
      </c>
      <c r="CE136" s="45">
        <f t="shared" si="271"/>
        <v>0</v>
      </c>
      <c r="CF136" s="45">
        <f>IF(AND(CD136&lt;&gt;0,SUM(CD$9:CD135)=0),ROUND(CC$1*CC$3,0),0)</f>
        <v>0</v>
      </c>
      <c r="CG136" s="18"/>
      <c r="CH136" s="38">
        <f>IF(SUM(CP$9:CP135)&gt;0.9,MAX(CH$9:CH135)+1,0)</f>
        <v>0</v>
      </c>
      <c r="CI136" s="44">
        <f t="shared" si="223"/>
        <v>0</v>
      </c>
      <c r="CJ136" s="40">
        <f t="shared" si="224"/>
        <v>48395</v>
      </c>
      <c r="CK136" s="43">
        <f t="shared" si="334"/>
        <v>0</v>
      </c>
      <c r="CL136" s="43">
        <f t="shared" si="318"/>
        <v>0</v>
      </c>
      <c r="CM136" s="45">
        <f>IF(AND(CH136=CO$6,CQ135-CO$1/(CO$7-CO$6+1)&gt;=0),ROUND(CO$1/(CO$7-CO$6+1),0),IF(AND(SUM(CM$10:CM135)&gt;0,CQ135-CM135&gt;=0),CM135,IF(AND(SUM(CM$10:CM135)&gt;0),CO$1-SUM(CM$10:CM135),0)))</f>
        <v>0</v>
      </c>
      <c r="CN136" s="45">
        <f t="shared" si="272"/>
        <v>0</v>
      </c>
      <c r="CO136" s="45">
        <f t="shared" si="273"/>
        <v>0</v>
      </c>
      <c r="CP136" s="45">
        <f t="shared" si="319"/>
        <v>0</v>
      </c>
      <c r="CQ136" s="45">
        <f t="shared" si="274"/>
        <v>0</v>
      </c>
      <c r="CR136" s="45">
        <f>IF(AND(CP136&lt;&gt;0,SUM(CP$9:CP135)=0),ROUND(CO$1*CO$3,0),0)</f>
        <v>0</v>
      </c>
      <c r="CS136" s="18"/>
      <c r="CT136" s="38">
        <f>IF(SUM(DB$9:DB135)&gt;0.9,MAX(CT$9:CT135)+1,0)</f>
        <v>0</v>
      </c>
      <c r="CU136" s="44">
        <f t="shared" si="225"/>
        <v>0</v>
      </c>
      <c r="CV136" s="40">
        <f t="shared" si="226"/>
        <v>48395</v>
      </c>
      <c r="CW136" s="43">
        <f t="shared" si="335"/>
        <v>0</v>
      </c>
      <c r="CX136" s="43">
        <f t="shared" si="320"/>
        <v>0</v>
      </c>
      <c r="CY136" s="45">
        <f>IF(AND(CT136=DA$6,DC135-DA$1/(DA$7-DA$6+1)&gt;=0),ROUND(DA$1/(DA$7-DA$6+1),0),IF(AND(SUM(CY$10:CY135)&gt;0,DC135-CY135&gt;=0),CY135,IF(AND(SUM(CY$10:CY135)&gt;0),DA$1-SUM(CY$10:CY135),0)))</f>
        <v>0</v>
      </c>
      <c r="CZ136" s="45">
        <f t="shared" si="275"/>
        <v>0</v>
      </c>
      <c r="DA136" s="45">
        <f t="shared" si="276"/>
        <v>0</v>
      </c>
      <c r="DB136" s="45">
        <f t="shared" si="321"/>
        <v>0</v>
      </c>
      <c r="DC136" s="45">
        <f t="shared" si="277"/>
        <v>0</v>
      </c>
      <c r="DD136" s="45">
        <f>IF(AND(DB136&lt;&gt;0,SUM(DB$9:DB135)=0),ROUND(DA$1*DA$3,0),0)</f>
        <v>0</v>
      </c>
      <c r="DE136" s="18"/>
      <c r="DF136" s="38">
        <f>IF(SUM(DN$9:DN135)&gt;0.9,MAX(DF$9:DF135)+1,0)</f>
        <v>0</v>
      </c>
      <c r="DG136" s="44">
        <f t="shared" si="227"/>
        <v>0</v>
      </c>
      <c r="DH136" s="40">
        <f t="shared" si="228"/>
        <v>48395</v>
      </c>
      <c r="DI136" s="43">
        <f t="shared" si="336"/>
        <v>0</v>
      </c>
      <c r="DJ136" s="43">
        <f t="shared" si="322"/>
        <v>0</v>
      </c>
      <c r="DK136" s="45">
        <f>IF(AND(DF136=DM$6,DO135-DM$1/(DM$7-DM$6+1)&gt;=0),ROUND(DM$1/(DM$7-DM$6+1),0),IF(AND(SUM(DK$10:DK135)&gt;0,DO135-DK135&gt;=0),DK135,IF(AND(SUM(DK$10:DK135)&gt;0),DM$1-SUM(DK$10:DK135),0)))</f>
        <v>0</v>
      </c>
      <c r="DL136" s="45">
        <f t="shared" si="278"/>
        <v>0</v>
      </c>
      <c r="DM136" s="45">
        <f t="shared" si="279"/>
        <v>0</v>
      </c>
      <c r="DN136" s="45">
        <f t="shared" si="323"/>
        <v>0</v>
      </c>
      <c r="DO136" s="45">
        <f t="shared" si="280"/>
        <v>0</v>
      </c>
      <c r="DP136" s="45">
        <f>IF(AND(DN136&lt;&gt;0,SUM(DN$9:DN135)=0),ROUND(DM$1*DM$3,0),0)</f>
        <v>0</v>
      </c>
      <c r="DQ136" s="18"/>
      <c r="DR136" s="38">
        <f>IF(SUM(DZ$9:DZ135)&gt;0.9,MAX(DR$9:DR135)+1,0)</f>
        <v>0</v>
      </c>
      <c r="DS136" s="44">
        <f t="shared" si="229"/>
        <v>0</v>
      </c>
      <c r="DT136" s="40">
        <f t="shared" si="230"/>
        <v>48395</v>
      </c>
      <c r="DU136" s="43">
        <f t="shared" si="337"/>
        <v>0</v>
      </c>
      <c r="DV136" s="43">
        <f t="shared" si="324"/>
        <v>0</v>
      </c>
      <c r="DW136" s="45">
        <f>IF(AND(DR136=DY$6,EA135-DY$1/(DY$7-DY$6+1)&gt;=0),ROUND(DY$1/(DY$7-DY$6+1),0),IF(AND(SUM(DW$10:DW135)&gt;0,EA135-DW135&gt;=0),DW135,IF(AND(SUM(DW$10:DW135)&gt;0),DY$1-SUM(DW$10:DW135),0)))</f>
        <v>0</v>
      </c>
      <c r="DX136" s="45">
        <f t="shared" si="281"/>
        <v>0</v>
      </c>
      <c r="DY136" s="45">
        <f t="shared" si="282"/>
        <v>0</v>
      </c>
      <c r="DZ136" s="45">
        <f t="shared" si="325"/>
        <v>0</v>
      </c>
      <c r="EA136" s="45">
        <f t="shared" si="283"/>
        <v>0</v>
      </c>
      <c r="EB136" s="45">
        <f>IF(AND(DZ136&lt;&gt;0,SUM(DZ$9:DZ135)=0),ROUND(DY$1*DY$3,0),0)</f>
        <v>0</v>
      </c>
      <c r="EC136" s="18"/>
      <c r="ED136" s="38">
        <f>IF(SUM(EL$9:EL135)&gt;0.9,MAX(ED$9:ED135)+1,0)</f>
        <v>0</v>
      </c>
      <c r="EE136" s="44">
        <f t="shared" si="231"/>
        <v>0</v>
      </c>
      <c r="EF136" s="40">
        <f t="shared" si="232"/>
        <v>48395</v>
      </c>
      <c r="EG136" s="43">
        <f t="shared" si="338"/>
        <v>0</v>
      </c>
      <c r="EH136" s="43">
        <f t="shared" si="326"/>
        <v>0</v>
      </c>
      <c r="EI136" s="45">
        <f>IF(AND(ED136=EK$6,EM135-EK$1/(EK$7-EK$6+1)&gt;=0),ROUND(EK$1/(EK$7-EK$6+1),0),IF(AND(SUM(EI$10:EI135)&gt;0,EM135-EI135&gt;=0),EI135,IF(AND(SUM(EI$10:EI135)&gt;0),EK$1-SUM(EI$10:EI135),0)))</f>
        <v>0</v>
      </c>
      <c r="EJ136" s="45">
        <f t="shared" si="284"/>
        <v>0</v>
      </c>
      <c r="EK136" s="45">
        <f t="shared" si="285"/>
        <v>0</v>
      </c>
      <c r="EL136" s="45">
        <f t="shared" si="327"/>
        <v>0</v>
      </c>
      <c r="EM136" s="45">
        <f t="shared" si="286"/>
        <v>0</v>
      </c>
      <c r="EN136" s="45">
        <f>IF(AND(EL136&lt;&gt;0,SUM(EL$9:EL135)=0),ROUND(EK$1*EK$3,0),0)</f>
        <v>0</v>
      </c>
      <c r="EO136" s="21"/>
      <c r="EP136" s="46">
        <f t="shared" si="303"/>
        <v>120</v>
      </c>
      <c r="EQ136" s="47">
        <f t="shared" si="287"/>
        <v>48395</v>
      </c>
      <c r="ER136" s="48">
        <f t="shared" si="304"/>
        <v>0</v>
      </c>
      <c r="ES136" s="48">
        <f t="shared" si="288"/>
        <v>0</v>
      </c>
      <c r="ET136" s="48">
        <f t="shared" si="289"/>
        <v>0</v>
      </c>
      <c r="EU136" s="48">
        <f t="shared" si="290"/>
        <v>0</v>
      </c>
      <c r="EV136" s="48">
        <f t="shared" si="291"/>
        <v>0</v>
      </c>
      <c r="EW136" s="48">
        <f t="shared" si="292"/>
        <v>0</v>
      </c>
      <c r="EX136" s="48">
        <f t="shared" si="293"/>
        <v>0</v>
      </c>
      <c r="EY136" s="48">
        <f t="shared" si="294"/>
        <v>0</v>
      </c>
      <c r="EZ136" s="48">
        <f t="shared" si="295"/>
        <v>0</v>
      </c>
      <c r="FA136" s="48">
        <f t="shared" si="296"/>
        <v>0</v>
      </c>
      <c r="FB136" s="48">
        <f t="shared" si="297"/>
        <v>0</v>
      </c>
      <c r="FC136" s="48">
        <f t="shared" si="298"/>
        <v>0</v>
      </c>
      <c r="FD136" s="48">
        <f t="shared" si="233"/>
        <v>0</v>
      </c>
      <c r="FE136" s="49">
        <f t="shared" si="209"/>
        <v>0</v>
      </c>
      <c r="FF136" s="49">
        <f t="shared" si="237"/>
        <v>0</v>
      </c>
      <c r="FG136" s="49">
        <f t="shared" si="238"/>
        <v>0</v>
      </c>
      <c r="FH136" s="49">
        <f t="shared" si="239"/>
        <v>0</v>
      </c>
      <c r="FI136" s="49">
        <f t="shared" si="240"/>
        <v>0</v>
      </c>
      <c r="FJ136" s="49">
        <f t="shared" si="241"/>
        <v>0</v>
      </c>
      <c r="FK136" s="49">
        <f t="shared" si="242"/>
        <v>0</v>
      </c>
      <c r="FL136" s="49">
        <f t="shared" si="243"/>
        <v>0</v>
      </c>
      <c r="FM136" s="49">
        <f t="shared" si="244"/>
        <v>0</v>
      </c>
      <c r="FN136" s="49">
        <f t="shared" si="299"/>
        <v>0</v>
      </c>
      <c r="FO136" s="49">
        <f t="shared" si="300"/>
        <v>0</v>
      </c>
      <c r="FP136" s="49">
        <f t="shared" si="301"/>
        <v>0</v>
      </c>
      <c r="FQ136" s="49">
        <f t="shared" si="302"/>
        <v>0</v>
      </c>
      <c r="FR136" s="49">
        <f t="shared" si="245"/>
        <v>0</v>
      </c>
      <c r="FS136" s="49">
        <f>IF(SUM(FF136:FF$298)=0,FF$299*FS$8/12,0)</f>
        <v>0</v>
      </c>
      <c r="FT136" s="49">
        <f>IF(SUM(FG136:FG$298)=0,FG$299*FT$8/12,0)</f>
        <v>0</v>
      </c>
      <c r="FU136" s="49">
        <f>IF(SUM(FH136:FH$298)=0,FH$299*FU$8/12,0)</f>
        <v>0</v>
      </c>
      <c r="FV136" s="49">
        <f>IF(SUM(FI136:FI$298)=0,FI$299*FV$8/12,0)</f>
        <v>0</v>
      </c>
      <c r="FW136" s="49">
        <f>IF(SUM(FJ136:FJ$298)=0,FJ$299*FW$8/12,0)</f>
        <v>0</v>
      </c>
      <c r="FX136" s="49">
        <f>IF(SUM(FK136:FK$298)=0,FK$299*FX$8/12,0)</f>
        <v>0</v>
      </c>
      <c r="FY136" s="49">
        <f>IF(SUM(FL136:FL$298)=0,FL$299*FY$8/12,0)</f>
        <v>0</v>
      </c>
      <c r="FZ136" s="49">
        <f>IF(SUM(FM136:FM$298)=0,FM$299*FZ$8/12,0)</f>
        <v>0</v>
      </c>
      <c r="GA136" s="49">
        <f>IF(SUM(FN136:FN$298)=0,FN$299*GA$8/12,0)</f>
        <v>0</v>
      </c>
      <c r="GB136" s="49">
        <f>IF(SUM(FO136:FO$298)=0,FO$299*GB$8/12,0)</f>
        <v>0</v>
      </c>
      <c r="GC136" s="49">
        <f>IF(SUM(FP136:FP$298)=0,FP$299*GC$8/12,0)</f>
        <v>0</v>
      </c>
      <c r="GD136" s="49">
        <f>IF(SUM(FQ136:FQ$298)=0,FQ$299*GD$8/12,0)</f>
        <v>0</v>
      </c>
      <c r="GE136" s="49">
        <f t="shared" si="246"/>
        <v>0</v>
      </c>
      <c r="GF136" s="49">
        <f t="shared" si="234"/>
        <v>0</v>
      </c>
      <c r="GG136" s="49">
        <f t="shared" si="247"/>
        <v>0</v>
      </c>
      <c r="GH136" s="49">
        <f t="shared" si="235"/>
        <v>0</v>
      </c>
      <c r="GI136" s="49">
        <f t="shared" si="248"/>
        <v>0</v>
      </c>
      <c r="GJ136" s="49">
        <f t="shared" si="236"/>
        <v>0</v>
      </c>
      <c r="GK136" s="21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</row>
    <row r="137" spans="1:299">
      <c r="A137" s="57"/>
      <c r="B137" s="38">
        <f>IF(SUM(J$9:J136)&gt;0.9,MAX(B$9:B136)+1,0)</f>
        <v>108</v>
      </c>
      <c r="C137" s="44">
        <f t="shared" si="210"/>
        <v>0</v>
      </c>
      <c r="D137" s="40">
        <v>48426</v>
      </c>
      <c r="E137" s="43">
        <f t="shared" si="249"/>
        <v>0</v>
      </c>
      <c r="F137" s="43">
        <f t="shared" si="250"/>
        <v>0</v>
      </c>
      <c r="G137" s="45">
        <f>IF(AND(B137=I$6,K136-I$1/(I$7-I$6+1)&gt;=0),ROUND(I$1/(I$7-I$6+1),0),IF(AND(SUM(G$10:G136)&gt;0,K136-G136&gt;=0),G136,IF(AND(SUM(G$10:G136)&gt;0),I$1-SUM(G$10:G136),0)))</f>
        <v>0</v>
      </c>
      <c r="H137" s="45">
        <f t="shared" si="251"/>
        <v>0</v>
      </c>
      <c r="I137" s="45">
        <f t="shared" si="252"/>
        <v>0</v>
      </c>
      <c r="J137" s="45">
        <f t="shared" si="305"/>
        <v>0</v>
      </c>
      <c r="K137" s="45">
        <f t="shared" si="253"/>
        <v>0</v>
      </c>
      <c r="L137" s="45">
        <f>IF(AND(J137&lt;&gt;0,SUM(J$9:J136)=0),ROUND(I$1*I$3,0),0)</f>
        <v>0</v>
      </c>
      <c r="M137" s="18"/>
      <c r="N137" s="38">
        <f>IF(SUM(V$9:V136)&gt;0.9,MAX(N$9:N136)+1,0)</f>
        <v>0</v>
      </c>
      <c r="O137" s="44">
        <f t="shared" si="211"/>
        <v>0</v>
      </c>
      <c r="P137" s="40">
        <f t="shared" si="212"/>
        <v>48426</v>
      </c>
      <c r="Q137" s="43">
        <f t="shared" si="328"/>
        <v>0</v>
      </c>
      <c r="R137" s="43">
        <f t="shared" si="306"/>
        <v>0</v>
      </c>
      <c r="S137" s="45">
        <f>IF(AND(N137=U$6,W136-U$1/(U$7-U$6+1)&gt;=0),ROUND(U$1/(U$7-U$6+1),0),IF(AND(SUM(S$10:S136)&gt;0,W136-S136&gt;=0),S136,IF(AND(SUM(S$10:S136)&gt;0),U$1-SUM(S$10:S136),0)))</f>
        <v>0</v>
      </c>
      <c r="T137" s="45">
        <f t="shared" si="254"/>
        <v>0</v>
      </c>
      <c r="U137" s="45">
        <f t="shared" si="255"/>
        <v>0</v>
      </c>
      <c r="V137" s="45">
        <f t="shared" si="307"/>
        <v>0</v>
      </c>
      <c r="W137" s="45">
        <f t="shared" si="256"/>
        <v>0</v>
      </c>
      <c r="X137" s="45">
        <f>IF(AND(V137&lt;&gt;0,SUM(V$9:V136)=0),ROUND(U$1*U$3,0),0)</f>
        <v>0</v>
      </c>
      <c r="Y137" s="18"/>
      <c r="Z137" s="38">
        <f>IF(SUM(AH$9:AH136)&gt;0.9,MAX(Z$9:Z136)+1,0)</f>
        <v>0</v>
      </c>
      <c r="AA137" s="44">
        <f t="shared" si="213"/>
        <v>0</v>
      </c>
      <c r="AB137" s="40">
        <f t="shared" si="214"/>
        <v>48426</v>
      </c>
      <c r="AC137" s="43">
        <f t="shared" si="329"/>
        <v>0</v>
      </c>
      <c r="AD137" s="43">
        <f t="shared" si="308"/>
        <v>0</v>
      </c>
      <c r="AE137" s="45">
        <f>IF(AND(Z137=AG$6,AI136-AG$1/(AG$7-AG$6+1)&gt;=0),ROUND(AG$1/(AG$7-AG$6+1),0),IF(AND(SUM(AE$10:AE136)&gt;0,AI136-AE136&gt;=0),AE136,IF(AND(SUM(AE$10:AE136)&gt;0),AG$1-SUM(AE$10:AE136),0)))</f>
        <v>0</v>
      </c>
      <c r="AF137" s="45">
        <f t="shared" si="257"/>
        <v>0</v>
      </c>
      <c r="AG137" s="45">
        <f t="shared" si="258"/>
        <v>0</v>
      </c>
      <c r="AH137" s="45">
        <f t="shared" si="309"/>
        <v>0</v>
      </c>
      <c r="AI137" s="45">
        <f t="shared" si="259"/>
        <v>0</v>
      </c>
      <c r="AJ137" s="45">
        <f>IF(AND(AH137&lt;&gt;0,SUM(AH$9:AH136)=0),ROUND(AG$1*AG$3,0),0)</f>
        <v>0</v>
      </c>
      <c r="AK137" s="18"/>
      <c r="AL137" s="38">
        <f>IF(SUM(AT$9:AT136)&gt;0.9,MAX(AL$9:AL136)+1,0)</f>
        <v>0</v>
      </c>
      <c r="AM137" s="44">
        <f t="shared" si="215"/>
        <v>0</v>
      </c>
      <c r="AN137" s="40">
        <f t="shared" si="216"/>
        <v>48426</v>
      </c>
      <c r="AO137" s="43">
        <f t="shared" si="330"/>
        <v>0</v>
      </c>
      <c r="AP137" s="43">
        <f t="shared" si="310"/>
        <v>0</v>
      </c>
      <c r="AQ137" s="45">
        <f>IF(AND(AL137=AS$6,AU136-AS$1/(AS$7-AS$6+1)&gt;=0),ROUND(AS$1/(AS$7-AS$6+1),0),IF(AND(SUM(AQ$10:AQ136)&gt;0,AU136-AQ136&gt;=0),AQ136,IF(AND(SUM(AQ$10:AQ136)&gt;0),AS$1-SUM(AQ$10:AQ136),0)))</f>
        <v>0</v>
      </c>
      <c r="AR137" s="45">
        <f t="shared" si="260"/>
        <v>0</v>
      </c>
      <c r="AS137" s="45">
        <f t="shared" si="261"/>
        <v>0</v>
      </c>
      <c r="AT137" s="45">
        <f t="shared" si="311"/>
        <v>0</v>
      </c>
      <c r="AU137" s="45">
        <f t="shared" si="262"/>
        <v>0</v>
      </c>
      <c r="AV137" s="45">
        <f>IF(AND(AT137&lt;&gt;0,SUM(AT$9:AT136)=0),ROUND(AS$1*AS$3,0),0)</f>
        <v>0</v>
      </c>
      <c r="AW137" s="18"/>
      <c r="AX137" s="38">
        <f>IF(SUM(BF$9:BF136)&gt;0.9,MAX(AX$9:AX136)+1,0)</f>
        <v>0</v>
      </c>
      <c r="AY137" s="44">
        <f t="shared" si="217"/>
        <v>0</v>
      </c>
      <c r="AZ137" s="40">
        <f t="shared" si="218"/>
        <v>48426</v>
      </c>
      <c r="BA137" s="43">
        <f t="shared" si="331"/>
        <v>0</v>
      </c>
      <c r="BB137" s="43">
        <f t="shared" si="312"/>
        <v>0</v>
      </c>
      <c r="BC137" s="45">
        <f>IF(AND(AX137=BE$6,BG136-BE$1/(BE$7-BE$6+1)&gt;=0),ROUND(BE$1/(BE$7-BE$6+1),0),IF(AND(SUM(BC$10:BC136)&gt;0,BG136-BC136&gt;=0),BC136,IF(AND(SUM(BC$10:BC136)&gt;0),BE$1-SUM(BC$10:BC136),0)))</f>
        <v>0</v>
      </c>
      <c r="BD137" s="45">
        <f t="shared" si="263"/>
        <v>0</v>
      </c>
      <c r="BE137" s="45">
        <f t="shared" si="264"/>
        <v>0</v>
      </c>
      <c r="BF137" s="45">
        <f t="shared" si="313"/>
        <v>0</v>
      </c>
      <c r="BG137" s="45">
        <f t="shared" si="265"/>
        <v>0</v>
      </c>
      <c r="BH137" s="45">
        <f>IF(AND(BF137&lt;&gt;0,SUM(BF$9:BF136)=0),ROUND(BE$1*BE$3,0),0)</f>
        <v>0</v>
      </c>
      <c r="BI137" s="18"/>
      <c r="BJ137" s="38">
        <f>IF(SUM(BR$9:BR136)&gt;0.9,MAX(BJ$9:BJ136)+1,0)</f>
        <v>0</v>
      </c>
      <c r="BK137" s="44">
        <f t="shared" si="219"/>
        <v>0</v>
      </c>
      <c r="BL137" s="40">
        <f t="shared" si="220"/>
        <v>48426</v>
      </c>
      <c r="BM137" s="43">
        <f t="shared" si="332"/>
        <v>0</v>
      </c>
      <c r="BN137" s="43">
        <f t="shared" si="314"/>
        <v>0</v>
      </c>
      <c r="BO137" s="45">
        <f>IF(AND(BJ137=BQ$6,BS136-BQ$1/(BQ$7-BQ$6+1)&gt;=0),ROUND(BQ$1/(BQ$7-BQ$6+1),0),IF(AND(SUM(BO$10:BO136)&gt;0,BS136-BO136&gt;=0),BO136,IF(AND(SUM(BO$10:BO136)&gt;0),BQ$1-SUM(BO$10:BO136),0)))</f>
        <v>0</v>
      </c>
      <c r="BP137" s="45">
        <f t="shared" si="266"/>
        <v>0</v>
      </c>
      <c r="BQ137" s="45">
        <f t="shared" si="267"/>
        <v>0</v>
      </c>
      <c r="BR137" s="45">
        <f t="shared" si="315"/>
        <v>0</v>
      </c>
      <c r="BS137" s="45">
        <f t="shared" si="268"/>
        <v>0</v>
      </c>
      <c r="BT137" s="45">
        <f>IF(AND(BR137&lt;&gt;0,SUM(BR$9:BR136)=0),ROUND(BQ$1*BQ$3,0),0)</f>
        <v>0</v>
      </c>
      <c r="BU137" s="18"/>
      <c r="BV137" s="38">
        <f>IF(SUM(CD$9:CD136)&gt;0.9,MAX(BV$9:BV136)+1,0)</f>
        <v>0</v>
      </c>
      <c r="BW137" s="44">
        <f t="shared" si="221"/>
        <v>0</v>
      </c>
      <c r="BX137" s="40">
        <f t="shared" si="222"/>
        <v>48426</v>
      </c>
      <c r="BY137" s="43">
        <f t="shared" si="333"/>
        <v>0</v>
      </c>
      <c r="BZ137" s="43">
        <f t="shared" si="316"/>
        <v>0</v>
      </c>
      <c r="CA137" s="45">
        <f>IF(AND(BV137=CC$6,CE136-CC$1/(CC$7-CC$6+1)&gt;=0),ROUND(CC$1/(CC$7-CC$6+1),0),IF(AND(SUM(CA$10:CA136)&gt;0,CE136-CA136&gt;=0),CA136,IF(AND(SUM(CA$10:CA136)&gt;0),CC$1-SUM(CA$10:CA136),0)))</f>
        <v>0</v>
      </c>
      <c r="CB137" s="45">
        <f t="shared" si="269"/>
        <v>0</v>
      </c>
      <c r="CC137" s="45">
        <f t="shared" si="270"/>
        <v>0</v>
      </c>
      <c r="CD137" s="45">
        <f t="shared" si="317"/>
        <v>0</v>
      </c>
      <c r="CE137" s="45">
        <f t="shared" si="271"/>
        <v>0</v>
      </c>
      <c r="CF137" s="45">
        <f>IF(AND(CD137&lt;&gt;0,SUM(CD$9:CD136)=0),ROUND(CC$1*CC$3,0),0)</f>
        <v>0</v>
      </c>
      <c r="CG137" s="18"/>
      <c r="CH137" s="38">
        <f>IF(SUM(CP$9:CP136)&gt;0.9,MAX(CH$9:CH136)+1,0)</f>
        <v>0</v>
      </c>
      <c r="CI137" s="44">
        <f t="shared" si="223"/>
        <v>0</v>
      </c>
      <c r="CJ137" s="40">
        <f t="shared" si="224"/>
        <v>48426</v>
      </c>
      <c r="CK137" s="43">
        <f t="shared" si="334"/>
        <v>0</v>
      </c>
      <c r="CL137" s="43">
        <f t="shared" si="318"/>
        <v>0</v>
      </c>
      <c r="CM137" s="45">
        <f>IF(AND(CH137=CO$6,CQ136-CO$1/(CO$7-CO$6+1)&gt;=0),ROUND(CO$1/(CO$7-CO$6+1),0),IF(AND(SUM(CM$10:CM136)&gt;0,CQ136-CM136&gt;=0),CM136,IF(AND(SUM(CM$10:CM136)&gt;0),CO$1-SUM(CM$10:CM136),0)))</f>
        <v>0</v>
      </c>
      <c r="CN137" s="45">
        <f t="shared" si="272"/>
        <v>0</v>
      </c>
      <c r="CO137" s="45">
        <f t="shared" si="273"/>
        <v>0</v>
      </c>
      <c r="CP137" s="45">
        <f t="shared" si="319"/>
        <v>0</v>
      </c>
      <c r="CQ137" s="45">
        <f t="shared" si="274"/>
        <v>0</v>
      </c>
      <c r="CR137" s="45">
        <f>IF(AND(CP137&lt;&gt;0,SUM(CP$9:CP136)=0),ROUND(CO$1*CO$3,0),0)</f>
        <v>0</v>
      </c>
      <c r="CS137" s="18"/>
      <c r="CT137" s="38">
        <f>IF(SUM(DB$9:DB136)&gt;0.9,MAX(CT$9:CT136)+1,0)</f>
        <v>0</v>
      </c>
      <c r="CU137" s="44">
        <f t="shared" si="225"/>
        <v>0</v>
      </c>
      <c r="CV137" s="40">
        <f t="shared" si="226"/>
        <v>48426</v>
      </c>
      <c r="CW137" s="43">
        <f t="shared" si="335"/>
        <v>0</v>
      </c>
      <c r="CX137" s="43">
        <f t="shared" si="320"/>
        <v>0</v>
      </c>
      <c r="CY137" s="45">
        <f>IF(AND(CT137=DA$6,DC136-DA$1/(DA$7-DA$6+1)&gt;=0),ROUND(DA$1/(DA$7-DA$6+1),0),IF(AND(SUM(CY$10:CY136)&gt;0,DC136-CY136&gt;=0),CY136,IF(AND(SUM(CY$10:CY136)&gt;0),DA$1-SUM(CY$10:CY136),0)))</f>
        <v>0</v>
      </c>
      <c r="CZ137" s="45">
        <f t="shared" si="275"/>
        <v>0</v>
      </c>
      <c r="DA137" s="45">
        <f t="shared" si="276"/>
        <v>0</v>
      </c>
      <c r="DB137" s="45">
        <f t="shared" si="321"/>
        <v>0</v>
      </c>
      <c r="DC137" s="45">
        <f t="shared" si="277"/>
        <v>0</v>
      </c>
      <c r="DD137" s="45">
        <f>IF(AND(DB137&lt;&gt;0,SUM(DB$9:DB136)=0),ROUND(DA$1*DA$3,0),0)</f>
        <v>0</v>
      </c>
      <c r="DE137" s="18"/>
      <c r="DF137" s="38">
        <f>IF(SUM(DN$9:DN136)&gt;0.9,MAX(DF$9:DF136)+1,0)</f>
        <v>0</v>
      </c>
      <c r="DG137" s="44">
        <f t="shared" si="227"/>
        <v>0</v>
      </c>
      <c r="DH137" s="40">
        <f t="shared" si="228"/>
        <v>48426</v>
      </c>
      <c r="DI137" s="43">
        <f t="shared" si="336"/>
        <v>0</v>
      </c>
      <c r="DJ137" s="43">
        <f t="shared" si="322"/>
        <v>0</v>
      </c>
      <c r="DK137" s="45">
        <f>IF(AND(DF137=DM$6,DO136-DM$1/(DM$7-DM$6+1)&gt;=0),ROUND(DM$1/(DM$7-DM$6+1),0),IF(AND(SUM(DK$10:DK136)&gt;0,DO136-DK136&gt;=0),DK136,IF(AND(SUM(DK$10:DK136)&gt;0),DM$1-SUM(DK$10:DK136),0)))</f>
        <v>0</v>
      </c>
      <c r="DL137" s="45">
        <f t="shared" si="278"/>
        <v>0</v>
      </c>
      <c r="DM137" s="45">
        <f t="shared" si="279"/>
        <v>0</v>
      </c>
      <c r="DN137" s="45">
        <f t="shared" si="323"/>
        <v>0</v>
      </c>
      <c r="DO137" s="45">
        <f t="shared" si="280"/>
        <v>0</v>
      </c>
      <c r="DP137" s="45">
        <f>IF(AND(DN137&lt;&gt;0,SUM(DN$9:DN136)=0),ROUND(DM$1*DM$3,0),0)</f>
        <v>0</v>
      </c>
      <c r="DQ137" s="18"/>
      <c r="DR137" s="38">
        <f>IF(SUM(DZ$9:DZ136)&gt;0.9,MAX(DR$9:DR136)+1,0)</f>
        <v>0</v>
      </c>
      <c r="DS137" s="44">
        <f t="shared" si="229"/>
        <v>0</v>
      </c>
      <c r="DT137" s="40">
        <f t="shared" si="230"/>
        <v>48426</v>
      </c>
      <c r="DU137" s="43">
        <f t="shared" si="337"/>
        <v>0</v>
      </c>
      <c r="DV137" s="43">
        <f t="shared" si="324"/>
        <v>0</v>
      </c>
      <c r="DW137" s="45">
        <f>IF(AND(DR137=DY$6,EA136-DY$1/(DY$7-DY$6+1)&gt;=0),ROUND(DY$1/(DY$7-DY$6+1),0),IF(AND(SUM(DW$10:DW136)&gt;0,EA136-DW136&gt;=0),DW136,IF(AND(SUM(DW$10:DW136)&gt;0),DY$1-SUM(DW$10:DW136),0)))</f>
        <v>0</v>
      </c>
      <c r="DX137" s="45">
        <f t="shared" si="281"/>
        <v>0</v>
      </c>
      <c r="DY137" s="45">
        <f t="shared" si="282"/>
        <v>0</v>
      </c>
      <c r="DZ137" s="45">
        <f t="shared" si="325"/>
        <v>0</v>
      </c>
      <c r="EA137" s="45">
        <f t="shared" si="283"/>
        <v>0</v>
      </c>
      <c r="EB137" s="45">
        <f>IF(AND(DZ137&lt;&gt;0,SUM(DZ$9:DZ136)=0),ROUND(DY$1*DY$3,0),0)</f>
        <v>0</v>
      </c>
      <c r="EC137" s="18"/>
      <c r="ED137" s="38">
        <f>IF(SUM(EL$9:EL136)&gt;0.9,MAX(ED$9:ED136)+1,0)</f>
        <v>0</v>
      </c>
      <c r="EE137" s="44">
        <f t="shared" si="231"/>
        <v>0</v>
      </c>
      <c r="EF137" s="40">
        <f t="shared" si="232"/>
        <v>48426</v>
      </c>
      <c r="EG137" s="43">
        <f t="shared" si="338"/>
        <v>0</v>
      </c>
      <c r="EH137" s="43">
        <f t="shared" si="326"/>
        <v>0</v>
      </c>
      <c r="EI137" s="45">
        <f>IF(AND(ED137=EK$6,EM136-EK$1/(EK$7-EK$6+1)&gt;=0),ROUND(EK$1/(EK$7-EK$6+1),0),IF(AND(SUM(EI$10:EI136)&gt;0,EM136-EI136&gt;=0),EI136,IF(AND(SUM(EI$10:EI136)&gt;0),EK$1-SUM(EI$10:EI136),0)))</f>
        <v>0</v>
      </c>
      <c r="EJ137" s="45">
        <f t="shared" si="284"/>
        <v>0</v>
      </c>
      <c r="EK137" s="45">
        <f t="shared" si="285"/>
        <v>0</v>
      </c>
      <c r="EL137" s="45">
        <f t="shared" si="327"/>
        <v>0</v>
      </c>
      <c r="EM137" s="45">
        <f t="shared" si="286"/>
        <v>0</v>
      </c>
      <c r="EN137" s="45">
        <f>IF(AND(EL137&lt;&gt;0,SUM(EL$9:EL136)=0),ROUND(EK$1*EK$3,0),0)</f>
        <v>0</v>
      </c>
      <c r="EO137" s="21"/>
      <c r="EP137" s="46">
        <f t="shared" si="303"/>
        <v>121</v>
      </c>
      <c r="EQ137" s="47">
        <f t="shared" si="287"/>
        <v>48426</v>
      </c>
      <c r="ER137" s="48">
        <f t="shared" si="304"/>
        <v>0</v>
      </c>
      <c r="ES137" s="48">
        <f t="shared" si="288"/>
        <v>0</v>
      </c>
      <c r="ET137" s="48">
        <f t="shared" si="289"/>
        <v>0</v>
      </c>
      <c r="EU137" s="48">
        <f t="shared" si="290"/>
        <v>0</v>
      </c>
      <c r="EV137" s="48">
        <f t="shared" si="291"/>
        <v>0</v>
      </c>
      <c r="EW137" s="48">
        <f t="shared" si="292"/>
        <v>0</v>
      </c>
      <c r="EX137" s="48">
        <f t="shared" si="293"/>
        <v>0</v>
      </c>
      <c r="EY137" s="48">
        <f t="shared" si="294"/>
        <v>0</v>
      </c>
      <c r="EZ137" s="48">
        <f t="shared" si="295"/>
        <v>0</v>
      </c>
      <c r="FA137" s="48">
        <f t="shared" si="296"/>
        <v>0</v>
      </c>
      <c r="FB137" s="48">
        <f t="shared" si="297"/>
        <v>0</v>
      </c>
      <c r="FC137" s="48">
        <f t="shared" si="298"/>
        <v>0</v>
      </c>
      <c r="FD137" s="48">
        <f t="shared" si="233"/>
        <v>0</v>
      </c>
      <c r="FE137" s="49">
        <f t="shared" ref="FE137:FE200" si="339">G137+S137+AE137+AQ137+BC137+BO137+CA137+CM137+CY137+DK137+DW137+EI137</f>
        <v>0</v>
      </c>
      <c r="FF137" s="49">
        <f t="shared" si="237"/>
        <v>0</v>
      </c>
      <c r="FG137" s="49">
        <f t="shared" si="238"/>
        <v>0</v>
      </c>
      <c r="FH137" s="49">
        <f t="shared" si="239"/>
        <v>0</v>
      </c>
      <c r="FI137" s="49">
        <f t="shared" si="240"/>
        <v>0</v>
      </c>
      <c r="FJ137" s="49">
        <f t="shared" si="241"/>
        <v>0</v>
      </c>
      <c r="FK137" s="49">
        <f t="shared" si="242"/>
        <v>0</v>
      </c>
      <c r="FL137" s="49">
        <f t="shared" si="243"/>
        <v>0</v>
      </c>
      <c r="FM137" s="49">
        <f t="shared" si="244"/>
        <v>0</v>
      </c>
      <c r="FN137" s="49">
        <f t="shared" si="299"/>
        <v>0</v>
      </c>
      <c r="FO137" s="49">
        <f t="shared" si="300"/>
        <v>0</v>
      </c>
      <c r="FP137" s="49">
        <f t="shared" si="301"/>
        <v>0</v>
      </c>
      <c r="FQ137" s="49">
        <f t="shared" si="302"/>
        <v>0</v>
      </c>
      <c r="FR137" s="49">
        <f t="shared" si="245"/>
        <v>0</v>
      </c>
      <c r="FS137" s="49">
        <f>IF(SUM(FF137:FF$298)=0,FF$299*FS$8/12,0)</f>
        <v>0</v>
      </c>
      <c r="FT137" s="49">
        <f>IF(SUM(FG137:FG$298)=0,FG$299*FT$8/12,0)</f>
        <v>0</v>
      </c>
      <c r="FU137" s="49">
        <f>IF(SUM(FH137:FH$298)=0,FH$299*FU$8/12,0)</f>
        <v>0</v>
      </c>
      <c r="FV137" s="49">
        <f>IF(SUM(FI137:FI$298)=0,FI$299*FV$8/12,0)</f>
        <v>0</v>
      </c>
      <c r="FW137" s="49">
        <f>IF(SUM(FJ137:FJ$298)=0,FJ$299*FW$8/12,0)</f>
        <v>0</v>
      </c>
      <c r="FX137" s="49">
        <f>IF(SUM(FK137:FK$298)=0,FK$299*FX$8/12,0)</f>
        <v>0</v>
      </c>
      <c r="FY137" s="49">
        <f>IF(SUM(FL137:FL$298)=0,FL$299*FY$8/12,0)</f>
        <v>0</v>
      </c>
      <c r="FZ137" s="49">
        <f>IF(SUM(FM137:FM$298)=0,FM$299*FZ$8/12,0)</f>
        <v>0</v>
      </c>
      <c r="GA137" s="49">
        <f>IF(SUM(FN137:FN$298)=0,FN$299*GA$8/12,0)</f>
        <v>0</v>
      </c>
      <c r="GB137" s="49">
        <f>IF(SUM(FO137:FO$298)=0,FO$299*GB$8/12,0)</f>
        <v>0</v>
      </c>
      <c r="GC137" s="49">
        <f>IF(SUM(FP137:FP$298)=0,FP$299*GC$8/12,0)</f>
        <v>0</v>
      </c>
      <c r="GD137" s="49">
        <f>IF(SUM(FQ137:FQ$298)=0,FQ$299*GD$8/12,0)</f>
        <v>0</v>
      </c>
      <c r="GE137" s="49">
        <f t="shared" si="246"/>
        <v>0</v>
      </c>
      <c r="GF137" s="49">
        <f t="shared" si="234"/>
        <v>0</v>
      </c>
      <c r="GG137" s="49">
        <f t="shared" si="247"/>
        <v>0</v>
      </c>
      <c r="GH137" s="49">
        <f t="shared" si="235"/>
        <v>0</v>
      </c>
      <c r="GI137" s="49">
        <f t="shared" si="248"/>
        <v>0</v>
      </c>
      <c r="GJ137" s="49">
        <f t="shared" si="236"/>
        <v>0</v>
      </c>
      <c r="GK137" s="21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  <c r="IN137" s="64"/>
      <c r="IO137" s="64"/>
      <c r="IP137" s="64"/>
      <c r="IQ137" s="64"/>
      <c r="IR137" s="64"/>
      <c r="IS137" s="64"/>
      <c r="IT137" s="64"/>
      <c r="IU137" s="64"/>
      <c r="IV137" s="64"/>
      <c r="IW137" s="64"/>
      <c r="IX137" s="64"/>
      <c r="IY137" s="64"/>
      <c r="IZ137" s="64"/>
      <c r="JA137" s="64"/>
      <c r="JB137" s="64"/>
      <c r="JC137" s="64"/>
      <c r="JD137" s="64"/>
      <c r="JE137" s="64"/>
      <c r="JF137" s="64"/>
      <c r="JG137" s="64"/>
      <c r="JH137" s="64"/>
      <c r="JI137" s="64"/>
      <c r="JJ137" s="64"/>
      <c r="JK137" s="64"/>
      <c r="JL137" s="64"/>
      <c r="JM137" s="64"/>
      <c r="JN137" s="64"/>
      <c r="JO137" s="64"/>
      <c r="JP137" s="64"/>
      <c r="JQ137" s="64"/>
      <c r="JR137" s="64"/>
      <c r="JS137" s="64"/>
      <c r="JT137" s="64"/>
      <c r="JU137" s="64"/>
      <c r="JV137" s="64"/>
      <c r="JW137" s="64"/>
      <c r="JX137" s="64"/>
      <c r="JY137" s="64"/>
      <c r="JZ137" s="64"/>
      <c r="KA137" s="64"/>
      <c r="KB137" s="64"/>
      <c r="KC137" s="64"/>
      <c r="KD137" s="64"/>
      <c r="KE137" s="64"/>
      <c r="KF137" s="64"/>
      <c r="KG137" s="64"/>
      <c r="KH137" s="64"/>
      <c r="KI137" s="64"/>
      <c r="KJ137" s="64"/>
      <c r="KK137" s="64"/>
      <c r="KL137" s="64"/>
      <c r="KM137" s="64"/>
    </row>
    <row r="138" spans="1:299">
      <c r="A138" s="57"/>
      <c r="B138" s="38">
        <f>IF(SUM(J$9:J137)&gt;0.9,MAX(B$9:B137)+1,0)</f>
        <v>109</v>
      </c>
      <c r="C138" s="44">
        <f t="shared" ref="C138:C201" si="340">IF(J138+K137&gt;0.8,D138-D137,0)</f>
        <v>0</v>
      </c>
      <c r="D138" s="40">
        <v>48457</v>
      </c>
      <c r="E138" s="43">
        <f t="shared" si="249"/>
        <v>0</v>
      </c>
      <c r="F138" s="43">
        <f t="shared" si="250"/>
        <v>0</v>
      </c>
      <c r="G138" s="45">
        <f>IF(AND(B138=I$6,K137-I$1/(I$7-I$6+1)&gt;=0),ROUND(I$1/(I$7-I$6+1),0),IF(AND(SUM(G$10:G137)&gt;0,K137-G137&gt;=0),G137,IF(AND(SUM(G$10:G137)&gt;0),I$1-SUM(G$10:G137),0)))</f>
        <v>0</v>
      </c>
      <c r="H138" s="45">
        <f t="shared" si="251"/>
        <v>0</v>
      </c>
      <c r="I138" s="45">
        <f t="shared" si="252"/>
        <v>0</v>
      </c>
      <c r="J138" s="45">
        <f t="shared" si="305"/>
        <v>0</v>
      </c>
      <c r="K138" s="45">
        <f t="shared" si="253"/>
        <v>0</v>
      </c>
      <c r="L138" s="45">
        <f>IF(AND(J138&lt;&gt;0,SUM(J$9:J137)=0),ROUND(I$1*I$3,0),0)</f>
        <v>0</v>
      </c>
      <c r="M138" s="18"/>
      <c r="N138" s="38">
        <f>IF(SUM(V$9:V137)&gt;0.9,MAX(N$9:N137)+1,0)</f>
        <v>0</v>
      </c>
      <c r="O138" s="44">
        <f t="shared" ref="O138:O201" si="341">IF(V138+W137&gt;0.8,P138-P137,0)</f>
        <v>0</v>
      </c>
      <c r="P138" s="40">
        <f t="shared" ref="P138:P201" si="342">D138</f>
        <v>48457</v>
      </c>
      <c r="Q138" s="43">
        <f t="shared" si="328"/>
        <v>0</v>
      </c>
      <c r="R138" s="43">
        <f t="shared" si="306"/>
        <v>0</v>
      </c>
      <c r="S138" s="45">
        <f>IF(AND(N138=U$6,W137-U$1/(U$7-U$6+1)&gt;=0),ROUND(U$1/(U$7-U$6+1),0),IF(AND(SUM(S$10:S137)&gt;0,W137-S137&gt;=0),S137,IF(AND(SUM(S$10:S137)&gt;0),U$1-SUM(S$10:S137),0)))</f>
        <v>0</v>
      </c>
      <c r="T138" s="45">
        <f t="shared" si="254"/>
        <v>0</v>
      </c>
      <c r="U138" s="45">
        <f t="shared" si="255"/>
        <v>0</v>
      </c>
      <c r="V138" s="45">
        <f t="shared" si="307"/>
        <v>0</v>
      </c>
      <c r="W138" s="45">
        <f t="shared" si="256"/>
        <v>0</v>
      </c>
      <c r="X138" s="45">
        <f>IF(AND(V138&lt;&gt;0,SUM(V$9:V137)=0),ROUND(U$1*U$3,0),0)</f>
        <v>0</v>
      </c>
      <c r="Y138" s="18"/>
      <c r="Z138" s="38">
        <f>IF(SUM(AH$9:AH137)&gt;0.9,MAX(Z$9:Z137)+1,0)</f>
        <v>0</v>
      </c>
      <c r="AA138" s="44">
        <f t="shared" ref="AA138:AA201" si="343">IF(AH138+AI137&gt;0.8,AB138-AB137,0)</f>
        <v>0</v>
      </c>
      <c r="AB138" s="40">
        <f t="shared" ref="AB138:AB201" si="344">P138</f>
        <v>48457</v>
      </c>
      <c r="AC138" s="43">
        <f t="shared" si="329"/>
        <v>0</v>
      </c>
      <c r="AD138" s="43">
        <f t="shared" si="308"/>
        <v>0</v>
      </c>
      <c r="AE138" s="45">
        <f>IF(AND(Z138=AG$6,AI137-AG$1/(AG$7-AG$6+1)&gt;=0),ROUND(AG$1/(AG$7-AG$6+1),0),IF(AND(SUM(AE$10:AE137)&gt;0,AI137-AE137&gt;=0),AE137,IF(AND(SUM(AE$10:AE137)&gt;0),AG$1-SUM(AE$10:AE137),0)))</f>
        <v>0</v>
      </c>
      <c r="AF138" s="45">
        <f t="shared" si="257"/>
        <v>0</v>
      </c>
      <c r="AG138" s="45">
        <f t="shared" si="258"/>
        <v>0</v>
      </c>
      <c r="AH138" s="45">
        <f t="shared" si="309"/>
        <v>0</v>
      </c>
      <c r="AI138" s="45">
        <f t="shared" si="259"/>
        <v>0</v>
      </c>
      <c r="AJ138" s="45">
        <f>IF(AND(AH138&lt;&gt;0,SUM(AH$9:AH137)=0),ROUND(AG$1*AG$3,0),0)</f>
        <v>0</v>
      </c>
      <c r="AK138" s="18"/>
      <c r="AL138" s="38">
        <f>IF(SUM(AT$9:AT137)&gt;0.9,MAX(AL$9:AL137)+1,0)</f>
        <v>0</v>
      </c>
      <c r="AM138" s="44">
        <f t="shared" ref="AM138:AM201" si="345">IF(AT138+AU137&gt;0.8,AN138-AN137,0)</f>
        <v>0</v>
      </c>
      <c r="AN138" s="40">
        <f t="shared" ref="AN138:AN201" si="346">AB138</f>
        <v>48457</v>
      </c>
      <c r="AO138" s="43">
        <f t="shared" si="330"/>
        <v>0</v>
      </c>
      <c r="AP138" s="43">
        <f t="shared" si="310"/>
        <v>0</v>
      </c>
      <c r="AQ138" s="45">
        <f>IF(AND(AL138=AS$6,AU137-AS$1/(AS$7-AS$6+1)&gt;=0),ROUND(AS$1/(AS$7-AS$6+1),0),IF(AND(SUM(AQ$10:AQ137)&gt;0,AU137-AQ137&gt;=0),AQ137,IF(AND(SUM(AQ$10:AQ137)&gt;0),AS$1-SUM(AQ$10:AQ137),0)))</f>
        <v>0</v>
      </c>
      <c r="AR138" s="45">
        <f t="shared" si="260"/>
        <v>0</v>
      </c>
      <c r="AS138" s="45">
        <f t="shared" si="261"/>
        <v>0</v>
      </c>
      <c r="AT138" s="45">
        <f t="shared" si="311"/>
        <v>0</v>
      </c>
      <c r="AU138" s="45">
        <f t="shared" si="262"/>
        <v>0</v>
      </c>
      <c r="AV138" s="45">
        <f>IF(AND(AT138&lt;&gt;0,SUM(AT$9:AT137)=0),ROUND(AS$1*AS$3,0),0)</f>
        <v>0</v>
      </c>
      <c r="AW138" s="18"/>
      <c r="AX138" s="38">
        <f>IF(SUM(BF$9:BF137)&gt;0.9,MAX(AX$9:AX137)+1,0)</f>
        <v>0</v>
      </c>
      <c r="AY138" s="44">
        <f t="shared" ref="AY138:AY201" si="347">IF(BF138+BG137&gt;0.8,AZ138-AZ137,0)</f>
        <v>0</v>
      </c>
      <c r="AZ138" s="40">
        <f t="shared" ref="AZ138:AZ201" si="348">AN138</f>
        <v>48457</v>
      </c>
      <c r="BA138" s="43">
        <f t="shared" si="331"/>
        <v>0</v>
      </c>
      <c r="BB138" s="43">
        <f t="shared" si="312"/>
        <v>0</v>
      </c>
      <c r="BC138" s="45">
        <f>IF(AND(AX138=BE$6,BG137-BE$1/(BE$7-BE$6+1)&gt;=0),ROUND(BE$1/(BE$7-BE$6+1),0),IF(AND(SUM(BC$10:BC137)&gt;0,BG137-BC137&gt;=0),BC137,IF(AND(SUM(BC$10:BC137)&gt;0),BE$1-SUM(BC$10:BC137),0)))</f>
        <v>0</v>
      </c>
      <c r="BD138" s="45">
        <f t="shared" si="263"/>
        <v>0</v>
      </c>
      <c r="BE138" s="45">
        <f t="shared" si="264"/>
        <v>0</v>
      </c>
      <c r="BF138" s="45">
        <f t="shared" si="313"/>
        <v>0</v>
      </c>
      <c r="BG138" s="45">
        <f t="shared" si="265"/>
        <v>0</v>
      </c>
      <c r="BH138" s="45">
        <f>IF(AND(BF138&lt;&gt;0,SUM(BF$9:BF137)=0),ROUND(BE$1*BE$3,0),0)</f>
        <v>0</v>
      </c>
      <c r="BI138" s="18"/>
      <c r="BJ138" s="38">
        <f>IF(SUM(BR$9:BR137)&gt;0.9,MAX(BJ$9:BJ137)+1,0)</f>
        <v>0</v>
      </c>
      <c r="BK138" s="44">
        <f t="shared" ref="BK138:BK201" si="349">IF(BR138+BS137&gt;0.8,BL138-BL137,0)</f>
        <v>0</v>
      </c>
      <c r="BL138" s="40">
        <f t="shared" ref="BL138:BL201" si="350">AZ138</f>
        <v>48457</v>
      </c>
      <c r="BM138" s="43">
        <f t="shared" si="332"/>
        <v>0</v>
      </c>
      <c r="BN138" s="43">
        <f t="shared" si="314"/>
        <v>0</v>
      </c>
      <c r="BO138" s="45">
        <f>IF(AND(BJ138=BQ$6,BS137-BQ$1/(BQ$7-BQ$6+1)&gt;=0),ROUND(BQ$1/(BQ$7-BQ$6+1),0),IF(AND(SUM(BO$10:BO137)&gt;0,BS137-BO137&gt;=0),BO137,IF(AND(SUM(BO$10:BO137)&gt;0),BQ$1-SUM(BO$10:BO137),0)))</f>
        <v>0</v>
      </c>
      <c r="BP138" s="45">
        <f t="shared" si="266"/>
        <v>0</v>
      </c>
      <c r="BQ138" s="45">
        <f t="shared" si="267"/>
        <v>0</v>
      </c>
      <c r="BR138" s="45">
        <f t="shared" si="315"/>
        <v>0</v>
      </c>
      <c r="BS138" s="45">
        <f t="shared" si="268"/>
        <v>0</v>
      </c>
      <c r="BT138" s="45">
        <f>IF(AND(BR138&lt;&gt;0,SUM(BR$9:BR137)=0),ROUND(BQ$1*BQ$3,0),0)</f>
        <v>0</v>
      </c>
      <c r="BU138" s="18"/>
      <c r="BV138" s="38">
        <f>IF(SUM(CD$9:CD137)&gt;0.9,MAX(BV$9:BV137)+1,0)</f>
        <v>0</v>
      </c>
      <c r="BW138" s="44">
        <f t="shared" ref="BW138:BW201" si="351">IF(CD138+CE137&gt;0.8,BX138-BX137,0)</f>
        <v>0</v>
      </c>
      <c r="BX138" s="40">
        <f t="shared" ref="BX138:BX201" si="352">BL138</f>
        <v>48457</v>
      </c>
      <c r="BY138" s="43">
        <f t="shared" si="333"/>
        <v>0</v>
      </c>
      <c r="BZ138" s="43">
        <f t="shared" si="316"/>
        <v>0</v>
      </c>
      <c r="CA138" s="45">
        <f>IF(AND(BV138=CC$6,CE137-CC$1/(CC$7-CC$6+1)&gt;=0),ROUND(CC$1/(CC$7-CC$6+1),0),IF(AND(SUM(CA$10:CA137)&gt;0,CE137-CA137&gt;=0),CA137,IF(AND(SUM(CA$10:CA137)&gt;0),CC$1-SUM(CA$10:CA137),0)))</f>
        <v>0</v>
      </c>
      <c r="CB138" s="45">
        <f t="shared" si="269"/>
        <v>0</v>
      </c>
      <c r="CC138" s="45">
        <f t="shared" si="270"/>
        <v>0</v>
      </c>
      <c r="CD138" s="45">
        <f t="shared" si="317"/>
        <v>0</v>
      </c>
      <c r="CE138" s="45">
        <f t="shared" si="271"/>
        <v>0</v>
      </c>
      <c r="CF138" s="45">
        <f>IF(AND(CD138&lt;&gt;0,SUM(CD$9:CD137)=0),ROUND(CC$1*CC$3,0),0)</f>
        <v>0</v>
      </c>
      <c r="CG138" s="18"/>
      <c r="CH138" s="38">
        <f>IF(SUM(CP$9:CP137)&gt;0.9,MAX(CH$9:CH137)+1,0)</f>
        <v>0</v>
      </c>
      <c r="CI138" s="44">
        <f t="shared" ref="CI138:CI201" si="353">IF(CP138+CQ137&gt;0.8,CJ138-CJ137,0)</f>
        <v>0</v>
      </c>
      <c r="CJ138" s="40">
        <f t="shared" ref="CJ138:CJ201" si="354">BX138</f>
        <v>48457</v>
      </c>
      <c r="CK138" s="43">
        <f t="shared" si="334"/>
        <v>0</v>
      </c>
      <c r="CL138" s="43">
        <f t="shared" si="318"/>
        <v>0</v>
      </c>
      <c r="CM138" s="45">
        <f>IF(AND(CH138=CO$6,CQ137-CO$1/(CO$7-CO$6+1)&gt;=0),ROUND(CO$1/(CO$7-CO$6+1),0),IF(AND(SUM(CM$10:CM137)&gt;0,CQ137-CM137&gt;=0),CM137,IF(AND(SUM(CM$10:CM137)&gt;0),CO$1-SUM(CM$10:CM137),0)))</f>
        <v>0</v>
      </c>
      <c r="CN138" s="45">
        <f t="shared" si="272"/>
        <v>0</v>
      </c>
      <c r="CO138" s="45">
        <f t="shared" si="273"/>
        <v>0</v>
      </c>
      <c r="CP138" s="45">
        <f t="shared" si="319"/>
        <v>0</v>
      </c>
      <c r="CQ138" s="45">
        <f t="shared" si="274"/>
        <v>0</v>
      </c>
      <c r="CR138" s="45">
        <f>IF(AND(CP138&lt;&gt;0,SUM(CP$9:CP137)=0),ROUND(CO$1*CO$3,0),0)</f>
        <v>0</v>
      </c>
      <c r="CS138" s="18"/>
      <c r="CT138" s="38">
        <f>IF(SUM(DB$9:DB137)&gt;0.9,MAX(CT$9:CT137)+1,0)</f>
        <v>0</v>
      </c>
      <c r="CU138" s="44">
        <f t="shared" ref="CU138:CU201" si="355">IF(DB138+DC137&gt;0.8,CV138-CV137,0)</f>
        <v>0</v>
      </c>
      <c r="CV138" s="40">
        <f t="shared" ref="CV138:CV201" si="356">CJ138</f>
        <v>48457</v>
      </c>
      <c r="CW138" s="43">
        <f t="shared" si="335"/>
        <v>0</v>
      </c>
      <c r="CX138" s="43">
        <f t="shared" si="320"/>
        <v>0</v>
      </c>
      <c r="CY138" s="45">
        <f>IF(AND(CT138=DA$6,DC137-DA$1/(DA$7-DA$6+1)&gt;=0),ROUND(DA$1/(DA$7-DA$6+1),0),IF(AND(SUM(CY$10:CY137)&gt;0,DC137-CY137&gt;=0),CY137,IF(AND(SUM(CY$10:CY137)&gt;0),DA$1-SUM(CY$10:CY137),0)))</f>
        <v>0</v>
      </c>
      <c r="CZ138" s="45">
        <f t="shared" si="275"/>
        <v>0</v>
      </c>
      <c r="DA138" s="45">
        <f t="shared" si="276"/>
        <v>0</v>
      </c>
      <c r="DB138" s="45">
        <f t="shared" si="321"/>
        <v>0</v>
      </c>
      <c r="DC138" s="45">
        <f t="shared" si="277"/>
        <v>0</v>
      </c>
      <c r="DD138" s="45">
        <f>IF(AND(DB138&lt;&gt;0,SUM(DB$9:DB137)=0),ROUND(DA$1*DA$3,0),0)</f>
        <v>0</v>
      </c>
      <c r="DE138" s="18"/>
      <c r="DF138" s="38">
        <f>IF(SUM(DN$9:DN137)&gt;0.9,MAX(DF$9:DF137)+1,0)</f>
        <v>0</v>
      </c>
      <c r="DG138" s="44">
        <f t="shared" ref="DG138:DG201" si="357">IF(DN138+DO137&gt;0.8,DH138-DH137,0)</f>
        <v>0</v>
      </c>
      <c r="DH138" s="40">
        <f t="shared" ref="DH138:DH201" si="358">CV138</f>
        <v>48457</v>
      </c>
      <c r="DI138" s="43">
        <f t="shared" si="336"/>
        <v>0</v>
      </c>
      <c r="DJ138" s="43">
        <f t="shared" si="322"/>
        <v>0</v>
      </c>
      <c r="DK138" s="45">
        <f>IF(AND(DF138=DM$6,DO137-DM$1/(DM$7-DM$6+1)&gt;=0),ROUND(DM$1/(DM$7-DM$6+1),0),IF(AND(SUM(DK$10:DK137)&gt;0,DO137-DK137&gt;=0),DK137,IF(AND(SUM(DK$10:DK137)&gt;0),DM$1-SUM(DK$10:DK137),0)))</f>
        <v>0</v>
      </c>
      <c r="DL138" s="45">
        <f t="shared" si="278"/>
        <v>0</v>
      </c>
      <c r="DM138" s="45">
        <f t="shared" si="279"/>
        <v>0</v>
      </c>
      <c r="DN138" s="45">
        <f t="shared" si="323"/>
        <v>0</v>
      </c>
      <c r="DO138" s="45">
        <f t="shared" si="280"/>
        <v>0</v>
      </c>
      <c r="DP138" s="45">
        <f>IF(AND(DN138&lt;&gt;0,SUM(DN$9:DN137)=0),ROUND(DM$1*DM$3,0),0)</f>
        <v>0</v>
      </c>
      <c r="DQ138" s="18"/>
      <c r="DR138" s="38">
        <f>IF(SUM(DZ$9:DZ137)&gt;0.9,MAX(DR$9:DR137)+1,0)</f>
        <v>0</v>
      </c>
      <c r="DS138" s="44">
        <f t="shared" ref="DS138:DS201" si="359">IF(DZ138+EA137&gt;0.8,DT138-DT137,0)</f>
        <v>0</v>
      </c>
      <c r="DT138" s="40">
        <f t="shared" ref="DT138:DT201" si="360">DH138</f>
        <v>48457</v>
      </c>
      <c r="DU138" s="43">
        <f t="shared" si="337"/>
        <v>0</v>
      </c>
      <c r="DV138" s="43">
        <f t="shared" si="324"/>
        <v>0</v>
      </c>
      <c r="DW138" s="45">
        <f>IF(AND(DR138=DY$6,EA137-DY$1/(DY$7-DY$6+1)&gt;=0),ROUND(DY$1/(DY$7-DY$6+1),0),IF(AND(SUM(DW$10:DW137)&gt;0,EA137-DW137&gt;=0),DW137,IF(AND(SUM(DW$10:DW137)&gt;0),DY$1-SUM(DW$10:DW137),0)))</f>
        <v>0</v>
      </c>
      <c r="DX138" s="45">
        <f t="shared" si="281"/>
        <v>0</v>
      </c>
      <c r="DY138" s="45">
        <f t="shared" si="282"/>
        <v>0</v>
      </c>
      <c r="DZ138" s="45">
        <f t="shared" si="325"/>
        <v>0</v>
      </c>
      <c r="EA138" s="45">
        <f t="shared" si="283"/>
        <v>0</v>
      </c>
      <c r="EB138" s="45">
        <f>IF(AND(DZ138&lt;&gt;0,SUM(DZ$9:DZ137)=0),ROUND(DY$1*DY$3,0),0)</f>
        <v>0</v>
      </c>
      <c r="EC138" s="18"/>
      <c r="ED138" s="38">
        <f>IF(SUM(EL$9:EL137)&gt;0.9,MAX(ED$9:ED137)+1,0)</f>
        <v>0</v>
      </c>
      <c r="EE138" s="44">
        <f t="shared" ref="EE138:EE201" si="361">IF(EL138+EM137&gt;0.8,EF138-EF137,0)</f>
        <v>0</v>
      </c>
      <c r="EF138" s="40">
        <f t="shared" ref="EF138:EF201" si="362">DT138</f>
        <v>48457</v>
      </c>
      <c r="EG138" s="43">
        <f t="shared" si="338"/>
        <v>0</v>
      </c>
      <c r="EH138" s="43">
        <f t="shared" si="326"/>
        <v>0</v>
      </c>
      <c r="EI138" s="45">
        <f>IF(AND(ED138=EK$6,EM137-EK$1/(EK$7-EK$6+1)&gt;=0),ROUND(EK$1/(EK$7-EK$6+1),0),IF(AND(SUM(EI$10:EI137)&gt;0,EM137-EI137&gt;=0),EI137,IF(AND(SUM(EI$10:EI137)&gt;0),EK$1-SUM(EI$10:EI137),0)))</f>
        <v>0</v>
      </c>
      <c r="EJ138" s="45">
        <f t="shared" si="284"/>
        <v>0</v>
      </c>
      <c r="EK138" s="45">
        <f t="shared" si="285"/>
        <v>0</v>
      </c>
      <c r="EL138" s="45">
        <f t="shared" si="327"/>
        <v>0</v>
      </c>
      <c r="EM138" s="45">
        <f t="shared" si="286"/>
        <v>0</v>
      </c>
      <c r="EN138" s="45">
        <f>IF(AND(EL138&lt;&gt;0,SUM(EL$9:EL137)=0),ROUND(EK$1*EK$3,0),0)</f>
        <v>0</v>
      </c>
      <c r="EO138" s="21"/>
      <c r="EP138" s="46">
        <f t="shared" si="303"/>
        <v>122</v>
      </c>
      <c r="EQ138" s="47">
        <f t="shared" si="287"/>
        <v>48457</v>
      </c>
      <c r="ER138" s="48">
        <f t="shared" si="304"/>
        <v>0</v>
      </c>
      <c r="ES138" s="48">
        <f t="shared" si="288"/>
        <v>0</v>
      </c>
      <c r="ET138" s="48">
        <f t="shared" si="289"/>
        <v>0</v>
      </c>
      <c r="EU138" s="48">
        <f t="shared" si="290"/>
        <v>0</v>
      </c>
      <c r="EV138" s="48">
        <f t="shared" si="291"/>
        <v>0</v>
      </c>
      <c r="EW138" s="48">
        <f t="shared" si="292"/>
        <v>0</v>
      </c>
      <c r="EX138" s="48">
        <f t="shared" si="293"/>
        <v>0</v>
      </c>
      <c r="EY138" s="48">
        <f t="shared" si="294"/>
        <v>0</v>
      </c>
      <c r="EZ138" s="48">
        <f t="shared" si="295"/>
        <v>0</v>
      </c>
      <c r="FA138" s="48">
        <f t="shared" si="296"/>
        <v>0</v>
      </c>
      <c r="FB138" s="48">
        <f t="shared" si="297"/>
        <v>0</v>
      </c>
      <c r="FC138" s="48">
        <f t="shared" si="298"/>
        <v>0</v>
      </c>
      <c r="FD138" s="48">
        <f t="shared" ref="FD138:FD201" si="363">SUM(ER138:FC138)</f>
        <v>0</v>
      </c>
      <c r="FE138" s="49">
        <f t="shared" si="339"/>
        <v>0</v>
      </c>
      <c r="FF138" s="49">
        <f t="shared" si="237"/>
        <v>0</v>
      </c>
      <c r="FG138" s="49">
        <f t="shared" si="238"/>
        <v>0</v>
      </c>
      <c r="FH138" s="49">
        <f t="shared" si="239"/>
        <v>0</v>
      </c>
      <c r="FI138" s="49">
        <f t="shared" si="240"/>
        <v>0</v>
      </c>
      <c r="FJ138" s="49">
        <f t="shared" si="241"/>
        <v>0</v>
      </c>
      <c r="FK138" s="49">
        <f t="shared" si="242"/>
        <v>0</v>
      </c>
      <c r="FL138" s="49">
        <f t="shared" si="243"/>
        <v>0</v>
      </c>
      <c r="FM138" s="49">
        <f t="shared" si="244"/>
        <v>0</v>
      </c>
      <c r="FN138" s="49">
        <f t="shared" si="299"/>
        <v>0</v>
      </c>
      <c r="FO138" s="49">
        <f t="shared" si="300"/>
        <v>0</v>
      </c>
      <c r="FP138" s="49">
        <f t="shared" si="301"/>
        <v>0</v>
      </c>
      <c r="FQ138" s="49">
        <f t="shared" si="302"/>
        <v>0</v>
      </c>
      <c r="FR138" s="49">
        <f t="shared" si="245"/>
        <v>0</v>
      </c>
      <c r="FS138" s="49">
        <f>IF(SUM(FF138:FF$298)=0,FF$299*FS$8/12,0)</f>
        <v>0</v>
      </c>
      <c r="FT138" s="49">
        <f>IF(SUM(FG138:FG$298)=0,FG$299*FT$8/12,0)</f>
        <v>0</v>
      </c>
      <c r="FU138" s="49">
        <f>IF(SUM(FH138:FH$298)=0,FH$299*FU$8/12,0)</f>
        <v>0</v>
      </c>
      <c r="FV138" s="49">
        <f>IF(SUM(FI138:FI$298)=0,FI$299*FV$8/12,0)</f>
        <v>0</v>
      </c>
      <c r="FW138" s="49">
        <f>IF(SUM(FJ138:FJ$298)=0,FJ$299*FW$8/12,0)</f>
        <v>0</v>
      </c>
      <c r="FX138" s="49">
        <f>IF(SUM(FK138:FK$298)=0,FK$299*FX$8/12,0)</f>
        <v>0</v>
      </c>
      <c r="FY138" s="49">
        <f>IF(SUM(FL138:FL$298)=0,FL$299*FY$8/12,0)</f>
        <v>0</v>
      </c>
      <c r="FZ138" s="49">
        <f>IF(SUM(FM138:FM$298)=0,FM$299*FZ$8/12,0)</f>
        <v>0</v>
      </c>
      <c r="GA138" s="49">
        <f>IF(SUM(FN138:FN$298)=0,FN$299*GA$8/12,0)</f>
        <v>0</v>
      </c>
      <c r="GB138" s="49">
        <f>IF(SUM(FO138:FO$298)=0,FO$299*GB$8/12,0)</f>
        <v>0</v>
      </c>
      <c r="GC138" s="49">
        <f>IF(SUM(FP138:FP$298)=0,FP$299*GC$8/12,0)</f>
        <v>0</v>
      </c>
      <c r="GD138" s="49">
        <f>IF(SUM(FQ138:FQ$298)=0,FQ$299*GD$8/12,0)</f>
        <v>0</v>
      </c>
      <c r="GE138" s="49">
        <f t="shared" si="246"/>
        <v>0</v>
      </c>
      <c r="GF138" s="49">
        <f t="shared" ref="GF138:GF201" si="364">H138+T138+AF138+AR138+BD138+BP138+CB138+CN138+CZ138+DL138+DX138+EJ138</f>
        <v>0</v>
      </c>
      <c r="GG138" s="49">
        <f t="shared" si="247"/>
        <v>0</v>
      </c>
      <c r="GH138" s="49">
        <f t="shared" ref="GH138:GH201" si="365">J138+V138+AH138+AT138+BF138+BR138+CD138+CP138+DB138+DN138+DZ138+EL138</f>
        <v>0</v>
      </c>
      <c r="GI138" s="49">
        <f t="shared" si="248"/>
        <v>0</v>
      </c>
      <c r="GJ138" s="49">
        <f t="shared" ref="GJ138:GJ201" si="366">L138+X138+AJ138+AV138+BH138+BT138+CF138+CR138+DD138+DP138+EB138+EN138</f>
        <v>0</v>
      </c>
      <c r="GK138" s="21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  <c r="IN138" s="64"/>
      <c r="IO138" s="64"/>
      <c r="IP138" s="64"/>
      <c r="IQ138" s="64"/>
      <c r="IR138" s="64"/>
      <c r="IS138" s="64"/>
      <c r="IT138" s="64"/>
      <c r="IU138" s="64"/>
      <c r="IV138" s="64"/>
      <c r="IW138" s="64"/>
      <c r="IX138" s="64"/>
      <c r="IY138" s="64"/>
      <c r="IZ138" s="64"/>
      <c r="JA138" s="64"/>
      <c r="JB138" s="64"/>
      <c r="JC138" s="64"/>
      <c r="JD138" s="64"/>
      <c r="JE138" s="64"/>
      <c r="JF138" s="64"/>
      <c r="JG138" s="64"/>
      <c r="JH138" s="64"/>
      <c r="JI138" s="64"/>
      <c r="JJ138" s="64"/>
      <c r="JK138" s="64"/>
      <c r="JL138" s="64"/>
      <c r="JM138" s="64"/>
      <c r="JN138" s="64"/>
      <c r="JO138" s="64"/>
      <c r="JP138" s="64"/>
      <c r="JQ138" s="64"/>
      <c r="JR138" s="64"/>
      <c r="JS138" s="64"/>
      <c r="JT138" s="64"/>
      <c r="JU138" s="64"/>
      <c r="JV138" s="64"/>
      <c r="JW138" s="64"/>
      <c r="JX138" s="64"/>
      <c r="JY138" s="64"/>
      <c r="JZ138" s="64"/>
      <c r="KA138" s="64"/>
      <c r="KB138" s="64"/>
      <c r="KC138" s="64"/>
      <c r="KD138" s="64"/>
      <c r="KE138" s="64"/>
      <c r="KF138" s="64"/>
      <c r="KG138" s="64"/>
      <c r="KH138" s="64"/>
      <c r="KI138" s="64"/>
      <c r="KJ138" s="64"/>
      <c r="KK138" s="64"/>
      <c r="KL138" s="64"/>
      <c r="KM138" s="64"/>
    </row>
    <row r="139" spans="1:299">
      <c r="A139" s="57"/>
      <c r="B139" s="38">
        <f>IF(SUM(J$9:J138)&gt;0.9,MAX(B$9:B138)+1,0)</f>
        <v>110</v>
      </c>
      <c r="C139" s="44">
        <f t="shared" si="340"/>
        <v>0</v>
      </c>
      <c r="D139" s="40">
        <v>48487</v>
      </c>
      <c r="E139" s="43">
        <f t="shared" si="249"/>
        <v>0</v>
      </c>
      <c r="F139" s="43">
        <f t="shared" si="250"/>
        <v>0</v>
      </c>
      <c r="G139" s="45">
        <f>IF(AND(B139=I$6,K138-I$1/(I$7-I$6+1)&gt;=0),ROUND(I$1/(I$7-I$6+1),0),IF(AND(SUM(G$10:G138)&gt;0,K138-G138&gt;=0),G138,IF(AND(SUM(G$10:G138)&gt;0),I$1-SUM(G$10:G138),0)))</f>
        <v>0</v>
      </c>
      <c r="H139" s="45">
        <f t="shared" si="251"/>
        <v>0</v>
      </c>
      <c r="I139" s="45">
        <f t="shared" si="252"/>
        <v>0</v>
      </c>
      <c r="J139" s="45">
        <f t="shared" si="305"/>
        <v>0</v>
      </c>
      <c r="K139" s="45">
        <f t="shared" si="253"/>
        <v>0</v>
      </c>
      <c r="L139" s="45">
        <f>IF(AND(J139&lt;&gt;0,SUM(J$9:J138)=0),ROUND(I$1*I$3,0),0)</f>
        <v>0</v>
      </c>
      <c r="M139" s="18"/>
      <c r="N139" s="38">
        <f>IF(SUM(V$9:V138)&gt;0.9,MAX(N$9:N138)+1,0)</f>
        <v>0</v>
      </c>
      <c r="O139" s="44">
        <f t="shared" si="341"/>
        <v>0</v>
      </c>
      <c r="P139" s="40">
        <f t="shared" si="342"/>
        <v>48487</v>
      </c>
      <c r="Q139" s="43">
        <f t="shared" si="328"/>
        <v>0</v>
      </c>
      <c r="R139" s="43">
        <f t="shared" si="306"/>
        <v>0</v>
      </c>
      <c r="S139" s="45">
        <f>IF(AND(N139=U$6,W138-U$1/(U$7-U$6+1)&gt;=0),ROUND(U$1/(U$7-U$6+1),0),IF(AND(SUM(S$10:S138)&gt;0,W138-S138&gt;=0),S138,IF(AND(SUM(S$10:S138)&gt;0),U$1-SUM(S$10:S138),0)))</f>
        <v>0</v>
      </c>
      <c r="T139" s="45">
        <f t="shared" si="254"/>
        <v>0</v>
      </c>
      <c r="U139" s="45">
        <f t="shared" si="255"/>
        <v>0</v>
      </c>
      <c r="V139" s="45">
        <f t="shared" si="307"/>
        <v>0</v>
      </c>
      <c r="W139" s="45">
        <f t="shared" si="256"/>
        <v>0</v>
      </c>
      <c r="X139" s="45">
        <f>IF(AND(V139&lt;&gt;0,SUM(V$9:V138)=0),ROUND(U$1*U$3,0),0)</f>
        <v>0</v>
      </c>
      <c r="Y139" s="18"/>
      <c r="Z139" s="38">
        <f>IF(SUM(AH$9:AH138)&gt;0.9,MAX(Z$9:Z138)+1,0)</f>
        <v>0</v>
      </c>
      <c r="AA139" s="44">
        <f t="shared" si="343"/>
        <v>0</v>
      </c>
      <c r="AB139" s="40">
        <f t="shared" si="344"/>
        <v>48487</v>
      </c>
      <c r="AC139" s="43">
        <f t="shared" si="329"/>
        <v>0</v>
      </c>
      <c r="AD139" s="43">
        <f t="shared" si="308"/>
        <v>0</v>
      </c>
      <c r="AE139" s="45">
        <f>IF(AND(Z139=AG$6,AI138-AG$1/(AG$7-AG$6+1)&gt;=0),ROUND(AG$1/(AG$7-AG$6+1),0),IF(AND(SUM(AE$10:AE138)&gt;0,AI138-AE138&gt;=0),AE138,IF(AND(SUM(AE$10:AE138)&gt;0),AG$1-SUM(AE$10:AE138),0)))</f>
        <v>0</v>
      </c>
      <c r="AF139" s="45">
        <f t="shared" si="257"/>
        <v>0</v>
      </c>
      <c r="AG139" s="45">
        <f t="shared" si="258"/>
        <v>0</v>
      </c>
      <c r="AH139" s="45">
        <f t="shared" si="309"/>
        <v>0</v>
      </c>
      <c r="AI139" s="45">
        <f t="shared" si="259"/>
        <v>0</v>
      </c>
      <c r="AJ139" s="45">
        <f>IF(AND(AH139&lt;&gt;0,SUM(AH$9:AH138)=0),ROUND(AG$1*AG$3,0),0)</f>
        <v>0</v>
      </c>
      <c r="AK139" s="18"/>
      <c r="AL139" s="38">
        <f>IF(SUM(AT$9:AT138)&gt;0.9,MAX(AL$9:AL138)+1,0)</f>
        <v>0</v>
      </c>
      <c r="AM139" s="44">
        <f t="shared" si="345"/>
        <v>0</v>
      </c>
      <c r="AN139" s="40">
        <f t="shared" si="346"/>
        <v>48487</v>
      </c>
      <c r="AO139" s="43">
        <f t="shared" si="330"/>
        <v>0</v>
      </c>
      <c r="AP139" s="43">
        <f t="shared" si="310"/>
        <v>0</v>
      </c>
      <c r="AQ139" s="45">
        <f>IF(AND(AL139=AS$6,AU138-AS$1/(AS$7-AS$6+1)&gt;=0),ROUND(AS$1/(AS$7-AS$6+1),0),IF(AND(SUM(AQ$10:AQ138)&gt;0,AU138-AQ138&gt;=0),AQ138,IF(AND(SUM(AQ$10:AQ138)&gt;0),AS$1-SUM(AQ$10:AQ138),0)))</f>
        <v>0</v>
      </c>
      <c r="AR139" s="45">
        <f t="shared" si="260"/>
        <v>0</v>
      </c>
      <c r="AS139" s="45">
        <f t="shared" si="261"/>
        <v>0</v>
      </c>
      <c r="AT139" s="45">
        <f t="shared" si="311"/>
        <v>0</v>
      </c>
      <c r="AU139" s="45">
        <f t="shared" si="262"/>
        <v>0</v>
      </c>
      <c r="AV139" s="45">
        <f>IF(AND(AT139&lt;&gt;0,SUM(AT$9:AT138)=0),ROUND(AS$1*AS$3,0),0)</f>
        <v>0</v>
      </c>
      <c r="AW139" s="18"/>
      <c r="AX139" s="38">
        <f>IF(SUM(BF$9:BF138)&gt;0.9,MAX(AX$9:AX138)+1,0)</f>
        <v>0</v>
      </c>
      <c r="AY139" s="44">
        <f t="shared" si="347"/>
        <v>0</v>
      </c>
      <c r="AZ139" s="40">
        <f t="shared" si="348"/>
        <v>48487</v>
      </c>
      <c r="BA139" s="43">
        <f t="shared" si="331"/>
        <v>0</v>
      </c>
      <c r="BB139" s="43">
        <f t="shared" si="312"/>
        <v>0</v>
      </c>
      <c r="BC139" s="45">
        <f>IF(AND(AX139=BE$6,BG138-BE$1/(BE$7-BE$6+1)&gt;=0),ROUND(BE$1/(BE$7-BE$6+1),0),IF(AND(SUM(BC$10:BC138)&gt;0,BG138-BC138&gt;=0),BC138,IF(AND(SUM(BC$10:BC138)&gt;0),BE$1-SUM(BC$10:BC138),0)))</f>
        <v>0</v>
      </c>
      <c r="BD139" s="45">
        <f t="shared" si="263"/>
        <v>0</v>
      </c>
      <c r="BE139" s="45">
        <f t="shared" si="264"/>
        <v>0</v>
      </c>
      <c r="BF139" s="45">
        <f t="shared" si="313"/>
        <v>0</v>
      </c>
      <c r="BG139" s="45">
        <f t="shared" si="265"/>
        <v>0</v>
      </c>
      <c r="BH139" s="45">
        <f>IF(AND(BF139&lt;&gt;0,SUM(BF$9:BF138)=0),ROUND(BE$1*BE$3,0),0)</f>
        <v>0</v>
      </c>
      <c r="BI139" s="18"/>
      <c r="BJ139" s="38">
        <f>IF(SUM(BR$9:BR138)&gt;0.9,MAX(BJ$9:BJ138)+1,0)</f>
        <v>0</v>
      </c>
      <c r="BK139" s="44">
        <f t="shared" si="349"/>
        <v>0</v>
      </c>
      <c r="BL139" s="40">
        <f t="shared" si="350"/>
        <v>48487</v>
      </c>
      <c r="BM139" s="43">
        <f t="shared" si="332"/>
        <v>0</v>
      </c>
      <c r="BN139" s="43">
        <f t="shared" si="314"/>
        <v>0</v>
      </c>
      <c r="BO139" s="45">
        <f>IF(AND(BJ139=BQ$6,BS138-BQ$1/(BQ$7-BQ$6+1)&gt;=0),ROUND(BQ$1/(BQ$7-BQ$6+1),0),IF(AND(SUM(BO$10:BO138)&gt;0,BS138-BO138&gt;=0),BO138,IF(AND(SUM(BO$10:BO138)&gt;0),BQ$1-SUM(BO$10:BO138),0)))</f>
        <v>0</v>
      </c>
      <c r="BP139" s="45">
        <f t="shared" si="266"/>
        <v>0</v>
      </c>
      <c r="BQ139" s="45">
        <f t="shared" si="267"/>
        <v>0</v>
      </c>
      <c r="BR139" s="45">
        <f t="shared" si="315"/>
        <v>0</v>
      </c>
      <c r="BS139" s="45">
        <f t="shared" si="268"/>
        <v>0</v>
      </c>
      <c r="BT139" s="45">
        <f>IF(AND(BR139&lt;&gt;0,SUM(BR$9:BR138)=0),ROUND(BQ$1*BQ$3,0),0)</f>
        <v>0</v>
      </c>
      <c r="BU139" s="18"/>
      <c r="BV139" s="38">
        <f>IF(SUM(CD$9:CD138)&gt;0.9,MAX(BV$9:BV138)+1,0)</f>
        <v>0</v>
      </c>
      <c r="BW139" s="44">
        <f t="shared" si="351"/>
        <v>0</v>
      </c>
      <c r="BX139" s="40">
        <f t="shared" si="352"/>
        <v>48487</v>
      </c>
      <c r="BY139" s="43">
        <f t="shared" si="333"/>
        <v>0</v>
      </c>
      <c r="BZ139" s="43">
        <f t="shared" si="316"/>
        <v>0</v>
      </c>
      <c r="CA139" s="45">
        <f>IF(AND(BV139=CC$6,CE138-CC$1/(CC$7-CC$6+1)&gt;=0),ROUND(CC$1/(CC$7-CC$6+1),0),IF(AND(SUM(CA$10:CA138)&gt;0,CE138-CA138&gt;=0),CA138,IF(AND(SUM(CA$10:CA138)&gt;0),CC$1-SUM(CA$10:CA138),0)))</f>
        <v>0</v>
      </c>
      <c r="CB139" s="45">
        <f t="shared" si="269"/>
        <v>0</v>
      </c>
      <c r="CC139" s="45">
        <f t="shared" si="270"/>
        <v>0</v>
      </c>
      <c r="CD139" s="45">
        <f t="shared" si="317"/>
        <v>0</v>
      </c>
      <c r="CE139" s="45">
        <f t="shared" si="271"/>
        <v>0</v>
      </c>
      <c r="CF139" s="45">
        <f>IF(AND(CD139&lt;&gt;0,SUM(CD$9:CD138)=0),ROUND(CC$1*CC$3,0),0)</f>
        <v>0</v>
      </c>
      <c r="CG139" s="18"/>
      <c r="CH139" s="38">
        <f>IF(SUM(CP$9:CP138)&gt;0.9,MAX(CH$9:CH138)+1,0)</f>
        <v>0</v>
      </c>
      <c r="CI139" s="44">
        <f t="shared" si="353"/>
        <v>0</v>
      </c>
      <c r="CJ139" s="40">
        <f t="shared" si="354"/>
        <v>48487</v>
      </c>
      <c r="CK139" s="43">
        <f t="shared" si="334"/>
        <v>0</v>
      </c>
      <c r="CL139" s="43">
        <f t="shared" si="318"/>
        <v>0</v>
      </c>
      <c r="CM139" s="45">
        <f>IF(AND(CH139=CO$6,CQ138-CO$1/(CO$7-CO$6+1)&gt;=0),ROUND(CO$1/(CO$7-CO$6+1),0),IF(AND(SUM(CM$10:CM138)&gt;0,CQ138-CM138&gt;=0),CM138,IF(AND(SUM(CM$10:CM138)&gt;0),CO$1-SUM(CM$10:CM138),0)))</f>
        <v>0</v>
      </c>
      <c r="CN139" s="45">
        <f t="shared" si="272"/>
        <v>0</v>
      </c>
      <c r="CO139" s="45">
        <f t="shared" si="273"/>
        <v>0</v>
      </c>
      <c r="CP139" s="45">
        <f t="shared" si="319"/>
        <v>0</v>
      </c>
      <c r="CQ139" s="45">
        <f t="shared" si="274"/>
        <v>0</v>
      </c>
      <c r="CR139" s="45">
        <f>IF(AND(CP139&lt;&gt;0,SUM(CP$9:CP138)=0),ROUND(CO$1*CO$3,0),0)</f>
        <v>0</v>
      </c>
      <c r="CS139" s="18"/>
      <c r="CT139" s="38">
        <f>IF(SUM(DB$9:DB138)&gt;0.9,MAX(CT$9:CT138)+1,0)</f>
        <v>0</v>
      </c>
      <c r="CU139" s="44">
        <f t="shared" si="355"/>
        <v>0</v>
      </c>
      <c r="CV139" s="40">
        <f t="shared" si="356"/>
        <v>48487</v>
      </c>
      <c r="CW139" s="43">
        <f t="shared" si="335"/>
        <v>0</v>
      </c>
      <c r="CX139" s="43">
        <f t="shared" si="320"/>
        <v>0</v>
      </c>
      <c r="CY139" s="45">
        <f>IF(AND(CT139=DA$6,DC138-DA$1/(DA$7-DA$6+1)&gt;=0),ROUND(DA$1/(DA$7-DA$6+1),0),IF(AND(SUM(CY$10:CY138)&gt;0,DC138-CY138&gt;=0),CY138,IF(AND(SUM(CY$10:CY138)&gt;0),DA$1-SUM(CY$10:CY138),0)))</f>
        <v>0</v>
      </c>
      <c r="CZ139" s="45">
        <f t="shared" si="275"/>
        <v>0</v>
      </c>
      <c r="DA139" s="45">
        <f t="shared" si="276"/>
        <v>0</v>
      </c>
      <c r="DB139" s="45">
        <f t="shared" si="321"/>
        <v>0</v>
      </c>
      <c r="DC139" s="45">
        <f t="shared" si="277"/>
        <v>0</v>
      </c>
      <c r="DD139" s="45">
        <f>IF(AND(DB139&lt;&gt;0,SUM(DB$9:DB138)=0),ROUND(DA$1*DA$3,0),0)</f>
        <v>0</v>
      </c>
      <c r="DE139" s="18"/>
      <c r="DF139" s="38">
        <f>IF(SUM(DN$9:DN138)&gt;0.9,MAX(DF$9:DF138)+1,0)</f>
        <v>0</v>
      </c>
      <c r="DG139" s="44">
        <f t="shared" si="357"/>
        <v>0</v>
      </c>
      <c r="DH139" s="40">
        <f t="shared" si="358"/>
        <v>48487</v>
      </c>
      <c r="DI139" s="43">
        <f t="shared" si="336"/>
        <v>0</v>
      </c>
      <c r="DJ139" s="43">
        <f t="shared" si="322"/>
        <v>0</v>
      </c>
      <c r="DK139" s="45">
        <f>IF(AND(DF139=DM$6,DO138-DM$1/(DM$7-DM$6+1)&gt;=0),ROUND(DM$1/(DM$7-DM$6+1),0),IF(AND(SUM(DK$10:DK138)&gt;0,DO138-DK138&gt;=0),DK138,IF(AND(SUM(DK$10:DK138)&gt;0),DM$1-SUM(DK$10:DK138),0)))</f>
        <v>0</v>
      </c>
      <c r="DL139" s="45">
        <f t="shared" si="278"/>
        <v>0</v>
      </c>
      <c r="DM139" s="45">
        <f t="shared" si="279"/>
        <v>0</v>
      </c>
      <c r="DN139" s="45">
        <f t="shared" si="323"/>
        <v>0</v>
      </c>
      <c r="DO139" s="45">
        <f t="shared" si="280"/>
        <v>0</v>
      </c>
      <c r="DP139" s="45">
        <f>IF(AND(DN139&lt;&gt;0,SUM(DN$9:DN138)=0),ROUND(DM$1*DM$3,0),0)</f>
        <v>0</v>
      </c>
      <c r="DQ139" s="18"/>
      <c r="DR139" s="38">
        <f>IF(SUM(DZ$9:DZ138)&gt;0.9,MAX(DR$9:DR138)+1,0)</f>
        <v>0</v>
      </c>
      <c r="DS139" s="44">
        <f t="shared" si="359"/>
        <v>0</v>
      </c>
      <c r="DT139" s="40">
        <f t="shared" si="360"/>
        <v>48487</v>
      </c>
      <c r="DU139" s="43">
        <f t="shared" si="337"/>
        <v>0</v>
      </c>
      <c r="DV139" s="43">
        <f t="shared" si="324"/>
        <v>0</v>
      </c>
      <c r="DW139" s="45">
        <f>IF(AND(DR139=DY$6,EA138-DY$1/(DY$7-DY$6+1)&gt;=0),ROUND(DY$1/(DY$7-DY$6+1),0),IF(AND(SUM(DW$10:DW138)&gt;0,EA138-DW138&gt;=0),DW138,IF(AND(SUM(DW$10:DW138)&gt;0),DY$1-SUM(DW$10:DW138),0)))</f>
        <v>0</v>
      </c>
      <c r="DX139" s="45">
        <f t="shared" si="281"/>
        <v>0</v>
      </c>
      <c r="DY139" s="45">
        <f t="shared" si="282"/>
        <v>0</v>
      </c>
      <c r="DZ139" s="45">
        <f t="shared" si="325"/>
        <v>0</v>
      </c>
      <c r="EA139" s="45">
        <f t="shared" si="283"/>
        <v>0</v>
      </c>
      <c r="EB139" s="45">
        <f>IF(AND(DZ139&lt;&gt;0,SUM(DZ$9:DZ138)=0),ROUND(DY$1*DY$3,0),0)</f>
        <v>0</v>
      </c>
      <c r="EC139" s="18"/>
      <c r="ED139" s="38">
        <f>IF(SUM(EL$9:EL138)&gt;0.9,MAX(ED$9:ED138)+1,0)</f>
        <v>0</v>
      </c>
      <c r="EE139" s="44">
        <f t="shared" si="361"/>
        <v>0</v>
      </c>
      <c r="EF139" s="40">
        <f t="shared" si="362"/>
        <v>48487</v>
      </c>
      <c r="EG139" s="43">
        <f t="shared" si="338"/>
        <v>0</v>
      </c>
      <c r="EH139" s="43">
        <f t="shared" si="326"/>
        <v>0</v>
      </c>
      <c r="EI139" s="45">
        <f>IF(AND(ED139=EK$6,EM138-EK$1/(EK$7-EK$6+1)&gt;=0),ROUND(EK$1/(EK$7-EK$6+1),0),IF(AND(SUM(EI$10:EI138)&gt;0,EM138-EI138&gt;=0),EI138,IF(AND(SUM(EI$10:EI138)&gt;0),EK$1-SUM(EI$10:EI138),0)))</f>
        <v>0</v>
      </c>
      <c r="EJ139" s="45">
        <f t="shared" si="284"/>
        <v>0</v>
      </c>
      <c r="EK139" s="45">
        <f t="shared" si="285"/>
        <v>0</v>
      </c>
      <c r="EL139" s="45">
        <f t="shared" si="327"/>
        <v>0</v>
      </c>
      <c r="EM139" s="45">
        <f t="shared" si="286"/>
        <v>0</v>
      </c>
      <c r="EN139" s="45">
        <f>IF(AND(EL139&lt;&gt;0,SUM(EL$9:EL138)=0),ROUND(EK$1*EK$3,0),0)</f>
        <v>0</v>
      </c>
      <c r="EO139" s="21"/>
      <c r="EP139" s="46">
        <f t="shared" si="303"/>
        <v>123</v>
      </c>
      <c r="EQ139" s="47">
        <f t="shared" si="287"/>
        <v>48487</v>
      </c>
      <c r="ER139" s="48">
        <f t="shared" si="304"/>
        <v>0</v>
      </c>
      <c r="ES139" s="48">
        <f t="shared" si="288"/>
        <v>0</v>
      </c>
      <c r="ET139" s="48">
        <f t="shared" si="289"/>
        <v>0</v>
      </c>
      <c r="EU139" s="48">
        <f t="shared" si="290"/>
        <v>0</v>
      </c>
      <c r="EV139" s="48">
        <f t="shared" si="291"/>
        <v>0</v>
      </c>
      <c r="EW139" s="48">
        <f t="shared" si="292"/>
        <v>0</v>
      </c>
      <c r="EX139" s="48">
        <f t="shared" si="293"/>
        <v>0</v>
      </c>
      <c r="EY139" s="48">
        <f t="shared" si="294"/>
        <v>0</v>
      </c>
      <c r="EZ139" s="48">
        <f t="shared" si="295"/>
        <v>0</v>
      </c>
      <c r="FA139" s="48">
        <f t="shared" si="296"/>
        <v>0</v>
      </c>
      <c r="FB139" s="48">
        <f t="shared" si="297"/>
        <v>0</v>
      </c>
      <c r="FC139" s="48">
        <f t="shared" si="298"/>
        <v>0</v>
      </c>
      <c r="FD139" s="48">
        <f t="shared" si="363"/>
        <v>0</v>
      </c>
      <c r="FE139" s="49">
        <f t="shared" si="339"/>
        <v>0</v>
      </c>
      <c r="FF139" s="49">
        <f t="shared" ref="FF139:FF202" si="367">IF($EP139&lt;=FF$8,H139+L139,0)</f>
        <v>0</v>
      </c>
      <c r="FG139" s="49">
        <f t="shared" ref="FG139:FG202" si="368">IF($EP139&lt;=FG$8,T139+X139,0)</f>
        <v>0</v>
      </c>
      <c r="FH139" s="49">
        <f t="shared" ref="FH139:FH202" si="369">IF($EP139&lt;=FH$8,AF139+AJ139,0)</f>
        <v>0</v>
      </c>
      <c r="FI139" s="49">
        <f t="shared" ref="FI139:FI202" si="370">IF($EP139&lt;=FI$8,AR139+AV139,0)</f>
        <v>0</v>
      </c>
      <c r="FJ139" s="49">
        <f t="shared" ref="FJ139:FJ202" si="371">IF($EP139&lt;=FJ$8,BD139+BH139,0)</f>
        <v>0</v>
      </c>
      <c r="FK139" s="49">
        <f t="shared" ref="FK139:FK202" si="372">IF($EP139&lt;=FK$8,BP139+BU139,0)</f>
        <v>0</v>
      </c>
      <c r="FL139" s="49">
        <f t="shared" ref="FL139:FL202" si="373">IF($EP139&lt;=FL$8,CB139+CF139,0)</f>
        <v>0</v>
      </c>
      <c r="FM139" s="49">
        <f t="shared" ref="FM139:FM202" si="374">IF($EP139&lt;=FM$8,CR139+CN139,0)</f>
        <v>0</v>
      </c>
      <c r="FN139" s="49">
        <f t="shared" si="299"/>
        <v>0</v>
      </c>
      <c r="FO139" s="49">
        <f t="shared" si="300"/>
        <v>0</v>
      </c>
      <c r="FP139" s="49">
        <f t="shared" si="301"/>
        <v>0</v>
      </c>
      <c r="FQ139" s="49">
        <f t="shared" si="302"/>
        <v>0</v>
      </c>
      <c r="FR139" s="49">
        <f t="shared" ref="FR139:FR202" si="375">SUM(FF139:FM139)</f>
        <v>0</v>
      </c>
      <c r="FS139" s="49">
        <f>IF(SUM(FF139:FF$298)=0,FF$299*FS$8/12,0)</f>
        <v>0</v>
      </c>
      <c r="FT139" s="49">
        <f>IF(SUM(FG139:FG$298)=0,FG$299*FT$8/12,0)</f>
        <v>0</v>
      </c>
      <c r="FU139" s="49">
        <f>IF(SUM(FH139:FH$298)=0,FH$299*FU$8/12,0)</f>
        <v>0</v>
      </c>
      <c r="FV139" s="49">
        <f>IF(SUM(FI139:FI$298)=0,FI$299*FV$8/12,0)</f>
        <v>0</v>
      </c>
      <c r="FW139" s="49">
        <f>IF(SUM(FJ139:FJ$298)=0,FJ$299*FW$8/12,0)</f>
        <v>0</v>
      </c>
      <c r="FX139" s="49">
        <f>IF(SUM(FK139:FK$298)=0,FK$299*FX$8/12,0)</f>
        <v>0</v>
      </c>
      <c r="FY139" s="49">
        <f>IF(SUM(FL139:FL$298)=0,FL$299*FY$8/12,0)</f>
        <v>0</v>
      </c>
      <c r="FZ139" s="49">
        <f>IF(SUM(FM139:FM$298)=0,FM$299*FZ$8/12,0)</f>
        <v>0</v>
      </c>
      <c r="GA139" s="49">
        <f>IF(SUM(FN139:FN$298)=0,FN$299*GA$8/12,0)</f>
        <v>0</v>
      </c>
      <c r="GB139" s="49">
        <f>IF(SUM(FO139:FO$298)=0,FO$299*GB$8/12,0)</f>
        <v>0</v>
      </c>
      <c r="GC139" s="49">
        <f>IF(SUM(FP139:FP$298)=0,FP$299*GC$8/12,0)</f>
        <v>0</v>
      </c>
      <c r="GD139" s="49">
        <f>IF(SUM(FQ139:FQ$298)=0,FQ$299*GD$8/12,0)</f>
        <v>0</v>
      </c>
      <c r="GE139" s="49">
        <f t="shared" ref="GE139:GE202" si="376">SUM(FS139:FZ139)</f>
        <v>0</v>
      </c>
      <c r="GF139" s="49">
        <f t="shared" si="364"/>
        <v>0</v>
      </c>
      <c r="GG139" s="49">
        <f t="shared" ref="GG139:GG202" si="377">FE139+GF139</f>
        <v>0</v>
      </c>
      <c r="GH139" s="49">
        <f t="shared" si="365"/>
        <v>0</v>
      </c>
      <c r="GI139" s="49">
        <f t="shared" ref="GI139:GI202" si="378">GI138+GH139-FE139</f>
        <v>0</v>
      </c>
      <c r="GJ139" s="49">
        <f t="shared" si="366"/>
        <v>0</v>
      </c>
      <c r="GK139" s="21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  <c r="IN139" s="64"/>
      <c r="IO139" s="64"/>
      <c r="IP139" s="64"/>
      <c r="IQ139" s="64"/>
      <c r="IR139" s="64"/>
      <c r="IS139" s="64"/>
      <c r="IT139" s="64"/>
      <c r="IU139" s="64"/>
      <c r="IV139" s="64"/>
      <c r="IW139" s="64"/>
      <c r="IX139" s="64"/>
      <c r="IY139" s="64"/>
      <c r="IZ139" s="64"/>
      <c r="JA139" s="64"/>
      <c r="JB139" s="64"/>
      <c r="JC139" s="64"/>
      <c r="JD139" s="64"/>
      <c r="JE139" s="64"/>
      <c r="JF139" s="64"/>
      <c r="JG139" s="64"/>
      <c r="JH139" s="64"/>
      <c r="JI139" s="64"/>
      <c r="JJ139" s="64"/>
      <c r="JK139" s="64"/>
      <c r="JL139" s="64"/>
      <c r="JM139" s="64"/>
      <c r="JN139" s="64"/>
      <c r="JO139" s="64"/>
      <c r="JP139" s="64"/>
      <c r="JQ139" s="64"/>
      <c r="JR139" s="64"/>
      <c r="JS139" s="64"/>
      <c r="JT139" s="64"/>
      <c r="JU139" s="64"/>
      <c r="JV139" s="64"/>
      <c r="JW139" s="64"/>
      <c r="JX139" s="64"/>
      <c r="JY139" s="64"/>
      <c r="JZ139" s="64"/>
      <c r="KA139" s="64"/>
      <c r="KB139" s="64"/>
      <c r="KC139" s="64"/>
      <c r="KD139" s="64"/>
      <c r="KE139" s="64"/>
      <c r="KF139" s="64"/>
      <c r="KG139" s="64"/>
      <c r="KH139" s="64"/>
      <c r="KI139" s="64"/>
      <c r="KJ139" s="64"/>
      <c r="KK139" s="64"/>
      <c r="KL139" s="64"/>
      <c r="KM139" s="64"/>
    </row>
    <row r="140" spans="1:299">
      <c r="A140" s="57"/>
      <c r="B140" s="38">
        <f>IF(SUM(J$9:J139)&gt;0.9,MAX(B$9:B139)+1,0)</f>
        <v>111</v>
      </c>
      <c r="C140" s="44">
        <f t="shared" si="340"/>
        <v>0</v>
      </c>
      <c r="D140" s="40">
        <v>48518</v>
      </c>
      <c r="E140" s="43">
        <f t="shared" ref="E140:E203" si="379">IF(AND(C140&gt;0,C139=0),D140,0)</f>
        <v>0</v>
      </c>
      <c r="F140" s="43">
        <f t="shared" ref="F140:F203" si="380">IF(AND(C140&gt;0,C141=0),D140,0)</f>
        <v>0</v>
      </c>
      <c r="G140" s="45">
        <f>IF(AND(B140=I$6,K139-I$1/(I$7-I$6+1)&gt;=0),ROUND(I$1/(I$7-I$6+1),0),IF(AND(SUM(G$10:G139)&gt;0,K139-G139&gt;=0),G139,IF(AND(SUM(G$10:G139)&gt;0),I$1-SUM(G$10:G139),0)))</f>
        <v>0</v>
      </c>
      <c r="H140" s="45">
        <f t="shared" ref="H140:H203" si="381">ROUND(IF(AND(J140+K139&lt;&gt;0),ROUND((K139*I$2/365*C140),0),0),2)</f>
        <v>0</v>
      </c>
      <c r="I140" s="45">
        <f t="shared" ref="I140:I203" si="382">G140+H140</f>
        <v>0</v>
      </c>
      <c r="J140" s="45">
        <f t="shared" si="305"/>
        <v>0</v>
      </c>
      <c r="K140" s="45">
        <f t="shared" ref="K140:K203" si="383">K139+J140-G140</f>
        <v>0</v>
      </c>
      <c r="L140" s="45">
        <f>IF(AND(J140&lt;&gt;0,SUM(J$9:J139)=0),ROUND(I$1*I$3,0),0)</f>
        <v>0</v>
      </c>
      <c r="M140" s="18"/>
      <c r="N140" s="38">
        <f>IF(SUM(V$9:V139)&gt;0.9,MAX(N$9:N139)+1,0)</f>
        <v>0</v>
      </c>
      <c r="O140" s="44">
        <f t="shared" si="341"/>
        <v>0</v>
      </c>
      <c r="P140" s="40">
        <f t="shared" si="342"/>
        <v>48518</v>
      </c>
      <c r="Q140" s="43">
        <f t="shared" si="328"/>
        <v>0</v>
      </c>
      <c r="R140" s="43">
        <f t="shared" si="306"/>
        <v>0</v>
      </c>
      <c r="S140" s="45">
        <f>IF(AND(N140=U$6,W139-U$1/(U$7-U$6+1)&gt;=0),ROUND(U$1/(U$7-U$6+1),0),IF(AND(SUM(S$10:S139)&gt;0,W139-S139&gt;=0),S139,IF(AND(SUM(S$10:S139)&gt;0),U$1-SUM(S$10:S139),0)))</f>
        <v>0</v>
      </c>
      <c r="T140" s="45">
        <f t="shared" ref="T140:T203" si="384">ROUND(IF(AND(V140+W139&lt;&gt;0),ROUND((W139*U$2/365*O140),0),0),2)</f>
        <v>0</v>
      </c>
      <c r="U140" s="45">
        <f t="shared" ref="U140:U203" si="385">S140+T140</f>
        <v>0</v>
      </c>
      <c r="V140" s="45">
        <f t="shared" si="307"/>
        <v>0</v>
      </c>
      <c r="W140" s="45">
        <f t="shared" ref="W140:W203" si="386">W139+V140-S140</f>
        <v>0</v>
      </c>
      <c r="X140" s="45">
        <f>IF(AND(V140&lt;&gt;0,SUM(V$9:V139)=0),ROUND(U$1*U$3,0),0)</f>
        <v>0</v>
      </c>
      <c r="Y140" s="18"/>
      <c r="Z140" s="38">
        <f>IF(SUM(AH$9:AH139)&gt;0.9,MAX(Z$9:Z139)+1,0)</f>
        <v>0</v>
      </c>
      <c r="AA140" s="44">
        <f t="shared" si="343"/>
        <v>0</v>
      </c>
      <c r="AB140" s="40">
        <f t="shared" si="344"/>
        <v>48518</v>
      </c>
      <c r="AC140" s="43">
        <f t="shared" si="329"/>
        <v>0</v>
      </c>
      <c r="AD140" s="43">
        <f t="shared" si="308"/>
        <v>0</v>
      </c>
      <c r="AE140" s="45">
        <f>IF(AND(Z140=AG$6,AI139-AG$1/(AG$7-AG$6+1)&gt;=0),ROUND(AG$1/(AG$7-AG$6+1),0),IF(AND(SUM(AE$10:AE139)&gt;0,AI139-AE139&gt;=0),AE139,IF(AND(SUM(AE$10:AE139)&gt;0),AG$1-SUM(AE$10:AE139),0)))</f>
        <v>0</v>
      </c>
      <c r="AF140" s="45">
        <f t="shared" ref="AF140:AF203" si="387">ROUND(IF(AND(AH140+AI139&lt;&gt;0),ROUND((AI139*AG$2/365*AA140),0),0),2)</f>
        <v>0</v>
      </c>
      <c r="AG140" s="45">
        <f t="shared" ref="AG140:AG203" si="388">AE140+AF140</f>
        <v>0</v>
      </c>
      <c r="AH140" s="45">
        <f t="shared" si="309"/>
        <v>0</v>
      </c>
      <c r="AI140" s="45">
        <f t="shared" ref="AI140:AI203" si="389">AI139+AH140-AE140</f>
        <v>0</v>
      </c>
      <c r="AJ140" s="45">
        <f>IF(AND(AH140&lt;&gt;0,SUM(AH$9:AH139)=0),ROUND(AG$1*AG$3,0),0)</f>
        <v>0</v>
      </c>
      <c r="AK140" s="18"/>
      <c r="AL140" s="38">
        <f>IF(SUM(AT$9:AT139)&gt;0.9,MAX(AL$9:AL139)+1,0)</f>
        <v>0</v>
      </c>
      <c r="AM140" s="44">
        <f t="shared" si="345"/>
        <v>0</v>
      </c>
      <c r="AN140" s="40">
        <f t="shared" si="346"/>
        <v>48518</v>
      </c>
      <c r="AO140" s="43">
        <f t="shared" si="330"/>
        <v>0</v>
      </c>
      <c r="AP140" s="43">
        <f t="shared" si="310"/>
        <v>0</v>
      </c>
      <c r="AQ140" s="45">
        <f>IF(AND(AL140=AS$6,AU139-AS$1/(AS$7-AS$6+1)&gt;=0),ROUND(AS$1/(AS$7-AS$6+1),0),IF(AND(SUM(AQ$10:AQ139)&gt;0,AU139-AQ139&gt;=0),AQ139,IF(AND(SUM(AQ$10:AQ139)&gt;0),AS$1-SUM(AQ$10:AQ139),0)))</f>
        <v>0</v>
      </c>
      <c r="AR140" s="45">
        <f t="shared" ref="AR140:AR203" si="390">ROUND(IF(AND(AT140+AU139&lt;&gt;0),ROUND((AU139*AS$2/365*AM140),0),0),2)</f>
        <v>0</v>
      </c>
      <c r="AS140" s="45">
        <f t="shared" ref="AS140:AS203" si="391">AQ140+AR140</f>
        <v>0</v>
      </c>
      <c r="AT140" s="45">
        <f t="shared" si="311"/>
        <v>0</v>
      </c>
      <c r="AU140" s="45">
        <f t="shared" ref="AU140:AU203" si="392">AU139+AT140-AQ140</f>
        <v>0</v>
      </c>
      <c r="AV140" s="45">
        <f>IF(AND(AT140&lt;&gt;0,SUM(AT$9:AT139)=0),ROUND(AS$1*AS$3,0),0)</f>
        <v>0</v>
      </c>
      <c r="AW140" s="18"/>
      <c r="AX140" s="38">
        <f>IF(SUM(BF$9:BF139)&gt;0.9,MAX(AX$9:AX139)+1,0)</f>
        <v>0</v>
      </c>
      <c r="AY140" s="44">
        <f t="shared" si="347"/>
        <v>0</v>
      </c>
      <c r="AZ140" s="40">
        <f t="shared" si="348"/>
        <v>48518</v>
      </c>
      <c r="BA140" s="43">
        <f t="shared" si="331"/>
        <v>0</v>
      </c>
      <c r="BB140" s="43">
        <f t="shared" si="312"/>
        <v>0</v>
      </c>
      <c r="BC140" s="45">
        <f>IF(AND(AX140=BE$6,BG139-BE$1/(BE$7-BE$6+1)&gt;=0),ROUND(BE$1/(BE$7-BE$6+1),0),IF(AND(SUM(BC$10:BC139)&gt;0,BG139-BC139&gt;=0),BC139,IF(AND(SUM(BC$10:BC139)&gt;0),BE$1-SUM(BC$10:BC139),0)))</f>
        <v>0</v>
      </c>
      <c r="BD140" s="45">
        <f t="shared" ref="BD140:BD203" si="393">ROUND(IF(AND(BF140+BG139&lt;&gt;0),ROUND((BG139*BE$2/365*AY140),0),0),2)</f>
        <v>0</v>
      </c>
      <c r="BE140" s="45">
        <f t="shared" ref="BE140:BE203" si="394">BC140+BD140</f>
        <v>0</v>
      </c>
      <c r="BF140" s="45">
        <f t="shared" si="313"/>
        <v>0</v>
      </c>
      <c r="BG140" s="45">
        <f t="shared" ref="BG140:BG203" si="395">BG139+BF140-BC140</f>
        <v>0</v>
      </c>
      <c r="BH140" s="45">
        <f>IF(AND(BF140&lt;&gt;0,SUM(BF$9:BF139)=0),ROUND(BE$1*BE$3,0),0)</f>
        <v>0</v>
      </c>
      <c r="BI140" s="18"/>
      <c r="BJ140" s="38">
        <f>IF(SUM(BR$9:BR139)&gt;0.9,MAX(BJ$9:BJ139)+1,0)</f>
        <v>0</v>
      </c>
      <c r="BK140" s="44">
        <f t="shared" si="349"/>
        <v>0</v>
      </c>
      <c r="BL140" s="40">
        <f t="shared" si="350"/>
        <v>48518</v>
      </c>
      <c r="BM140" s="43">
        <f t="shared" si="332"/>
        <v>0</v>
      </c>
      <c r="BN140" s="43">
        <f t="shared" si="314"/>
        <v>0</v>
      </c>
      <c r="BO140" s="45">
        <f>IF(AND(BJ140=BQ$6,BS139-BQ$1/(BQ$7-BQ$6+1)&gt;=0),ROUND(BQ$1/(BQ$7-BQ$6+1),0),IF(AND(SUM(BO$10:BO139)&gt;0,BS139-BO139&gt;=0),BO139,IF(AND(SUM(BO$10:BO139)&gt;0),BQ$1-SUM(BO$10:BO139),0)))</f>
        <v>0</v>
      </c>
      <c r="BP140" s="45">
        <f t="shared" ref="BP140:BP203" si="396">ROUND(IF(AND(BR140+BS139&lt;&gt;0),ROUND((BS139*BQ$2/365*BK140),0),0),2)</f>
        <v>0</v>
      </c>
      <c r="BQ140" s="45">
        <f t="shared" ref="BQ140:BQ203" si="397">BO140+BP140</f>
        <v>0</v>
      </c>
      <c r="BR140" s="45">
        <f t="shared" si="315"/>
        <v>0</v>
      </c>
      <c r="BS140" s="45">
        <f t="shared" ref="BS140:BS203" si="398">BS139+BR140-BO140</f>
        <v>0</v>
      </c>
      <c r="BT140" s="45">
        <f>IF(AND(BR140&lt;&gt;0,SUM(BR$9:BR139)=0),ROUND(BQ$1*BQ$3,0),0)</f>
        <v>0</v>
      </c>
      <c r="BU140" s="18"/>
      <c r="BV140" s="38">
        <f>IF(SUM(CD$9:CD139)&gt;0.9,MAX(BV$9:BV139)+1,0)</f>
        <v>0</v>
      </c>
      <c r="BW140" s="44">
        <f t="shared" si="351"/>
        <v>0</v>
      </c>
      <c r="BX140" s="40">
        <f t="shared" si="352"/>
        <v>48518</v>
      </c>
      <c r="BY140" s="43">
        <f t="shared" si="333"/>
        <v>0</v>
      </c>
      <c r="BZ140" s="43">
        <f t="shared" si="316"/>
        <v>0</v>
      </c>
      <c r="CA140" s="45">
        <f>IF(AND(BV140=CC$6,CE139-CC$1/(CC$7-CC$6+1)&gt;=0),ROUND(CC$1/(CC$7-CC$6+1),0),IF(AND(SUM(CA$10:CA139)&gt;0,CE139-CA139&gt;=0),CA139,IF(AND(SUM(CA$10:CA139)&gt;0),CC$1-SUM(CA$10:CA139),0)))</f>
        <v>0</v>
      </c>
      <c r="CB140" s="45">
        <f t="shared" ref="CB140:CB203" si="399">ROUND(IF(AND(CD140+CE139&lt;&gt;0),ROUND((CE139*CC$2/365*BW140),0),0),2)</f>
        <v>0</v>
      </c>
      <c r="CC140" s="45">
        <f t="shared" ref="CC140:CC203" si="400">CA140+CB140</f>
        <v>0</v>
      </c>
      <c r="CD140" s="45">
        <f t="shared" si="317"/>
        <v>0</v>
      </c>
      <c r="CE140" s="45">
        <f t="shared" ref="CE140:CE203" si="401">CE139+CD140-CA140</f>
        <v>0</v>
      </c>
      <c r="CF140" s="45">
        <f>IF(AND(CD140&lt;&gt;0,SUM(CD$9:CD139)=0),ROUND(CC$1*CC$3,0),0)</f>
        <v>0</v>
      </c>
      <c r="CG140" s="18"/>
      <c r="CH140" s="38">
        <f>IF(SUM(CP$9:CP139)&gt;0.9,MAX(CH$9:CH139)+1,0)</f>
        <v>0</v>
      </c>
      <c r="CI140" s="44">
        <f t="shared" si="353"/>
        <v>0</v>
      </c>
      <c r="CJ140" s="40">
        <f t="shared" si="354"/>
        <v>48518</v>
      </c>
      <c r="CK140" s="43">
        <f t="shared" si="334"/>
        <v>0</v>
      </c>
      <c r="CL140" s="43">
        <f t="shared" si="318"/>
        <v>0</v>
      </c>
      <c r="CM140" s="45">
        <f>IF(AND(CH140=CO$6,CQ139-CO$1/(CO$7-CO$6+1)&gt;=0),ROUND(CO$1/(CO$7-CO$6+1),0),IF(AND(SUM(CM$10:CM139)&gt;0,CQ139-CM139&gt;=0),CM139,IF(AND(SUM(CM$10:CM139)&gt;0),CO$1-SUM(CM$10:CM139),0)))</f>
        <v>0</v>
      </c>
      <c r="CN140" s="45">
        <f t="shared" ref="CN140:CN203" si="402">ROUND(IF(AND(CP140+CQ139&lt;&gt;0),ROUND((CQ139*CO$2/365*CI140),0),0),2)</f>
        <v>0</v>
      </c>
      <c r="CO140" s="45">
        <f t="shared" ref="CO140:CO203" si="403">CM140+CN140</f>
        <v>0</v>
      </c>
      <c r="CP140" s="45">
        <f t="shared" si="319"/>
        <v>0</v>
      </c>
      <c r="CQ140" s="45">
        <f t="shared" ref="CQ140:CQ203" si="404">CQ139+CP140-CM140</f>
        <v>0</v>
      </c>
      <c r="CR140" s="45">
        <f>IF(AND(CP140&lt;&gt;0,SUM(CP$9:CP139)=0),ROUND(CO$1*CO$3,0),0)</f>
        <v>0</v>
      </c>
      <c r="CS140" s="18"/>
      <c r="CT140" s="38">
        <f>IF(SUM(DB$9:DB139)&gt;0.9,MAX(CT$9:CT139)+1,0)</f>
        <v>0</v>
      </c>
      <c r="CU140" s="44">
        <f t="shared" si="355"/>
        <v>0</v>
      </c>
      <c r="CV140" s="40">
        <f t="shared" si="356"/>
        <v>48518</v>
      </c>
      <c r="CW140" s="43">
        <f t="shared" si="335"/>
        <v>0</v>
      </c>
      <c r="CX140" s="43">
        <f t="shared" si="320"/>
        <v>0</v>
      </c>
      <c r="CY140" s="45">
        <f>IF(AND(CT140=DA$6,DC139-DA$1/(DA$7-DA$6+1)&gt;=0),ROUND(DA$1/(DA$7-DA$6+1),0),IF(AND(SUM(CY$10:CY139)&gt;0,DC139-CY139&gt;=0),CY139,IF(AND(SUM(CY$10:CY139)&gt;0),DA$1-SUM(CY$10:CY139),0)))</f>
        <v>0</v>
      </c>
      <c r="CZ140" s="45">
        <f t="shared" ref="CZ140:CZ203" si="405">ROUND(IF(AND(DB140+DC139&lt;&gt;0),ROUND((DC139*DA$2/365*CU140),0),0),2)</f>
        <v>0</v>
      </c>
      <c r="DA140" s="45">
        <f t="shared" ref="DA140:DA203" si="406">CY140+CZ140</f>
        <v>0</v>
      </c>
      <c r="DB140" s="45">
        <f t="shared" si="321"/>
        <v>0</v>
      </c>
      <c r="DC140" s="45">
        <f t="shared" ref="DC140:DC203" si="407">DC139+DB140-CY140</f>
        <v>0</v>
      </c>
      <c r="DD140" s="45">
        <f>IF(AND(DB140&lt;&gt;0,SUM(DB$9:DB139)=0),ROUND(DA$1*DA$3,0),0)</f>
        <v>0</v>
      </c>
      <c r="DE140" s="18"/>
      <c r="DF140" s="38">
        <f>IF(SUM(DN$9:DN139)&gt;0.9,MAX(DF$9:DF139)+1,0)</f>
        <v>0</v>
      </c>
      <c r="DG140" s="44">
        <f t="shared" si="357"/>
        <v>0</v>
      </c>
      <c r="DH140" s="40">
        <f t="shared" si="358"/>
        <v>48518</v>
      </c>
      <c r="DI140" s="43">
        <f t="shared" si="336"/>
        <v>0</v>
      </c>
      <c r="DJ140" s="43">
        <f t="shared" si="322"/>
        <v>0</v>
      </c>
      <c r="DK140" s="45">
        <f>IF(AND(DF140=DM$6,DO139-DM$1/(DM$7-DM$6+1)&gt;=0),ROUND(DM$1/(DM$7-DM$6+1),0),IF(AND(SUM(DK$10:DK139)&gt;0,DO139-DK139&gt;=0),DK139,IF(AND(SUM(DK$10:DK139)&gt;0),DM$1-SUM(DK$10:DK139),0)))</f>
        <v>0</v>
      </c>
      <c r="DL140" s="45">
        <f t="shared" ref="DL140:DL203" si="408">ROUND(IF(AND(DN140+DO139&lt;&gt;0),ROUND((DO139*DM$2/365*DG140),0),0),2)</f>
        <v>0</v>
      </c>
      <c r="DM140" s="45">
        <f t="shared" ref="DM140:DM203" si="409">DK140+DL140</f>
        <v>0</v>
      </c>
      <c r="DN140" s="45">
        <f t="shared" si="323"/>
        <v>0</v>
      </c>
      <c r="DO140" s="45">
        <f t="shared" ref="DO140:DO203" si="410">DO139+DN140-DK140</f>
        <v>0</v>
      </c>
      <c r="DP140" s="45">
        <f>IF(AND(DN140&lt;&gt;0,SUM(DN$9:DN139)=0),ROUND(DM$1*DM$3,0),0)</f>
        <v>0</v>
      </c>
      <c r="DQ140" s="18"/>
      <c r="DR140" s="38">
        <f>IF(SUM(DZ$9:DZ139)&gt;0.9,MAX(DR$9:DR139)+1,0)</f>
        <v>0</v>
      </c>
      <c r="DS140" s="44">
        <f t="shared" si="359"/>
        <v>0</v>
      </c>
      <c r="DT140" s="40">
        <f t="shared" si="360"/>
        <v>48518</v>
      </c>
      <c r="DU140" s="43">
        <f t="shared" si="337"/>
        <v>0</v>
      </c>
      <c r="DV140" s="43">
        <f t="shared" si="324"/>
        <v>0</v>
      </c>
      <c r="DW140" s="45">
        <f>IF(AND(DR140=DY$6,EA139-DY$1/(DY$7-DY$6+1)&gt;=0),ROUND(DY$1/(DY$7-DY$6+1),0),IF(AND(SUM(DW$10:DW139)&gt;0,EA139-DW139&gt;=0),DW139,IF(AND(SUM(DW$10:DW139)&gt;0),DY$1-SUM(DW$10:DW139),0)))</f>
        <v>0</v>
      </c>
      <c r="DX140" s="45">
        <f t="shared" ref="DX140:DX203" si="411">ROUND(IF(AND(DZ140+EA139&lt;&gt;0),ROUND((EA139*DY$2/365*DS140),0),0),2)</f>
        <v>0</v>
      </c>
      <c r="DY140" s="45">
        <f t="shared" ref="DY140:DY203" si="412">DW140+DX140</f>
        <v>0</v>
      </c>
      <c r="DZ140" s="45">
        <f t="shared" si="325"/>
        <v>0</v>
      </c>
      <c r="EA140" s="45">
        <f t="shared" ref="EA140:EA203" si="413">EA139+DZ140-DW140</f>
        <v>0</v>
      </c>
      <c r="EB140" s="45">
        <f>IF(AND(DZ140&lt;&gt;0,SUM(DZ$9:DZ139)=0),ROUND(DY$1*DY$3,0),0)</f>
        <v>0</v>
      </c>
      <c r="EC140" s="18"/>
      <c r="ED140" s="38">
        <f>IF(SUM(EL$9:EL139)&gt;0.9,MAX(ED$9:ED139)+1,0)</f>
        <v>0</v>
      </c>
      <c r="EE140" s="44">
        <f t="shared" si="361"/>
        <v>0</v>
      </c>
      <c r="EF140" s="40">
        <f t="shared" si="362"/>
        <v>48518</v>
      </c>
      <c r="EG140" s="43">
        <f t="shared" si="338"/>
        <v>0</v>
      </c>
      <c r="EH140" s="43">
        <f t="shared" si="326"/>
        <v>0</v>
      </c>
      <c r="EI140" s="45">
        <f>IF(AND(ED140=EK$6,EM139-EK$1/(EK$7-EK$6+1)&gt;=0),ROUND(EK$1/(EK$7-EK$6+1),0),IF(AND(SUM(EI$10:EI139)&gt;0,EM139-EI139&gt;=0),EI139,IF(AND(SUM(EI$10:EI139)&gt;0),EK$1-SUM(EI$10:EI139),0)))</f>
        <v>0</v>
      </c>
      <c r="EJ140" s="45">
        <f t="shared" ref="EJ140:EJ203" si="414">ROUND(IF(AND(EL140+EM139&lt;&gt;0),ROUND((EM139*EK$2/365*EE140),0),0),2)</f>
        <v>0</v>
      </c>
      <c r="EK140" s="45">
        <f t="shared" ref="EK140:EK203" si="415">EI140+EJ140</f>
        <v>0</v>
      </c>
      <c r="EL140" s="45">
        <f t="shared" si="327"/>
        <v>0</v>
      </c>
      <c r="EM140" s="45">
        <f t="shared" ref="EM140:EM203" si="416">EM139+EL140-EI140</f>
        <v>0</v>
      </c>
      <c r="EN140" s="45">
        <f>IF(AND(EL140&lt;&gt;0,SUM(EL$9:EL139)=0),ROUND(EK$1*EK$3,0),0)</f>
        <v>0</v>
      </c>
      <c r="EO140" s="21"/>
      <c r="EP140" s="46">
        <f t="shared" si="303"/>
        <v>124</v>
      </c>
      <c r="EQ140" s="47">
        <f t="shared" ref="EQ140:EQ203" si="417">BX140</f>
        <v>48518</v>
      </c>
      <c r="ER140" s="48">
        <f t="shared" si="304"/>
        <v>0</v>
      </c>
      <c r="ES140" s="48">
        <f t="shared" ref="ES140:ES203" si="418">IF(K140&lt;&gt;0,SUM(S141:S152),0)</f>
        <v>0</v>
      </c>
      <c r="ET140" s="48">
        <f t="shared" ref="ET140:ET203" si="419">IF(AI140&lt;&gt;0,SUM(AE141:AE152),0)</f>
        <v>0</v>
      </c>
      <c r="EU140" s="48">
        <f t="shared" ref="EU140:EU203" si="420">IF(AU140&lt;&gt;0,SUM(AQ141:AQ152),0)</f>
        <v>0</v>
      </c>
      <c r="EV140" s="48">
        <f t="shared" ref="EV140:EV203" si="421">IF(BG140&lt;&gt;0,SUM(BC141:BC152),0)</f>
        <v>0</v>
      </c>
      <c r="EW140" s="48">
        <f t="shared" ref="EW140:EW203" si="422">IF(BS140&lt;&gt;0,SUM(BO141:BO152),0)</f>
        <v>0</v>
      </c>
      <c r="EX140" s="48">
        <f t="shared" ref="EX140:EX203" si="423">IF(CE140&lt;&gt;0,SUM(CA141:CA152),0)</f>
        <v>0</v>
      </c>
      <c r="EY140" s="48">
        <f t="shared" ref="EY140:EY203" si="424">IF(CQ140&lt;&gt;0,SUM(CM141:CM152),0)</f>
        <v>0</v>
      </c>
      <c r="EZ140" s="48">
        <f t="shared" ref="EZ140:EZ203" si="425">IF(DC140&lt;&gt;0,SUM(CY141:CY152),0)</f>
        <v>0</v>
      </c>
      <c r="FA140" s="48">
        <f t="shared" ref="FA140:FA203" si="426">IF(DO140&lt;&gt;0,SUM(DK141:DK152),0)</f>
        <v>0</v>
      </c>
      <c r="FB140" s="48">
        <f t="shared" ref="FB140:FB203" si="427">IF(EA140&lt;&gt;0,SUM(DW141:DW152),0)</f>
        <v>0</v>
      </c>
      <c r="FC140" s="48">
        <f t="shared" ref="FC140:FC203" si="428">IF(EM140&lt;&gt;0,SUM(EI141:EI152),0)</f>
        <v>0</v>
      </c>
      <c r="FD140" s="48">
        <f t="shared" si="363"/>
        <v>0</v>
      </c>
      <c r="FE140" s="49">
        <f t="shared" si="339"/>
        <v>0</v>
      </c>
      <c r="FF140" s="49">
        <f t="shared" si="367"/>
        <v>0</v>
      </c>
      <c r="FG140" s="49">
        <f t="shared" si="368"/>
        <v>0</v>
      </c>
      <c r="FH140" s="49">
        <f t="shared" si="369"/>
        <v>0</v>
      </c>
      <c r="FI140" s="49">
        <f t="shared" si="370"/>
        <v>0</v>
      </c>
      <c r="FJ140" s="49">
        <f t="shared" si="371"/>
        <v>0</v>
      </c>
      <c r="FK140" s="49">
        <f t="shared" si="372"/>
        <v>0</v>
      </c>
      <c r="FL140" s="49">
        <f t="shared" si="373"/>
        <v>0</v>
      </c>
      <c r="FM140" s="49">
        <f t="shared" si="374"/>
        <v>0</v>
      </c>
      <c r="FN140" s="49">
        <f t="shared" ref="FN140:FN203" si="429">IF($EP140&lt;=FN$8,CZ140+DD140,0)</f>
        <v>0</v>
      </c>
      <c r="FO140" s="49">
        <f t="shared" ref="FO140:FO203" si="430">IF($EP140&lt;=FO$8,DL140+DP140,0)</f>
        <v>0</v>
      </c>
      <c r="FP140" s="49">
        <f t="shared" ref="FP140:FP203" si="431">IF($EP140&lt;=FP$8,DK140+DB140,0)</f>
        <v>0</v>
      </c>
      <c r="FQ140" s="49">
        <f t="shared" ref="FQ140:FQ203" si="432">IF($EP140&lt;=FQ$8,EJ140+EN140,0)</f>
        <v>0</v>
      </c>
      <c r="FR140" s="49">
        <f t="shared" si="375"/>
        <v>0</v>
      </c>
      <c r="FS140" s="49">
        <f>IF(SUM(FF140:FF$298)=0,FF$299*FS$8/12,0)</f>
        <v>0</v>
      </c>
      <c r="FT140" s="49">
        <f>IF(SUM(FG140:FG$298)=0,FG$299*FT$8/12,0)</f>
        <v>0</v>
      </c>
      <c r="FU140" s="49">
        <f>IF(SUM(FH140:FH$298)=0,FH$299*FU$8/12,0)</f>
        <v>0</v>
      </c>
      <c r="FV140" s="49">
        <f>IF(SUM(FI140:FI$298)=0,FI$299*FV$8/12,0)</f>
        <v>0</v>
      </c>
      <c r="FW140" s="49">
        <f>IF(SUM(FJ140:FJ$298)=0,FJ$299*FW$8/12,0)</f>
        <v>0</v>
      </c>
      <c r="FX140" s="49">
        <f>IF(SUM(FK140:FK$298)=0,FK$299*FX$8/12,0)</f>
        <v>0</v>
      </c>
      <c r="FY140" s="49">
        <f>IF(SUM(FL140:FL$298)=0,FL$299*FY$8/12,0)</f>
        <v>0</v>
      </c>
      <c r="FZ140" s="49">
        <f>IF(SUM(FM140:FM$298)=0,FM$299*FZ$8/12,0)</f>
        <v>0</v>
      </c>
      <c r="GA140" s="49">
        <f>IF(SUM(FN140:FN$298)=0,FN$299*GA$8/12,0)</f>
        <v>0</v>
      </c>
      <c r="GB140" s="49">
        <f>IF(SUM(FO140:FO$298)=0,FO$299*GB$8/12,0)</f>
        <v>0</v>
      </c>
      <c r="GC140" s="49">
        <f>IF(SUM(FP140:FP$298)=0,FP$299*GC$8/12,0)</f>
        <v>0</v>
      </c>
      <c r="GD140" s="49">
        <f>IF(SUM(FQ140:FQ$298)=0,FQ$299*GD$8/12,0)</f>
        <v>0</v>
      </c>
      <c r="GE140" s="49">
        <f t="shared" si="376"/>
        <v>0</v>
      </c>
      <c r="GF140" s="49">
        <f t="shared" si="364"/>
        <v>0</v>
      </c>
      <c r="GG140" s="49">
        <f t="shared" si="377"/>
        <v>0</v>
      </c>
      <c r="GH140" s="49">
        <f t="shared" si="365"/>
        <v>0</v>
      </c>
      <c r="GI140" s="49">
        <f t="shared" si="378"/>
        <v>0</v>
      </c>
      <c r="GJ140" s="49">
        <f t="shared" si="366"/>
        <v>0</v>
      </c>
      <c r="GK140" s="21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  <c r="IN140" s="64"/>
      <c r="IO140" s="64"/>
      <c r="IP140" s="64"/>
      <c r="IQ140" s="64"/>
      <c r="IR140" s="64"/>
      <c r="IS140" s="64"/>
      <c r="IT140" s="64"/>
      <c r="IU140" s="64"/>
      <c r="IV140" s="64"/>
      <c r="IW140" s="64"/>
      <c r="IX140" s="64"/>
      <c r="IY140" s="64"/>
      <c r="IZ140" s="64"/>
      <c r="JA140" s="64"/>
      <c r="JB140" s="64"/>
      <c r="JC140" s="64"/>
      <c r="JD140" s="64"/>
      <c r="JE140" s="64"/>
      <c r="JF140" s="64"/>
      <c r="JG140" s="64"/>
      <c r="JH140" s="64"/>
      <c r="JI140" s="64"/>
      <c r="JJ140" s="64"/>
      <c r="JK140" s="64"/>
      <c r="JL140" s="64"/>
      <c r="JM140" s="64"/>
      <c r="JN140" s="64"/>
      <c r="JO140" s="64"/>
      <c r="JP140" s="64"/>
      <c r="JQ140" s="64"/>
      <c r="JR140" s="64"/>
      <c r="JS140" s="64"/>
      <c r="JT140" s="64"/>
      <c r="JU140" s="64"/>
      <c r="JV140" s="64"/>
      <c r="JW140" s="64"/>
      <c r="JX140" s="64"/>
      <c r="JY140" s="64"/>
      <c r="JZ140" s="64"/>
      <c r="KA140" s="64"/>
      <c r="KB140" s="64"/>
      <c r="KC140" s="64"/>
      <c r="KD140" s="64"/>
      <c r="KE140" s="64"/>
      <c r="KF140" s="64"/>
      <c r="KG140" s="64"/>
      <c r="KH140" s="64"/>
      <c r="KI140" s="64"/>
      <c r="KJ140" s="64"/>
      <c r="KK140" s="64"/>
      <c r="KL140" s="64"/>
      <c r="KM140" s="64"/>
    </row>
    <row r="141" spans="1:299">
      <c r="A141" s="57"/>
      <c r="B141" s="38">
        <f>IF(SUM(J$9:J140)&gt;0.9,MAX(B$9:B140)+1,0)</f>
        <v>112</v>
      </c>
      <c r="C141" s="44">
        <f t="shared" si="340"/>
        <v>0</v>
      </c>
      <c r="D141" s="40">
        <v>48548</v>
      </c>
      <c r="E141" s="43">
        <f t="shared" si="379"/>
        <v>0</v>
      </c>
      <c r="F141" s="43">
        <f t="shared" si="380"/>
        <v>0</v>
      </c>
      <c r="G141" s="45">
        <f>IF(AND(B141=I$6,K140-I$1/(I$7-I$6+1)&gt;=0),ROUND(I$1/(I$7-I$6+1),0),IF(AND(SUM(G$10:G140)&gt;0,K140-G140&gt;=0),G140,IF(AND(SUM(G$10:G140)&gt;0),I$1-SUM(G$10:G140),0)))</f>
        <v>0</v>
      </c>
      <c r="H141" s="45">
        <f t="shared" si="381"/>
        <v>0</v>
      </c>
      <c r="I141" s="45">
        <f t="shared" si="382"/>
        <v>0</v>
      </c>
      <c r="J141" s="45">
        <f t="shared" si="305"/>
        <v>0</v>
      </c>
      <c r="K141" s="45">
        <f t="shared" si="383"/>
        <v>0</v>
      </c>
      <c r="L141" s="45">
        <f>IF(AND(J141&lt;&gt;0,SUM(J$9:J140)=0),ROUND(I$1*I$3,0),0)</f>
        <v>0</v>
      </c>
      <c r="M141" s="18"/>
      <c r="N141" s="38">
        <f>IF(SUM(V$9:V140)&gt;0.9,MAX(N$9:N140)+1,0)</f>
        <v>0</v>
      </c>
      <c r="O141" s="44">
        <f t="shared" si="341"/>
        <v>0</v>
      </c>
      <c r="P141" s="40">
        <f t="shared" si="342"/>
        <v>48548</v>
      </c>
      <c r="Q141" s="43">
        <f t="shared" si="328"/>
        <v>0</v>
      </c>
      <c r="R141" s="43">
        <f t="shared" si="306"/>
        <v>0</v>
      </c>
      <c r="S141" s="45">
        <f>IF(AND(N141=U$6,W140-U$1/(U$7-U$6+1)&gt;=0),ROUND(U$1/(U$7-U$6+1),0),IF(AND(SUM(S$10:S140)&gt;0,W140-S140&gt;=0),S140,IF(AND(SUM(S$10:S140)&gt;0),U$1-SUM(S$10:S140),0)))</f>
        <v>0</v>
      </c>
      <c r="T141" s="45">
        <f t="shared" si="384"/>
        <v>0</v>
      </c>
      <c r="U141" s="45">
        <f t="shared" si="385"/>
        <v>0</v>
      </c>
      <c r="V141" s="45">
        <f t="shared" si="307"/>
        <v>0</v>
      </c>
      <c r="W141" s="45">
        <f t="shared" si="386"/>
        <v>0</v>
      </c>
      <c r="X141" s="45">
        <f>IF(AND(V141&lt;&gt;0,SUM(V$9:V140)=0),ROUND(U$1*U$3,0),0)</f>
        <v>0</v>
      </c>
      <c r="Y141" s="18"/>
      <c r="Z141" s="38">
        <f>IF(SUM(AH$9:AH140)&gt;0.9,MAX(Z$9:Z140)+1,0)</f>
        <v>0</v>
      </c>
      <c r="AA141" s="44">
        <f t="shared" si="343"/>
        <v>0</v>
      </c>
      <c r="AB141" s="40">
        <f t="shared" si="344"/>
        <v>48548</v>
      </c>
      <c r="AC141" s="43">
        <f t="shared" si="329"/>
        <v>0</v>
      </c>
      <c r="AD141" s="43">
        <f t="shared" si="308"/>
        <v>0</v>
      </c>
      <c r="AE141" s="45">
        <f>IF(AND(Z141=AG$6,AI140-AG$1/(AG$7-AG$6+1)&gt;=0),ROUND(AG$1/(AG$7-AG$6+1),0),IF(AND(SUM(AE$10:AE140)&gt;0,AI140-AE140&gt;=0),AE140,IF(AND(SUM(AE$10:AE140)&gt;0),AG$1-SUM(AE$10:AE140),0)))</f>
        <v>0</v>
      </c>
      <c r="AF141" s="45">
        <f t="shared" si="387"/>
        <v>0</v>
      </c>
      <c r="AG141" s="45">
        <f t="shared" si="388"/>
        <v>0</v>
      </c>
      <c r="AH141" s="45">
        <f t="shared" si="309"/>
        <v>0</v>
      </c>
      <c r="AI141" s="45">
        <f t="shared" si="389"/>
        <v>0</v>
      </c>
      <c r="AJ141" s="45">
        <f>IF(AND(AH141&lt;&gt;0,SUM(AH$9:AH140)=0),ROUND(AG$1*AG$3,0),0)</f>
        <v>0</v>
      </c>
      <c r="AK141" s="18"/>
      <c r="AL141" s="38">
        <f>IF(SUM(AT$9:AT140)&gt;0.9,MAX(AL$9:AL140)+1,0)</f>
        <v>0</v>
      </c>
      <c r="AM141" s="44">
        <f t="shared" si="345"/>
        <v>0</v>
      </c>
      <c r="AN141" s="40">
        <f t="shared" si="346"/>
        <v>48548</v>
      </c>
      <c r="AO141" s="43">
        <f t="shared" si="330"/>
        <v>0</v>
      </c>
      <c r="AP141" s="43">
        <f t="shared" si="310"/>
        <v>0</v>
      </c>
      <c r="AQ141" s="45">
        <f>IF(AND(AL141=AS$6,AU140-AS$1/(AS$7-AS$6+1)&gt;=0),ROUND(AS$1/(AS$7-AS$6+1),0),IF(AND(SUM(AQ$10:AQ140)&gt;0,AU140-AQ140&gt;=0),AQ140,IF(AND(SUM(AQ$10:AQ140)&gt;0),AS$1-SUM(AQ$10:AQ140),0)))</f>
        <v>0</v>
      </c>
      <c r="AR141" s="45">
        <f t="shared" si="390"/>
        <v>0</v>
      </c>
      <c r="AS141" s="45">
        <f t="shared" si="391"/>
        <v>0</v>
      </c>
      <c r="AT141" s="45">
        <f t="shared" si="311"/>
        <v>0</v>
      </c>
      <c r="AU141" s="45">
        <f t="shared" si="392"/>
        <v>0</v>
      </c>
      <c r="AV141" s="45">
        <f>IF(AND(AT141&lt;&gt;0,SUM(AT$9:AT140)=0),ROUND(AS$1*AS$3,0),0)</f>
        <v>0</v>
      </c>
      <c r="AW141" s="18"/>
      <c r="AX141" s="38">
        <f>IF(SUM(BF$9:BF140)&gt;0.9,MAX(AX$9:AX140)+1,0)</f>
        <v>0</v>
      </c>
      <c r="AY141" s="44">
        <f t="shared" si="347"/>
        <v>0</v>
      </c>
      <c r="AZ141" s="40">
        <f t="shared" si="348"/>
        <v>48548</v>
      </c>
      <c r="BA141" s="43">
        <f t="shared" si="331"/>
        <v>0</v>
      </c>
      <c r="BB141" s="43">
        <f t="shared" si="312"/>
        <v>0</v>
      </c>
      <c r="BC141" s="45">
        <f>IF(AND(AX141=BE$6,BG140-BE$1/(BE$7-BE$6+1)&gt;=0),ROUND(BE$1/(BE$7-BE$6+1),0),IF(AND(SUM(BC$10:BC140)&gt;0,BG140-BC140&gt;=0),BC140,IF(AND(SUM(BC$10:BC140)&gt;0),BE$1-SUM(BC$10:BC140),0)))</f>
        <v>0</v>
      </c>
      <c r="BD141" s="45">
        <f t="shared" si="393"/>
        <v>0</v>
      </c>
      <c r="BE141" s="45">
        <f t="shared" si="394"/>
        <v>0</v>
      </c>
      <c r="BF141" s="45">
        <f t="shared" si="313"/>
        <v>0</v>
      </c>
      <c r="BG141" s="45">
        <f t="shared" si="395"/>
        <v>0</v>
      </c>
      <c r="BH141" s="45">
        <f>IF(AND(BF141&lt;&gt;0,SUM(BF$9:BF140)=0),ROUND(BE$1*BE$3,0),0)</f>
        <v>0</v>
      </c>
      <c r="BI141" s="18"/>
      <c r="BJ141" s="38">
        <f>IF(SUM(BR$9:BR140)&gt;0.9,MAX(BJ$9:BJ140)+1,0)</f>
        <v>0</v>
      </c>
      <c r="BK141" s="44">
        <f t="shared" si="349"/>
        <v>0</v>
      </c>
      <c r="BL141" s="40">
        <f t="shared" si="350"/>
        <v>48548</v>
      </c>
      <c r="BM141" s="43">
        <f t="shared" si="332"/>
        <v>0</v>
      </c>
      <c r="BN141" s="43">
        <f t="shared" si="314"/>
        <v>0</v>
      </c>
      <c r="BO141" s="45">
        <f>IF(AND(BJ141=BQ$6,BS140-BQ$1/(BQ$7-BQ$6+1)&gt;=0),ROUND(BQ$1/(BQ$7-BQ$6+1),0),IF(AND(SUM(BO$10:BO140)&gt;0,BS140-BO140&gt;=0),BO140,IF(AND(SUM(BO$10:BO140)&gt;0),BQ$1-SUM(BO$10:BO140),0)))</f>
        <v>0</v>
      </c>
      <c r="BP141" s="45">
        <f t="shared" si="396"/>
        <v>0</v>
      </c>
      <c r="BQ141" s="45">
        <f t="shared" si="397"/>
        <v>0</v>
      </c>
      <c r="BR141" s="45">
        <f t="shared" si="315"/>
        <v>0</v>
      </c>
      <c r="BS141" s="45">
        <f t="shared" si="398"/>
        <v>0</v>
      </c>
      <c r="BT141" s="45">
        <f>IF(AND(BR141&lt;&gt;0,SUM(BR$9:BR140)=0),ROUND(BQ$1*BQ$3,0),0)</f>
        <v>0</v>
      </c>
      <c r="BU141" s="18"/>
      <c r="BV141" s="38">
        <f>IF(SUM(CD$9:CD140)&gt;0.9,MAX(BV$9:BV140)+1,0)</f>
        <v>0</v>
      </c>
      <c r="BW141" s="44">
        <f t="shared" si="351"/>
        <v>0</v>
      </c>
      <c r="BX141" s="40">
        <f t="shared" si="352"/>
        <v>48548</v>
      </c>
      <c r="BY141" s="43">
        <f t="shared" si="333"/>
        <v>0</v>
      </c>
      <c r="BZ141" s="43">
        <f t="shared" si="316"/>
        <v>0</v>
      </c>
      <c r="CA141" s="45">
        <f>IF(AND(BV141=CC$6,CE140-CC$1/(CC$7-CC$6+1)&gt;=0),ROUND(CC$1/(CC$7-CC$6+1),0),IF(AND(SUM(CA$10:CA140)&gt;0,CE140-CA140&gt;=0),CA140,IF(AND(SUM(CA$10:CA140)&gt;0),CC$1-SUM(CA$10:CA140),0)))</f>
        <v>0</v>
      </c>
      <c r="CB141" s="45">
        <f t="shared" si="399"/>
        <v>0</v>
      </c>
      <c r="CC141" s="45">
        <f t="shared" si="400"/>
        <v>0</v>
      </c>
      <c r="CD141" s="45">
        <f t="shared" si="317"/>
        <v>0</v>
      </c>
      <c r="CE141" s="45">
        <f t="shared" si="401"/>
        <v>0</v>
      </c>
      <c r="CF141" s="45">
        <f>IF(AND(CD141&lt;&gt;0,SUM(CD$9:CD140)=0),ROUND(CC$1*CC$3,0),0)</f>
        <v>0</v>
      </c>
      <c r="CG141" s="18"/>
      <c r="CH141" s="38">
        <f>IF(SUM(CP$9:CP140)&gt;0.9,MAX(CH$9:CH140)+1,0)</f>
        <v>0</v>
      </c>
      <c r="CI141" s="44">
        <f t="shared" si="353"/>
        <v>0</v>
      </c>
      <c r="CJ141" s="40">
        <f t="shared" si="354"/>
        <v>48548</v>
      </c>
      <c r="CK141" s="43">
        <f t="shared" si="334"/>
        <v>0</v>
      </c>
      <c r="CL141" s="43">
        <f t="shared" si="318"/>
        <v>0</v>
      </c>
      <c r="CM141" s="45">
        <f>IF(AND(CH141=CO$6,CQ140-CO$1/(CO$7-CO$6+1)&gt;=0),ROUND(CO$1/(CO$7-CO$6+1),0),IF(AND(SUM(CM$10:CM140)&gt;0,CQ140-CM140&gt;=0),CM140,IF(AND(SUM(CM$10:CM140)&gt;0),CO$1-SUM(CM$10:CM140),0)))</f>
        <v>0</v>
      </c>
      <c r="CN141" s="45">
        <f t="shared" si="402"/>
        <v>0</v>
      </c>
      <c r="CO141" s="45">
        <f t="shared" si="403"/>
        <v>0</v>
      </c>
      <c r="CP141" s="45">
        <f t="shared" si="319"/>
        <v>0</v>
      </c>
      <c r="CQ141" s="45">
        <f t="shared" si="404"/>
        <v>0</v>
      </c>
      <c r="CR141" s="45">
        <f>IF(AND(CP141&lt;&gt;0,SUM(CP$9:CP140)=0),ROUND(CO$1*CO$3,0),0)</f>
        <v>0</v>
      </c>
      <c r="CS141" s="18"/>
      <c r="CT141" s="38">
        <f>IF(SUM(DB$9:DB140)&gt;0.9,MAX(CT$9:CT140)+1,0)</f>
        <v>0</v>
      </c>
      <c r="CU141" s="44">
        <f t="shared" si="355"/>
        <v>0</v>
      </c>
      <c r="CV141" s="40">
        <f t="shared" si="356"/>
        <v>48548</v>
      </c>
      <c r="CW141" s="43">
        <f t="shared" si="335"/>
        <v>0</v>
      </c>
      <c r="CX141" s="43">
        <f t="shared" si="320"/>
        <v>0</v>
      </c>
      <c r="CY141" s="45">
        <f>IF(AND(CT141=DA$6,DC140-DA$1/(DA$7-DA$6+1)&gt;=0),ROUND(DA$1/(DA$7-DA$6+1),0),IF(AND(SUM(CY$10:CY140)&gt;0,DC140-CY140&gt;=0),CY140,IF(AND(SUM(CY$10:CY140)&gt;0),DA$1-SUM(CY$10:CY140),0)))</f>
        <v>0</v>
      </c>
      <c r="CZ141" s="45">
        <f t="shared" si="405"/>
        <v>0</v>
      </c>
      <c r="DA141" s="45">
        <f t="shared" si="406"/>
        <v>0</v>
      </c>
      <c r="DB141" s="45">
        <f t="shared" si="321"/>
        <v>0</v>
      </c>
      <c r="DC141" s="45">
        <f t="shared" si="407"/>
        <v>0</v>
      </c>
      <c r="DD141" s="45">
        <f>IF(AND(DB141&lt;&gt;0,SUM(DB$9:DB140)=0),ROUND(DA$1*DA$3,0),0)</f>
        <v>0</v>
      </c>
      <c r="DE141" s="18"/>
      <c r="DF141" s="38">
        <f>IF(SUM(DN$9:DN140)&gt;0.9,MAX(DF$9:DF140)+1,0)</f>
        <v>0</v>
      </c>
      <c r="DG141" s="44">
        <f t="shared" si="357"/>
        <v>0</v>
      </c>
      <c r="DH141" s="40">
        <f t="shared" si="358"/>
        <v>48548</v>
      </c>
      <c r="DI141" s="43">
        <f t="shared" si="336"/>
        <v>0</v>
      </c>
      <c r="DJ141" s="43">
        <f t="shared" si="322"/>
        <v>0</v>
      </c>
      <c r="DK141" s="45">
        <f>IF(AND(DF141=DM$6,DO140-DM$1/(DM$7-DM$6+1)&gt;=0),ROUND(DM$1/(DM$7-DM$6+1),0),IF(AND(SUM(DK$10:DK140)&gt;0,DO140-DK140&gt;=0),DK140,IF(AND(SUM(DK$10:DK140)&gt;0),DM$1-SUM(DK$10:DK140),0)))</f>
        <v>0</v>
      </c>
      <c r="DL141" s="45">
        <f t="shared" si="408"/>
        <v>0</v>
      </c>
      <c r="DM141" s="45">
        <f t="shared" si="409"/>
        <v>0</v>
      </c>
      <c r="DN141" s="45">
        <f t="shared" si="323"/>
        <v>0</v>
      </c>
      <c r="DO141" s="45">
        <f t="shared" si="410"/>
        <v>0</v>
      </c>
      <c r="DP141" s="45">
        <f>IF(AND(DN141&lt;&gt;0,SUM(DN$9:DN140)=0),ROUND(DM$1*DM$3,0),0)</f>
        <v>0</v>
      </c>
      <c r="DQ141" s="18"/>
      <c r="DR141" s="38">
        <f>IF(SUM(DZ$9:DZ140)&gt;0.9,MAX(DR$9:DR140)+1,0)</f>
        <v>0</v>
      </c>
      <c r="DS141" s="44">
        <f t="shared" si="359"/>
        <v>0</v>
      </c>
      <c r="DT141" s="40">
        <f t="shared" si="360"/>
        <v>48548</v>
      </c>
      <c r="DU141" s="43">
        <f t="shared" si="337"/>
        <v>0</v>
      </c>
      <c r="DV141" s="43">
        <f t="shared" si="324"/>
        <v>0</v>
      </c>
      <c r="DW141" s="45">
        <f>IF(AND(DR141=DY$6,EA140-DY$1/(DY$7-DY$6+1)&gt;=0),ROUND(DY$1/(DY$7-DY$6+1),0),IF(AND(SUM(DW$10:DW140)&gt;0,EA140-DW140&gt;=0),DW140,IF(AND(SUM(DW$10:DW140)&gt;0),DY$1-SUM(DW$10:DW140),0)))</f>
        <v>0</v>
      </c>
      <c r="DX141" s="45">
        <f t="shared" si="411"/>
        <v>0</v>
      </c>
      <c r="DY141" s="45">
        <f t="shared" si="412"/>
        <v>0</v>
      </c>
      <c r="DZ141" s="45">
        <f t="shared" si="325"/>
        <v>0</v>
      </c>
      <c r="EA141" s="45">
        <f t="shared" si="413"/>
        <v>0</v>
      </c>
      <c r="EB141" s="45">
        <f>IF(AND(DZ141&lt;&gt;0,SUM(DZ$9:DZ140)=0),ROUND(DY$1*DY$3,0),0)</f>
        <v>0</v>
      </c>
      <c r="EC141" s="18"/>
      <c r="ED141" s="38">
        <f>IF(SUM(EL$9:EL140)&gt;0.9,MAX(ED$9:ED140)+1,0)</f>
        <v>0</v>
      </c>
      <c r="EE141" s="44">
        <f t="shared" si="361"/>
        <v>0</v>
      </c>
      <c r="EF141" s="40">
        <f t="shared" si="362"/>
        <v>48548</v>
      </c>
      <c r="EG141" s="43">
        <f t="shared" si="338"/>
        <v>0</v>
      </c>
      <c r="EH141" s="43">
        <f t="shared" si="326"/>
        <v>0</v>
      </c>
      <c r="EI141" s="45">
        <f>IF(AND(ED141=EK$6,EM140-EK$1/(EK$7-EK$6+1)&gt;=0),ROUND(EK$1/(EK$7-EK$6+1),0),IF(AND(SUM(EI$10:EI140)&gt;0,EM140-EI140&gt;=0),EI140,IF(AND(SUM(EI$10:EI140)&gt;0),EK$1-SUM(EI$10:EI140),0)))</f>
        <v>0</v>
      </c>
      <c r="EJ141" s="45">
        <f t="shared" si="414"/>
        <v>0</v>
      </c>
      <c r="EK141" s="45">
        <f t="shared" si="415"/>
        <v>0</v>
      </c>
      <c r="EL141" s="45">
        <f t="shared" si="327"/>
        <v>0</v>
      </c>
      <c r="EM141" s="45">
        <f t="shared" si="416"/>
        <v>0</v>
      </c>
      <c r="EN141" s="45">
        <f>IF(AND(EL141&lt;&gt;0,SUM(EL$9:EL140)=0),ROUND(EK$1*EK$3,0),0)</f>
        <v>0</v>
      </c>
      <c r="EO141" s="21"/>
      <c r="EP141" s="46">
        <f t="shared" ref="EP141:EP204" si="433">EP140+1</f>
        <v>125</v>
      </c>
      <c r="EQ141" s="47">
        <f t="shared" si="417"/>
        <v>48548</v>
      </c>
      <c r="ER141" s="48">
        <f t="shared" si="304"/>
        <v>0</v>
      </c>
      <c r="ES141" s="48">
        <f t="shared" si="418"/>
        <v>0</v>
      </c>
      <c r="ET141" s="48">
        <f t="shared" si="419"/>
        <v>0</v>
      </c>
      <c r="EU141" s="48">
        <f t="shared" si="420"/>
        <v>0</v>
      </c>
      <c r="EV141" s="48">
        <f t="shared" si="421"/>
        <v>0</v>
      </c>
      <c r="EW141" s="48">
        <f t="shared" si="422"/>
        <v>0</v>
      </c>
      <c r="EX141" s="48">
        <f t="shared" si="423"/>
        <v>0</v>
      </c>
      <c r="EY141" s="48">
        <f t="shared" si="424"/>
        <v>0</v>
      </c>
      <c r="EZ141" s="48">
        <f t="shared" si="425"/>
        <v>0</v>
      </c>
      <c r="FA141" s="48">
        <f t="shared" si="426"/>
        <v>0</v>
      </c>
      <c r="FB141" s="48">
        <f t="shared" si="427"/>
        <v>0</v>
      </c>
      <c r="FC141" s="48">
        <f t="shared" si="428"/>
        <v>0</v>
      </c>
      <c r="FD141" s="48">
        <f t="shared" si="363"/>
        <v>0</v>
      </c>
      <c r="FE141" s="49">
        <f t="shared" si="339"/>
        <v>0</v>
      </c>
      <c r="FF141" s="49">
        <f t="shared" si="367"/>
        <v>0</v>
      </c>
      <c r="FG141" s="49">
        <f t="shared" si="368"/>
        <v>0</v>
      </c>
      <c r="FH141" s="49">
        <f t="shared" si="369"/>
        <v>0</v>
      </c>
      <c r="FI141" s="49">
        <f t="shared" si="370"/>
        <v>0</v>
      </c>
      <c r="FJ141" s="49">
        <f t="shared" si="371"/>
        <v>0</v>
      </c>
      <c r="FK141" s="49">
        <f t="shared" si="372"/>
        <v>0</v>
      </c>
      <c r="FL141" s="49">
        <f t="shared" si="373"/>
        <v>0</v>
      </c>
      <c r="FM141" s="49">
        <f t="shared" si="374"/>
        <v>0</v>
      </c>
      <c r="FN141" s="49">
        <f t="shared" si="429"/>
        <v>0</v>
      </c>
      <c r="FO141" s="49">
        <f t="shared" si="430"/>
        <v>0</v>
      </c>
      <c r="FP141" s="49">
        <f t="shared" si="431"/>
        <v>0</v>
      </c>
      <c r="FQ141" s="49">
        <f t="shared" si="432"/>
        <v>0</v>
      </c>
      <c r="FR141" s="49">
        <f t="shared" si="375"/>
        <v>0</v>
      </c>
      <c r="FS141" s="49">
        <f>IF(SUM(FF141:FF$298)=0,FF$299*FS$8/12,0)</f>
        <v>0</v>
      </c>
      <c r="FT141" s="49">
        <f>IF(SUM(FG141:FG$298)=0,FG$299*FT$8/12,0)</f>
        <v>0</v>
      </c>
      <c r="FU141" s="49">
        <f>IF(SUM(FH141:FH$298)=0,FH$299*FU$8/12,0)</f>
        <v>0</v>
      </c>
      <c r="FV141" s="49">
        <f>IF(SUM(FI141:FI$298)=0,FI$299*FV$8/12,0)</f>
        <v>0</v>
      </c>
      <c r="FW141" s="49">
        <f>IF(SUM(FJ141:FJ$298)=0,FJ$299*FW$8/12,0)</f>
        <v>0</v>
      </c>
      <c r="FX141" s="49">
        <f>IF(SUM(FK141:FK$298)=0,FK$299*FX$8/12,0)</f>
        <v>0</v>
      </c>
      <c r="FY141" s="49">
        <f>IF(SUM(FL141:FL$298)=0,FL$299*FY$8/12,0)</f>
        <v>0</v>
      </c>
      <c r="FZ141" s="49">
        <f>IF(SUM(FM141:FM$298)=0,FM$299*FZ$8/12,0)</f>
        <v>0</v>
      </c>
      <c r="GA141" s="49">
        <f>IF(SUM(FN141:FN$298)=0,FN$299*GA$8/12,0)</f>
        <v>0</v>
      </c>
      <c r="GB141" s="49">
        <f>IF(SUM(FO141:FO$298)=0,FO$299*GB$8/12,0)</f>
        <v>0</v>
      </c>
      <c r="GC141" s="49">
        <f>IF(SUM(FP141:FP$298)=0,FP$299*GC$8/12,0)</f>
        <v>0</v>
      </c>
      <c r="GD141" s="49">
        <f>IF(SUM(FQ141:FQ$298)=0,FQ$299*GD$8/12,0)</f>
        <v>0</v>
      </c>
      <c r="GE141" s="49">
        <f t="shared" si="376"/>
        <v>0</v>
      </c>
      <c r="GF141" s="49">
        <f t="shared" si="364"/>
        <v>0</v>
      </c>
      <c r="GG141" s="49">
        <f t="shared" si="377"/>
        <v>0</v>
      </c>
      <c r="GH141" s="49">
        <f t="shared" si="365"/>
        <v>0</v>
      </c>
      <c r="GI141" s="49">
        <f t="shared" si="378"/>
        <v>0</v>
      </c>
      <c r="GJ141" s="49">
        <f t="shared" si="366"/>
        <v>0</v>
      </c>
      <c r="GK141" s="21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  <c r="IN141" s="64"/>
      <c r="IO141" s="64"/>
      <c r="IP141" s="64"/>
      <c r="IQ141" s="64"/>
      <c r="IR141" s="64"/>
      <c r="IS141" s="64"/>
      <c r="IT141" s="64"/>
      <c r="IU141" s="64"/>
      <c r="IV141" s="64"/>
      <c r="IW141" s="64"/>
      <c r="IX141" s="64"/>
      <c r="IY141" s="64"/>
      <c r="IZ141" s="64"/>
      <c r="JA141" s="64"/>
      <c r="JB141" s="64"/>
      <c r="JC141" s="64"/>
      <c r="JD141" s="64"/>
      <c r="JE141" s="64"/>
      <c r="JF141" s="64"/>
      <c r="JG141" s="64"/>
      <c r="JH141" s="64"/>
      <c r="JI141" s="64"/>
      <c r="JJ141" s="64"/>
      <c r="JK141" s="64"/>
      <c r="JL141" s="64"/>
      <c r="JM141" s="64"/>
      <c r="JN141" s="64"/>
      <c r="JO141" s="64"/>
      <c r="JP141" s="64"/>
      <c r="JQ141" s="64"/>
      <c r="JR141" s="64"/>
      <c r="JS141" s="64"/>
      <c r="JT141" s="64"/>
      <c r="JU141" s="64"/>
      <c r="JV141" s="64"/>
      <c r="JW141" s="64"/>
      <c r="JX141" s="64"/>
      <c r="JY141" s="64"/>
      <c r="JZ141" s="64"/>
      <c r="KA141" s="64"/>
      <c r="KB141" s="64"/>
      <c r="KC141" s="64"/>
      <c r="KD141" s="64"/>
      <c r="KE141" s="64"/>
      <c r="KF141" s="64"/>
      <c r="KG141" s="64"/>
      <c r="KH141" s="64"/>
      <c r="KI141" s="64"/>
      <c r="KJ141" s="64"/>
      <c r="KK141" s="64"/>
      <c r="KL141" s="64"/>
      <c r="KM141" s="64"/>
    </row>
    <row r="142" spans="1:299">
      <c r="A142" s="57"/>
      <c r="B142" s="38">
        <f>IF(SUM(J$9:J141)&gt;0.9,MAX(B$9:B141)+1,0)</f>
        <v>113</v>
      </c>
      <c r="C142" s="44">
        <f t="shared" si="340"/>
        <v>0</v>
      </c>
      <c r="D142" s="40">
        <v>48579</v>
      </c>
      <c r="E142" s="43">
        <f t="shared" si="379"/>
        <v>0</v>
      </c>
      <c r="F142" s="43">
        <f t="shared" si="380"/>
        <v>0</v>
      </c>
      <c r="G142" s="45">
        <f>IF(AND(B142=I$6,K141-I$1/(I$7-I$6+1)&gt;=0),ROUND(I$1/(I$7-I$6+1),0),IF(AND(SUM(G$10:G141)&gt;0,K141-G141&gt;=0),G141,IF(AND(SUM(G$10:G141)&gt;0),I$1-SUM(G$10:G141),0)))</f>
        <v>0</v>
      </c>
      <c r="H142" s="45">
        <f t="shared" si="381"/>
        <v>0</v>
      </c>
      <c r="I142" s="45">
        <f t="shared" si="382"/>
        <v>0</v>
      </c>
      <c r="J142" s="45">
        <f t="shared" si="305"/>
        <v>0</v>
      </c>
      <c r="K142" s="45">
        <f t="shared" si="383"/>
        <v>0</v>
      </c>
      <c r="L142" s="45">
        <f>IF(AND(J142&lt;&gt;0,SUM(J$9:J141)=0),ROUND(I$1*I$3,0),0)</f>
        <v>0</v>
      </c>
      <c r="M142" s="18"/>
      <c r="N142" s="38">
        <f>IF(SUM(V$9:V141)&gt;0.9,MAX(N$9:N141)+1,0)</f>
        <v>0</v>
      </c>
      <c r="O142" s="44">
        <f t="shared" si="341"/>
        <v>0</v>
      </c>
      <c r="P142" s="40">
        <f t="shared" si="342"/>
        <v>48579</v>
      </c>
      <c r="Q142" s="43">
        <f t="shared" si="328"/>
        <v>0</v>
      </c>
      <c r="R142" s="43">
        <f t="shared" si="306"/>
        <v>0</v>
      </c>
      <c r="S142" s="45">
        <f>IF(AND(N142=U$6,W141-U$1/(U$7-U$6+1)&gt;=0),ROUND(U$1/(U$7-U$6+1),0),IF(AND(SUM(S$10:S141)&gt;0,W141-S141&gt;=0),S141,IF(AND(SUM(S$10:S141)&gt;0),U$1-SUM(S$10:S141),0)))</f>
        <v>0</v>
      </c>
      <c r="T142" s="45">
        <f t="shared" si="384"/>
        <v>0</v>
      </c>
      <c r="U142" s="45">
        <f t="shared" si="385"/>
        <v>0</v>
      </c>
      <c r="V142" s="45">
        <f t="shared" si="307"/>
        <v>0</v>
      </c>
      <c r="W142" s="45">
        <f t="shared" si="386"/>
        <v>0</v>
      </c>
      <c r="X142" s="45">
        <f>IF(AND(V142&lt;&gt;0,SUM(V$9:V141)=0),ROUND(U$1*U$3,0),0)</f>
        <v>0</v>
      </c>
      <c r="Y142" s="18"/>
      <c r="Z142" s="38">
        <f>IF(SUM(AH$9:AH141)&gt;0.9,MAX(Z$9:Z141)+1,0)</f>
        <v>0</v>
      </c>
      <c r="AA142" s="44">
        <f t="shared" si="343"/>
        <v>0</v>
      </c>
      <c r="AB142" s="40">
        <f t="shared" si="344"/>
        <v>48579</v>
      </c>
      <c r="AC142" s="43">
        <f t="shared" si="329"/>
        <v>0</v>
      </c>
      <c r="AD142" s="43">
        <f t="shared" si="308"/>
        <v>0</v>
      </c>
      <c r="AE142" s="45">
        <f>IF(AND(Z142=AG$6,AI141-AG$1/(AG$7-AG$6+1)&gt;=0),ROUND(AG$1/(AG$7-AG$6+1),0),IF(AND(SUM(AE$10:AE141)&gt;0,AI141-AE141&gt;=0),AE141,IF(AND(SUM(AE$10:AE141)&gt;0),AG$1-SUM(AE$10:AE141),0)))</f>
        <v>0</v>
      </c>
      <c r="AF142" s="45">
        <f t="shared" si="387"/>
        <v>0</v>
      </c>
      <c r="AG142" s="45">
        <f t="shared" si="388"/>
        <v>0</v>
      </c>
      <c r="AH142" s="45">
        <f t="shared" si="309"/>
        <v>0</v>
      </c>
      <c r="AI142" s="45">
        <f t="shared" si="389"/>
        <v>0</v>
      </c>
      <c r="AJ142" s="45">
        <f>IF(AND(AH142&lt;&gt;0,SUM(AH$9:AH141)=0),ROUND(AG$1*AG$3,0),0)</f>
        <v>0</v>
      </c>
      <c r="AK142" s="18"/>
      <c r="AL142" s="38">
        <f>IF(SUM(AT$9:AT141)&gt;0.9,MAX(AL$9:AL141)+1,0)</f>
        <v>0</v>
      </c>
      <c r="AM142" s="44">
        <f t="shared" si="345"/>
        <v>0</v>
      </c>
      <c r="AN142" s="40">
        <f t="shared" si="346"/>
        <v>48579</v>
      </c>
      <c r="AO142" s="43">
        <f t="shared" si="330"/>
        <v>0</v>
      </c>
      <c r="AP142" s="43">
        <f t="shared" si="310"/>
        <v>0</v>
      </c>
      <c r="AQ142" s="45">
        <f>IF(AND(AL142=AS$6,AU141-AS$1/(AS$7-AS$6+1)&gt;=0),ROUND(AS$1/(AS$7-AS$6+1),0),IF(AND(SUM(AQ$10:AQ141)&gt;0,AU141-AQ141&gt;=0),AQ141,IF(AND(SUM(AQ$10:AQ141)&gt;0),AS$1-SUM(AQ$10:AQ141),0)))</f>
        <v>0</v>
      </c>
      <c r="AR142" s="45">
        <f t="shared" si="390"/>
        <v>0</v>
      </c>
      <c r="AS142" s="45">
        <f t="shared" si="391"/>
        <v>0</v>
      </c>
      <c r="AT142" s="45">
        <f t="shared" si="311"/>
        <v>0</v>
      </c>
      <c r="AU142" s="45">
        <f t="shared" si="392"/>
        <v>0</v>
      </c>
      <c r="AV142" s="45">
        <f>IF(AND(AT142&lt;&gt;0,SUM(AT$9:AT141)=0),ROUND(AS$1*AS$3,0),0)</f>
        <v>0</v>
      </c>
      <c r="AW142" s="18"/>
      <c r="AX142" s="38">
        <f>IF(SUM(BF$9:BF141)&gt;0.9,MAX(AX$9:AX141)+1,0)</f>
        <v>0</v>
      </c>
      <c r="AY142" s="44">
        <f t="shared" si="347"/>
        <v>0</v>
      </c>
      <c r="AZ142" s="40">
        <f t="shared" si="348"/>
        <v>48579</v>
      </c>
      <c r="BA142" s="43">
        <f t="shared" si="331"/>
        <v>0</v>
      </c>
      <c r="BB142" s="43">
        <f t="shared" si="312"/>
        <v>0</v>
      </c>
      <c r="BC142" s="45">
        <f>IF(AND(AX142=BE$6,BG141-BE$1/(BE$7-BE$6+1)&gt;=0),ROUND(BE$1/(BE$7-BE$6+1),0),IF(AND(SUM(BC$10:BC141)&gt;0,BG141-BC141&gt;=0),BC141,IF(AND(SUM(BC$10:BC141)&gt;0),BE$1-SUM(BC$10:BC141),0)))</f>
        <v>0</v>
      </c>
      <c r="BD142" s="45">
        <f t="shared" si="393"/>
        <v>0</v>
      </c>
      <c r="BE142" s="45">
        <f t="shared" si="394"/>
        <v>0</v>
      </c>
      <c r="BF142" s="45">
        <f t="shared" si="313"/>
        <v>0</v>
      </c>
      <c r="BG142" s="45">
        <f t="shared" si="395"/>
        <v>0</v>
      </c>
      <c r="BH142" s="45">
        <f>IF(AND(BF142&lt;&gt;0,SUM(BF$9:BF141)=0),ROUND(BE$1*BE$3,0),0)</f>
        <v>0</v>
      </c>
      <c r="BI142" s="18"/>
      <c r="BJ142" s="38">
        <f>IF(SUM(BR$9:BR141)&gt;0.9,MAX(BJ$9:BJ141)+1,0)</f>
        <v>0</v>
      </c>
      <c r="BK142" s="44">
        <f t="shared" si="349"/>
        <v>0</v>
      </c>
      <c r="BL142" s="40">
        <f t="shared" si="350"/>
        <v>48579</v>
      </c>
      <c r="BM142" s="43">
        <f t="shared" si="332"/>
        <v>0</v>
      </c>
      <c r="BN142" s="43">
        <f t="shared" si="314"/>
        <v>0</v>
      </c>
      <c r="BO142" s="45">
        <f>IF(AND(BJ142=BQ$6,BS141-BQ$1/(BQ$7-BQ$6+1)&gt;=0),ROUND(BQ$1/(BQ$7-BQ$6+1),0),IF(AND(SUM(BO$10:BO141)&gt;0,BS141-BO141&gt;=0),BO141,IF(AND(SUM(BO$10:BO141)&gt;0),BQ$1-SUM(BO$10:BO141),0)))</f>
        <v>0</v>
      </c>
      <c r="BP142" s="45">
        <f t="shared" si="396"/>
        <v>0</v>
      </c>
      <c r="BQ142" s="45">
        <f t="shared" si="397"/>
        <v>0</v>
      </c>
      <c r="BR142" s="45">
        <f t="shared" si="315"/>
        <v>0</v>
      </c>
      <c r="BS142" s="45">
        <f t="shared" si="398"/>
        <v>0</v>
      </c>
      <c r="BT142" s="45">
        <f>IF(AND(BR142&lt;&gt;0,SUM(BR$9:BR141)=0),ROUND(BQ$1*BQ$3,0),0)</f>
        <v>0</v>
      </c>
      <c r="BU142" s="18"/>
      <c r="BV142" s="38">
        <f>IF(SUM(CD$9:CD141)&gt;0.9,MAX(BV$9:BV141)+1,0)</f>
        <v>0</v>
      </c>
      <c r="BW142" s="44">
        <f t="shared" si="351"/>
        <v>0</v>
      </c>
      <c r="BX142" s="40">
        <f t="shared" si="352"/>
        <v>48579</v>
      </c>
      <c r="BY142" s="43">
        <f t="shared" si="333"/>
        <v>0</v>
      </c>
      <c r="BZ142" s="43">
        <f t="shared" si="316"/>
        <v>0</v>
      </c>
      <c r="CA142" s="45">
        <f>IF(AND(BV142=CC$6,CE141-CC$1/(CC$7-CC$6+1)&gt;=0),ROUND(CC$1/(CC$7-CC$6+1),0),IF(AND(SUM(CA$10:CA141)&gt;0,CE141-CA141&gt;=0),CA141,IF(AND(SUM(CA$10:CA141)&gt;0),CC$1-SUM(CA$10:CA141),0)))</f>
        <v>0</v>
      </c>
      <c r="CB142" s="45">
        <f t="shared" si="399"/>
        <v>0</v>
      </c>
      <c r="CC142" s="45">
        <f t="shared" si="400"/>
        <v>0</v>
      </c>
      <c r="CD142" s="45">
        <f t="shared" si="317"/>
        <v>0</v>
      </c>
      <c r="CE142" s="45">
        <f t="shared" si="401"/>
        <v>0</v>
      </c>
      <c r="CF142" s="45">
        <f>IF(AND(CD142&lt;&gt;0,SUM(CD$9:CD141)=0),ROUND(CC$1*CC$3,0),0)</f>
        <v>0</v>
      </c>
      <c r="CG142" s="18"/>
      <c r="CH142" s="38">
        <f>IF(SUM(CP$9:CP141)&gt;0.9,MAX(CH$9:CH141)+1,0)</f>
        <v>0</v>
      </c>
      <c r="CI142" s="44">
        <f t="shared" si="353"/>
        <v>0</v>
      </c>
      <c r="CJ142" s="40">
        <f t="shared" si="354"/>
        <v>48579</v>
      </c>
      <c r="CK142" s="43">
        <f t="shared" si="334"/>
        <v>0</v>
      </c>
      <c r="CL142" s="43">
        <f t="shared" si="318"/>
        <v>0</v>
      </c>
      <c r="CM142" s="45">
        <f>IF(AND(CH142=CO$6,CQ141-CO$1/(CO$7-CO$6+1)&gt;=0),ROUND(CO$1/(CO$7-CO$6+1),0),IF(AND(SUM(CM$10:CM141)&gt;0,CQ141-CM141&gt;=0),CM141,IF(AND(SUM(CM$10:CM141)&gt;0),CO$1-SUM(CM$10:CM141),0)))</f>
        <v>0</v>
      </c>
      <c r="CN142" s="45">
        <f t="shared" si="402"/>
        <v>0</v>
      </c>
      <c r="CO142" s="45">
        <f t="shared" si="403"/>
        <v>0</v>
      </c>
      <c r="CP142" s="45">
        <f t="shared" si="319"/>
        <v>0</v>
      </c>
      <c r="CQ142" s="45">
        <f t="shared" si="404"/>
        <v>0</v>
      </c>
      <c r="CR142" s="45">
        <f>IF(AND(CP142&lt;&gt;0,SUM(CP$9:CP141)=0),ROUND(CO$1*CO$3,0),0)</f>
        <v>0</v>
      </c>
      <c r="CS142" s="18"/>
      <c r="CT142" s="38">
        <f>IF(SUM(DB$9:DB141)&gt;0.9,MAX(CT$9:CT141)+1,0)</f>
        <v>0</v>
      </c>
      <c r="CU142" s="44">
        <f t="shared" si="355"/>
        <v>0</v>
      </c>
      <c r="CV142" s="40">
        <f t="shared" si="356"/>
        <v>48579</v>
      </c>
      <c r="CW142" s="43">
        <f t="shared" si="335"/>
        <v>0</v>
      </c>
      <c r="CX142" s="43">
        <f t="shared" si="320"/>
        <v>0</v>
      </c>
      <c r="CY142" s="45">
        <f>IF(AND(CT142=DA$6,DC141-DA$1/(DA$7-DA$6+1)&gt;=0),ROUND(DA$1/(DA$7-DA$6+1),0),IF(AND(SUM(CY$10:CY141)&gt;0,DC141-CY141&gt;=0),CY141,IF(AND(SUM(CY$10:CY141)&gt;0),DA$1-SUM(CY$10:CY141),0)))</f>
        <v>0</v>
      </c>
      <c r="CZ142" s="45">
        <f t="shared" si="405"/>
        <v>0</v>
      </c>
      <c r="DA142" s="45">
        <f t="shared" si="406"/>
        <v>0</v>
      </c>
      <c r="DB142" s="45">
        <f t="shared" si="321"/>
        <v>0</v>
      </c>
      <c r="DC142" s="45">
        <f t="shared" si="407"/>
        <v>0</v>
      </c>
      <c r="DD142" s="45">
        <f>IF(AND(DB142&lt;&gt;0,SUM(DB$9:DB141)=0),ROUND(DA$1*DA$3,0),0)</f>
        <v>0</v>
      </c>
      <c r="DE142" s="18"/>
      <c r="DF142" s="38">
        <f>IF(SUM(DN$9:DN141)&gt;0.9,MAX(DF$9:DF141)+1,0)</f>
        <v>0</v>
      </c>
      <c r="DG142" s="44">
        <f t="shared" si="357"/>
        <v>0</v>
      </c>
      <c r="DH142" s="40">
        <f t="shared" si="358"/>
        <v>48579</v>
      </c>
      <c r="DI142" s="43">
        <f t="shared" si="336"/>
        <v>0</v>
      </c>
      <c r="DJ142" s="43">
        <f t="shared" si="322"/>
        <v>0</v>
      </c>
      <c r="DK142" s="45">
        <f>IF(AND(DF142=DM$6,DO141-DM$1/(DM$7-DM$6+1)&gt;=0),ROUND(DM$1/(DM$7-DM$6+1),0),IF(AND(SUM(DK$10:DK141)&gt;0,DO141-DK141&gt;=0),DK141,IF(AND(SUM(DK$10:DK141)&gt;0),DM$1-SUM(DK$10:DK141),0)))</f>
        <v>0</v>
      </c>
      <c r="DL142" s="45">
        <f t="shared" si="408"/>
        <v>0</v>
      </c>
      <c r="DM142" s="45">
        <f t="shared" si="409"/>
        <v>0</v>
      </c>
      <c r="DN142" s="45">
        <f t="shared" si="323"/>
        <v>0</v>
      </c>
      <c r="DO142" s="45">
        <f t="shared" si="410"/>
        <v>0</v>
      </c>
      <c r="DP142" s="45">
        <f>IF(AND(DN142&lt;&gt;0,SUM(DN$9:DN141)=0),ROUND(DM$1*DM$3,0),0)</f>
        <v>0</v>
      </c>
      <c r="DQ142" s="18"/>
      <c r="DR142" s="38">
        <f>IF(SUM(DZ$9:DZ141)&gt;0.9,MAX(DR$9:DR141)+1,0)</f>
        <v>0</v>
      </c>
      <c r="DS142" s="44">
        <f t="shared" si="359"/>
        <v>0</v>
      </c>
      <c r="DT142" s="40">
        <f t="shared" si="360"/>
        <v>48579</v>
      </c>
      <c r="DU142" s="43">
        <f t="shared" si="337"/>
        <v>0</v>
      </c>
      <c r="DV142" s="43">
        <f t="shared" si="324"/>
        <v>0</v>
      </c>
      <c r="DW142" s="45">
        <f>IF(AND(DR142=DY$6,EA141-DY$1/(DY$7-DY$6+1)&gt;=0),ROUND(DY$1/(DY$7-DY$6+1),0),IF(AND(SUM(DW$10:DW141)&gt;0,EA141-DW141&gt;=0),DW141,IF(AND(SUM(DW$10:DW141)&gt;0),DY$1-SUM(DW$10:DW141),0)))</f>
        <v>0</v>
      </c>
      <c r="DX142" s="45">
        <f t="shared" si="411"/>
        <v>0</v>
      </c>
      <c r="DY142" s="45">
        <f t="shared" si="412"/>
        <v>0</v>
      </c>
      <c r="DZ142" s="45">
        <f t="shared" si="325"/>
        <v>0</v>
      </c>
      <c r="EA142" s="45">
        <f t="shared" si="413"/>
        <v>0</v>
      </c>
      <c r="EB142" s="45">
        <f>IF(AND(DZ142&lt;&gt;0,SUM(DZ$9:DZ141)=0),ROUND(DY$1*DY$3,0),0)</f>
        <v>0</v>
      </c>
      <c r="EC142" s="18"/>
      <c r="ED142" s="38">
        <f>IF(SUM(EL$9:EL141)&gt;0.9,MAX(ED$9:ED141)+1,0)</f>
        <v>0</v>
      </c>
      <c r="EE142" s="44">
        <f t="shared" si="361"/>
        <v>0</v>
      </c>
      <c r="EF142" s="40">
        <f t="shared" si="362"/>
        <v>48579</v>
      </c>
      <c r="EG142" s="43">
        <f t="shared" si="338"/>
        <v>0</v>
      </c>
      <c r="EH142" s="43">
        <f t="shared" si="326"/>
        <v>0</v>
      </c>
      <c r="EI142" s="45">
        <f>IF(AND(ED142=EK$6,EM141-EK$1/(EK$7-EK$6+1)&gt;=0),ROUND(EK$1/(EK$7-EK$6+1),0),IF(AND(SUM(EI$10:EI141)&gt;0,EM141-EI141&gt;=0),EI141,IF(AND(SUM(EI$10:EI141)&gt;0),EK$1-SUM(EI$10:EI141),0)))</f>
        <v>0</v>
      </c>
      <c r="EJ142" s="45">
        <f t="shared" si="414"/>
        <v>0</v>
      </c>
      <c r="EK142" s="45">
        <f t="shared" si="415"/>
        <v>0</v>
      </c>
      <c r="EL142" s="45">
        <f t="shared" si="327"/>
        <v>0</v>
      </c>
      <c r="EM142" s="45">
        <f t="shared" si="416"/>
        <v>0</v>
      </c>
      <c r="EN142" s="45">
        <f>IF(AND(EL142&lt;&gt;0,SUM(EL$9:EL141)=0),ROUND(EK$1*EK$3,0),0)</f>
        <v>0</v>
      </c>
      <c r="EO142" s="21"/>
      <c r="EP142" s="46">
        <f t="shared" si="433"/>
        <v>126</v>
      </c>
      <c r="EQ142" s="47">
        <f t="shared" si="417"/>
        <v>48579</v>
      </c>
      <c r="ER142" s="48">
        <f t="shared" si="304"/>
        <v>0</v>
      </c>
      <c r="ES142" s="48">
        <f t="shared" si="418"/>
        <v>0</v>
      </c>
      <c r="ET142" s="48">
        <f t="shared" si="419"/>
        <v>0</v>
      </c>
      <c r="EU142" s="48">
        <f t="shared" si="420"/>
        <v>0</v>
      </c>
      <c r="EV142" s="48">
        <f t="shared" si="421"/>
        <v>0</v>
      </c>
      <c r="EW142" s="48">
        <f t="shared" si="422"/>
        <v>0</v>
      </c>
      <c r="EX142" s="48">
        <f t="shared" si="423"/>
        <v>0</v>
      </c>
      <c r="EY142" s="48">
        <f t="shared" si="424"/>
        <v>0</v>
      </c>
      <c r="EZ142" s="48">
        <f t="shared" si="425"/>
        <v>0</v>
      </c>
      <c r="FA142" s="48">
        <f t="shared" si="426"/>
        <v>0</v>
      </c>
      <c r="FB142" s="48">
        <f t="shared" si="427"/>
        <v>0</v>
      </c>
      <c r="FC142" s="48">
        <f t="shared" si="428"/>
        <v>0</v>
      </c>
      <c r="FD142" s="48">
        <f t="shared" si="363"/>
        <v>0</v>
      </c>
      <c r="FE142" s="49">
        <f t="shared" si="339"/>
        <v>0</v>
      </c>
      <c r="FF142" s="49">
        <f t="shared" si="367"/>
        <v>0</v>
      </c>
      <c r="FG142" s="49">
        <f t="shared" si="368"/>
        <v>0</v>
      </c>
      <c r="FH142" s="49">
        <f t="shared" si="369"/>
        <v>0</v>
      </c>
      <c r="FI142" s="49">
        <f t="shared" si="370"/>
        <v>0</v>
      </c>
      <c r="FJ142" s="49">
        <f t="shared" si="371"/>
        <v>0</v>
      </c>
      <c r="FK142" s="49">
        <f t="shared" si="372"/>
        <v>0</v>
      </c>
      <c r="FL142" s="49">
        <f t="shared" si="373"/>
        <v>0</v>
      </c>
      <c r="FM142" s="49">
        <f t="shared" si="374"/>
        <v>0</v>
      </c>
      <c r="FN142" s="49">
        <f t="shared" si="429"/>
        <v>0</v>
      </c>
      <c r="FO142" s="49">
        <f t="shared" si="430"/>
        <v>0</v>
      </c>
      <c r="FP142" s="49">
        <f t="shared" si="431"/>
        <v>0</v>
      </c>
      <c r="FQ142" s="49">
        <f t="shared" si="432"/>
        <v>0</v>
      </c>
      <c r="FR142" s="49">
        <f t="shared" si="375"/>
        <v>0</v>
      </c>
      <c r="FS142" s="49">
        <f>IF(SUM(FF142:FF$298)=0,FF$299*FS$8/12,0)</f>
        <v>0</v>
      </c>
      <c r="FT142" s="49">
        <f>IF(SUM(FG142:FG$298)=0,FG$299*FT$8/12,0)</f>
        <v>0</v>
      </c>
      <c r="FU142" s="49">
        <f>IF(SUM(FH142:FH$298)=0,FH$299*FU$8/12,0)</f>
        <v>0</v>
      </c>
      <c r="FV142" s="49">
        <f>IF(SUM(FI142:FI$298)=0,FI$299*FV$8/12,0)</f>
        <v>0</v>
      </c>
      <c r="FW142" s="49">
        <f>IF(SUM(FJ142:FJ$298)=0,FJ$299*FW$8/12,0)</f>
        <v>0</v>
      </c>
      <c r="FX142" s="49">
        <f>IF(SUM(FK142:FK$298)=0,FK$299*FX$8/12,0)</f>
        <v>0</v>
      </c>
      <c r="FY142" s="49">
        <f>IF(SUM(FL142:FL$298)=0,FL$299*FY$8/12,0)</f>
        <v>0</v>
      </c>
      <c r="FZ142" s="49">
        <f>IF(SUM(FM142:FM$298)=0,FM$299*FZ$8/12,0)</f>
        <v>0</v>
      </c>
      <c r="GA142" s="49">
        <f>IF(SUM(FN142:FN$298)=0,FN$299*GA$8/12,0)</f>
        <v>0</v>
      </c>
      <c r="GB142" s="49">
        <f>IF(SUM(FO142:FO$298)=0,FO$299*GB$8/12,0)</f>
        <v>0</v>
      </c>
      <c r="GC142" s="49">
        <f>IF(SUM(FP142:FP$298)=0,FP$299*GC$8/12,0)</f>
        <v>0</v>
      </c>
      <c r="GD142" s="49">
        <f>IF(SUM(FQ142:FQ$298)=0,FQ$299*GD$8/12,0)</f>
        <v>0</v>
      </c>
      <c r="GE142" s="49">
        <f t="shared" si="376"/>
        <v>0</v>
      </c>
      <c r="GF142" s="49">
        <f t="shared" si="364"/>
        <v>0</v>
      </c>
      <c r="GG142" s="49">
        <f t="shared" ref="GG142" si="434">FE142+GF142</f>
        <v>0</v>
      </c>
      <c r="GH142" s="49">
        <f t="shared" si="365"/>
        <v>0</v>
      </c>
      <c r="GI142" s="49">
        <f t="shared" ref="GI142" si="435">GI141+GH142-FE142</f>
        <v>0</v>
      </c>
      <c r="GJ142" s="49">
        <f t="shared" si="366"/>
        <v>0</v>
      </c>
      <c r="GK142" s="21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  <c r="IY142" s="64"/>
      <c r="IZ142" s="64"/>
      <c r="JA142" s="64"/>
      <c r="JB142" s="64"/>
      <c r="JC142" s="64"/>
      <c r="JD142" s="64"/>
      <c r="JE142" s="64"/>
      <c r="JF142" s="64"/>
      <c r="JG142" s="64"/>
      <c r="JH142" s="64"/>
      <c r="JI142" s="64"/>
      <c r="JJ142" s="64"/>
      <c r="JK142" s="64"/>
      <c r="JL142" s="64"/>
      <c r="JM142" s="64"/>
      <c r="JN142" s="64"/>
      <c r="JO142" s="64"/>
      <c r="JP142" s="64"/>
      <c r="JQ142" s="64"/>
      <c r="JR142" s="64"/>
      <c r="JS142" s="64"/>
      <c r="JT142" s="64"/>
      <c r="JU142" s="64"/>
      <c r="JV142" s="64"/>
      <c r="JW142" s="64"/>
      <c r="JX142" s="64"/>
      <c r="JY142" s="64"/>
      <c r="JZ142" s="64"/>
      <c r="KA142" s="64"/>
      <c r="KB142" s="64"/>
      <c r="KC142" s="64"/>
      <c r="KD142" s="64"/>
      <c r="KE142" s="64"/>
      <c r="KF142" s="64"/>
      <c r="KG142" s="64"/>
      <c r="KH142" s="64"/>
      <c r="KI142" s="64"/>
      <c r="KJ142" s="64"/>
      <c r="KK142" s="64"/>
      <c r="KL142" s="64"/>
      <c r="KM142" s="64"/>
    </row>
    <row r="143" spans="1:299">
      <c r="A143" s="57"/>
      <c r="B143" s="38">
        <f>IF(SUM(J$9:J142)&gt;0.9,MAX(B$9:B142)+1,0)</f>
        <v>114</v>
      </c>
      <c r="C143" s="44">
        <f t="shared" si="340"/>
        <v>0</v>
      </c>
      <c r="D143" s="40">
        <v>48610</v>
      </c>
      <c r="E143" s="43">
        <f t="shared" si="379"/>
        <v>0</v>
      </c>
      <c r="F143" s="43">
        <f t="shared" si="380"/>
        <v>0</v>
      </c>
      <c r="G143" s="45">
        <f>IF(AND(B143=I$6,K142-I$1/(I$7-I$6+1)&gt;=0),ROUND(I$1/(I$7-I$6+1),0),IF(AND(SUM(G$10:G142)&gt;0,K142-G142&gt;=0),G142,IF(AND(SUM(G$10:G142)&gt;0),I$1-SUM(G$10:G142),0)))</f>
        <v>0</v>
      </c>
      <c r="H143" s="45">
        <f t="shared" si="381"/>
        <v>0</v>
      </c>
      <c r="I143" s="45">
        <f t="shared" si="382"/>
        <v>0</v>
      </c>
      <c r="J143" s="45">
        <f t="shared" si="305"/>
        <v>0</v>
      </c>
      <c r="K143" s="45">
        <f t="shared" si="383"/>
        <v>0</v>
      </c>
      <c r="L143" s="45">
        <f>IF(AND(J143&lt;&gt;0,SUM(J$9:J142)=0),ROUND(I$1*I$3,0),0)</f>
        <v>0</v>
      </c>
      <c r="M143" s="18"/>
      <c r="N143" s="38">
        <f>IF(SUM(V$9:V142)&gt;0.9,MAX(N$9:N142)+1,0)</f>
        <v>0</v>
      </c>
      <c r="O143" s="44">
        <f t="shared" si="341"/>
        <v>0</v>
      </c>
      <c r="P143" s="40">
        <f t="shared" si="342"/>
        <v>48610</v>
      </c>
      <c r="Q143" s="43">
        <f t="shared" si="328"/>
        <v>0</v>
      </c>
      <c r="R143" s="43">
        <f t="shared" si="306"/>
        <v>0</v>
      </c>
      <c r="S143" s="45">
        <f>IF(AND(N143=U$6,W142-U$1/(U$7-U$6+1)&gt;=0),ROUND(U$1/(U$7-U$6+1),0),IF(AND(SUM(S$10:S142)&gt;0,W142-S142&gt;=0),S142,IF(AND(SUM(S$10:S142)&gt;0),U$1-SUM(S$10:S142),0)))</f>
        <v>0</v>
      </c>
      <c r="T143" s="45">
        <f t="shared" si="384"/>
        <v>0</v>
      </c>
      <c r="U143" s="45">
        <f t="shared" si="385"/>
        <v>0</v>
      </c>
      <c r="V143" s="45">
        <f t="shared" si="307"/>
        <v>0</v>
      </c>
      <c r="W143" s="45">
        <f t="shared" si="386"/>
        <v>0</v>
      </c>
      <c r="X143" s="45">
        <f>IF(AND(V143&lt;&gt;0,SUM(V$9:V142)=0),ROUND(U$1*U$3,0),0)</f>
        <v>0</v>
      </c>
      <c r="Y143" s="18"/>
      <c r="Z143" s="38">
        <f>IF(SUM(AH$9:AH142)&gt;0.9,MAX(Z$9:Z142)+1,0)</f>
        <v>0</v>
      </c>
      <c r="AA143" s="44">
        <f t="shared" si="343"/>
        <v>0</v>
      </c>
      <c r="AB143" s="40">
        <f t="shared" si="344"/>
        <v>48610</v>
      </c>
      <c r="AC143" s="43">
        <f t="shared" si="329"/>
        <v>0</v>
      </c>
      <c r="AD143" s="43">
        <f t="shared" si="308"/>
        <v>0</v>
      </c>
      <c r="AE143" s="45">
        <f>IF(AND(Z143=AG$6,AI142-AG$1/(AG$7-AG$6+1)&gt;=0),ROUND(AG$1/(AG$7-AG$6+1),0),IF(AND(SUM(AE$10:AE142)&gt;0,AI142-AE142&gt;=0),AE142,IF(AND(SUM(AE$10:AE142)&gt;0),AG$1-SUM(AE$10:AE142),0)))</f>
        <v>0</v>
      </c>
      <c r="AF143" s="45">
        <f t="shared" si="387"/>
        <v>0</v>
      </c>
      <c r="AG143" s="45">
        <f t="shared" si="388"/>
        <v>0</v>
      </c>
      <c r="AH143" s="45">
        <f t="shared" si="309"/>
        <v>0</v>
      </c>
      <c r="AI143" s="45">
        <f t="shared" si="389"/>
        <v>0</v>
      </c>
      <c r="AJ143" s="45">
        <f>IF(AND(AH143&lt;&gt;0,SUM(AH$9:AH142)=0),ROUND(AG$1*AG$3,0),0)</f>
        <v>0</v>
      </c>
      <c r="AK143" s="18"/>
      <c r="AL143" s="38">
        <f>IF(SUM(AT$9:AT142)&gt;0.9,MAX(AL$9:AL142)+1,0)</f>
        <v>0</v>
      </c>
      <c r="AM143" s="44">
        <f t="shared" si="345"/>
        <v>0</v>
      </c>
      <c r="AN143" s="40">
        <f t="shared" si="346"/>
        <v>48610</v>
      </c>
      <c r="AO143" s="43">
        <f t="shared" si="330"/>
        <v>0</v>
      </c>
      <c r="AP143" s="43">
        <f t="shared" si="310"/>
        <v>0</v>
      </c>
      <c r="AQ143" s="45">
        <f>IF(AND(AL143=AS$6,AU142-AS$1/(AS$7-AS$6+1)&gt;=0),ROUND(AS$1/(AS$7-AS$6+1),0),IF(AND(SUM(AQ$10:AQ142)&gt;0,AU142-AQ142&gt;=0),AQ142,IF(AND(SUM(AQ$10:AQ142)&gt;0),AS$1-SUM(AQ$10:AQ142),0)))</f>
        <v>0</v>
      </c>
      <c r="AR143" s="45">
        <f t="shared" si="390"/>
        <v>0</v>
      </c>
      <c r="AS143" s="45">
        <f t="shared" si="391"/>
        <v>0</v>
      </c>
      <c r="AT143" s="45">
        <f t="shared" si="311"/>
        <v>0</v>
      </c>
      <c r="AU143" s="45">
        <f t="shared" si="392"/>
        <v>0</v>
      </c>
      <c r="AV143" s="45">
        <f>IF(AND(AT143&lt;&gt;0,SUM(AT$9:AT142)=0),ROUND(AS$1*AS$3,0),0)</f>
        <v>0</v>
      </c>
      <c r="AW143" s="18"/>
      <c r="AX143" s="38">
        <f>IF(SUM(BF$9:BF142)&gt;0.9,MAX(AX$9:AX142)+1,0)</f>
        <v>0</v>
      </c>
      <c r="AY143" s="44">
        <f t="shared" si="347"/>
        <v>0</v>
      </c>
      <c r="AZ143" s="40">
        <f t="shared" si="348"/>
        <v>48610</v>
      </c>
      <c r="BA143" s="43">
        <f t="shared" si="331"/>
        <v>0</v>
      </c>
      <c r="BB143" s="43">
        <f t="shared" si="312"/>
        <v>0</v>
      </c>
      <c r="BC143" s="45">
        <f>IF(AND(AX143=BE$6,BG142-BE$1/(BE$7-BE$6+1)&gt;=0),ROUND(BE$1/(BE$7-BE$6+1),0),IF(AND(SUM(BC$10:BC142)&gt;0,BG142-BC142&gt;=0),BC142,IF(AND(SUM(BC$10:BC142)&gt;0),BE$1-SUM(BC$10:BC142),0)))</f>
        <v>0</v>
      </c>
      <c r="BD143" s="45">
        <f t="shared" si="393"/>
        <v>0</v>
      </c>
      <c r="BE143" s="45">
        <f t="shared" si="394"/>
        <v>0</v>
      </c>
      <c r="BF143" s="45">
        <f t="shared" si="313"/>
        <v>0</v>
      </c>
      <c r="BG143" s="45">
        <f t="shared" si="395"/>
        <v>0</v>
      </c>
      <c r="BH143" s="45">
        <f>IF(AND(BF143&lt;&gt;0,SUM(BF$9:BF142)=0),ROUND(BE$1*BE$3,0),0)</f>
        <v>0</v>
      </c>
      <c r="BI143" s="18"/>
      <c r="BJ143" s="38">
        <f>IF(SUM(BR$9:BR142)&gt;0.9,MAX(BJ$9:BJ142)+1,0)</f>
        <v>0</v>
      </c>
      <c r="BK143" s="44">
        <f t="shared" si="349"/>
        <v>0</v>
      </c>
      <c r="BL143" s="40">
        <f t="shared" si="350"/>
        <v>48610</v>
      </c>
      <c r="BM143" s="43">
        <f t="shared" si="332"/>
        <v>0</v>
      </c>
      <c r="BN143" s="43">
        <f t="shared" si="314"/>
        <v>0</v>
      </c>
      <c r="BO143" s="45">
        <f>IF(AND(BJ143=BQ$6,BS142-BQ$1/(BQ$7-BQ$6+1)&gt;=0),ROUND(BQ$1/(BQ$7-BQ$6+1),0),IF(AND(SUM(BO$10:BO142)&gt;0,BS142-BO142&gt;=0),BO142,IF(AND(SUM(BO$10:BO142)&gt;0),BQ$1-SUM(BO$10:BO142),0)))</f>
        <v>0</v>
      </c>
      <c r="BP143" s="45">
        <f t="shared" si="396"/>
        <v>0</v>
      </c>
      <c r="BQ143" s="45">
        <f t="shared" si="397"/>
        <v>0</v>
      </c>
      <c r="BR143" s="45">
        <f t="shared" si="315"/>
        <v>0</v>
      </c>
      <c r="BS143" s="45">
        <f t="shared" si="398"/>
        <v>0</v>
      </c>
      <c r="BT143" s="45">
        <f>IF(AND(BR143&lt;&gt;0,SUM(BR$9:BR142)=0),ROUND(BQ$1*BQ$3,0),0)</f>
        <v>0</v>
      </c>
      <c r="BU143" s="18"/>
      <c r="BV143" s="38">
        <f>IF(SUM(CD$9:CD142)&gt;0.9,MAX(BV$9:BV142)+1,0)</f>
        <v>0</v>
      </c>
      <c r="BW143" s="44">
        <f t="shared" si="351"/>
        <v>0</v>
      </c>
      <c r="BX143" s="40">
        <f t="shared" si="352"/>
        <v>48610</v>
      </c>
      <c r="BY143" s="43">
        <f t="shared" si="333"/>
        <v>0</v>
      </c>
      <c r="BZ143" s="43">
        <f t="shared" si="316"/>
        <v>0</v>
      </c>
      <c r="CA143" s="45">
        <f>IF(AND(BV143=CC$6,CE142-CC$1/(CC$7-CC$6+1)&gt;=0),ROUND(CC$1/(CC$7-CC$6+1),0),IF(AND(SUM(CA$10:CA142)&gt;0,CE142-CA142&gt;=0),CA142,IF(AND(SUM(CA$10:CA142)&gt;0),CC$1-SUM(CA$10:CA142),0)))</f>
        <v>0</v>
      </c>
      <c r="CB143" s="45">
        <f t="shared" si="399"/>
        <v>0</v>
      </c>
      <c r="CC143" s="45">
        <f t="shared" si="400"/>
        <v>0</v>
      </c>
      <c r="CD143" s="45">
        <f t="shared" si="317"/>
        <v>0</v>
      </c>
      <c r="CE143" s="45">
        <f t="shared" si="401"/>
        <v>0</v>
      </c>
      <c r="CF143" s="45">
        <f>IF(AND(CD143&lt;&gt;0,SUM(CD$9:CD142)=0),ROUND(CC$1*CC$3,0),0)</f>
        <v>0</v>
      </c>
      <c r="CG143" s="18"/>
      <c r="CH143" s="38">
        <f>IF(SUM(CP$9:CP142)&gt;0.9,MAX(CH$9:CH142)+1,0)</f>
        <v>0</v>
      </c>
      <c r="CI143" s="44">
        <f t="shared" si="353"/>
        <v>0</v>
      </c>
      <c r="CJ143" s="40">
        <f t="shared" si="354"/>
        <v>48610</v>
      </c>
      <c r="CK143" s="43">
        <f t="shared" si="334"/>
        <v>0</v>
      </c>
      <c r="CL143" s="43">
        <f t="shared" si="318"/>
        <v>0</v>
      </c>
      <c r="CM143" s="45">
        <f>IF(AND(CH143=CO$6,CQ142-CO$1/(CO$7-CO$6+1)&gt;=0),ROUND(CO$1/(CO$7-CO$6+1),0),IF(AND(SUM(CM$10:CM142)&gt;0,CQ142-CM142&gt;=0),CM142,IF(AND(SUM(CM$10:CM142)&gt;0),CO$1-SUM(CM$10:CM142),0)))</f>
        <v>0</v>
      </c>
      <c r="CN143" s="45">
        <f t="shared" si="402"/>
        <v>0</v>
      </c>
      <c r="CO143" s="45">
        <f t="shared" si="403"/>
        <v>0</v>
      </c>
      <c r="CP143" s="45">
        <f t="shared" si="319"/>
        <v>0</v>
      </c>
      <c r="CQ143" s="45">
        <f t="shared" si="404"/>
        <v>0</v>
      </c>
      <c r="CR143" s="45">
        <f>IF(AND(CP143&lt;&gt;0,SUM(CP$9:CP142)=0),ROUND(CO$1*CO$3,0),0)</f>
        <v>0</v>
      </c>
      <c r="CS143" s="18"/>
      <c r="CT143" s="38">
        <f>IF(SUM(DB$9:DB142)&gt;0.9,MAX(CT$9:CT142)+1,0)</f>
        <v>0</v>
      </c>
      <c r="CU143" s="44">
        <f t="shared" si="355"/>
        <v>0</v>
      </c>
      <c r="CV143" s="40">
        <f t="shared" si="356"/>
        <v>48610</v>
      </c>
      <c r="CW143" s="43">
        <f t="shared" si="335"/>
        <v>0</v>
      </c>
      <c r="CX143" s="43">
        <f t="shared" si="320"/>
        <v>0</v>
      </c>
      <c r="CY143" s="45">
        <f>IF(AND(CT143=DA$6,DC142-DA$1/(DA$7-DA$6+1)&gt;=0),ROUND(DA$1/(DA$7-DA$6+1),0),IF(AND(SUM(CY$10:CY142)&gt;0,DC142-CY142&gt;=0),CY142,IF(AND(SUM(CY$10:CY142)&gt;0),DA$1-SUM(CY$10:CY142),0)))</f>
        <v>0</v>
      </c>
      <c r="CZ143" s="45">
        <f t="shared" si="405"/>
        <v>0</v>
      </c>
      <c r="DA143" s="45">
        <f t="shared" si="406"/>
        <v>0</v>
      </c>
      <c r="DB143" s="45">
        <f t="shared" si="321"/>
        <v>0</v>
      </c>
      <c r="DC143" s="45">
        <f t="shared" si="407"/>
        <v>0</v>
      </c>
      <c r="DD143" s="45">
        <f>IF(AND(DB143&lt;&gt;0,SUM(DB$9:DB142)=0),ROUND(DA$1*DA$3,0),0)</f>
        <v>0</v>
      </c>
      <c r="DE143" s="18"/>
      <c r="DF143" s="38">
        <f>IF(SUM(DN$9:DN142)&gt;0.9,MAX(DF$9:DF142)+1,0)</f>
        <v>0</v>
      </c>
      <c r="DG143" s="44">
        <f t="shared" si="357"/>
        <v>0</v>
      </c>
      <c r="DH143" s="40">
        <f t="shared" si="358"/>
        <v>48610</v>
      </c>
      <c r="DI143" s="43">
        <f t="shared" si="336"/>
        <v>0</v>
      </c>
      <c r="DJ143" s="43">
        <f t="shared" si="322"/>
        <v>0</v>
      </c>
      <c r="DK143" s="45">
        <f>IF(AND(DF143=DM$6,DO142-DM$1/(DM$7-DM$6+1)&gt;=0),ROUND(DM$1/(DM$7-DM$6+1),0),IF(AND(SUM(DK$10:DK142)&gt;0,DO142-DK142&gt;=0),DK142,IF(AND(SUM(DK$10:DK142)&gt;0),DM$1-SUM(DK$10:DK142),0)))</f>
        <v>0</v>
      </c>
      <c r="DL143" s="45">
        <f t="shared" si="408"/>
        <v>0</v>
      </c>
      <c r="DM143" s="45">
        <f t="shared" si="409"/>
        <v>0</v>
      </c>
      <c r="DN143" s="45">
        <f t="shared" si="323"/>
        <v>0</v>
      </c>
      <c r="DO143" s="45">
        <f t="shared" si="410"/>
        <v>0</v>
      </c>
      <c r="DP143" s="45">
        <f>IF(AND(DN143&lt;&gt;0,SUM(DN$9:DN142)=0),ROUND(DM$1*DM$3,0),0)</f>
        <v>0</v>
      </c>
      <c r="DQ143" s="18"/>
      <c r="DR143" s="38">
        <f>IF(SUM(DZ$9:DZ142)&gt;0.9,MAX(DR$9:DR142)+1,0)</f>
        <v>0</v>
      </c>
      <c r="DS143" s="44">
        <f t="shared" si="359"/>
        <v>0</v>
      </c>
      <c r="DT143" s="40">
        <f t="shared" si="360"/>
        <v>48610</v>
      </c>
      <c r="DU143" s="43">
        <f t="shared" si="337"/>
        <v>0</v>
      </c>
      <c r="DV143" s="43">
        <f t="shared" si="324"/>
        <v>0</v>
      </c>
      <c r="DW143" s="45">
        <f>IF(AND(DR143=DY$6,EA142-DY$1/(DY$7-DY$6+1)&gt;=0),ROUND(DY$1/(DY$7-DY$6+1),0),IF(AND(SUM(DW$10:DW142)&gt;0,EA142-DW142&gt;=0),DW142,IF(AND(SUM(DW$10:DW142)&gt;0),DY$1-SUM(DW$10:DW142),0)))</f>
        <v>0</v>
      </c>
      <c r="DX143" s="45">
        <f t="shared" si="411"/>
        <v>0</v>
      </c>
      <c r="DY143" s="45">
        <f t="shared" si="412"/>
        <v>0</v>
      </c>
      <c r="DZ143" s="45">
        <f t="shared" si="325"/>
        <v>0</v>
      </c>
      <c r="EA143" s="45">
        <f t="shared" si="413"/>
        <v>0</v>
      </c>
      <c r="EB143" s="45">
        <f>IF(AND(DZ143&lt;&gt;0,SUM(DZ$9:DZ142)=0),ROUND(DY$1*DY$3,0),0)</f>
        <v>0</v>
      </c>
      <c r="EC143" s="18"/>
      <c r="ED143" s="38">
        <f>IF(SUM(EL$9:EL142)&gt;0.9,MAX(ED$9:ED142)+1,0)</f>
        <v>0</v>
      </c>
      <c r="EE143" s="44">
        <f t="shared" si="361"/>
        <v>0</v>
      </c>
      <c r="EF143" s="40">
        <f t="shared" si="362"/>
        <v>48610</v>
      </c>
      <c r="EG143" s="43">
        <f t="shared" si="338"/>
        <v>0</v>
      </c>
      <c r="EH143" s="43">
        <f t="shared" si="326"/>
        <v>0</v>
      </c>
      <c r="EI143" s="45">
        <f>IF(AND(ED143=EK$6,EM142-EK$1/(EK$7-EK$6+1)&gt;=0),ROUND(EK$1/(EK$7-EK$6+1),0),IF(AND(SUM(EI$10:EI142)&gt;0,EM142-EI142&gt;=0),EI142,IF(AND(SUM(EI$10:EI142)&gt;0),EK$1-SUM(EI$10:EI142),0)))</f>
        <v>0</v>
      </c>
      <c r="EJ143" s="45">
        <f t="shared" si="414"/>
        <v>0</v>
      </c>
      <c r="EK143" s="45">
        <f t="shared" si="415"/>
        <v>0</v>
      </c>
      <c r="EL143" s="45">
        <f t="shared" si="327"/>
        <v>0</v>
      </c>
      <c r="EM143" s="45">
        <f t="shared" si="416"/>
        <v>0</v>
      </c>
      <c r="EN143" s="45">
        <f>IF(AND(EL143&lt;&gt;0,SUM(EL$9:EL142)=0),ROUND(EK$1*EK$3,0),0)</f>
        <v>0</v>
      </c>
      <c r="EO143" s="21"/>
      <c r="EP143" s="46">
        <f t="shared" si="433"/>
        <v>127</v>
      </c>
      <c r="EQ143" s="47">
        <f t="shared" si="417"/>
        <v>48610</v>
      </c>
      <c r="ER143" s="48">
        <f t="shared" si="304"/>
        <v>0</v>
      </c>
      <c r="ES143" s="48">
        <f t="shared" si="418"/>
        <v>0</v>
      </c>
      <c r="ET143" s="48">
        <f t="shared" si="419"/>
        <v>0</v>
      </c>
      <c r="EU143" s="48">
        <f t="shared" si="420"/>
        <v>0</v>
      </c>
      <c r="EV143" s="48">
        <f t="shared" si="421"/>
        <v>0</v>
      </c>
      <c r="EW143" s="48">
        <f t="shared" si="422"/>
        <v>0</v>
      </c>
      <c r="EX143" s="48">
        <f t="shared" si="423"/>
        <v>0</v>
      </c>
      <c r="EY143" s="48">
        <f t="shared" si="424"/>
        <v>0</v>
      </c>
      <c r="EZ143" s="48">
        <f t="shared" si="425"/>
        <v>0</v>
      </c>
      <c r="FA143" s="48">
        <f t="shared" si="426"/>
        <v>0</v>
      </c>
      <c r="FB143" s="48">
        <f t="shared" si="427"/>
        <v>0</v>
      </c>
      <c r="FC143" s="48">
        <f t="shared" si="428"/>
        <v>0</v>
      </c>
      <c r="FD143" s="48">
        <f t="shared" si="363"/>
        <v>0</v>
      </c>
      <c r="FE143" s="49">
        <f t="shared" si="339"/>
        <v>0</v>
      </c>
      <c r="FF143" s="49">
        <f t="shared" si="367"/>
        <v>0</v>
      </c>
      <c r="FG143" s="49">
        <f t="shared" si="368"/>
        <v>0</v>
      </c>
      <c r="FH143" s="49">
        <f t="shared" si="369"/>
        <v>0</v>
      </c>
      <c r="FI143" s="49">
        <f t="shared" si="370"/>
        <v>0</v>
      </c>
      <c r="FJ143" s="49">
        <f t="shared" si="371"/>
        <v>0</v>
      </c>
      <c r="FK143" s="49">
        <f t="shared" si="372"/>
        <v>0</v>
      </c>
      <c r="FL143" s="49">
        <f t="shared" si="373"/>
        <v>0</v>
      </c>
      <c r="FM143" s="49">
        <f t="shared" si="374"/>
        <v>0</v>
      </c>
      <c r="FN143" s="49">
        <f t="shared" si="429"/>
        <v>0</v>
      </c>
      <c r="FO143" s="49">
        <f t="shared" si="430"/>
        <v>0</v>
      </c>
      <c r="FP143" s="49">
        <f t="shared" si="431"/>
        <v>0</v>
      </c>
      <c r="FQ143" s="49">
        <f t="shared" si="432"/>
        <v>0</v>
      </c>
      <c r="FR143" s="49">
        <f t="shared" si="375"/>
        <v>0</v>
      </c>
      <c r="FS143" s="49">
        <f>IF(SUM(FF143:FF$298)=0,FF$299*FS$8/12,0)</f>
        <v>0</v>
      </c>
      <c r="FT143" s="49">
        <f>IF(SUM(FG143:FG$298)=0,FG$299*FT$8/12,0)</f>
        <v>0</v>
      </c>
      <c r="FU143" s="49">
        <f>IF(SUM(FH143:FH$298)=0,FH$299*FU$8/12,0)</f>
        <v>0</v>
      </c>
      <c r="FV143" s="49">
        <f>IF(SUM(FI143:FI$298)=0,FI$299*FV$8/12,0)</f>
        <v>0</v>
      </c>
      <c r="FW143" s="49">
        <f>IF(SUM(FJ143:FJ$298)=0,FJ$299*FW$8/12,0)</f>
        <v>0</v>
      </c>
      <c r="FX143" s="49">
        <f>IF(SUM(FK143:FK$298)=0,FK$299*FX$8/12,0)</f>
        <v>0</v>
      </c>
      <c r="FY143" s="49">
        <f>IF(SUM(FL143:FL$298)=0,FL$299*FY$8/12,0)</f>
        <v>0</v>
      </c>
      <c r="FZ143" s="49">
        <f>IF(SUM(FM143:FM$298)=0,FM$299*FZ$8/12,0)</f>
        <v>0</v>
      </c>
      <c r="GA143" s="49">
        <f>IF(SUM(FN143:FN$298)=0,FN$299*GA$8/12,0)</f>
        <v>0</v>
      </c>
      <c r="GB143" s="49">
        <f>IF(SUM(FO143:FO$298)=0,FO$299*GB$8/12,0)</f>
        <v>0</v>
      </c>
      <c r="GC143" s="49">
        <f>IF(SUM(FP143:FP$298)=0,FP$299*GC$8/12,0)</f>
        <v>0</v>
      </c>
      <c r="GD143" s="49">
        <f>IF(SUM(FQ143:FQ$298)=0,FQ$299*GD$8/12,0)</f>
        <v>0</v>
      </c>
      <c r="GE143" s="49">
        <f t="shared" si="376"/>
        <v>0</v>
      </c>
      <c r="GF143" s="49">
        <f t="shared" si="364"/>
        <v>0</v>
      </c>
      <c r="GG143" s="49">
        <f t="shared" ref="GG143" si="436">FE143+GF143</f>
        <v>0</v>
      </c>
      <c r="GH143" s="49">
        <f t="shared" si="365"/>
        <v>0</v>
      </c>
      <c r="GI143" s="49">
        <f t="shared" ref="GI143" si="437">GI142+GH143-FE143</f>
        <v>0</v>
      </c>
      <c r="GJ143" s="49">
        <f t="shared" si="366"/>
        <v>0</v>
      </c>
      <c r="GK143" s="21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  <c r="IY143" s="64"/>
      <c r="IZ143" s="64"/>
      <c r="JA143" s="64"/>
      <c r="JB143" s="64"/>
      <c r="JC143" s="64"/>
      <c r="JD143" s="64"/>
      <c r="JE143" s="64"/>
      <c r="JF143" s="64"/>
      <c r="JG143" s="64"/>
      <c r="JH143" s="64"/>
      <c r="JI143" s="64"/>
      <c r="JJ143" s="64"/>
      <c r="JK143" s="64"/>
      <c r="JL143" s="64"/>
      <c r="JM143" s="64"/>
      <c r="JN143" s="64"/>
      <c r="JO143" s="64"/>
      <c r="JP143" s="64"/>
      <c r="JQ143" s="64"/>
      <c r="JR143" s="64"/>
      <c r="JS143" s="64"/>
      <c r="JT143" s="64"/>
      <c r="JU143" s="64"/>
      <c r="JV143" s="64"/>
      <c r="JW143" s="64"/>
      <c r="JX143" s="64"/>
      <c r="JY143" s="64"/>
      <c r="JZ143" s="64"/>
      <c r="KA143" s="64"/>
      <c r="KB143" s="64"/>
      <c r="KC143" s="64"/>
      <c r="KD143" s="64"/>
      <c r="KE143" s="64"/>
      <c r="KF143" s="64"/>
      <c r="KG143" s="64"/>
      <c r="KH143" s="64"/>
      <c r="KI143" s="64"/>
      <c r="KJ143" s="64"/>
      <c r="KK143" s="64"/>
      <c r="KL143" s="64"/>
      <c r="KM143" s="64"/>
    </row>
    <row r="144" spans="1:299">
      <c r="A144" s="57"/>
      <c r="B144" s="38">
        <f>IF(SUM(J$9:J143)&gt;0.9,MAX(B$9:B143)+1,0)</f>
        <v>115</v>
      </c>
      <c r="C144" s="44">
        <f t="shared" si="340"/>
        <v>0</v>
      </c>
      <c r="D144" s="40">
        <v>48638</v>
      </c>
      <c r="E144" s="43">
        <f t="shared" si="379"/>
        <v>0</v>
      </c>
      <c r="F144" s="43">
        <f t="shared" si="380"/>
        <v>0</v>
      </c>
      <c r="G144" s="45">
        <f>IF(AND(B144=I$6,K143-I$1/(I$7-I$6+1)&gt;=0),ROUND(I$1/(I$7-I$6+1),0),IF(AND(SUM(G$10:G143)&gt;0,K143-G143&gt;=0),G143,IF(AND(SUM(G$10:G143)&gt;0),I$1-SUM(G$10:G143),0)))</f>
        <v>0</v>
      </c>
      <c r="H144" s="45">
        <f t="shared" si="381"/>
        <v>0</v>
      </c>
      <c r="I144" s="45">
        <f t="shared" si="382"/>
        <v>0</v>
      </c>
      <c r="J144" s="45">
        <f t="shared" si="305"/>
        <v>0</v>
      </c>
      <c r="K144" s="45">
        <f t="shared" si="383"/>
        <v>0</v>
      </c>
      <c r="L144" s="45">
        <f>IF(AND(J144&lt;&gt;0,SUM(J$9:J143)=0),ROUND(I$1*I$3,0),0)</f>
        <v>0</v>
      </c>
      <c r="M144" s="18"/>
      <c r="N144" s="38">
        <f>IF(SUM(V$9:V143)&gt;0.9,MAX(N$9:N143)+1,0)</f>
        <v>0</v>
      </c>
      <c r="O144" s="44">
        <f t="shared" si="341"/>
        <v>0</v>
      </c>
      <c r="P144" s="40">
        <f t="shared" si="342"/>
        <v>48638</v>
      </c>
      <c r="Q144" s="43">
        <f t="shared" si="328"/>
        <v>0</v>
      </c>
      <c r="R144" s="43">
        <f t="shared" si="306"/>
        <v>0</v>
      </c>
      <c r="S144" s="45">
        <f>IF(AND(N144=U$6,W143-U$1/(U$7-U$6+1)&gt;=0),ROUND(U$1/(U$7-U$6+1),0),IF(AND(SUM(S$10:S143)&gt;0,W143-S143&gt;=0),S143,IF(AND(SUM(S$10:S143)&gt;0),U$1-SUM(S$10:S143),0)))</f>
        <v>0</v>
      </c>
      <c r="T144" s="45">
        <f t="shared" si="384"/>
        <v>0</v>
      </c>
      <c r="U144" s="45">
        <f t="shared" si="385"/>
        <v>0</v>
      </c>
      <c r="V144" s="45">
        <f t="shared" si="307"/>
        <v>0</v>
      </c>
      <c r="W144" s="45">
        <f t="shared" si="386"/>
        <v>0</v>
      </c>
      <c r="X144" s="45">
        <f>IF(AND(V144&lt;&gt;0,SUM(V$9:V143)=0),ROUND(U$1*U$3,0),0)</f>
        <v>0</v>
      </c>
      <c r="Y144" s="18"/>
      <c r="Z144" s="38">
        <f>IF(SUM(AH$9:AH143)&gt;0.9,MAX(Z$9:Z143)+1,0)</f>
        <v>0</v>
      </c>
      <c r="AA144" s="44">
        <f t="shared" si="343"/>
        <v>0</v>
      </c>
      <c r="AB144" s="40">
        <f t="shared" si="344"/>
        <v>48638</v>
      </c>
      <c r="AC144" s="43">
        <f t="shared" si="329"/>
        <v>0</v>
      </c>
      <c r="AD144" s="43">
        <f t="shared" si="308"/>
        <v>0</v>
      </c>
      <c r="AE144" s="45">
        <f>IF(AND(Z144=AG$6,AI143-AG$1/(AG$7-AG$6+1)&gt;=0),ROUND(AG$1/(AG$7-AG$6+1),0),IF(AND(SUM(AE$10:AE143)&gt;0,AI143-AE143&gt;=0),AE143,IF(AND(SUM(AE$10:AE143)&gt;0),AG$1-SUM(AE$10:AE143),0)))</f>
        <v>0</v>
      </c>
      <c r="AF144" s="45">
        <f t="shared" si="387"/>
        <v>0</v>
      </c>
      <c r="AG144" s="45">
        <f t="shared" si="388"/>
        <v>0</v>
      </c>
      <c r="AH144" s="45">
        <f t="shared" si="309"/>
        <v>0</v>
      </c>
      <c r="AI144" s="45">
        <f t="shared" si="389"/>
        <v>0</v>
      </c>
      <c r="AJ144" s="45">
        <f>IF(AND(AH144&lt;&gt;0,SUM(AH$9:AH143)=0),ROUND(AG$1*AG$3,0),0)</f>
        <v>0</v>
      </c>
      <c r="AK144" s="18"/>
      <c r="AL144" s="38">
        <f>IF(SUM(AT$9:AT143)&gt;0.9,MAX(AL$9:AL143)+1,0)</f>
        <v>0</v>
      </c>
      <c r="AM144" s="44">
        <f t="shared" si="345"/>
        <v>0</v>
      </c>
      <c r="AN144" s="40">
        <f t="shared" si="346"/>
        <v>48638</v>
      </c>
      <c r="AO144" s="43">
        <f t="shared" si="330"/>
        <v>0</v>
      </c>
      <c r="AP144" s="43">
        <f t="shared" si="310"/>
        <v>0</v>
      </c>
      <c r="AQ144" s="45">
        <f>IF(AND(AL144=AS$6,AU143-AS$1/(AS$7-AS$6+1)&gt;=0),ROUND(AS$1/(AS$7-AS$6+1),0),IF(AND(SUM(AQ$10:AQ143)&gt;0,AU143-AQ143&gt;=0),AQ143,IF(AND(SUM(AQ$10:AQ143)&gt;0),AS$1-SUM(AQ$10:AQ143),0)))</f>
        <v>0</v>
      </c>
      <c r="AR144" s="45">
        <f t="shared" si="390"/>
        <v>0</v>
      </c>
      <c r="AS144" s="45">
        <f t="shared" si="391"/>
        <v>0</v>
      </c>
      <c r="AT144" s="45">
        <f t="shared" si="311"/>
        <v>0</v>
      </c>
      <c r="AU144" s="45">
        <f t="shared" si="392"/>
        <v>0</v>
      </c>
      <c r="AV144" s="45">
        <f>IF(AND(AT144&lt;&gt;0,SUM(AT$9:AT143)=0),ROUND(AS$1*AS$3,0),0)</f>
        <v>0</v>
      </c>
      <c r="AW144" s="18"/>
      <c r="AX144" s="38">
        <f>IF(SUM(BF$9:BF143)&gt;0.9,MAX(AX$9:AX143)+1,0)</f>
        <v>0</v>
      </c>
      <c r="AY144" s="44">
        <f t="shared" si="347"/>
        <v>0</v>
      </c>
      <c r="AZ144" s="40">
        <f t="shared" si="348"/>
        <v>48638</v>
      </c>
      <c r="BA144" s="43">
        <f t="shared" si="331"/>
        <v>0</v>
      </c>
      <c r="BB144" s="43">
        <f t="shared" si="312"/>
        <v>0</v>
      </c>
      <c r="BC144" s="45">
        <f>IF(AND(AX144=BE$6,BG143-BE$1/(BE$7-BE$6+1)&gt;=0),ROUND(BE$1/(BE$7-BE$6+1),0),IF(AND(SUM(BC$10:BC143)&gt;0,BG143-BC143&gt;=0),BC143,IF(AND(SUM(BC$10:BC143)&gt;0),BE$1-SUM(BC$10:BC143),0)))</f>
        <v>0</v>
      </c>
      <c r="BD144" s="45">
        <f t="shared" si="393"/>
        <v>0</v>
      </c>
      <c r="BE144" s="45">
        <f t="shared" si="394"/>
        <v>0</v>
      </c>
      <c r="BF144" s="45">
        <f t="shared" si="313"/>
        <v>0</v>
      </c>
      <c r="BG144" s="45">
        <f t="shared" si="395"/>
        <v>0</v>
      </c>
      <c r="BH144" s="45">
        <f>IF(AND(BF144&lt;&gt;0,SUM(BF$9:BF143)=0),ROUND(BE$1*BE$3,0),0)</f>
        <v>0</v>
      </c>
      <c r="BI144" s="18"/>
      <c r="BJ144" s="38">
        <f>IF(SUM(BR$9:BR143)&gt;0.9,MAX(BJ$9:BJ143)+1,0)</f>
        <v>0</v>
      </c>
      <c r="BK144" s="44">
        <f t="shared" si="349"/>
        <v>0</v>
      </c>
      <c r="BL144" s="40">
        <f t="shared" si="350"/>
        <v>48638</v>
      </c>
      <c r="BM144" s="43">
        <f t="shared" si="332"/>
        <v>0</v>
      </c>
      <c r="BN144" s="43">
        <f t="shared" si="314"/>
        <v>0</v>
      </c>
      <c r="BO144" s="45">
        <f>IF(AND(BJ144=BQ$6,BS143-BQ$1/(BQ$7-BQ$6+1)&gt;=0),ROUND(BQ$1/(BQ$7-BQ$6+1),0),IF(AND(SUM(BO$10:BO143)&gt;0,BS143-BO143&gt;=0),BO143,IF(AND(SUM(BO$10:BO143)&gt;0),BQ$1-SUM(BO$10:BO143),0)))</f>
        <v>0</v>
      </c>
      <c r="BP144" s="45">
        <f t="shared" si="396"/>
        <v>0</v>
      </c>
      <c r="BQ144" s="45">
        <f t="shared" si="397"/>
        <v>0</v>
      </c>
      <c r="BR144" s="45">
        <f t="shared" si="315"/>
        <v>0</v>
      </c>
      <c r="BS144" s="45">
        <f t="shared" si="398"/>
        <v>0</v>
      </c>
      <c r="BT144" s="45">
        <f>IF(AND(BR144&lt;&gt;0,SUM(BR$9:BR143)=0),ROUND(BQ$1*BQ$3,0),0)</f>
        <v>0</v>
      </c>
      <c r="BU144" s="18"/>
      <c r="BV144" s="38">
        <f>IF(SUM(CD$9:CD143)&gt;0.9,MAX(BV$9:BV143)+1,0)</f>
        <v>0</v>
      </c>
      <c r="BW144" s="44">
        <f t="shared" si="351"/>
        <v>0</v>
      </c>
      <c r="BX144" s="40">
        <f t="shared" si="352"/>
        <v>48638</v>
      </c>
      <c r="BY144" s="43">
        <f t="shared" si="333"/>
        <v>0</v>
      </c>
      <c r="BZ144" s="43">
        <f t="shared" si="316"/>
        <v>0</v>
      </c>
      <c r="CA144" s="45">
        <f>IF(AND(BV144=CC$6,CE143-CC$1/(CC$7-CC$6+1)&gt;=0),ROUND(CC$1/(CC$7-CC$6+1),0),IF(AND(SUM(CA$10:CA143)&gt;0,CE143-CA143&gt;=0),CA143,IF(AND(SUM(CA$10:CA143)&gt;0),CC$1-SUM(CA$10:CA143),0)))</f>
        <v>0</v>
      </c>
      <c r="CB144" s="45">
        <f t="shared" si="399"/>
        <v>0</v>
      </c>
      <c r="CC144" s="45">
        <f t="shared" si="400"/>
        <v>0</v>
      </c>
      <c r="CD144" s="45">
        <f t="shared" si="317"/>
        <v>0</v>
      </c>
      <c r="CE144" s="45">
        <f t="shared" si="401"/>
        <v>0</v>
      </c>
      <c r="CF144" s="45">
        <f>IF(AND(CD144&lt;&gt;0,SUM(CD$9:CD143)=0),ROUND(CC$1*CC$3,0),0)</f>
        <v>0</v>
      </c>
      <c r="CG144" s="18"/>
      <c r="CH144" s="38">
        <f>IF(SUM(CP$9:CP143)&gt;0.9,MAX(CH$9:CH143)+1,0)</f>
        <v>0</v>
      </c>
      <c r="CI144" s="44">
        <f t="shared" si="353"/>
        <v>0</v>
      </c>
      <c r="CJ144" s="40">
        <f t="shared" si="354"/>
        <v>48638</v>
      </c>
      <c r="CK144" s="43">
        <f t="shared" si="334"/>
        <v>0</v>
      </c>
      <c r="CL144" s="43">
        <f t="shared" si="318"/>
        <v>0</v>
      </c>
      <c r="CM144" s="45">
        <f>IF(AND(CH144=CO$6,CQ143-CO$1/(CO$7-CO$6+1)&gt;=0),ROUND(CO$1/(CO$7-CO$6+1),0),IF(AND(SUM(CM$10:CM143)&gt;0,CQ143-CM143&gt;=0),CM143,IF(AND(SUM(CM$10:CM143)&gt;0),CO$1-SUM(CM$10:CM143),0)))</f>
        <v>0</v>
      </c>
      <c r="CN144" s="45">
        <f t="shared" si="402"/>
        <v>0</v>
      </c>
      <c r="CO144" s="45">
        <f t="shared" si="403"/>
        <v>0</v>
      </c>
      <c r="CP144" s="45">
        <f t="shared" si="319"/>
        <v>0</v>
      </c>
      <c r="CQ144" s="45">
        <f t="shared" si="404"/>
        <v>0</v>
      </c>
      <c r="CR144" s="45">
        <f>IF(AND(CP144&lt;&gt;0,SUM(CP$9:CP143)=0),ROUND(CO$1*CO$3,0),0)</f>
        <v>0</v>
      </c>
      <c r="CS144" s="18"/>
      <c r="CT144" s="38">
        <f>IF(SUM(DB$9:DB143)&gt;0.9,MAX(CT$9:CT143)+1,0)</f>
        <v>0</v>
      </c>
      <c r="CU144" s="44">
        <f t="shared" si="355"/>
        <v>0</v>
      </c>
      <c r="CV144" s="40">
        <f t="shared" si="356"/>
        <v>48638</v>
      </c>
      <c r="CW144" s="43">
        <f t="shared" si="335"/>
        <v>0</v>
      </c>
      <c r="CX144" s="43">
        <f t="shared" si="320"/>
        <v>0</v>
      </c>
      <c r="CY144" s="45">
        <f>IF(AND(CT144=DA$6,DC143-DA$1/(DA$7-DA$6+1)&gt;=0),ROUND(DA$1/(DA$7-DA$6+1),0),IF(AND(SUM(CY$10:CY143)&gt;0,DC143-CY143&gt;=0),CY143,IF(AND(SUM(CY$10:CY143)&gt;0),DA$1-SUM(CY$10:CY143),0)))</f>
        <v>0</v>
      </c>
      <c r="CZ144" s="45">
        <f t="shared" si="405"/>
        <v>0</v>
      </c>
      <c r="DA144" s="45">
        <f t="shared" si="406"/>
        <v>0</v>
      </c>
      <c r="DB144" s="45">
        <f t="shared" si="321"/>
        <v>0</v>
      </c>
      <c r="DC144" s="45">
        <f t="shared" si="407"/>
        <v>0</v>
      </c>
      <c r="DD144" s="45">
        <f>IF(AND(DB144&lt;&gt;0,SUM(DB$9:DB143)=0),ROUND(DA$1*DA$3,0),0)</f>
        <v>0</v>
      </c>
      <c r="DE144" s="18"/>
      <c r="DF144" s="38">
        <f>IF(SUM(DN$9:DN143)&gt;0.9,MAX(DF$9:DF143)+1,0)</f>
        <v>0</v>
      </c>
      <c r="DG144" s="44">
        <f t="shared" si="357"/>
        <v>0</v>
      </c>
      <c r="DH144" s="40">
        <f t="shared" si="358"/>
        <v>48638</v>
      </c>
      <c r="DI144" s="43">
        <f t="shared" si="336"/>
        <v>0</v>
      </c>
      <c r="DJ144" s="43">
        <f t="shared" si="322"/>
        <v>0</v>
      </c>
      <c r="DK144" s="45">
        <f>IF(AND(DF144=DM$6,DO143-DM$1/(DM$7-DM$6+1)&gt;=0),ROUND(DM$1/(DM$7-DM$6+1),0),IF(AND(SUM(DK$10:DK143)&gt;0,DO143-DK143&gt;=0),DK143,IF(AND(SUM(DK$10:DK143)&gt;0),DM$1-SUM(DK$10:DK143),0)))</f>
        <v>0</v>
      </c>
      <c r="DL144" s="45">
        <f t="shared" si="408"/>
        <v>0</v>
      </c>
      <c r="DM144" s="45">
        <f t="shared" si="409"/>
        <v>0</v>
      </c>
      <c r="DN144" s="45">
        <f t="shared" si="323"/>
        <v>0</v>
      </c>
      <c r="DO144" s="45">
        <f t="shared" si="410"/>
        <v>0</v>
      </c>
      <c r="DP144" s="45">
        <f>IF(AND(DN144&lt;&gt;0,SUM(DN$9:DN143)=0),ROUND(DM$1*DM$3,0),0)</f>
        <v>0</v>
      </c>
      <c r="DQ144" s="18"/>
      <c r="DR144" s="38">
        <f>IF(SUM(DZ$9:DZ143)&gt;0.9,MAX(DR$9:DR143)+1,0)</f>
        <v>0</v>
      </c>
      <c r="DS144" s="44">
        <f t="shared" si="359"/>
        <v>0</v>
      </c>
      <c r="DT144" s="40">
        <f t="shared" si="360"/>
        <v>48638</v>
      </c>
      <c r="DU144" s="43">
        <f t="shared" si="337"/>
        <v>0</v>
      </c>
      <c r="DV144" s="43">
        <f t="shared" si="324"/>
        <v>0</v>
      </c>
      <c r="DW144" s="45">
        <f>IF(AND(DR144=DY$6,EA143-DY$1/(DY$7-DY$6+1)&gt;=0),ROUND(DY$1/(DY$7-DY$6+1),0),IF(AND(SUM(DW$10:DW143)&gt;0,EA143-DW143&gt;=0),DW143,IF(AND(SUM(DW$10:DW143)&gt;0),DY$1-SUM(DW$10:DW143),0)))</f>
        <v>0</v>
      </c>
      <c r="DX144" s="45">
        <f t="shared" si="411"/>
        <v>0</v>
      </c>
      <c r="DY144" s="45">
        <f t="shared" si="412"/>
        <v>0</v>
      </c>
      <c r="DZ144" s="45">
        <f t="shared" si="325"/>
        <v>0</v>
      </c>
      <c r="EA144" s="45">
        <f t="shared" si="413"/>
        <v>0</v>
      </c>
      <c r="EB144" s="45">
        <f>IF(AND(DZ144&lt;&gt;0,SUM(DZ$9:DZ143)=0),ROUND(DY$1*DY$3,0),0)</f>
        <v>0</v>
      </c>
      <c r="EC144" s="18"/>
      <c r="ED144" s="38">
        <f>IF(SUM(EL$9:EL143)&gt;0.9,MAX(ED$9:ED143)+1,0)</f>
        <v>0</v>
      </c>
      <c r="EE144" s="44">
        <f t="shared" si="361"/>
        <v>0</v>
      </c>
      <c r="EF144" s="40">
        <f t="shared" si="362"/>
        <v>48638</v>
      </c>
      <c r="EG144" s="43">
        <f t="shared" si="338"/>
        <v>0</v>
      </c>
      <c r="EH144" s="43">
        <f t="shared" si="326"/>
        <v>0</v>
      </c>
      <c r="EI144" s="45">
        <f>IF(AND(ED144=EK$6,EM143-EK$1/(EK$7-EK$6+1)&gt;=0),ROUND(EK$1/(EK$7-EK$6+1),0),IF(AND(SUM(EI$10:EI143)&gt;0,EM143-EI143&gt;=0),EI143,IF(AND(SUM(EI$10:EI143)&gt;0),EK$1-SUM(EI$10:EI143),0)))</f>
        <v>0</v>
      </c>
      <c r="EJ144" s="45">
        <f t="shared" si="414"/>
        <v>0</v>
      </c>
      <c r="EK144" s="45">
        <f t="shared" si="415"/>
        <v>0</v>
      </c>
      <c r="EL144" s="45">
        <f t="shared" si="327"/>
        <v>0</v>
      </c>
      <c r="EM144" s="45">
        <f t="shared" si="416"/>
        <v>0</v>
      </c>
      <c r="EN144" s="45">
        <f>IF(AND(EL144&lt;&gt;0,SUM(EL$9:EL143)=0),ROUND(EK$1*EK$3,0),0)</f>
        <v>0</v>
      </c>
      <c r="EO144" s="21"/>
      <c r="EP144" s="46">
        <f>EP137+1</f>
        <v>122</v>
      </c>
      <c r="EQ144" s="47">
        <f t="shared" si="417"/>
        <v>48638</v>
      </c>
      <c r="ER144" s="48">
        <f t="shared" si="304"/>
        <v>0</v>
      </c>
      <c r="ES144" s="48">
        <f t="shared" si="418"/>
        <v>0</v>
      </c>
      <c r="ET144" s="48">
        <f t="shared" si="419"/>
        <v>0</v>
      </c>
      <c r="EU144" s="48">
        <f t="shared" si="420"/>
        <v>0</v>
      </c>
      <c r="EV144" s="48">
        <f t="shared" si="421"/>
        <v>0</v>
      </c>
      <c r="EW144" s="48">
        <f t="shared" si="422"/>
        <v>0</v>
      </c>
      <c r="EX144" s="48">
        <f t="shared" si="423"/>
        <v>0</v>
      </c>
      <c r="EY144" s="48">
        <f t="shared" si="424"/>
        <v>0</v>
      </c>
      <c r="EZ144" s="48">
        <f t="shared" si="425"/>
        <v>0</v>
      </c>
      <c r="FA144" s="48">
        <f t="shared" si="426"/>
        <v>0</v>
      </c>
      <c r="FB144" s="48">
        <f t="shared" si="427"/>
        <v>0</v>
      </c>
      <c r="FC144" s="48">
        <f t="shared" si="428"/>
        <v>0</v>
      </c>
      <c r="FD144" s="48">
        <f t="shared" si="363"/>
        <v>0</v>
      </c>
      <c r="FE144" s="49">
        <f t="shared" si="339"/>
        <v>0</v>
      </c>
      <c r="FF144" s="49">
        <f t="shared" si="367"/>
        <v>0</v>
      </c>
      <c r="FG144" s="49">
        <f t="shared" si="368"/>
        <v>0</v>
      </c>
      <c r="FH144" s="49">
        <f t="shared" si="369"/>
        <v>0</v>
      </c>
      <c r="FI144" s="49">
        <f t="shared" si="370"/>
        <v>0</v>
      </c>
      <c r="FJ144" s="49">
        <f t="shared" si="371"/>
        <v>0</v>
      </c>
      <c r="FK144" s="49">
        <f t="shared" si="372"/>
        <v>0</v>
      </c>
      <c r="FL144" s="49">
        <f t="shared" si="373"/>
        <v>0</v>
      </c>
      <c r="FM144" s="49">
        <f t="shared" si="374"/>
        <v>0</v>
      </c>
      <c r="FN144" s="49">
        <f t="shared" si="429"/>
        <v>0</v>
      </c>
      <c r="FO144" s="49">
        <f t="shared" si="430"/>
        <v>0</v>
      </c>
      <c r="FP144" s="49">
        <f t="shared" si="431"/>
        <v>0</v>
      </c>
      <c r="FQ144" s="49">
        <f t="shared" si="432"/>
        <v>0</v>
      </c>
      <c r="FR144" s="49">
        <f t="shared" si="375"/>
        <v>0</v>
      </c>
      <c r="FS144" s="49">
        <f>IF(SUM(FF144:FF$298)=0,FF$299*FS$8/12,0)</f>
        <v>0</v>
      </c>
      <c r="FT144" s="49">
        <f>IF(SUM(FG144:FG$298)=0,FG$299*FT$8/12,0)</f>
        <v>0</v>
      </c>
      <c r="FU144" s="49">
        <f>IF(SUM(FH144:FH$298)=0,FH$299*FU$8/12,0)</f>
        <v>0</v>
      </c>
      <c r="FV144" s="49">
        <f>IF(SUM(FI144:FI$298)=0,FI$299*FV$8/12,0)</f>
        <v>0</v>
      </c>
      <c r="FW144" s="49">
        <f>IF(SUM(FJ144:FJ$298)=0,FJ$299*FW$8/12,0)</f>
        <v>0</v>
      </c>
      <c r="FX144" s="49">
        <f>IF(SUM(FK144:FK$298)=0,FK$299*FX$8/12,0)</f>
        <v>0</v>
      </c>
      <c r="FY144" s="49">
        <f>IF(SUM(FL144:FL$298)=0,FL$299*FY$8/12,0)</f>
        <v>0</v>
      </c>
      <c r="FZ144" s="49">
        <f>IF(SUM(FM144:FM$298)=0,FM$299*FZ$8/12,0)</f>
        <v>0</v>
      </c>
      <c r="GA144" s="49">
        <f>IF(SUM(FN144:FN$298)=0,FN$299*GA$8/12,0)</f>
        <v>0</v>
      </c>
      <c r="GB144" s="49">
        <f>IF(SUM(FO144:FO$298)=0,FO$299*GB$8/12,0)</f>
        <v>0</v>
      </c>
      <c r="GC144" s="49">
        <f>IF(SUM(FP144:FP$298)=0,FP$299*GC$8/12,0)</f>
        <v>0</v>
      </c>
      <c r="GD144" s="49">
        <f>IF(SUM(FQ144:FQ$298)=0,FQ$299*GD$8/12,0)</f>
        <v>0</v>
      </c>
      <c r="GE144" s="49">
        <f t="shared" si="376"/>
        <v>0</v>
      </c>
      <c r="GF144" s="49">
        <f t="shared" si="364"/>
        <v>0</v>
      </c>
      <c r="GG144" s="49">
        <f t="shared" si="377"/>
        <v>0</v>
      </c>
      <c r="GH144" s="49">
        <f t="shared" si="365"/>
        <v>0</v>
      </c>
      <c r="GI144" s="49">
        <f t="shared" si="378"/>
        <v>0</v>
      </c>
      <c r="GJ144" s="49">
        <f t="shared" si="366"/>
        <v>0</v>
      </c>
      <c r="GK144" s="21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  <c r="IY144" s="64"/>
      <c r="IZ144" s="64"/>
      <c r="JA144" s="64"/>
      <c r="JB144" s="64"/>
      <c r="JC144" s="64"/>
      <c r="JD144" s="64"/>
      <c r="JE144" s="64"/>
      <c r="JF144" s="64"/>
      <c r="JG144" s="64"/>
      <c r="JH144" s="64"/>
      <c r="JI144" s="64"/>
      <c r="JJ144" s="64"/>
      <c r="JK144" s="64"/>
      <c r="JL144" s="64"/>
      <c r="JM144" s="64"/>
      <c r="JN144" s="64"/>
      <c r="JO144" s="64"/>
      <c r="JP144" s="64"/>
      <c r="JQ144" s="64"/>
      <c r="JR144" s="64"/>
      <c r="JS144" s="64"/>
      <c r="JT144" s="64"/>
      <c r="JU144" s="64"/>
      <c r="JV144" s="64"/>
      <c r="JW144" s="64"/>
      <c r="JX144" s="64"/>
      <c r="JY144" s="64"/>
      <c r="JZ144" s="64"/>
      <c r="KA144" s="64"/>
      <c r="KB144" s="64"/>
      <c r="KC144" s="64"/>
      <c r="KD144" s="64"/>
      <c r="KE144" s="64"/>
      <c r="KF144" s="64"/>
      <c r="KG144" s="64"/>
      <c r="KH144" s="64"/>
      <c r="KI144" s="64"/>
      <c r="KJ144" s="64"/>
      <c r="KK144" s="64"/>
      <c r="KL144" s="64"/>
      <c r="KM144" s="64"/>
    </row>
    <row r="145" spans="1:299">
      <c r="A145" s="57"/>
      <c r="B145" s="38">
        <f>IF(SUM(J$9:J144)&gt;0.9,MAX(B$9:B144)+1,0)</f>
        <v>116</v>
      </c>
      <c r="C145" s="44">
        <f t="shared" si="340"/>
        <v>0</v>
      </c>
      <c r="D145" s="40">
        <v>48669</v>
      </c>
      <c r="E145" s="43">
        <f t="shared" si="379"/>
        <v>0</v>
      </c>
      <c r="F145" s="43">
        <f t="shared" si="380"/>
        <v>0</v>
      </c>
      <c r="G145" s="45">
        <f>IF(AND(B145=I$6,K144-I$1/(I$7-I$6+1)&gt;=0),ROUND(I$1/(I$7-I$6+1),0),IF(AND(SUM(G$10:G144)&gt;0,K144-G144&gt;=0),G144,IF(AND(SUM(G$10:G144)&gt;0),I$1-SUM(G$10:G144),0)))</f>
        <v>0</v>
      </c>
      <c r="H145" s="45">
        <f t="shared" si="381"/>
        <v>0</v>
      </c>
      <c r="I145" s="45">
        <f t="shared" si="382"/>
        <v>0</v>
      </c>
      <c r="J145" s="45">
        <f t="shared" si="305"/>
        <v>0</v>
      </c>
      <c r="K145" s="45">
        <f t="shared" si="383"/>
        <v>0</v>
      </c>
      <c r="L145" s="45">
        <f>IF(AND(J145&lt;&gt;0,SUM(J$9:J144)=0),ROUND(I$1*I$3,0),0)</f>
        <v>0</v>
      </c>
      <c r="M145" s="18"/>
      <c r="N145" s="38">
        <f>IF(SUM(V$9:V144)&gt;0.9,MAX(N$9:N144)+1,0)</f>
        <v>0</v>
      </c>
      <c r="O145" s="44">
        <f t="shared" si="341"/>
        <v>0</v>
      </c>
      <c r="P145" s="40">
        <f t="shared" si="342"/>
        <v>48669</v>
      </c>
      <c r="Q145" s="43">
        <f t="shared" si="328"/>
        <v>0</v>
      </c>
      <c r="R145" s="43">
        <f t="shared" si="306"/>
        <v>0</v>
      </c>
      <c r="S145" s="45">
        <f>IF(AND(N145=U$6,W144-U$1/(U$7-U$6+1)&gt;=0),ROUND(U$1/(U$7-U$6+1),0),IF(AND(SUM(S$10:S144)&gt;0,W144-S144&gt;=0),S144,IF(AND(SUM(S$10:S144)&gt;0),U$1-SUM(S$10:S144),0)))</f>
        <v>0</v>
      </c>
      <c r="T145" s="45">
        <f t="shared" si="384"/>
        <v>0</v>
      </c>
      <c r="U145" s="45">
        <f t="shared" si="385"/>
        <v>0</v>
      </c>
      <c r="V145" s="45">
        <f t="shared" si="307"/>
        <v>0</v>
      </c>
      <c r="W145" s="45">
        <f t="shared" si="386"/>
        <v>0</v>
      </c>
      <c r="X145" s="45">
        <f>IF(AND(V145&lt;&gt;0,SUM(V$9:V144)=0),ROUND(U$1*U$3,0),0)</f>
        <v>0</v>
      </c>
      <c r="Y145" s="18"/>
      <c r="Z145" s="38">
        <f>IF(SUM(AH$9:AH144)&gt;0.9,MAX(Z$9:Z144)+1,0)</f>
        <v>0</v>
      </c>
      <c r="AA145" s="44">
        <f t="shared" si="343"/>
        <v>0</v>
      </c>
      <c r="AB145" s="40">
        <f t="shared" si="344"/>
        <v>48669</v>
      </c>
      <c r="AC145" s="43">
        <f t="shared" si="329"/>
        <v>0</v>
      </c>
      <c r="AD145" s="43">
        <f t="shared" si="308"/>
        <v>0</v>
      </c>
      <c r="AE145" s="45">
        <f>IF(AND(Z145=AG$6,AI144-AG$1/(AG$7-AG$6+1)&gt;=0),ROUND(AG$1/(AG$7-AG$6+1),0),IF(AND(SUM(AE$10:AE144)&gt;0,AI144-AE144&gt;=0),AE144,IF(AND(SUM(AE$10:AE144)&gt;0),AG$1-SUM(AE$10:AE144),0)))</f>
        <v>0</v>
      </c>
      <c r="AF145" s="45">
        <f t="shared" si="387"/>
        <v>0</v>
      </c>
      <c r="AG145" s="45">
        <f t="shared" si="388"/>
        <v>0</v>
      </c>
      <c r="AH145" s="45">
        <f t="shared" si="309"/>
        <v>0</v>
      </c>
      <c r="AI145" s="45">
        <f t="shared" si="389"/>
        <v>0</v>
      </c>
      <c r="AJ145" s="45">
        <f>IF(AND(AH145&lt;&gt;0,SUM(AH$9:AH144)=0),ROUND(AG$1*AG$3,0),0)</f>
        <v>0</v>
      </c>
      <c r="AK145" s="18"/>
      <c r="AL145" s="38">
        <f>IF(SUM(AT$9:AT144)&gt;0.9,MAX(AL$9:AL144)+1,0)</f>
        <v>0</v>
      </c>
      <c r="AM145" s="44">
        <f t="shared" si="345"/>
        <v>0</v>
      </c>
      <c r="AN145" s="40">
        <f t="shared" si="346"/>
        <v>48669</v>
      </c>
      <c r="AO145" s="43">
        <f t="shared" si="330"/>
        <v>0</v>
      </c>
      <c r="AP145" s="43">
        <f t="shared" si="310"/>
        <v>0</v>
      </c>
      <c r="AQ145" s="45">
        <f>IF(AND(AL145=AS$6,AU144-AS$1/(AS$7-AS$6+1)&gt;=0),ROUND(AS$1/(AS$7-AS$6+1),0),IF(AND(SUM(AQ$10:AQ144)&gt;0,AU144-AQ144&gt;=0),AQ144,IF(AND(SUM(AQ$10:AQ144)&gt;0),AS$1-SUM(AQ$10:AQ144),0)))</f>
        <v>0</v>
      </c>
      <c r="AR145" s="45">
        <f t="shared" si="390"/>
        <v>0</v>
      </c>
      <c r="AS145" s="45">
        <f t="shared" si="391"/>
        <v>0</v>
      </c>
      <c r="AT145" s="45">
        <f t="shared" si="311"/>
        <v>0</v>
      </c>
      <c r="AU145" s="45">
        <f t="shared" si="392"/>
        <v>0</v>
      </c>
      <c r="AV145" s="45">
        <f>IF(AND(AT145&lt;&gt;0,SUM(AT$9:AT144)=0),ROUND(AS$1*AS$3,0),0)</f>
        <v>0</v>
      </c>
      <c r="AW145" s="18"/>
      <c r="AX145" s="38">
        <f>IF(SUM(BF$9:BF144)&gt;0.9,MAX(AX$9:AX144)+1,0)</f>
        <v>0</v>
      </c>
      <c r="AY145" s="44">
        <f t="shared" si="347"/>
        <v>0</v>
      </c>
      <c r="AZ145" s="40">
        <f t="shared" si="348"/>
        <v>48669</v>
      </c>
      <c r="BA145" s="43">
        <f t="shared" si="331"/>
        <v>0</v>
      </c>
      <c r="BB145" s="43">
        <f t="shared" si="312"/>
        <v>0</v>
      </c>
      <c r="BC145" s="45">
        <f>IF(AND(AX145=BE$6,BG144-BE$1/(BE$7-BE$6+1)&gt;=0),ROUND(BE$1/(BE$7-BE$6+1),0),IF(AND(SUM(BC$10:BC144)&gt;0,BG144-BC144&gt;=0),BC144,IF(AND(SUM(BC$10:BC144)&gt;0),BE$1-SUM(BC$10:BC144),0)))</f>
        <v>0</v>
      </c>
      <c r="BD145" s="45">
        <f t="shared" si="393"/>
        <v>0</v>
      </c>
      <c r="BE145" s="45">
        <f t="shared" si="394"/>
        <v>0</v>
      </c>
      <c r="BF145" s="45">
        <f t="shared" si="313"/>
        <v>0</v>
      </c>
      <c r="BG145" s="45">
        <f t="shared" si="395"/>
        <v>0</v>
      </c>
      <c r="BH145" s="45">
        <f>IF(AND(BF145&lt;&gt;0,SUM(BF$9:BF144)=0),ROUND(BE$1*BE$3,0),0)</f>
        <v>0</v>
      </c>
      <c r="BI145" s="18"/>
      <c r="BJ145" s="38">
        <f>IF(SUM(BR$9:BR144)&gt;0.9,MAX(BJ$9:BJ144)+1,0)</f>
        <v>0</v>
      </c>
      <c r="BK145" s="44">
        <f t="shared" si="349"/>
        <v>0</v>
      </c>
      <c r="BL145" s="40">
        <f t="shared" si="350"/>
        <v>48669</v>
      </c>
      <c r="BM145" s="43">
        <f t="shared" si="332"/>
        <v>0</v>
      </c>
      <c r="BN145" s="43">
        <f t="shared" si="314"/>
        <v>0</v>
      </c>
      <c r="BO145" s="45">
        <f>IF(AND(BJ145=BQ$6,BS144-BQ$1/(BQ$7-BQ$6+1)&gt;=0),ROUND(BQ$1/(BQ$7-BQ$6+1),0),IF(AND(SUM(BO$10:BO144)&gt;0,BS144-BO144&gt;=0),BO144,IF(AND(SUM(BO$10:BO144)&gt;0),BQ$1-SUM(BO$10:BO144),0)))</f>
        <v>0</v>
      </c>
      <c r="BP145" s="45">
        <f t="shared" si="396"/>
        <v>0</v>
      </c>
      <c r="BQ145" s="45">
        <f t="shared" si="397"/>
        <v>0</v>
      </c>
      <c r="BR145" s="45">
        <f t="shared" si="315"/>
        <v>0</v>
      </c>
      <c r="BS145" s="45">
        <f t="shared" si="398"/>
        <v>0</v>
      </c>
      <c r="BT145" s="45">
        <f>IF(AND(BR145&lt;&gt;0,SUM(BR$9:BR144)=0),ROUND(BQ$1*BQ$3,0),0)</f>
        <v>0</v>
      </c>
      <c r="BU145" s="18"/>
      <c r="BV145" s="38">
        <f>IF(SUM(CD$9:CD144)&gt;0.9,MAX(BV$9:BV144)+1,0)</f>
        <v>0</v>
      </c>
      <c r="BW145" s="44">
        <f t="shared" si="351"/>
        <v>0</v>
      </c>
      <c r="BX145" s="40">
        <f t="shared" si="352"/>
        <v>48669</v>
      </c>
      <c r="BY145" s="43">
        <f t="shared" si="333"/>
        <v>0</v>
      </c>
      <c r="BZ145" s="43">
        <f t="shared" si="316"/>
        <v>0</v>
      </c>
      <c r="CA145" s="45">
        <f>IF(AND(BV145=CC$6,CE144-CC$1/(CC$7-CC$6+1)&gt;=0),ROUND(CC$1/(CC$7-CC$6+1),0),IF(AND(SUM(CA$10:CA144)&gt;0,CE144-CA144&gt;=0),CA144,IF(AND(SUM(CA$10:CA144)&gt;0),CC$1-SUM(CA$10:CA144),0)))</f>
        <v>0</v>
      </c>
      <c r="CB145" s="45">
        <f t="shared" si="399"/>
        <v>0</v>
      </c>
      <c r="CC145" s="45">
        <f t="shared" si="400"/>
        <v>0</v>
      </c>
      <c r="CD145" s="45">
        <f t="shared" si="317"/>
        <v>0</v>
      </c>
      <c r="CE145" s="45">
        <f t="shared" si="401"/>
        <v>0</v>
      </c>
      <c r="CF145" s="45">
        <f>IF(AND(CD145&lt;&gt;0,SUM(CD$9:CD144)=0),ROUND(CC$1*CC$3,0),0)</f>
        <v>0</v>
      </c>
      <c r="CG145" s="18"/>
      <c r="CH145" s="38">
        <f>IF(SUM(CP$9:CP144)&gt;0.9,MAX(CH$9:CH144)+1,0)</f>
        <v>0</v>
      </c>
      <c r="CI145" s="44">
        <f t="shared" si="353"/>
        <v>0</v>
      </c>
      <c r="CJ145" s="40">
        <f t="shared" si="354"/>
        <v>48669</v>
      </c>
      <c r="CK145" s="43">
        <f t="shared" si="334"/>
        <v>0</v>
      </c>
      <c r="CL145" s="43">
        <f t="shared" si="318"/>
        <v>0</v>
      </c>
      <c r="CM145" s="45">
        <f>IF(AND(CH145=CO$6,CQ144-CO$1/(CO$7-CO$6+1)&gt;=0),ROUND(CO$1/(CO$7-CO$6+1),0),IF(AND(SUM(CM$10:CM144)&gt;0,CQ144-CM144&gt;=0),CM144,IF(AND(SUM(CM$10:CM144)&gt;0),CO$1-SUM(CM$10:CM144),0)))</f>
        <v>0</v>
      </c>
      <c r="CN145" s="45">
        <f t="shared" si="402"/>
        <v>0</v>
      </c>
      <c r="CO145" s="45">
        <f t="shared" si="403"/>
        <v>0</v>
      </c>
      <c r="CP145" s="45">
        <f t="shared" si="319"/>
        <v>0</v>
      </c>
      <c r="CQ145" s="45">
        <f t="shared" si="404"/>
        <v>0</v>
      </c>
      <c r="CR145" s="45">
        <f>IF(AND(CP145&lt;&gt;0,SUM(CP$9:CP144)=0),ROUND(CO$1*CO$3,0),0)</f>
        <v>0</v>
      </c>
      <c r="CS145" s="18"/>
      <c r="CT145" s="38">
        <f>IF(SUM(DB$9:DB144)&gt;0.9,MAX(CT$9:CT144)+1,0)</f>
        <v>0</v>
      </c>
      <c r="CU145" s="44">
        <f t="shared" si="355"/>
        <v>0</v>
      </c>
      <c r="CV145" s="40">
        <f t="shared" si="356"/>
        <v>48669</v>
      </c>
      <c r="CW145" s="43">
        <f t="shared" si="335"/>
        <v>0</v>
      </c>
      <c r="CX145" s="43">
        <f t="shared" si="320"/>
        <v>0</v>
      </c>
      <c r="CY145" s="45">
        <f>IF(AND(CT145=DA$6,DC144-DA$1/(DA$7-DA$6+1)&gt;=0),ROUND(DA$1/(DA$7-DA$6+1),0),IF(AND(SUM(CY$10:CY144)&gt;0,DC144-CY144&gt;=0),CY144,IF(AND(SUM(CY$10:CY144)&gt;0),DA$1-SUM(CY$10:CY144),0)))</f>
        <v>0</v>
      </c>
      <c r="CZ145" s="45">
        <f t="shared" si="405"/>
        <v>0</v>
      </c>
      <c r="DA145" s="45">
        <f t="shared" si="406"/>
        <v>0</v>
      </c>
      <c r="DB145" s="45">
        <f t="shared" si="321"/>
        <v>0</v>
      </c>
      <c r="DC145" s="45">
        <f t="shared" si="407"/>
        <v>0</v>
      </c>
      <c r="DD145" s="45">
        <f>IF(AND(DB145&lt;&gt;0,SUM(DB$9:DB144)=0),ROUND(DA$1*DA$3,0),0)</f>
        <v>0</v>
      </c>
      <c r="DE145" s="18"/>
      <c r="DF145" s="38">
        <f>IF(SUM(DN$9:DN144)&gt;0.9,MAX(DF$9:DF144)+1,0)</f>
        <v>0</v>
      </c>
      <c r="DG145" s="44">
        <f t="shared" si="357"/>
        <v>0</v>
      </c>
      <c r="DH145" s="40">
        <f t="shared" si="358"/>
        <v>48669</v>
      </c>
      <c r="DI145" s="43">
        <f t="shared" si="336"/>
        <v>0</v>
      </c>
      <c r="DJ145" s="43">
        <f t="shared" si="322"/>
        <v>0</v>
      </c>
      <c r="DK145" s="45">
        <f>IF(AND(DF145=DM$6,DO144-DM$1/(DM$7-DM$6+1)&gt;=0),ROUND(DM$1/(DM$7-DM$6+1),0),IF(AND(SUM(DK$10:DK144)&gt;0,DO144-DK144&gt;=0),DK144,IF(AND(SUM(DK$10:DK144)&gt;0),DM$1-SUM(DK$10:DK144),0)))</f>
        <v>0</v>
      </c>
      <c r="DL145" s="45">
        <f t="shared" si="408"/>
        <v>0</v>
      </c>
      <c r="DM145" s="45">
        <f t="shared" si="409"/>
        <v>0</v>
      </c>
      <c r="DN145" s="45">
        <f t="shared" si="323"/>
        <v>0</v>
      </c>
      <c r="DO145" s="45">
        <f t="shared" si="410"/>
        <v>0</v>
      </c>
      <c r="DP145" s="45">
        <f>IF(AND(DN145&lt;&gt;0,SUM(DN$9:DN144)=0),ROUND(DM$1*DM$3,0),0)</f>
        <v>0</v>
      </c>
      <c r="DQ145" s="18"/>
      <c r="DR145" s="38">
        <f>IF(SUM(DZ$9:DZ144)&gt;0.9,MAX(DR$9:DR144)+1,0)</f>
        <v>0</v>
      </c>
      <c r="DS145" s="44">
        <f t="shared" si="359"/>
        <v>0</v>
      </c>
      <c r="DT145" s="40">
        <f t="shared" si="360"/>
        <v>48669</v>
      </c>
      <c r="DU145" s="43">
        <f t="shared" si="337"/>
        <v>0</v>
      </c>
      <c r="DV145" s="43">
        <f t="shared" si="324"/>
        <v>0</v>
      </c>
      <c r="DW145" s="45">
        <f>IF(AND(DR145=DY$6,EA144-DY$1/(DY$7-DY$6+1)&gt;=0),ROUND(DY$1/(DY$7-DY$6+1),0),IF(AND(SUM(DW$10:DW144)&gt;0,EA144-DW144&gt;=0),DW144,IF(AND(SUM(DW$10:DW144)&gt;0),DY$1-SUM(DW$10:DW144),0)))</f>
        <v>0</v>
      </c>
      <c r="DX145" s="45">
        <f t="shared" si="411"/>
        <v>0</v>
      </c>
      <c r="DY145" s="45">
        <f t="shared" si="412"/>
        <v>0</v>
      </c>
      <c r="DZ145" s="45">
        <f t="shared" si="325"/>
        <v>0</v>
      </c>
      <c r="EA145" s="45">
        <f t="shared" si="413"/>
        <v>0</v>
      </c>
      <c r="EB145" s="45">
        <f>IF(AND(DZ145&lt;&gt;0,SUM(DZ$9:DZ144)=0),ROUND(DY$1*DY$3,0),0)</f>
        <v>0</v>
      </c>
      <c r="EC145" s="18"/>
      <c r="ED145" s="38">
        <f>IF(SUM(EL$9:EL144)&gt;0.9,MAX(ED$9:ED144)+1,0)</f>
        <v>0</v>
      </c>
      <c r="EE145" s="44">
        <f t="shared" si="361"/>
        <v>0</v>
      </c>
      <c r="EF145" s="40">
        <f t="shared" si="362"/>
        <v>48669</v>
      </c>
      <c r="EG145" s="43">
        <f t="shared" si="338"/>
        <v>0</v>
      </c>
      <c r="EH145" s="43">
        <f t="shared" si="326"/>
        <v>0</v>
      </c>
      <c r="EI145" s="45">
        <f>IF(AND(ED145=EK$6,EM144-EK$1/(EK$7-EK$6+1)&gt;=0),ROUND(EK$1/(EK$7-EK$6+1),0),IF(AND(SUM(EI$10:EI144)&gt;0,EM144-EI144&gt;=0),EI144,IF(AND(SUM(EI$10:EI144)&gt;0),EK$1-SUM(EI$10:EI144),0)))</f>
        <v>0</v>
      </c>
      <c r="EJ145" s="45">
        <f t="shared" si="414"/>
        <v>0</v>
      </c>
      <c r="EK145" s="45">
        <f t="shared" si="415"/>
        <v>0</v>
      </c>
      <c r="EL145" s="45">
        <f t="shared" si="327"/>
        <v>0</v>
      </c>
      <c r="EM145" s="45">
        <f t="shared" si="416"/>
        <v>0</v>
      </c>
      <c r="EN145" s="45">
        <f>IF(AND(EL145&lt;&gt;0,SUM(EL$9:EL144)=0),ROUND(EK$1*EK$3,0),0)</f>
        <v>0</v>
      </c>
      <c r="EO145" s="21"/>
      <c r="EP145" s="46">
        <f t="shared" si="433"/>
        <v>123</v>
      </c>
      <c r="EQ145" s="47">
        <f t="shared" si="417"/>
        <v>48669</v>
      </c>
      <c r="ER145" s="48">
        <f t="shared" si="304"/>
        <v>0</v>
      </c>
      <c r="ES145" s="48">
        <f t="shared" si="418"/>
        <v>0</v>
      </c>
      <c r="ET145" s="48">
        <f t="shared" si="419"/>
        <v>0</v>
      </c>
      <c r="EU145" s="48">
        <f t="shared" si="420"/>
        <v>0</v>
      </c>
      <c r="EV145" s="48">
        <f t="shared" si="421"/>
        <v>0</v>
      </c>
      <c r="EW145" s="48">
        <f t="shared" si="422"/>
        <v>0</v>
      </c>
      <c r="EX145" s="48">
        <f t="shared" si="423"/>
        <v>0</v>
      </c>
      <c r="EY145" s="48">
        <f t="shared" si="424"/>
        <v>0</v>
      </c>
      <c r="EZ145" s="48">
        <f t="shared" si="425"/>
        <v>0</v>
      </c>
      <c r="FA145" s="48">
        <f t="shared" si="426"/>
        <v>0</v>
      </c>
      <c r="FB145" s="48">
        <f t="shared" si="427"/>
        <v>0</v>
      </c>
      <c r="FC145" s="48">
        <f t="shared" si="428"/>
        <v>0</v>
      </c>
      <c r="FD145" s="48">
        <f t="shared" si="363"/>
        <v>0</v>
      </c>
      <c r="FE145" s="49">
        <f t="shared" si="339"/>
        <v>0</v>
      </c>
      <c r="FF145" s="49">
        <f t="shared" si="367"/>
        <v>0</v>
      </c>
      <c r="FG145" s="49">
        <f t="shared" si="368"/>
        <v>0</v>
      </c>
      <c r="FH145" s="49">
        <f t="shared" si="369"/>
        <v>0</v>
      </c>
      <c r="FI145" s="49">
        <f t="shared" si="370"/>
        <v>0</v>
      </c>
      <c r="FJ145" s="49">
        <f t="shared" si="371"/>
        <v>0</v>
      </c>
      <c r="FK145" s="49">
        <f t="shared" si="372"/>
        <v>0</v>
      </c>
      <c r="FL145" s="49">
        <f t="shared" si="373"/>
        <v>0</v>
      </c>
      <c r="FM145" s="49">
        <f t="shared" si="374"/>
        <v>0</v>
      </c>
      <c r="FN145" s="49">
        <f t="shared" si="429"/>
        <v>0</v>
      </c>
      <c r="FO145" s="49">
        <f t="shared" si="430"/>
        <v>0</v>
      </c>
      <c r="FP145" s="49">
        <f t="shared" si="431"/>
        <v>0</v>
      </c>
      <c r="FQ145" s="49">
        <f t="shared" si="432"/>
        <v>0</v>
      </c>
      <c r="FR145" s="49">
        <f t="shared" si="375"/>
        <v>0</v>
      </c>
      <c r="FS145" s="49">
        <f>IF(SUM(FF145:FF$298)=0,FF$299*FS$8/12,0)</f>
        <v>0</v>
      </c>
      <c r="FT145" s="49">
        <f>IF(SUM(FG145:FG$298)=0,FG$299*FT$8/12,0)</f>
        <v>0</v>
      </c>
      <c r="FU145" s="49">
        <f>IF(SUM(FH145:FH$298)=0,FH$299*FU$8/12,0)</f>
        <v>0</v>
      </c>
      <c r="FV145" s="49">
        <f>IF(SUM(FI145:FI$298)=0,FI$299*FV$8/12,0)</f>
        <v>0</v>
      </c>
      <c r="FW145" s="49">
        <f>IF(SUM(FJ145:FJ$298)=0,FJ$299*FW$8/12,0)</f>
        <v>0</v>
      </c>
      <c r="FX145" s="49">
        <f>IF(SUM(FK145:FK$298)=0,FK$299*FX$8/12,0)</f>
        <v>0</v>
      </c>
      <c r="FY145" s="49">
        <f>IF(SUM(FL145:FL$298)=0,FL$299*FY$8/12,0)</f>
        <v>0</v>
      </c>
      <c r="FZ145" s="49">
        <f>IF(SUM(FM145:FM$298)=0,FM$299*FZ$8/12,0)</f>
        <v>0</v>
      </c>
      <c r="GA145" s="49">
        <f>IF(SUM(FN145:FN$298)=0,FN$299*GA$8/12,0)</f>
        <v>0</v>
      </c>
      <c r="GB145" s="49">
        <f>IF(SUM(FO145:FO$298)=0,FO$299*GB$8/12,0)</f>
        <v>0</v>
      </c>
      <c r="GC145" s="49">
        <f>IF(SUM(FP145:FP$298)=0,FP$299*GC$8/12,0)</f>
        <v>0</v>
      </c>
      <c r="GD145" s="49">
        <f>IF(SUM(FQ145:FQ$298)=0,FQ$299*GD$8/12,0)</f>
        <v>0</v>
      </c>
      <c r="GE145" s="49">
        <f t="shared" si="376"/>
        <v>0</v>
      </c>
      <c r="GF145" s="49">
        <f t="shared" si="364"/>
        <v>0</v>
      </c>
      <c r="GG145" s="49">
        <f t="shared" si="377"/>
        <v>0</v>
      </c>
      <c r="GH145" s="49">
        <f t="shared" si="365"/>
        <v>0</v>
      </c>
      <c r="GI145" s="49">
        <f t="shared" si="378"/>
        <v>0</v>
      </c>
      <c r="GJ145" s="49">
        <f t="shared" si="366"/>
        <v>0</v>
      </c>
      <c r="GK145" s="21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  <c r="IY145" s="64"/>
      <c r="IZ145" s="64"/>
      <c r="JA145" s="64"/>
      <c r="JB145" s="64"/>
      <c r="JC145" s="64"/>
      <c r="JD145" s="64"/>
      <c r="JE145" s="64"/>
      <c r="JF145" s="64"/>
      <c r="JG145" s="64"/>
      <c r="JH145" s="64"/>
      <c r="JI145" s="64"/>
      <c r="JJ145" s="64"/>
      <c r="JK145" s="64"/>
      <c r="JL145" s="64"/>
      <c r="JM145" s="64"/>
      <c r="JN145" s="64"/>
      <c r="JO145" s="64"/>
      <c r="JP145" s="64"/>
      <c r="JQ145" s="64"/>
      <c r="JR145" s="64"/>
      <c r="JS145" s="64"/>
      <c r="JT145" s="64"/>
      <c r="JU145" s="64"/>
      <c r="JV145" s="64"/>
      <c r="JW145" s="64"/>
      <c r="JX145" s="64"/>
      <c r="JY145" s="64"/>
      <c r="JZ145" s="64"/>
      <c r="KA145" s="64"/>
      <c r="KB145" s="64"/>
      <c r="KC145" s="64"/>
      <c r="KD145" s="64"/>
      <c r="KE145" s="64"/>
      <c r="KF145" s="64"/>
      <c r="KG145" s="64"/>
      <c r="KH145" s="64"/>
      <c r="KI145" s="64"/>
      <c r="KJ145" s="64"/>
      <c r="KK145" s="64"/>
      <c r="KL145" s="64"/>
      <c r="KM145" s="64"/>
    </row>
    <row r="146" spans="1:299">
      <c r="A146" s="57"/>
      <c r="B146" s="38">
        <f>IF(SUM(J$9:J145)&gt;0.9,MAX(B$9:B145)+1,0)</f>
        <v>117</v>
      </c>
      <c r="C146" s="44">
        <f t="shared" si="340"/>
        <v>0</v>
      </c>
      <c r="D146" s="40">
        <v>48699</v>
      </c>
      <c r="E146" s="43">
        <f t="shared" si="379"/>
        <v>0</v>
      </c>
      <c r="F146" s="43">
        <f t="shared" si="380"/>
        <v>0</v>
      </c>
      <c r="G146" s="45">
        <f>IF(AND(B146=I$6,K145-I$1/(I$7-I$6+1)&gt;=0),ROUND(I$1/(I$7-I$6+1),0),IF(AND(SUM(G$10:G145)&gt;0,K145-G145&gt;=0),G145,IF(AND(SUM(G$10:G145)&gt;0),I$1-SUM(G$10:G145),0)))</f>
        <v>0</v>
      </c>
      <c r="H146" s="45">
        <f t="shared" si="381"/>
        <v>0</v>
      </c>
      <c r="I146" s="45">
        <f t="shared" si="382"/>
        <v>0</v>
      </c>
      <c r="J146" s="45">
        <f t="shared" si="305"/>
        <v>0</v>
      </c>
      <c r="K146" s="45">
        <f t="shared" si="383"/>
        <v>0</v>
      </c>
      <c r="L146" s="45">
        <f>IF(AND(J146&lt;&gt;0,SUM(J$9:J145)=0),ROUND(I$1*I$3,0),0)</f>
        <v>0</v>
      </c>
      <c r="M146" s="18"/>
      <c r="N146" s="38">
        <f>IF(SUM(V$9:V145)&gt;0.9,MAX(N$9:N145)+1,0)</f>
        <v>0</v>
      </c>
      <c r="O146" s="44">
        <f t="shared" si="341"/>
        <v>0</v>
      </c>
      <c r="P146" s="40">
        <f t="shared" si="342"/>
        <v>48699</v>
      </c>
      <c r="Q146" s="43">
        <f t="shared" si="328"/>
        <v>0</v>
      </c>
      <c r="R146" s="43">
        <f t="shared" si="306"/>
        <v>0</v>
      </c>
      <c r="S146" s="45">
        <f>IF(AND(N146=U$6,W145-U$1/(U$7-U$6+1)&gt;=0),ROUND(U$1/(U$7-U$6+1),0),IF(AND(SUM(S$10:S145)&gt;0,W145-S145&gt;=0),S145,IF(AND(SUM(S$10:S145)&gt;0),U$1-SUM(S$10:S145),0)))</f>
        <v>0</v>
      </c>
      <c r="T146" s="45">
        <f t="shared" si="384"/>
        <v>0</v>
      </c>
      <c r="U146" s="45">
        <f t="shared" si="385"/>
        <v>0</v>
      </c>
      <c r="V146" s="45">
        <f t="shared" si="307"/>
        <v>0</v>
      </c>
      <c r="W146" s="45">
        <f t="shared" si="386"/>
        <v>0</v>
      </c>
      <c r="X146" s="45">
        <f>IF(AND(V146&lt;&gt;0,SUM(V$9:V145)=0),ROUND(U$1*U$3,0),0)</f>
        <v>0</v>
      </c>
      <c r="Y146" s="18"/>
      <c r="Z146" s="38">
        <f>IF(SUM(AH$9:AH145)&gt;0.9,MAX(Z$9:Z145)+1,0)</f>
        <v>0</v>
      </c>
      <c r="AA146" s="44">
        <f t="shared" si="343"/>
        <v>0</v>
      </c>
      <c r="AB146" s="40">
        <f t="shared" si="344"/>
        <v>48699</v>
      </c>
      <c r="AC146" s="43">
        <f t="shared" si="329"/>
        <v>0</v>
      </c>
      <c r="AD146" s="43">
        <f t="shared" si="308"/>
        <v>0</v>
      </c>
      <c r="AE146" s="45">
        <f>IF(AND(Z146=AG$6,AI145-AG$1/(AG$7-AG$6+1)&gt;=0),ROUND(AG$1/(AG$7-AG$6+1),0),IF(AND(SUM(AE$10:AE145)&gt;0,AI145-AE145&gt;=0),AE145,IF(AND(SUM(AE$10:AE145)&gt;0),AG$1-SUM(AE$10:AE145),0)))</f>
        <v>0</v>
      </c>
      <c r="AF146" s="45">
        <f t="shared" si="387"/>
        <v>0</v>
      </c>
      <c r="AG146" s="45">
        <f t="shared" si="388"/>
        <v>0</v>
      </c>
      <c r="AH146" s="45">
        <f t="shared" si="309"/>
        <v>0</v>
      </c>
      <c r="AI146" s="45">
        <f t="shared" si="389"/>
        <v>0</v>
      </c>
      <c r="AJ146" s="45">
        <f>IF(AND(AH146&lt;&gt;0,SUM(AH$9:AH145)=0),ROUND(AG$1*AG$3,0),0)</f>
        <v>0</v>
      </c>
      <c r="AK146" s="18"/>
      <c r="AL146" s="38">
        <f>IF(SUM(AT$9:AT145)&gt;0.9,MAX(AL$9:AL145)+1,0)</f>
        <v>0</v>
      </c>
      <c r="AM146" s="44">
        <f t="shared" si="345"/>
        <v>0</v>
      </c>
      <c r="AN146" s="40">
        <f t="shared" si="346"/>
        <v>48699</v>
      </c>
      <c r="AO146" s="43">
        <f t="shared" si="330"/>
        <v>0</v>
      </c>
      <c r="AP146" s="43">
        <f t="shared" si="310"/>
        <v>0</v>
      </c>
      <c r="AQ146" s="45">
        <f>IF(AND(AL146=AS$6,AU145-AS$1/(AS$7-AS$6+1)&gt;=0),ROUND(AS$1/(AS$7-AS$6+1),0),IF(AND(SUM(AQ$10:AQ145)&gt;0,AU145-AQ145&gt;=0),AQ145,IF(AND(SUM(AQ$10:AQ145)&gt;0),AS$1-SUM(AQ$10:AQ145),0)))</f>
        <v>0</v>
      </c>
      <c r="AR146" s="45">
        <f t="shared" si="390"/>
        <v>0</v>
      </c>
      <c r="AS146" s="45">
        <f t="shared" si="391"/>
        <v>0</v>
      </c>
      <c r="AT146" s="45">
        <f t="shared" si="311"/>
        <v>0</v>
      </c>
      <c r="AU146" s="45">
        <f t="shared" si="392"/>
        <v>0</v>
      </c>
      <c r="AV146" s="45">
        <f>IF(AND(AT146&lt;&gt;0,SUM(AT$9:AT145)=0),ROUND(AS$1*AS$3,0),0)</f>
        <v>0</v>
      </c>
      <c r="AW146" s="18"/>
      <c r="AX146" s="38">
        <f>IF(SUM(BF$9:BF145)&gt;0.9,MAX(AX$9:AX145)+1,0)</f>
        <v>0</v>
      </c>
      <c r="AY146" s="44">
        <f t="shared" si="347"/>
        <v>0</v>
      </c>
      <c r="AZ146" s="40">
        <f t="shared" si="348"/>
        <v>48699</v>
      </c>
      <c r="BA146" s="43">
        <f t="shared" si="331"/>
        <v>0</v>
      </c>
      <c r="BB146" s="43">
        <f t="shared" si="312"/>
        <v>0</v>
      </c>
      <c r="BC146" s="45">
        <f>IF(AND(AX146=BE$6,BG145-BE$1/(BE$7-BE$6+1)&gt;=0),ROUND(BE$1/(BE$7-BE$6+1),0),IF(AND(SUM(BC$10:BC145)&gt;0,BG145-BC145&gt;=0),BC145,IF(AND(SUM(BC$10:BC145)&gt;0),BE$1-SUM(BC$10:BC145),0)))</f>
        <v>0</v>
      </c>
      <c r="BD146" s="45">
        <f t="shared" si="393"/>
        <v>0</v>
      </c>
      <c r="BE146" s="45">
        <f t="shared" si="394"/>
        <v>0</v>
      </c>
      <c r="BF146" s="45">
        <f t="shared" si="313"/>
        <v>0</v>
      </c>
      <c r="BG146" s="45">
        <f t="shared" si="395"/>
        <v>0</v>
      </c>
      <c r="BH146" s="45">
        <f>IF(AND(BF146&lt;&gt;0,SUM(BF$9:BF145)=0),ROUND(BE$1*BE$3,0),0)</f>
        <v>0</v>
      </c>
      <c r="BI146" s="18"/>
      <c r="BJ146" s="38">
        <f>IF(SUM(BR$9:BR145)&gt;0.9,MAX(BJ$9:BJ145)+1,0)</f>
        <v>0</v>
      </c>
      <c r="BK146" s="44">
        <f t="shared" si="349"/>
        <v>0</v>
      </c>
      <c r="BL146" s="40">
        <f t="shared" si="350"/>
        <v>48699</v>
      </c>
      <c r="BM146" s="43">
        <f t="shared" si="332"/>
        <v>0</v>
      </c>
      <c r="BN146" s="43">
        <f t="shared" si="314"/>
        <v>0</v>
      </c>
      <c r="BO146" s="45">
        <f>IF(AND(BJ146=BQ$6,BS145-BQ$1/(BQ$7-BQ$6+1)&gt;=0),ROUND(BQ$1/(BQ$7-BQ$6+1),0),IF(AND(SUM(BO$10:BO145)&gt;0,BS145-BO145&gt;=0),BO145,IF(AND(SUM(BO$10:BO145)&gt;0),BQ$1-SUM(BO$10:BO145),0)))</f>
        <v>0</v>
      </c>
      <c r="BP146" s="45">
        <f t="shared" si="396"/>
        <v>0</v>
      </c>
      <c r="BQ146" s="45">
        <f t="shared" si="397"/>
        <v>0</v>
      </c>
      <c r="BR146" s="45">
        <f t="shared" si="315"/>
        <v>0</v>
      </c>
      <c r="BS146" s="45">
        <f t="shared" si="398"/>
        <v>0</v>
      </c>
      <c r="BT146" s="45">
        <f>IF(AND(BR146&lt;&gt;0,SUM(BR$9:BR145)=0),ROUND(BQ$1*BQ$3,0),0)</f>
        <v>0</v>
      </c>
      <c r="BU146" s="18"/>
      <c r="BV146" s="38">
        <f>IF(SUM(CD$9:CD145)&gt;0.9,MAX(BV$9:BV145)+1,0)</f>
        <v>0</v>
      </c>
      <c r="BW146" s="44">
        <f t="shared" si="351"/>
        <v>0</v>
      </c>
      <c r="BX146" s="40">
        <f t="shared" si="352"/>
        <v>48699</v>
      </c>
      <c r="BY146" s="43">
        <f t="shared" si="333"/>
        <v>0</v>
      </c>
      <c r="BZ146" s="43">
        <f t="shared" si="316"/>
        <v>0</v>
      </c>
      <c r="CA146" s="45">
        <f>IF(AND(BV146=CC$6,CE145-CC$1/(CC$7-CC$6+1)&gt;=0),ROUND(CC$1/(CC$7-CC$6+1),0),IF(AND(SUM(CA$10:CA145)&gt;0,CE145-CA145&gt;=0),CA145,IF(AND(SUM(CA$10:CA145)&gt;0),CC$1-SUM(CA$10:CA145),0)))</f>
        <v>0</v>
      </c>
      <c r="CB146" s="45">
        <f t="shared" si="399"/>
        <v>0</v>
      </c>
      <c r="CC146" s="45">
        <f t="shared" si="400"/>
        <v>0</v>
      </c>
      <c r="CD146" s="45">
        <f t="shared" si="317"/>
        <v>0</v>
      </c>
      <c r="CE146" s="45">
        <f t="shared" si="401"/>
        <v>0</v>
      </c>
      <c r="CF146" s="45">
        <f>IF(AND(CD146&lt;&gt;0,SUM(CD$9:CD145)=0),ROUND(CC$1*CC$3,0),0)</f>
        <v>0</v>
      </c>
      <c r="CG146" s="18"/>
      <c r="CH146" s="38">
        <f>IF(SUM(CP$9:CP145)&gt;0.9,MAX(CH$9:CH145)+1,0)</f>
        <v>0</v>
      </c>
      <c r="CI146" s="44">
        <f t="shared" si="353"/>
        <v>0</v>
      </c>
      <c r="CJ146" s="40">
        <f t="shared" si="354"/>
        <v>48699</v>
      </c>
      <c r="CK146" s="43">
        <f t="shared" si="334"/>
        <v>0</v>
      </c>
      <c r="CL146" s="43">
        <f t="shared" si="318"/>
        <v>0</v>
      </c>
      <c r="CM146" s="45">
        <f>IF(AND(CH146=CO$6,CQ145-CO$1/(CO$7-CO$6+1)&gt;=0),ROUND(CO$1/(CO$7-CO$6+1),0),IF(AND(SUM(CM$10:CM145)&gt;0,CQ145-CM145&gt;=0),CM145,IF(AND(SUM(CM$10:CM145)&gt;0),CO$1-SUM(CM$10:CM145),0)))</f>
        <v>0</v>
      </c>
      <c r="CN146" s="45">
        <f t="shared" si="402"/>
        <v>0</v>
      </c>
      <c r="CO146" s="45">
        <f t="shared" si="403"/>
        <v>0</v>
      </c>
      <c r="CP146" s="45">
        <f t="shared" si="319"/>
        <v>0</v>
      </c>
      <c r="CQ146" s="45">
        <f t="shared" si="404"/>
        <v>0</v>
      </c>
      <c r="CR146" s="45">
        <f>IF(AND(CP146&lt;&gt;0,SUM(CP$9:CP145)=0),ROUND(CO$1*CO$3,0),0)</f>
        <v>0</v>
      </c>
      <c r="CS146" s="18"/>
      <c r="CT146" s="38">
        <f>IF(SUM(DB$9:DB145)&gt;0.9,MAX(CT$9:CT145)+1,0)</f>
        <v>0</v>
      </c>
      <c r="CU146" s="44">
        <f t="shared" si="355"/>
        <v>0</v>
      </c>
      <c r="CV146" s="40">
        <f t="shared" si="356"/>
        <v>48699</v>
      </c>
      <c r="CW146" s="43">
        <f t="shared" si="335"/>
        <v>0</v>
      </c>
      <c r="CX146" s="43">
        <f t="shared" si="320"/>
        <v>0</v>
      </c>
      <c r="CY146" s="45">
        <f>IF(AND(CT146=DA$6,DC145-DA$1/(DA$7-DA$6+1)&gt;=0),ROUND(DA$1/(DA$7-DA$6+1),0),IF(AND(SUM(CY$10:CY145)&gt;0,DC145-CY145&gt;=0),CY145,IF(AND(SUM(CY$10:CY145)&gt;0),DA$1-SUM(CY$10:CY145),0)))</f>
        <v>0</v>
      </c>
      <c r="CZ146" s="45">
        <f t="shared" si="405"/>
        <v>0</v>
      </c>
      <c r="DA146" s="45">
        <f t="shared" si="406"/>
        <v>0</v>
      </c>
      <c r="DB146" s="45">
        <f t="shared" si="321"/>
        <v>0</v>
      </c>
      <c r="DC146" s="45">
        <f t="shared" si="407"/>
        <v>0</v>
      </c>
      <c r="DD146" s="45">
        <f>IF(AND(DB146&lt;&gt;0,SUM(DB$9:DB145)=0),ROUND(DA$1*DA$3,0),0)</f>
        <v>0</v>
      </c>
      <c r="DE146" s="18"/>
      <c r="DF146" s="38">
        <f>IF(SUM(DN$9:DN145)&gt;0.9,MAX(DF$9:DF145)+1,0)</f>
        <v>0</v>
      </c>
      <c r="DG146" s="44">
        <f t="shared" si="357"/>
        <v>0</v>
      </c>
      <c r="DH146" s="40">
        <f t="shared" si="358"/>
        <v>48699</v>
      </c>
      <c r="DI146" s="43">
        <f t="shared" si="336"/>
        <v>0</v>
      </c>
      <c r="DJ146" s="43">
        <f t="shared" si="322"/>
        <v>0</v>
      </c>
      <c r="DK146" s="45">
        <f>IF(AND(DF146=DM$6,DO145-DM$1/(DM$7-DM$6+1)&gt;=0),ROUND(DM$1/(DM$7-DM$6+1),0),IF(AND(SUM(DK$10:DK145)&gt;0,DO145-DK145&gt;=0),DK145,IF(AND(SUM(DK$10:DK145)&gt;0),DM$1-SUM(DK$10:DK145),0)))</f>
        <v>0</v>
      </c>
      <c r="DL146" s="45">
        <f t="shared" si="408"/>
        <v>0</v>
      </c>
      <c r="DM146" s="45">
        <f t="shared" si="409"/>
        <v>0</v>
      </c>
      <c r="DN146" s="45">
        <f t="shared" si="323"/>
        <v>0</v>
      </c>
      <c r="DO146" s="45">
        <f t="shared" si="410"/>
        <v>0</v>
      </c>
      <c r="DP146" s="45">
        <f>IF(AND(DN146&lt;&gt;0,SUM(DN$9:DN145)=0),ROUND(DM$1*DM$3,0),0)</f>
        <v>0</v>
      </c>
      <c r="DQ146" s="18"/>
      <c r="DR146" s="38">
        <f>IF(SUM(DZ$9:DZ145)&gt;0.9,MAX(DR$9:DR145)+1,0)</f>
        <v>0</v>
      </c>
      <c r="DS146" s="44">
        <f t="shared" si="359"/>
        <v>0</v>
      </c>
      <c r="DT146" s="40">
        <f t="shared" si="360"/>
        <v>48699</v>
      </c>
      <c r="DU146" s="43">
        <f t="shared" si="337"/>
        <v>0</v>
      </c>
      <c r="DV146" s="43">
        <f t="shared" si="324"/>
        <v>0</v>
      </c>
      <c r="DW146" s="45">
        <f>IF(AND(DR146=DY$6,EA145-DY$1/(DY$7-DY$6+1)&gt;=0),ROUND(DY$1/(DY$7-DY$6+1),0),IF(AND(SUM(DW$10:DW145)&gt;0,EA145-DW145&gt;=0),DW145,IF(AND(SUM(DW$10:DW145)&gt;0),DY$1-SUM(DW$10:DW145),0)))</f>
        <v>0</v>
      </c>
      <c r="DX146" s="45">
        <f t="shared" si="411"/>
        <v>0</v>
      </c>
      <c r="DY146" s="45">
        <f t="shared" si="412"/>
        <v>0</v>
      </c>
      <c r="DZ146" s="45">
        <f t="shared" si="325"/>
        <v>0</v>
      </c>
      <c r="EA146" s="45">
        <f t="shared" si="413"/>
        <v>0</v>
      </c>
      <c r="EB146" s="45">
        <f>IF(AND(DZ146&lt;&gt;0,SUM(DZ$9:DZ145)=0),ROUND(DY$1*DY$3,0),0)</f>
        <v>0</v>
      </c>
      <c r="EC146" s="18"/>
      <c r="ED146" s="38">
        <f>IF(SUM(EL$9:EL145)&gt;0.9,MAX(ED$9:ED145)+1,0)</f>
        <v>0</v>
      </c>
      <c r="EE146" s="44">
        <f t="shared" si="361"/>
        <v>0</v>
      </c>
      <c r="EF146" s="40">
        <f t="shared" si="362"/>
        <v>48699</v>
      </c>
      <c r="EG146" s="43">
        <f t="shared" si="338"/>
        <v>0</v>
      </c>
      <c r="EH146" s="43">
        <f t="shared" si="326"/>
        <v>0</v>
      </c>
      <c r="EI146" s="45">
        <f>IF(AND(ED146=EK$6,EM145-EK$1/(EK$7-EK$6+1)&gt;=0),ROUND(EK$1/(EK$7-EK$6+1),0),IF(AND(SUM(EI$10:EI145)&gt;0,EM145-EI145&gt;=0),EI145,IF(AND(SUM(EI$10:EI145)&gt;0),EK$1-SUM(EI$10:EI145),0)))</f>
        <v>0</v>
      </c>
      <c r="EJ146" s="45">
        <f t="shared" si="414"/>
        <v>0</v>
      </c>
      <c r="EK146" s="45">
        <f t="shared" si="415"/>
        <v>0</v>
      </c>
      <c r="EL146" s="45">
        <f t="shared" si="327"/>
        <v>0</v>
      </c>
      <c r="EM146" s="45">
        <f t="shared" si="416"/>
        <v>0</v>
      </c>
      <c r="EN146" s="45">
        <f>IF(AND(EL146&lt;&gt;0,SUM(EL$9:EL145)=0),ROUND(EK$1*EK$3,0),0)</f>
        <v>0</v>
      </c>
      <c r="EO146" s="21"/>
      <c r="EP146" s="46">
        <f t="shared" si="433"/>
        <v>124</v>
      </c>
      <c r="EQ146" s="47">
        <f t="shared" si="417"/>
        <v>48699</v>
      </c>
      <c r="ER146" s="48">
        <f t="shared" si="304"/>
        <v>0</v>
      </c>
      <c r="ES146" s="48">
        <f t="shared" si="418"/>
        <v>0</v>
      </c>
      <c r="ET146" s="48">
        <f t="shared" si="419"/>
        <v>0</v>
      </c>
      <c r="EU146" s="48">
        <f t="shared" si="420"/>
        <v>0</v>
      </c>
      <c r="EV146" s="48">
        <f t="shared" si="421"/>
        <v>0</v>
      </c>
      <c r="EW146" s="48">
        <f t="shared" si="422"/>
        <v>0</v>
      </c>
      <c r="EX146" s="48">
        <f t="shared" si="423"/>
        <v>0</v>
      </c>
      <c r="EY146" s="48">
        <f t="shared" si="424"/>
        <v>0</v>
      </c>
      <c r="EZ146" s="48">
        <f t="shared" si="425"/>
        <v>0</v>
      </c>
      <c r="FA146" s="48">
        <f t="shared" si="426"/>
        <v>0</v>
      </c>
      <c r="FB146" s="48">
        <f t="shared" si="427"/>
        <v>0</v>
      </c>
      <c r="FC146" s="48">
        <f t="shared" si="428"/>
        <v>0</v>
      </c>
      <c r="FD146" s="48">
        <f t="shared" si="363"/>
        <v>0</v>
      </c>
      <c r="FE146" s="49">
        <f t="shared" si="339"/>
        <v>0</v>
      </c>
      <c r="FF146" s="49">
        <f t="shared" si="367"/>
        <v>0</v>
      </c>
      <c r="FG146" s="49">
        <f t="shared" si="368"/>
        <v>0</v>
      </c>
      <c r="FH146" s="49">
        <f t="shared" si="369"/>
        <v>0</v>
      </c>
      <c r="FI146" s="49">
        <f t="shared" si="370"/>
        <v>0</v>
      </c>
      <c r="FJ146" s="49">
        <f t="shared" si="371"/>
        <v>0</v>
      </c>
      <c r="FK146" s="49">
        <f t="shared" si="372"/>
        <v>0</v>
      </c>
      <c r="FL146" s="49">
        <f t="shared" si="373"/>
        <v>0</v>
      </c>
      <c r="FM146" s="49">
        <f t="shared" si="374"/>
        <v>0</v>
      </c>
      <c r="FN146" s="49">
        <f t="shared" si="429"/>
        <v>0</v>
      </c>
      <c r="FO146" s="49">
        <f t="shared" si="430"/>
        <v>0</v>
      </c>
      <c r="FP146" s="49">
        <f t="shared" si="431"/>
        <v>0</v>
      </c>
      <c r="FQ146" s="49">
        <f t="shared" si="432"/>
        <v>0</v>
      </c>
      <c r="FR146" s="49">
        <f t="shared" si="375"/>
        <v>0</v>
      </c>
      <c r="FS146" s="49">
        <f>IF(SUM(FF146:FF$298)=0,FF$299*FS$8/12,0)</f>
        <v>0</v>
      </c>
      <c r="FT146" s="49">
        <f>IF(SUM(FG146:FG$298)=0,FG$299*FT$8/12,0)</f>
        <v>0</v>
      </c>
      <c r="FU146" s="49">
        <f>IF(SUM(FH146:FH$298)=0,FH$299*FU$8/12,0)</f>
        <v>0</v>
      </c>
      <c r="FV146" s="49">
        <f>IF(SUM(FI146:FI$298)=0,FI$299*FV$8/12,0)</f>
        <v>0</v>
      </c>
      <c r="FW146" s="49">
        <f>IF(SUM(FJ146:FJ$298)=0,FJ$299*FW$8/12,0)</f>
        <v>0</v>
      </c>
      <c r="FX146" s="49">
        <f>IF(SUM(FK146:FK$298)=0,FK$299*FX$8/12,0)</f>
        <v>0</v>
      </c>
      <c r="FY146" s="49">
        <f>IF(SUM(FL146:FL$298)=0,FL$299*FY$8/12,0)</f>
        <v>0</v>
      </c>
      <c r="FZ146" s="49">
        <f>IF(SUM(FM146:FM$298)=0,FM$299*FZ$8/12,0)</f>
        <v>0</v>
      </c>
      <c r="GA146" s="49">
        <f>IF(SUM(FN146:FN$298)=0,FN$299*GA$8/12,0)</f>
        <v>0</v>
      </c>
      <c r="GB146" s="49">
        <f>IF(SUM(FO146:FO$298)=0,FO$299*GB$8/12,0)</f>
        <v>0</v>
      </c>
      <c r="GC146" s="49">
        <f>IF(SUM(FP146:FP$298)=0,FP$299*GC$8/12,0)</f>
        <v>0</v>
      </c>
      <c r="GD146" s="49">
        <f>IF(SUM(FQ146:FQ$298)=0,FQ$299*GD$8/12,0)</f>
        <v>0</v>
      </c>
      <c r="GE146" s="49">
        <f t="shared" si="376"/>
        <v>0</v>
      </c>
      <c r="GF146" s="49">
        <f t="shared" si="364"/>
        <v>0</v>
      </c>
      <c r="GG146" s="49">
        <f t="shared" si="377"/>
        <v>0</v>
      </c>
      <c r="GH146" s="49">
        <f t="shared" si="365"/>
        <v>0</v>
      </c>
      <c r="GI146" s="49">
        <f t="shared" si="378"/>
        <v>0</v>
      </c>
      <c r="GJ146" s="49">
        <f t="shared" si="366"/>
        <v>0</v>
      </c>
      <c r="GK146" s="21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  <c r="IY146" s="64"/>
      <c r="IZ146" s="64"/>
      <c r="JA146" s="64"/>
      <c r="JB146" s="64"/>
      <c r="JC146" s="64"/>
      <c r="JD146" s="64"/>
      <c r="JE146" s="64"/>
      <c r="JF146" s="64"/>
      <c r="JG146" s="64"/>
      <c r="JH146" s="64"/>
      <c r="JI146" s="64"/>
      <c r="JJ146" s="64"/>
      <c r="JK146" s="64"/>
      <c r="JL146" s="64"/>
      <c r="JM146" s="64"/>
      <c r="JN146" s="64"/>
      <c r="JO146" s="64"/>
      <c r="JP146" s="64"/>
      <c r="JQ146" s="64"/>
      <c r="JR146" s="64"/>
      <c r="JS146" s="64"/>
      <c r="JT146" s="64"/>
      <c r="JU146" s="64"/>
      <c r="JV146" s="64"/>
      <c r="JW146" s="64"/>
      <c r="JX146" s="64"/>
      <c r="JY146" s="64"/>
      <c r="JZ146" s="64"/>
      <c r="KA146" s="64"/>
      <c r="KB146" s="64"/>
      <c r="KC146" s="64"/>
      <c r="KD146" s="64"/>
      <c r="KE146" s="64"/>
      <c r="KF146" s="64"/>
      <c r="KG146" s="64"/>
      <c r="KH146" s="64"/>
      <c r="KI146" s="64"/>
      <c r="KJ146" s="64"/>
      <c r="KK146" s="64"/>
      <c r="KL146" s="64"/>
      <c r="KM146" s="64"/>
    </row>
    <row r="147" spans="1:299">
      <c r="A147" s="57"/>
      <c r="B147" s="38">
        <f>IF(SUM(J$9:J146)&gt;0.9,MAX(B$9:B146)+1,0)</f>
        <v>118</v>
      </c>
      <c r="C147" s="44">
        <f t="shared" si="340"/>
        <v>0</v>
      </c>
      <c r="D147" s="40">
        <v>48730</v>
      </c>
      <c r="E147" s="43">
        <f t="shared" si="379"/>
        <v>0</v>
      </c>
      <c r="F147" s="43">
        <f t="shared" si="380"/>
        <v>0</v>
      </c>
      <c r="G147" s="45">
        <f>IF(AND(B147=I$6,K146-I$1/(I$7-I$6+1)&gt;=0),ROUND(I$1/(I$7-I$6+1),0),IF(AND(SUM(G$10:G146)&gt;0,K146-G146&gt;=0),G146,IF(AND(SUM(G$10:G146)&gt;0),I$1-SUM(G$10:G146),0)))</f>
        <v>0</v>
      </c>
      <c r="H147" s="45">
        <f t="shared" si="381"/>
        <v>0</v>
      </c>
      <c r="I147" s="45">
        <f t="shared" si="382"/>
        <v>0</v>
      </c>
      <c r="J147" s="45">
        <f t="shared" si="305"/>
        <v>0</v>
      </c>
      <c r="K147" s="45">
        <f t="shared" si="383"/>
        <v>0</v>
      </c>
      <c r="L147" s="45">
        <f>IF(AND(J147&lt;&gt;0,SUM(J$9:J146)=0),ROUND(I$1*I$3,0),0)</f>
        <v>0</v>
      </c>
      <c r="M147" s="18"/>
      <c r="N147" s="38">
        <f>IF(SUM(V$9:V146)&gt;0.9,MAX(N$9:N146)+1,0)</f>
        <v>0</v>
      </c>
      <c r="O147" s="44">
        <f t="shared" si="341"/>
        <v>0</v>
      </c>
      <c r="P147" s="40">
        <f t="shared" si="342"/>
        <v>48730</v>
      </c>
      <c r="Q147" s="43">
        <f t="shared" si="328"/>
        <v>0</v>
      </c>
      <c r="R147" s="43">
        <f t="shared" si="306"/>
        <v>0</v>
      </c>
      <c r="S147" s="45">
        <f>IF(AND(N147=U$6,W146-U$1/(U$7-U$6+1)&gt;=0),ROUND(U$1/(U$7-U$6+1),0),IF(AND(SUM(S$10:S146)&gt;0,W146-S146&gt;=0),S146,IF(AND(SUM(S$10:S146)&gt;0),U$1-SUM(S$10:S146),0)))</f>
        <v>0</v>
      </c>
      <c r="T147" s="45">
        <f t="shared" si="384"/>
        <v>0</v>
      </c>
      <c r="U147" s="45">
        <f t="shared" si="385"/>
        <v>0</v>
      </c>
      <c r="V147" s="45">
        <f t="shared" si="307"/>
        <v>0</v>
      </c>
      <c r="W147" s="45">
        <f t="shared" si="386"/>
        <v>0</v>
      </c>
      <c r="X147" s="45">
        <f>IF(AND(V147&lt;&gt;0,SUM(V$9:V146)=0),ROUND(U$1*U$3,0),0)</f>
        <v>0</v>
      </c>
      <c r="Y147" s="18"/>
      <c r="Z147" s="38">
        <f>IF(SUM(AH$9:AH146)&gt;0.9,MAX(Z$9:Z146)+1,0)</f>
        <v>0</v>
      </c>
      <c r="AA147" s="44">
        <f t="shared" si="343"/>
        <v>0</v>
      </c>
      <c r="AB147" s="40">
        <f t="shared" si="344"/>
        <v>48730</v>
      </c>
      <c r="AC147" s="43">
        <f t="shared" si="329"/>
        <v>0</v>
      </c>
      <c r="AD147" s="43">
        <f t="shared" si="308"/>
        <v>0</v>
      </c>
      <c r="AE147" s="45">
        <f>IF(AND(Z147=AG$6,AI146-AG$1/(AG$7-AG$6+1)&gt;=0),ROUND(AG$1/(AG$7-AG$6+1),0),IF(AND(SUM(AE$10:AE146)&gt;0,AI146-AE146&gt;=0),AE146,IF(AND(SUM(AE$10:AE146)&gt;0),AG$1-SUM(AE$10:AE146),0)))</f>
        <v>0</v>
      </c>
      <c r="AF147" s="45">
        <f t="shared" si="387"/>
        <v>0</v>
      </c>
      <c r="AG147" s="45">
        <f t="shared" si="388"/>
        <v>0</v>
      </c>
      <c r="AH147" s="45">
        <f t="shared" si="309"/>
        <v>0</v>
      </c>
      <c r="AI147" s="45">
        <f t="shared" si="389"/>
        <v>0</v>
      </c>
      <c r="AJ147" s="45">
        <f>IF(AND(AH147&lt;&gt;0,SUM(AH$9:AH146)=0),ROUND(AG$1*AG$3,0),0)</f>
        <v>0</v>
      </c>
      <c r="AK147" s="18"/>
      <c r="AL147" s="38">
        <f>IF(SUM(AT$9:AT146)&gt;0.9,MAX(AL$9:AL146)+1,0)</f>
        <v>0</v>
      </c>
      <c r="AM147" s="44">
        <f t="shared" si="345"/>
        <v>0</v>
      </c>
      <c r="AN147" s="40">
        <f t="shared" si="346"/>
        <v>48730</v>
      </c>
      <c r="AO147" s="43">
        <f t="shared" si="330"/>
        <v>0</v>
      </c>
      <c r="AP147" s="43">
        <f t="shared" si="310"/>
        <v>0</v>
      </c>
      <c r="AQ147" s="45">
        <f>IF(AND(AL147=AS$6,AU146-AS$1/(AS$7-AS$6+1)&gt;=0),ROUND(AS$1/(AS$7-AS$6+1),0),IF(AND(SUM(AQ$10:AQ146)&gt;0,AU146-AQ146&gt;=0),AQ146,IF(AND(SUM(AQ$10:AQ146)&gt;0),AS$1-SUM(AQ$10:AQ146),0)))</f>
        <v>0</v>
      </c>
      <c r="AR147" s="45">
        <f t="shared" si="390"/>
        <v>0</v>
      </c>
      <c r="AS147" s="45">
        <f t="shared" si="391"/>
        <v>0</v>
      </c>
      <c r="AT147" s="45">
        <f t="shared" si="311"/>
        <v>0</v>
      </c>
      <c r="AU147" s="45">
        <f t="shared" si="392"/>
        <v>0</v>
      </c>
      <c r="AV147" s="45">
        <f>IF(AND(AT147&lt;&gt;0,SUM(AT$9:AT146)=0),ROUND(AS$1*AS$3,0),0)</f>
        <v>0</v>
      </c>
      <c r="AW147" s="18"/>
      <c r="AX147" s="38">
        <f>IF(SUM(BF$9:BF146)&gt;0.9,MAX(AX$9:AX146)+1,0)</f>
        <v>0</v>
      </c>
      <c r="AY147" s="44">
        <f t="shared" si="347"/>
        <v>0</v>
      </c>
      <c r="AZ147" s="40">
        <f t="shared" si="348"/>
        <v>48730</v>
      </c>
      <c r="BA147" s="43">
        <f t="shared" si="331"/>
        <v>0</v>
      </c>
      <c r="BB147" s="43">
        <f t="shared" si="312"/>
        <v>0</v>
      </c>
      <c r="BC147" s="45">
        <f>IF(AND(AX147=BE$6,BG146-BE$1/(BE$7-BE$6+1)&gt;=0),ROUND(BE$1/(BE$7-BE$6+1),0),IF(AND(SUM(BC$10:BC146)&gt;0,BG146-BC146&gt;=0),BC146,IF(AND(SUM(BC$10:BC146)&gt;0),BE$1-SUM(BC$10:BC146),0)))</f>
        <v>0</v>
      </c>
      <c r="BD147" s="45">
        <f t="shared" si="393"/>
        <v>0</v>
      </c>
      <c r="BE147" s="45">
        <f t="shared" si="394"/>
        <v>0</v>
      </c>
      <c r="BF147" s="45">
        <f t="shared" si="313"/>
        <v>0</v>
      </c>
      <c r="BG147" s="45">
        <f t="shared" si="395"/>
        <v>0</v>
      </c>
      <c r="BH147" s="45">
        <f>IF(AND(BF147&lt;&gt;0,SUM(BF$9:BF146)=0),ROUND(BE$1*BE$3,0),0)</f>
        <v>0</v>
      </c>
      <c r="BI147" s="18"/>
      <c r="BJ147" s="38">
        <f>IF(SUM(BR$9:BR146)&gt;0.9,MAX(BJ$9:BJ146)+1,0)</f>
        <v>0</v>
      </c>
      <c r="BK147" s="44">
        <f t="shared" si="349"/>
        <v>0</v>
      </c>
      <c r="BL147" s="40">
        <f t="shared" si="350"/>
        <v>48730</v>
      </c>
      <c r="BM147" s="43">
        <f t="shared" si="332"/>
        <v>0</v>
      </c>
      <c r="BN147" s="43">
        <f t="shared" si="314"/>
        <v>0</v>
      </c>
      <c r="BO147" s="45">
        <f>IF(AND(BJ147=BQ$6,BS146-BQ$1/(BQ$7-BQ$6+1)&gt;=0),ROUND(BQ$1/(BQ$7-BQ$6+1),0),IF(AND(SUM(BO$10:BO146)&gt;0,BS146-BO146&gt;=0),BO146,IF(AND(SUM(BO$10:BO146)&gt;0),BQ$1-SUM(BO$10:BO146),0)))</f>
        <v>0</v>
      </c>
      <c r="BP147" s="45">
        <f t="shared" si="396"/>
        <v>0</v>
      </c>
      <c r="BQ147" s="45">
        <f t="shared" si="397"/>
        <v>0</v>
      </c>
      <c r="BR147" s="45">
        <f t="shared" si="315"/>
        <v>0</v>
      </c>
      <c r="BS147" s="45">
        <f t="shared" si="398"/>
        <v>0</v>
      </c>
      <c r="BT147" s="45">
        <f>IF(AND(BR147&lt;&gt;0,SUM(BR$9:BR146)=0),ROUND(BQ$1*BQ$3,0),0)</f>
        <v>0</v>
      </c>
      <c r="BU147" s="18"/>
      <c r="BV147" s="38">
        <f>IF(SUM(CD$9:CD146)&gt;0.9,MAX(BV$9:BV146)+1,0)</f>
        <v>0</v>
      </c>
      <c r="BW147" s="44">
        <f t="shared" si="351"/>
        <v>0</v>
      </c>
      <c r="BX147" s="40">
        <f t="shared" si="352"/>
        <v>48730</v>
      </c>
      <c r="BY147" s="43">
        <f t="shared" si="333"/>
        <v>0</v>
      </c>
      <c r="BZ147" s="43">
        <f t="shared" si="316"/>
        <v>0</v>
      </c>
      <c r="CA147" s="45">
        <f>IF(AND(BV147=CC$6,CE146-CC$1/(CC$7-CC$6+1)&gt;=0),ROUND(CC$1/(CC$7-CC$6+1),0),IF(AND(SUM(CA$10:CA146)&gt;0,CE146-CA146&gt;=0),CA146,IF(AND(SUM(CA$10:CA146)&gt;0),CC$1-SUM(CA$10:CA146),0)))</f>
        <v>0</v>
      </c>
      <c r="CB147" s="45">
        <f t="shared" si="399"/>
        <v>0</v>
      </c>
      <c r="CC147" s="45">
        <f t="shared" si="400"/>
        <v>0</v>
      </c>
      <c r="CD147" s="45">
        <f t="shared" si="317"/>
        <v>0</v>
      </c>
      <c r="CE147" s="45">
        <f t="shared" si="401"/>
        <v>0</v>
      </c>
      <c r="CF147" s="45">
        <f>IF(AND(CD147&lt;&gt;0,SUM(CD$9:CD146)=0),ROUND(CC$1*CC$3,0),0)</f>
        <v>0</v>
      </c>
      <c r="CG147" s="18"/>
      <c r="CH147" s="38">
        <f>IF(SUM(CP$9:CP146)&gt;0.9,MAX(CH$9:CH146)+1,0)</f>
        <v>0</v>
      </c>
      <c r="CI147" s="44">
        <f t="shared" si="353"/>
        <v>0</v>
      </c>
      <c r="CJ147" s="40">
        <f t="shared" si="354"/>
        <v>48730</v>
      </c>
      <c r="CK147" s="43">
        <f t="shared" si="334"/>
        <v>0</v>
      </c>
      <c r="CL147" s="43">
        <f t="shared" si="318"/>
        <v>0</v>
      </c>
      <c r="CM147" s="45">
        <f>IF(AND(CH147=CO$6,CQ146-CO$1/(CO$7-CO$6+1)&gt;=0),ROUND(CO$1/(CO$7-CO$6+1),0),IF(AND(SUM(CM$10:CM146)&gt;0,CQ146-CM146&gt;=0),CM146,IF(AND(SUM(CM$10:CM146)&gt;0),CO$1-SUM(CM$10:CM146),0)))</f>
        <v>0</v>
      </c>
      <c r="CN147" s="45">
        <f t="shared" si="402"/>
        <v>0</v>
      </c>
      <c r="CO147" s="45">
        <f t="shared" si="403"/>
        <v>0</v>
      </c>
      <c r="CP147" s="45">
        <f t="shared" si="319"/>
        <v>0</v>
      </c>
      <c r="CQ147" s="45">
        <f t="shared" si="404"/>
        <v>0</v>
      </c>
      <c r="CR147" s="45">
        <f>IF(AND(CP147&lt;&gt;0,SUM(CP$9:CP146)=0),ROUND(CO$1*CO$3,0),0)</f>
        <v>0</v>
      </c>
      <c r="CS147" s="18"/>
      <c r="CT147" s="38">
        <f>IF(SUM(DB$9:DB146)&gt;0.9,MAX(CT$9:CT146)+1,0)</f>
        <v>0</v>
      </c>
      <c r="CU147" s="44">
        <f t="shared" si="355"/>
        <v>0</v>
      </c>
      <c r="CV147" s="40">
        <f t="shared" si="356"/>
        <v>48730</v>
      </c>
      <c r="CW147" s="43">
        <f t="shared" si="335"/>
        <v>0</v>
      </c>
      <c r="CX147" s="43">
        <f t="shared" si="320"/>
        <v>0</v>
      </c>
      <c r="CY147" s="45">
        <f>IF(AND(CT147=DA$6,DC146-DA$1/(DA$7-DA$6+1)&gt;=0),ROUND(DA$1/(DA$7-DA$6+1),0),IF(AND(SUM(CY$10:CY146)&gt;0,DC146-CY146&gt;=0),CY146,IF(AND(SUM(CY$10:CY146)&gt;0),DA$1-SUM(CY$10:CY146),0)))</f>
        <v>0</v>
      </c>
      <c r="CZ147" s="45">
        <f t="shared" si="405"/>
        <v>0</v>
      </c>
      <c r="DA147" s="45">
        <f t="shared" si="406"/>
        <v>0</v>
      </c>
      <c r="DB147" s="45">
        <f t="shared" si="321"/>
        <v>0</v>
      </c>
      <c r="DC147" s="45">
        <f t="shared" si="407"/>
        <v>0</v>
      </c>
      <c r="DD147" s="45">
        <f>IF(AND(DB147&lt;&gt;0,SUM(DB$9:DB146)=0),ROUND(DA$1*DA$3,0),0)</f>
        <v>0</v>
      </c>
      <c r="DE147" s="18"/>
      <c r="DF147" s="38">
        <f>IF(SUM(DN$9:DN146)&gt;0.9,MAX(DF$9:DF146)+1,0)</f>
        <v>0</v>
      </c>
      <c r="DG147" s="44">
        <f t="shared" si="357"/>
        <v>0</v>
      </c>
      <c r="DH147" s="40">
        <f t="shared" si="358"/>
        <v>48730</v>
      </c>
      <c r="DI147" s="43">
        <f t="shared" si="336"/>
        <v>0</v>
      </c>
      <c r="DJ147" s="43">
        <f t="shared" si="322"/>
        <v>0</v>
      </c>
      <c r="DK147" s="45">
        <f>IF(AND(DF147=DM$6,DO146-DM$1/(DM$7-DM$6+1)&gt;=0),ROUND(DM$1/(DM$7-DM$6+1),0),IF(AND(SUM(DK$10:DK146)&gt;0,DO146-DK146&gt;=0),DK146,IF(AND(SUM(DK$10:DK146)&gt;0),DM$1-SUM(DK$10:DK146),0)))</f>
        <v>0</v>
      </c>
      <c r="DL147" s="45">
        <f t="shared" si="408"/>
        <v>0</v>
      </c>
      <c r="DM147" s="45">
        <f t="shared" si="409"/>
        <v>0</v>
      </c>
      <c r="DN147" s="45">
        <f t="shared" si="323"/>
        <v>0</v>
      </c>
      <c r="DO147" s="45">
        <f t="shared" si="410"/>
        <v>0</v>
      </c>
      <c r="DP147" s="45">
        <f>IF(AND(DN147&lt;&gt;0,SUM(DN$9:DN146)=0),ROUND(DM$1*DM$3,0),0)</f>
        <v>0</v>
      </c>
      <c r="DQ147" s="18"/>
      <c r="DR147" s="38">
        <f>IF(SUM(DZ$9:DZ146)&gt;0.9,MAX(DR$9:DR146)+1,0)</f>
        <v>0</v>
      </c>
      <c r="DS147" s="44">
        <f t="shared" si="359"/>
        <v>0</v>
      </c>
      <c r="DT147" s="40">
        <f t="shared" si="360"/>
        <v>48730</v>
      </c>
      <c r="DU147" s="43">
        <f t="shared" si="337"/>
        <v>0</v>
      </c>
      <c r="DV147" s="43">
        <f t="shared" si="324"/>
        <v>0</v>
      </c>
      <c r="DW147" s="45">
        <f>IF(AND(DR147=DY$6,EA146-DY$1/(DY$7-DY$6+1)&gt;=0),ROUND(DY$1/(DY$7-DY$6+1),0),IF(AND(SUM(DW$10:DW146)&gt;0,EA146-DW146&gt;=0),DW146,IF(AND(SUM(DW$10:DW146)&gt;0),DY$1-SUM(DW$10:DW146),0)))</f>
        <v>0</v>
      </c>
      <c r="DX147" s="45">
        <f t="shared" si="411"/>
        <v>0</v>
      </c>
      <c r="DY147" s="45">
        <f t="shared" si="412"/>
        <v>0</v>
      </c>
      <c r="DZ147" s="45">
        <f t="shared" si="325"/>
        <v>0</v>
      </c>
      <c r="EA147" s="45">
        <f t="shared" si="413"/>
        <v>0</v>
      </c>
      <c r="EB147" s="45">
        <f>IF(AND(DZ147&lt;&gt;0,SUM(DZ$9:DZ146)=0),ROUND(DY$1*DY$3,0),0)</f>
        <v>0</v>
      </c>
      <c r="EC147" s="18"/>
      <c r="ED147" s="38">
        <f>IF(SUM(EL$9:EL146)&gt;0.9,MAX(ED$9:ED146)+1,0)</f>
        <v>0</v>
      </c>
      <c r="EE147" s="44">
        <f t="shared" si="361"/>
        <v>0</v>
      </c>
      <c r="EF147" s="40">
        <f t="shared" si="362"/>
        <v>48730</v>
      </c>
      <c r="EG147" s="43">
        <f t="shared" si="338"/>
        <v>0</v>
      </c>
      <c r="EH147" s="43">
        <f t="shared" si="326"/>
        <v>0</v>
      </c>
      <c r="EI147" s="45">
        <f>IF(AND(ED147=EK$6,EM146-EK$1/(EK$7-EK$6+1)&gt;=0),ROUND(EK$1/(EK$7-EK$6+1),0),IF(AND(SUM(EI$10:EI146)&gt;0,EM146-EI146&gt;=0),EI146,IF(AND(SUM(EI$10:EI146)&gt;0),EK$1-SUM(EI$10:EI146),0)))</f>
        <v>0</v>
      </c>
      <c r="EJ147" s="45">
        <f t="shared" si="414"/>
        <v>0</v>
      </c>
      <c r="EK147" s="45">
        <f t="shared" si="415"/>
        <v>0</v>
      </c>
      <c r="EL147" s="45">
        <f t="shared" si="327"/>
        <v>0</v>
      </c>
      <c r="EM147" s="45">
        <f t="shared" si="416"/>
        <v>0</v>
      </c>
      <c r="EN147" s="45">
        <f>IF(AND(EL147&lt;&gt;0,SUM(EL$9:EL146)=0),ROUND(EK$1*EK$3,0),0)</f>
        <v>0</v>
      </c>
      <c r="EO147" s="21"/>
      <c r="EP147" s="46">
        <f t="shared" si="433"/>
        <v>125</v>
      </c>
      <c r="EQ147" s="47">
        <f t="shared" si="417"/>
        <v>48730</v>
      </c>
      <c r="ER147" s="48">
        <f t="shared" si="304"/>
        <v>0</v>
      </c>
      <c r="ES147" s="48">
        <f t="shared" si="418"/>
        <v>0</v>
      </c>
      <c r="ET147" s="48">
        <f t="shared" si="419"/>
        <v>0</v>
      </c>
      <c r="EU147" s="48">
        <f t="shared" si="420"/>
        <v>0</v>
      </c>
      <c r="EV147" s="48">
        <f t="shared" si="421"/>
        <v>0</v>
      </c>
      <c r="EW147" s="48">
        <f t="shared" si="422"/>
        <v>0</v>
      </c>
      <c r="EX147" s="48">
        <f t="shared" si="423"/>
        <v>0</v>
      </c>
      <c r="EY147" s="48">
        <f t="shared" si="424"/>
        <v>0</v>
      </c>
      <c r="EZ147" s="48">
        <f t="shared" si="425"/>
        <v>0</v>
      </c>
      <c r="FA147" s="48">
        <f t="shared" si="426"/>
        <v>0</v>
      </c>
      <c r="FB147" s="48">
        <f t="shared" si="427"/>
        <v>0</v>
      </c>
      <c r="FC147" s="48">
        <f t="shared" si="428"/>
        <v>0</v>
      </c>
      <c r="FD147" s="48">
        <f t="shared" si="363"/>
        <v>0</v>
      </c>
      <c r="FE147" s="49">
        <f t="shared" si="339"/>
        <v>0</v>
      </c>
      <c r="FF147" s="49">
        <f t="shared" si="367"/>
        <v>0</v>
      </c>
      <c r="FG147" s="49">
        <f t="shared" si="368"/>
        <v>0</v>
      </c>
      <c r="FH147" s="49">
        <f t="shared" si="369"/>
        <v>0</v>
      </c>
      <c r="FI147" s="49">
        <f t="shared" si="370"/>
        <v>0</v>
      </c>
      <c r="FJ147" s="49">
        <f t="shared" si="371"/>
        <v>0</v>
      </c>
      <c r="FK147" s="49">
        <f t="shared" si="372"/>
        <v>0</v>
      </c>
      <c r="FL147" s="49">
        <f t="shared" si="373"/>
        <v>0</v>
      </c>
      <c r="FM147" s="49">
        <f t="shared" si="374"/>
        <v>0</v>
      </c>
      <c r="FN147" s="49">
        <f t="shared" si="429"/>
        <v>0</v>
      </c>
      <c r="FO147" s="49">
        <f t="shared" si="430"/>
        <v>0</v>
      </c>
      <c r="FP147" s="49">
        <f t="shared" si="431"/>
        <v>0</v>
      </c>
      <c r="FQ147" s="49">
        <f t="shared" si="432"/>
        <v>0</v>
      </c>
      <c r="FR147" s="49">
        <f t="shared" si="375"/>
        <v>0</v>
      </c>
      <c r="FS147" s="49">
        <f>IF(SUM(FF147:FF$298)=0,FF$299*FS$8/12,0)</f>
        <v>0</v>
      </c>
      <c r="FT147" s="49">
        <f>IF(SUM(FG147:FG$298)=0,FG$299*FT$8/12,0)</f>
        <v>0</v>
      </c>
      <c r="FU147" s="49">
        <f>IF(SUM(FH147:FH$298)=0,FH$299*FU$8/12,0)</f>
        <v>0</v>
      </c>
      <c r="FV147" s="49">
        <f>IF(SUM(FI147:FI$298)=0,FI$299*FV$8/12,0)</f>
        <v>0</v>
      </c>
      <c r="FW147" s="49">
        <f>IF(SUM(FJ147:FJ$298)=0,FJ$299*FW$8/12,0)</f>
        <v>0</v>
      </c>
      <c r="FX147" s="49">
        <f>IF(SUM(FK147:FK$298)=0,FK$299*FX$8/12,0)</f>
        <v>0</v>
      </c>
      <c r="FY147" s="49">
        <f>IF(SUM(FL147:FL$298)=0,FL$299*FY$8/12,0)</f>
        <v>0</v>
      </c>
      <c r="FZ147" s="49">
        <f>IF(SUM(FM147:FM$298)=0,FM$299*FZ$8/12,0)</f>
        <v>0</v>
      </c>
      <c r="GA147" s="49">
        <f>IF(SUM(FN147:FN$298)=0,FN$299*GA$8/12,0)</f>
        <v>0</v>
      </c>
      <c r="GB147" s="49">
        <f>IF(SUM(FO147:FO$298)=0,FO$299*GB$8/12,0)</f>
        <v>0</v>
      </c>
      <c r="GC147" s="49">
        <f>IF(SUM(FP147:FP$298)=0,FP$299*GC$8/12,0)</f>
        <v>0</v>
      </c>
      <c r="GD147" s="49">
        <f>IF(SUM(FQ147:FQ$298)=0,FQ$299*GD$8/12,0)</f>
        <v>0</v>
      </c>
      <c r="GE147" s="49">
        <f t="shared" si="376"/>
        <v>0</v>
      </c>
      <c r="GF147" s="49">
        <f t="shared" si="364"/>
        <v>0</v>
      </c>
      <c r="GG147" s="49">
        <f t="shared" si="377"/>
        <v>0</v>
      </c>
      <c r="GH147" s="49">
        <f t="shared" si="365"/>
        <v>0</v>
      </c>
      <c r="GI147" s="49">
        <f t="shared" si="378"/>
        <v>0</v>
      </c>
      <c r="GJ147" s="49">
        <f t="shared" si="366"/>
        <v>0</v>
      </c>
      <c r="GK147" s="21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  <c r="IY147" s="64"/>
      <c r="IZ147" s="64"/>
      <c r="JA147" s="64"/>
      <c r="JB147" s="64"/>
      <c r="JC147" s="64"/>
      <c r="JD147" s="64"/>
      <c r="JE147" s="64"/>
      <c r="JF147" s="64"/>
      <c r="JG147" s="64"/>
      <c r="JH147" s="64"/>
      <c r="JI147" s="64"/>
      <c r="JJ147" s="64"/>
      <c r="JK147" s="64"/>
      <c r="JL147" s="64"/>
      <c r="JM147" s="64"/>
      <c r="JN147" s="64"/>
      <c r="JO147" s="64"/>
      <c r="JP147" s="64"/>
      <c r="JQ147" s="64"/>
      <c r="JR147" s="64"/>
      <c r="JS147" s="64"/>
      <c r="JT147" s="64"/>
      <c r="JU147" s="64"/>
      <c r="JV147" s="64"/>
      <c r="JW147" s="64"/>
      <c r="JX147" s="64"/>
      <c r="JY147" s="64"/>
      <c r="JZ147" s="64"/>
      <c r="KA147" s="64"/>
      <c r="KB147" s="64"/>
      <c r="KC147" s="64"/>
      <c r="KD147" s="64"/>
      <c r="KE147" s="64"/>
      <c r="KF147" s="64"/>
      <c r="KG147" s="64"/>
      <c r="KH147" s="64"/>
      <c r="KI147" s="64"/>
      <c r="KJ147" s="64"/>
      <c r="KK147" s="64"/>
      <c r="KL147" s="64"/>
      <c r="KM147" s="64"/>
    </row>
    <row r="148" spans="1:299">
      <c r="A148" s="57"/>
      <c r="B148" s="38">
        <f>IF(SUM(J$9:J147)&gt;0.9,MAX(B$9:B147)+1,0)</f>
        <v>119</v>
      </c>
      <c r="C148" s="44">
        <f t="shared" si="340"/>
        <v>0</v>
      </c>
      <c r="D148" s="40">
        <v>48760</v>
      </c>
      <c r="E148" s="43">
        <f t="shared" si="379"/>
        <v>0</v>
      </c>
      <c r="F148" s="43">
        <f t="shared" si="380"/>
        <v>0</v>
      </c>
      <c r="G148" s="45">
        <f>IF(AND(B148=I$6,K147-I$1/(I$7-I$6+1)&gt;=0),ROUND(I$1/(I$7-I$6+1),0),IF(AND(SUM(G$10:G147)&gt;0,K147-G147&gt;=0),G147,IF(AND(SUM(G$10:G147)&gt;0),I$1-SUM(G$10:G147),0)))</f>
        <v>0</v>
      </c>
      <c r="H148" s="45">
        <f t="shared" si="381"/>
        <v>0</v>
      </c>
      <c r="I148" s="45">
        <f t="shared" si="382"/>
        <v>0</v>
      </c>
      <c r="J148" s="45">
        <f t="shared" si="305"/>
        <v>0</v>
      </c>
      <c r="K148" s="45">
        <f t="shared" si="383"/>
        <v>0</v>
      </c>
      <c r="L148" s="45">
        <f>IF(AND(J148&lt;&gt;0,SUM(J$9:J147)=0),ROUND(I$1*I$3,0),0)</f>
        <v>0</v>
      </c>
      <c r="M148" s="18"/>
      <c r="N148" s="38">
        <f>IF(SUM(V$9:V147)&gt;0.9,MAX(N$9:N147)+1,0)</f>
        <v>0</v>
      </c>
      <c r="O148" s="44">
        <f t="shared" si="341"/>
        <v>0</v>
      </c>
      <c r="P148" s="40">
        <f t="shared" si="342"/>
        <v>48760</v>
      </c>
      <c r="Q148" s="43">
        <f t="shared" si="328"/>
        <v>0</v>
      </c>
      <c r="R148" s="43">
        <f t="shared" si="306"/>
        <v>0</v>
      </c>
      <c r="S148" s="45">
        <f>IF(AND(N148=U$6,W147-U$1/(U$7-U$6+1)&gt;=0),ROUND(U$1/(U$7-U$6+1),0),IF(AND(SUM(S$10:S147)&gt;0,W147-S147&gt;=0),S147,IF(AND(SUM(S$10:S147)&gt;0),U$1-SUM(S$10:S147),0)))</f>
        <v>0</v>
      </c>
      <c r="T148" s="45">
        <f t="shared" si="384"/>
        <v>0</v>
      </c>
      <c r="U148" s="45">
        <f t="shared" si="385"/>
        <v>0</v>
      </c>
      <c r="V148" s="45">
        <f t="shared" si="307"/>
        <v>0</v>
      </c>
      <c r="W148" s="45">
        <f t="shared" si="386"/>
        <v>0</v>
      </c>
      <c r="X148" s="45">
        <f>IF(AND(V148&lt;&gt;0,SUM(V$9:V147)=0),ROUND(U$1*U$3,0),0)</f>
        <v>0</v>
      </c>
      <c r="Y148" s="18"/>
      <c r="Z148" s="38">
        <f>IF(SUM(AH$9:AH147)&gt;0.9,MAX(Z$9:Z147)+1,0)</f>
        <v>0</v>
      </c>
      <c r="AA148" s="44">
        <f t="shared" si="343"/>
        <v>0</v>
      </c>
      <c r="AB148" s="40">
        <f t="shared" si="344"/>
        <v>48760</v>
      </c>
      <c r="AC148" s="43">
        <f t="shared" si="329"/>
        <v>0</v>
      </c>
      <c r="AD148" s="43">
        <f t="shared" si="308"/>
        <v>0</v>
      </c>
      <c r="AE148" s="45">
        <f>IF(AND(Z148=AG$6,AI147-AG$1/(AG$7-AG$6+1)&gt;=0),ROUND(AG$1/(AG$7-AG$6+1),0),IF(AND(SUM(AE$10:AE147)&gt;0,AI147-AE147&gt;=0),AE147,IF(AND(SUM(AE$10:AE147)&gt;0),AG$1-SUM(AE$10:AE147),0)))</f>
        <v>0</v>
      </c>
      <c r="AF148" s="45">
        <f t="shared" si="387"/>
        <v>0</v>
      </c>
      <c r="AG148" s="45">
        <f t="shared" si="388"/>
        <v>0</v>
      </c>
      <c r="AH148" s="45">
        <f t="shared" si="309"/>
        <v>0</v>
      </c>
      <c r="AI148" s="45">
        <f t="shared" si="389"/>
        <v>0</v>
      </c>
      <c r="AJ148" s="45">
        <f>IF(AND(AH148&lt;&gt;0,SUM(AH$9:AH147)=0),ROUND(AG$1*AG$3,0),0)</f>
        <v>0</v>
      </c>
      <c r="AK148" s="18"/>
      <c r="AL148" s="38">
        <f>IF(SUM(AT$9:AT147)&gt;0.9,MAX(AL$9:AL147)+1,0)</f>
        <v>0</v>
      </c>
      <c r="AM148" s="44">
        <f t="shared" si="345"/>
        <v>0</v>
      </c>
      <c r="AN148" s="40">
        <f t="shared" si="346"/>
        <v>48760</v>
      </c>
      <c r="AO148" s="43">
        <f t="shared" si="330"/>
        <v>0</v>
      </c>
      <c r="AP148" s="43">
        <f t="shared" si="310"/>
        <v>0</v>
      </c>
      <c r="AQ148" s="45">
        <f>IF(AND(AL148=AS$6,AU147-AS$1/(AS$7-AS$6+1)&gt;=0),ROUND(AS$1/(AS$7-AS$6+1),0),IF(AND(SUM(AQ$10:AQ147)&gt;0,AU147-AQ147&gt;=0),AQ147,IF(AND(SUM(AQ$10:AQ147)&gt;0),AS$1-SUM(AQ$10:AQ147),0)))</f>
        <v>0</v>
      </c>
      <c r="AR148" s="45">
        <f t="shared" si="390"/>
        <v>0</v>
      </c>
      <c r="AS148" s="45">
        <f t="shared" si="391"/>
        <v>0</v>
      </c>
      <c r="AT148" s="45">
        <f t="shared" si="311"/>
        <v>0</v>
      </c>
      <c r="AU148" s="45">
        <f t="shared" si="392"/>
        <v>0</v>
      </c>
      <c r="AV148" s="45">
        <f>IF(AND(AT148&lt;&gt;0,SUM(AT$9:AT147)=0),ROUND(AS$1*AS$3,0),0)</f>
        <v>0</v>
      </c>
      <c r="AW148" s="18"/>
      <c r="AX148" s="38">
        <f>IF(SUM(BF$9:BF147)&gt;0.9,MAX(AX$9:AX147)+1,0)</f>
        <v>0</v>
      </c>
      <c r="AY148" s="44">
        <f t="shared" si="347"/>
        <v>0</v>
      </c>
      <c r="AZ148" s="40">
        <f t="shared" si="348"/>
        <v>48760</v>
      </c>
      <c r="BA148" s="43">
        <f t="shared" si="331"/>
        <v>0</v>
      </c>
      <c r="BB148" s="43">
        <f t="shared" si="312"/>
        <v>0</v>
      </c>
      <c r="BC148" s="45">
        <f>IF(AND(AX148=BE$6,BG147-BE$1/(BE$7-BE$6+1)&gt;=0),ROUND(BE$1/(BE$7-BE$6+1),0),IF(AND(SUM(BC$10:BC147)&gt;0,BG147-BC147&gt;=0),BC147,IF(AND(SUM(BC$10:BC147)&gt;0),BE$1-SUM(BC$10:BC147),0)))</f>
        <v>0</v>
      </c>
      <c r="BD148" s="45">
        <f t="shared" si="393"/>
        <v>0</v>
      </c>
      <c r="BE148" s="45">
        <f t="shared" si="394"/>
        <v>0</v>
      </c>
      <c r="BF148" s="45">
        <f t="shared" si="313"/>
        <v>0</v>
      </c>
      <c r="BG148" s="45">
        <f t="shared" si="395"/>
        <v>0</v>
      </c>
      <c r="BH148" s="45">
        <f>IF(AND(BF148&lt;&gt;0,SUM(BF$9:BF147)=0),ROUND(BE$1*BE$3,0),0)</f>
        <v>0</v>
      </c>
      <c r="BI148" s="18"/>
      <c r="BJ148" s="38">
        <f>IF(SUM(BR$9:BR147)&gt;0.9,MAX(BJ$9:BJ147)+1,0)</f>
        <v>0</v>
      </c>
      <c r="BK148" s="44">
        <f t="shared" si="349"/>
        <v>0</v>
      </c>
      <c r="BL148" s="40">
        <f t="shared" si="350"/>
        <v>48760</v>
      </c>
      <c r="BM148" s="43">
        <f t="shared" si="332"/>
        <v>0</v>
      </c>
      <c r="BN148" s="43">
        <f t="shared" si="314"/>
        <v>0</v>
      </c>
      <c r="BO148" s="45">
        <f>IF(AND(BJ148=BQ$6,BS147-BQ$1/(BQ$7-BQ$6+1)&gt;=0),ROUND(BQ$1/(BQ$7-BQ$6+1),0),IF(AND(SUM(BO$10:BO147)&gt;0,BS147-BO147&gt;=0),BO147,IF(AND(SUM(BO$10:BO147)&gt;0),BQ$1-SUM(BO$10:BO147),0)))</f>
        <v>0</v>
      </c>
      <c r="BP148" s="45">
        <f t="shared" si="396"/>
        <v>0</v>
      </c>
      <c r="BQ148" s="45">
        <f t="shared" si="397"/>
        <v>0</v>
      </c>
      <c r="BR148" s="45">
        <f t="shared" si="315"/>
        <v>0</v>
      </c>
      <c r="BS148" s="45">
        <f t="shared" si="398"/>
        <v>0</v>
      </c>
      <c r="BT148" s="45">
        <f>IF(AND(BR148&lt;&gt;0,SUM(BR$9:BR147)=0),ROUND(BQ$1*BQ$3,0),0)</f>
        <v>0</v>
      </c>
      <c r="BU148" s="18"/>
      <c r="BV148" s="38">
        <f>IF(SUM(CD$9:CD147)&gt;0.9,MAX(BV$9:BV147)+1,0)</f>
        <v>0</v>
      </c>
      <c r="BW148" s="44">
        <f t="shared" si="351"/>
        <v>0</v>
      </c>
      <c r="BX148" s="40">
        <f t="shared" si="352"/>
        <v>48760</v>
      </c>
      <c r="BY148" s="43">
        <f t="shared" si="333"/>
        <v>0</v>
      </c>
      <c r="BZ148" s="43">
        <f t="shared" si="316"/>
        <v>0</v>
      </c>
      <c r="CA148" s="45">
        <f>IF(AND(BV148=CC$6,CE147-CC$1/(CC$7-CC$6+1)&gt;=0),ROUND(CC$1/(CC$7-CC$6+1),0),IF(AND(SUM(CA$10:CA147)&gt;0,CE147-CA147&gt;=0),CA147,IF(AND(SUM(CA$10:CA147)&gt;0),CC$1-SUM(CA$10:CA147),0)))</f>
        <v>0</v>
      </c>
      <c r="CB148" s="45">
        <f t="shared" si="399"/>
        <v>0</v>
      </c>
      <c r="CC148" s="45">
        <f t="shared" si="400"/>
        <v>0</v>
      </c>
      <c r="CD148" s="45">
        <f t="shared" si="317"/>
        <v>0</v>
      </c>
      <c r="CE148" s="45">
        <f t="shared" si="401"/>
        <v>0</v>
      </c>
      <c r="CF148" s="45">
        <f>IF(AND(CD148&lt;&gt;0,SUM(CD$9:CD147)=0),ROUND(CC$1*CC$3,0),0)</f>
        <v>0</v>
      </c>
      <c r="CG148" s="18"/>
      <c r="CH148" s="38">
        <f>IF(SUM(CP$9:CP147)&gt;0.9,MAX(CH$9:CH147)+1,0)</f>
        <v>0</v>
      </c>
      <c r="CI148" s="44">
        <f t="shared" si="353"/>
        <v>0</v>
      </c>
      <c r="CJ148" s="40">
        <f t="shared" si="354"/>
        <v>48760</v>
      </c>
      <c r="CK148" s="43">
        <f t="shared" si="334"/>
        <v>0</v>
      </c>
      <c r="CL148" s="43">
        <f t="shared" si="318"/>
        <v>0</v>
      </c>
      <c r="CM148" s="45">
        <f>IF(AND(CH148=CO$6,CQ147-CO$1/(CO$7-CO$6+1)&gt;=0),ROUND(CO$1/(CO$7-CO$6+1),0),IF(AND(SUM(CM$10:CM147)&gt;0,CQ147-CM147&gt;=0),CM147,IF(AND(SUM(CM$10:CM147)&gt;0),CO$1-SUM(CM$10:CM147),0)))</f>
        <v>0</v>
      </c>
      <c r="CN148" s="45">
        <f t="shared" si="402"/>
        <v>0</v>
      </c>
      <c r="CO148" s="45">
        <f t="shared" si="403"/>
        <v>0</v>
      </c>
      <c r="CP148" s="45">
        <f t="shared" si="319"/>
        <v>0</v>
      </c>
      <c r="CQ148" s="45">
        <f t="shared" si="404"/>
        <v>0</v>
      </c>
      <c r="CR148" s="45">
        <f>IF(AND(CP148&lt;&gt;0,SUM(CP$9:CP147)=0),ROUND(CO$1*CO$3,0),0)</f>
        <v>0</v>
      </c>
      <c r="CS148" s="18"/>
      <c r="CT148" s="38">
        <f>IF(SUM(DB$9:DB147)&gt;0.9,MAX(CT$9:CT147)+1,0)</f>
        <v>0</v>
      </c>
      <c r="CU148" s="44">
        <f t="shared" si="355"/>
        <v>0</v>
      </c>
      <c r="CV148" s="40">
        <f t="shared" si="356"/>
        <v>48760</v>
      </c>
      <c r="CW148" s="43">
        <f t="shared" si="335"/>
        <v>0</v>
      </c>
      <c r="CX148" s="43">
        <f t="shared" si="320"/>
        <v>0</v>
      </c>
      <c r="CY148" s="45">
        <f>IF(AND(CT148=DA$6,DC147-DA$1/(DA$7-DA$6+1)&gt;=0),ROUND(DA$1/(DA$7-DA$6+1),0),IF(AND(SUM(CY$10:CY147)&gt;0,DC147-CY147&gt;=0),CY147,IF(AND(SUM(CY$10:CY147)&gt;0),DA$1-SUM(CY$10:CY147),0)))</f>
        <v>0</v>
      </c>
      <c r="CZ148" s="45">
        <f t="shared" si="405"/>
        <v>0</v>
      </c>
      <c r="DA148" s="45">
        <f t="shared" si="406"/>
        <v>0</v>
      </c>
      <c r="DB148" s="45">
        <f t="shared" si="321"/>
        <v>0</v>
      </c>
      <c r="DC148" s="45">
        <f t="shared" si="407"/>
        <v>0</v>
      </c>
      <c r="DD148" s="45">
        <f>IF(AND(DB148&lt;&gt;0,SUM(DB$9:DB147)=0),ROUND(DA$1*DA$3,0),0)</f>
        <v>0</v>
      </c>
      <c r="DE148" s="18"/>
      <c r="DF148" s="38">
        <f>IF(SUM(DN$9:DN147)&gt;0.9,MAX(DF$9:DF147)+1,0)</f>
        <v>0</v>
      </c>
      <c r="DG148" s="44">
        <f t="shared" si="357"/>
        <v>0</v>
      </c>
      <c r="DH148" s="40">
        <f t="shared" si="358"/>
        <v>48760</v>
      </c>
      <c r="DI148" s="43">
        <f t="shared" si="336"/>
        <v>0</v>
      </c>
      <c r="DJ148" s="43">
        <f t="shared" si="322"/>
        <v>0</v>
      </c>
      <c r="DK148" s="45">
        <f>IF(AND(DF148=DM$6,DO147-DM$1/(DM$7-DM$6+1)&gt;=0),ROUND(DM$1/(DM$7-DM$6+1),0),IF(AND(SUM(DK$10:DK147)&gt;0,DO147-DK147&gt;=0),DK147,IF(AND(SUM(DK$10:DK147)&gt;0),DM$1-SUM(DK$10:DK147),0)))</f>
        <v>0</v>
      </c>
      <c r="DL148" s="45">
        <f t="shared" si="408"/>
        <v>0</v>
      </c>
      <c r="DM148" s="45">
        <f t="shared" si="409"/>
        <v>0</v>
      </c>
      <c r="DN148" s="45">
        <f t="shared" si="323"/>
        <v>0</v>
      </c>
      <c r="DO148" s="45">
        <f t="shared" si="410"/>
        <v>0</v>
      </c>
      <c r="DP148" s="45">
        <f>IF(AND(DN148&lt;&gt;0,SUM(DN$9:DN147)=0),ROUND(DM$1*DM$3,0),0)</f>
        <v>0</v>
      </c>
      <c r="DQ148" s="18"/>
      <c r="DR148" s="38">
        <f>IF(SUM(DZ$9:DZ147)&gt;0.9,MAX(DR$9:DR147)+1,0)</f>
        <v>0</v>
      </c>
      <c r="DS148" s="44">
        <f t="shared" si="359"/>
        <v>0</v>
      </c>
      <c r="DT148" s="40">
        <f t="shared" si="360"/>
        <v>48760</v>
      </c>
      <c r="DU148" s="43">
        <f t="shared" si="337"/>
        <v>0</v>
      </c>
      <c r="DV148" s="43">
        <f t="shared" si="324"/>
        <v>0</v>
      </c>
      <c r="DW148" s="45">
        <f>IF(AND(DR148=DY$6,EA147-DY$1/(DY$7-DY$6+1)&gt;=0),ROUND(DY$1/(DY$7-DY$6+1),0),IF(AND(SUM(DW$10:DW147)&gt;0,EA147-DW147&gt;=0),DW147,IF(AND(SUM(DW$10:DW147)&gt;0),DY$1-SUM(DW$10:DW147),0)))</f>
        <v>0</v>
      </c>
      <c r="DX148" s="45">
        <f t="shared" si="411"/>
        <v>0</v>
      </c>
      <c r="DY148" s="45">
        <f t="shared" si="412"/>
        <v>0</v>
      </c>
      <c r="DZ148" s="45">
        <f t="shared" si="325"/>
        <v>0</v>
      </c>
      <c r="EA148" s="45">
        <f t="shared" si="413"/>
        <v>0</v>
      </c>
      <c r="EB148" s="45">
        <f>IF(AND(DZ148&lt;&gt;0,SUM(DZ$9:DZ147)=0),ROUND(DY$1*DY$3,0),0)</f>
        <v>0</v>
      </c>
      <c r="EC148" s="18"/>
      <c r="ED148" s="38">
        <f>IF(SUM(EL$9:EL147)&gt;0.9,MAX(ED$9:ED147)+1,0)</f>
        <v>0</v>
      </c>
      <c r="EE148" s="44">
        <f t="shared" si="361"/>
        <v>0</v>
      </c>
      <c r="EF148" s="40">
        <f t="shared" si="362"/>
        <v>48760</v>
      </c>
      <c r="EG148" s="43">
        <f t="shared" si="338"/>
        <v>0</v>
      </c>
      <c r="EH148" s="43">
        <f t="shared" si="326"/>
        <v>0</v>
      </c>
      <c r="EI148" s="45">
        <f>IF(AND(ED148=EK$6,EM147-EK$1/(EK$7-EK$6+1)&gt;=0),ROUND(EK$1/(EK$7-EK$6+1),0),IF(AND(SUM(EI$10:EI147)&gt;0,EM147-EI147&gt;=0),EI147,IF(AND(SUM(EI$10:EI147)&gt;0),EK$1-SUM(EI$10:EI147),0)))</f>
        <v>0</v>
      </c>
      <c r="EJ148" s="45">
        <f t="shared" si="414"/>
        <v>0</v>
      </c>
      <c r="EK148" s="45">
        <f t="shared" si="415"/>
        <v>0</v>
      </c>
      <c r="EL148" s="45">
        <f t="shared" si="327"/>
        <v>0</v>
      </c>
      <c r="EM148" s="45">
        <f t="shared" si="416"/>
        <v>0</v>
      </c>
      <c r="EN148" s="45">
        <f>IF(AND(EL148&lt;&gt;0,SUM(EL$9:EL147)=0),ROUND(EK$1*EK$3,0),0)</f>
        <v>0</v>
      </c>
      <c r="EO148" s="21"/>
      <c r="EP148" s="46">
        <f t="shared" si="433"/>
        <v>126</v>
      </c>
      <c r="EQ148" s="47">
        <f t="shared" si="417"/>
        <v>48760</v>
      </c>
      <c r="ER148" s="48">
        <f t="shared" si="304"/>
        <v>0</v>
      </c>
      <c r="ES148" s="48">
        <f t="shared" si="418"/>
        <v>0</v>
      </c>
      <c r="ET148" s="48">
        <f t="shared" si="419"/>
        <v>0</v>
      </c>
      <c r="EU148" s="48">
        <f t="shared" si="420"/>
        <v>0</v>
      </c>
      <c r="EV148" s="48">
        <f t="shared" si="421"/>
        <v>0</v>
      </c>
      <c r="EW148" s="48">
        <f t="shared" si="422"/>
        <v>0</v>
      </c>
      <c r="EX148" s="48">
        <f t="shared" si="423"/>
        <v>0</v>
      </c>
      <c r="EY148" s="48">
        <f t="shared" si="424"/>
        <v>0</v>
      </c>
      <c r="EZ148" s="48">
        <f t="shared" si="425"/>
        <v>0</v>
      </c>
      <c r="FA148" s="48">
        <f t="shared" si="426"/>
        <v>0</v>
      </c>
      <c r="FB148" s="48">
        <f t="shared" si="427"/>
        <v>0</v>
      </c>
      <c r="FC148" s="48">
        <f t="shared" si="428"/>
        <v>0</v>
      </c>
      <c r="FD148" s="48">
        <f t="shared" si="363"/>
        <v>0</v>
      </c>
      <c r="FE148" s="49">
        <f t="shared" si="339"/>
        <v>0</v>
      </c>
      <c r="FF148" s="49">
        <f t="shared" si="367"/>
        <v>0</v>
      </c>
      <c r="FG148" s="49">
        <f t="shared" si="368"/>
        <v>0</v>
      </c>
      <c r="FH148" s="49">
        <f t="shared" si="369"/>
        <v>0</v>
      </c>
      <c r="FI148" s="49">
        <f t="shared" si="370"/>
        <v>0</v>
      </c>
      <c r="FJ148" s="49">
        <f t="shared" si="371"/>
        <v>0</v>
      </c>
      <c r="FK148" s="49">
        <f t="shared" si="372"/>
        <v>0</v>
      </c>
      <c r="FL148" s="49">
        <f t="shared" si="373"/>
        <v>0</v>
      </c>
      <c r="FM148" s="49">
        <f t="shared" si="374"/>
        <v>0</v>
      </c>
      <c r="FN148" s="49">
        <f t="shared" si="429"/>
        <v>0</v>
      </c>
      <c r="FO148" s="49">
        <f t="shared" si="430"/>
        <v>0</v>
      </c>
      <c r="FP148" s="49">
        <f t="shared" si="431"/>
        <v>0</v>
      </c>
      <c r="FQ148" s="49">
        <f t="shared" si="432"/>
        <v>0</v>
      </c>
      <c r="FR148" s="49">
        <f t="shared" si="375"/>
        <v>0</v>
      </c>
      <c r="FS148" s="49">
        <f>IF(SUM(FF148:FF$298)=0,FF$299*FS$8/12,0)</f>
        <v>0</v>
      </c>
      <c r="FT148" s="49">
        <f>IF(SUM(FG148:FG$298)=0,FG$299*FT$8/12,0)</f>
        <v>0</v>
      </c>
      <c r="FU148" s="49">
        <f>IF(SUM(FH148:FH$298)=0,FH$299*FU$8/12,0)</f>
        <v>0</v>
      </c>
      <c r="FV148" s="49">
        <f>IF(SUM(FI148:FI$298)=0,FI$299*FV$8/12,0)</f>
        <v>0</v>
      </c>
      <c r="FW148" s="49">
        <f>IF(SUM(FJ148:FJ$298)=0,FJ$299*FW$8/12,0)</f>
        <v>0</v>
      </c>
      <c r="FX148" s="49">
        <f>IF(SUM(FK148:FK$298)=0,FK$299*FX$8/12,0)</f>
        <v>0</v>
      </c>
      <c r="FY148" s="49">
        <f>IF(SUM(FL148:FL$298)=0,FL$299*FY$8/12,0)</f>
        <v>0</v>
      </c>
      <c r="FZ148" s="49">
        <f>IF(SUM(FM148:FM$298)=0,FM$299*FZ$8/12,0)</f>
        <v>0</v>
      </c>
      <c r="GA148" s="49">
        <f>IF(SUM(FN148:FN$298)=0,FN$299*GA$8/12,0)</f>
        <v>0</v>
      </c>
      <c r="GB148" s="49">
        <f>IF(SUM(FO148:FO$298)=0,FO$299*GB$8/12,0)</f>
        <v>0</v>
      </c>
      <c r="GC148" s="49">
        <f>IF(SUM(FP148:FP$298)=0,FP$299*GC$8/12,0)</f>
        <v>0</v>
      </c>
      <c r="GD148" s="49">
        <f>IF(SUM(FQ148:FQ$298)=0,FQ$299*GD$8/12,0)</f>
        <v>0</v>
      </c>
      <c r="GE148" s="49">
        <f t="shared" si="376"/>
        <v>0</v>
      </c>
      <c r="GF148" s="49">
        <f t="shared" si="364"/>
        <v>0</v>
      </c>
      <c r="GG148" s="49">
        <f t="shared" si="377"/>
        <v>0</v>
      </c>
      <c r="GH148" s="49">
        <f t="shared" si="365"/>
        <v>0</v>
      </c>
      <c r="GI148" s="49">
        <f t="shared" si="378"/>
        <v>0</v>
      </c>
      <c r="GJ148" s="49">
        <f t="shared" si="366"/>
        <v>0</v>
      </c>
      <c r="GK148" s="21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  <c r="IN148" s="64"/>
      <c r="IO148" s="64"/>
      <c r="IP148" s="64"/>
      <c r="IQ148" s="64"/>
      <c r="IR148" s="64"/>
      <c r="IS148" s="64"/>
      <c r="IT148" s="64"/>
      <c r="IU148" s="64"/>
      <c r="IV148" s="64"/>
      <c r="IW148" s="64"/>
      <c r="IX148" s="64"/>
      <c r="IY148" s="64"/>
      <c r="IZ148" s="64"/>
      <c r="JA148" s="64"/>
      <c r="JB148" s="64"/>
      <c r="JC148" s="64"/>
      <c r="JD148" s="64"/>
      <c r="JE148" s="64"/>
      <c r="JF148" s="64"/>
      <c r="JG148" s="64"/>
      <c r="JH148" s="64"/>
      <c r="JI148" s="64"/>
      <c r="JJ148" s="64"/>
      <c r="JK148" s="64"/>
      <c r="JL148" s="64"/>
      <c r="JM148" s="64"/>
      <c r="JN148" s="64"/>
      <c r="JO148" s="64"/>
      <c r="JP148" s="64"/>
      <c r="JQ148" s="64"/>
      <c r="JR148" s="64"/>
      <c r="JS148" s="64"/>
      <c r="JT148" s="64"/>
      <c r="JU148" s="64"/>
      <c r="JV148" s="64"/>
      <c r="JW148" s="64"/>
      <c r="JX148" s="64"/>
      <c r="JY148" s="64"/>
      <c r="JZ148" s="64"/>
      <c r="KA148" s="64"/>
      <c r="KB148" s="64"/>
      <c r="KC148" s="64"/>
      <c r="KD148" s="64"/>
      <c r="KE148" s="64"/>
      <c r="KF148" s="64"/>
      <c r="KG148" s="64"/>
      <c r="KH148" s="64"/>
      <c r="KI148" s="64"/>
      <c r="KJ148" s="64"/>
      <c r="KK148" s="64"/>
      <c r="KL148" s="64"/>
      <c r="KM148" s="64"/>
    </row>
    <row r="149" spans="1:299">
      <c r="A149" s="57"/>
      <c r="B149" s="38">
        <f>IF(SUM(J$9:J148)&gt;0.9,MAX(B$9:B148)+1,0)</f>
        <v>120</v>
      </c>
      <c r="C149" s="44">
        <f t="shared" si="340"/>
        <v>0</v>
      </c>
      <c r="D149" s="40">
        <v>48791</v>
      </c>
      <c r="E149" s="43">
        <f t="shared" si="379"/>
        <v>0</v>
      </c>
      <c r="F149" s="43">
        <f t="shared" si="380"/>
        <v>0</v>
      </c>
      <c r="G149" s="45">
        <f>IF(AND(B149=I$6,K148-I$1/(I$7-I$6+1)&gt;=0),ROUND(I$1/(I$7-I$6+1),0),IF(AND(SUM(G$10:G148)&gt;0,K148-G148&gt;=0),G148,IF(AND(SUM(G$10:G148)&gt;0),I$1-SUM(G$10:G148),0)))</f>
        <v>0</v>
      </c>
      <c r="H149" s="45">
        <f t="shared" si="381"/>
        <v>0</v>
      </c>
      <c r="I149" s="45">
        <f t="shared" si="382"/>
        <v>0</v>
      </c>
      <c r="J149" s="45">
        <f t="shared" si="305"/>
        <v>0</v>
      </c>
      <c r="K149" s="45">
        <f t="shared" si="383"/>
        <v>0</v>
      </c>
      <c r="L149" s="45">
        <f>IF(AND(J149&lt;&gt;0,SUM(J$9:J148)=0),ROUND(I$1*I$3,0),0)</f>
        <v>0</v>
      </c>
      <c r="M149" s="18"/>
      <c r="N149" s="38">
        <f>IF(SUM(V$9:V148)&gt;0.9,MAX(N$9:N148)+1,0)</f>
        <v>0</v>
      </c>
      <c r="O149" s="44">
        <f t="shared" si="341"/>
        <v>0</v>
      </c>
      <c r="P149" s="40">
        <f t="shared" si="342"/>
        <v>48791</v>
      </c>
      <c r="Q149" s="43">
        <f t="shared" si="328"/>
        <v>0</v>
      </c>
      <c r="R149" s="43">
        <f t="shared" si="306"/>
        <v>0</v>
      </c>
      <c r="S149" s="45">
        <f>IF(AND(N149=U$6,W148-U$1/(U$7-U$6+1)&gt;=0),ROUND(U$1/(U$7-U$6+1),0),IF(AND(SUM(S$10:S148)&gt;0,W148-S148&gt;=0),S148,IF(AND(SUM(S$10:S148)&gt;0),U$1-SUM(S$10:S148),0)))</f>
        <v>0</v>
      </c>
      <c r="T149" s="45">
        <f t="shared" si="384"/>
        <v>0</v>
      </c>
      <c r="U149" s="45">
        <f t="shared" si="385"/>
        <v>0</v>
      </c>
      <c r="V149" s="45">
        <f t="shared" si="307"/>
        <v>0</v>
      </c>
      <c r="W149" s="45">
        <f t="shared" si="386"/>
        <v>0</v>
      </c>
      <c r="X149" s="45">
        <f>IF(AND(V149&lt;&gt;0,SUM(V$9:V148)=0),ROUND(U$1*U$3,0),0)</f>
        <v>0</v>
      </c>
      <c r="Y149" s="18"/>
      <c r="Z149" s="38">
        <f>IF(SUM(AH$9:AH148)&gt;0.9,MAX(Z$9:Z148)+1,0)</f>
        <v>0</v>
      </c>
      <c r="AA149" s="44">
        <f t="shared" si="343"/>
        <v>0</v>
      </c>
      <c r="AB149" s="40">
        <f t="shared" si="344"/>
        <v>48791</v>
      </c>
      <c r="AC149" s="43">
        <f t="shared" si="329"/>
        <v>0</v>
      </c>
      <c r="AD149" s="43">
        <f t="shared" si="308"/>
        <v>0</v>
      </c>
      <c r="AE149" s="45">
        <f>IF(AND(Z149=AG$6,AI148-AG$1/(AG$7-AG$6+1)&gt;=0),ROUND(AG$1/(AG$7-AG$6+1),0),IF(AND(SUM(AE$10:AE148)&gt;0,AI148-AE148&gt;=0),AE148,IF(AND(SUM(AE$10:AE148)&gt;0),AG$1-SUM(AE$10:AE148),0)))</f>
        <v>0</v>
      </c>
      <c r="AF149" s="45">
        <f t="shared" si="387"/>
        <v>0</v>
      </c>
      <c r="AG149" s="45">
        <f t="shared" si="388"/>
        <v>0</v>
      </c>
      <c r="AH149" s="45">
        <f t="shared" si="309"/>
        <v>0</v>
      </c>
      <c r="AI149" s="45">
        <f t="shared" si="389"/>
        <v>0</v>
      </c>
      <c r="AJ149" s="45">
        <f>IF(AND(AH149&lt;&gt;0,SUM(AH$9:AH148)=0),ROUND(AG$1*AG$3,0),0)</f>
        <v>0</v>
      </c>
      <c r="AK149" s="18"/>
      <c r="AL149" s="38">
        <f>IF(SUM(AT$9:AT148)&gt;0.9,MAX(AL$9:AL148)+1,0)</f>
        <v>0</v>
      </c>
      <c r="AM149" s="44">
        <f t="shared" si="345"/>
        <v>0</v>
      </c>
      <c r="AN149" s="40">
        <f t="shared" si="346"/>
        <v>48791</v>
      </c>
      <c r="AO149" s="43">
        <f t="shared" si="330"/>
        <v>0</v>
      </c>
      <c r="AP149" s="43">
        <f t="shared" si="310"/>
        <v>0</v>
      </c>
      <c r="AQ149" s="45">
        <f>IF(AND(AL149=AS$6,AU148-AS$1/(AS$7-AS$6+1)&gt;=0),ROUND(AS$1/(AS$7-AS$6+1),0),IF(AND(SUM(AQ$10:AQ148)&gt;0,AU148-AQ148&gt;=0),AQ148,IF(AND(SUM(AQ$10:AQ148)&gt;0),AS$1-SUM(AQ$10:AQ148),0)))</f>
        <v>0</v>
      </c>
      <c r="AR149" s="45">
        <f t="shared" si="390"/>
        <v>0</v>
      </c>
      <c r="AS149" s="45">
        <f t="shared" si="391"/>
        <v>0</v>
      </c>
      <c r="AT149" s="45">
        <f t="shared" si="311"/>
        <v>0</v>
      </c>
      <c r="AU149" s="45">
        <f t="shared" si="392"/>
        <v>0</v>
      </c>
      <c r="AV149" s="45">
        <f>IF(AND(AT149&lt;&gt;0,SUM(AT$9:AT148)=0),ROUND(AS$1*AS$3,0),0)</f>
        <v>0</v>
      </c>
      <c r="AW149" s="18"/>
      <c r="AX149" s="38">
        <f>IF(SUM(BF$9:BF148)&gt;0.9,MAX(AX$9:AX148)+1,0)</f>
        <v>0</v>
      </c>
      <c r="AY149" s="44">
        <f t="shared" si="347"/>
        <v>0</v>
      </c>
      <c r="AZ149" s="40">
        <f t="shared" si="348"/>
        <v>48791</v>
      </c>
      <c r="BA149" s="43">
        <f t="shared" si="331"/>
        <v>0</v>
      </c>
      <c r="BB149" s="43">
        <f t="shared" si="312"/>
        <v>0</v>
      </c>
      <c r="BC149" s="45">
        <f>IF(AND(AX149=BE$6,BG148-BE$1/(BE$7-BE$6+1)&gt;=0),ROUND(BE$1/(BE$7-BE$6+1),0),IF(AND(SUM(BC$10:BC148)&gt;0,BG148-BC148&gt;=0),BC148,IF(AND(SUM(BC$10:BC148)&gt;0),BE$1-SUM(BC$10:BC148),0)))</f>
        <v>0</v>
      </c>
      <c r="BD149" s="45">
        <f t="shared" si="393"/>
        <v>0</v>
      </c>
      <c r="BE149" s="45">
        <f t="shared" si="394"/>
        <v>0</v>
      </c>
      <c r="BF149" s="45">
        <f t="shared" si="313"/>
        <v>0</v>
      </c>
      <c r="BG149" s="45">
        <f t="shared" si="395"/>
        <v>0</v>
      </c>
      <c r="BH149" s="45">
        <f>IF(AND(BF149&lt;&gt;0,SUM(BF$9:BF148)=0),ROUND(BE$1*BE$3,0),0)</f>
        <v>0</v>
      </c>
      <c r="BI149" s="18"/>
      <c r="BJ149" s="38">
        <f>IF(SUM(BR$9:BR148)&gt;0.9,MAX(BJ$9:BJ148)+1,0)</f>
        <v>0</v>
      </c>
      <c r="BK149" s="44">
        <f t="shared" si="349"/>
        <v>0</v>
      </c>
      <c r="BL149" s="40">
        <f t="shared" si="350"/>
        <v>48791</v>
      </c>
      <c r="BM149" s="43">
        <f t="shared" si="332"/>
        <v>0</v>
      </c>
      <c r="BN149" s="43">
        <f t="shared" si="314"/>
        <v>0</v>
      </c>
      <c r="BO149" s="45">
        <f>IF(AND(BJ149=BQ$6,BS148-BQ$1/(BQ$7-BQ$6+1)&gt;=0),ROUND(BQ$1/(BQ$7-BQ$6+1),0),IF(AND(SUM(BO$10:BO148)&gt;0,BS148-BO148&gt;=0),BO148,IF(AND(SUM(BO$10:BO148)&gt;0),BQ$1-SUM(BO$10:BO148),0)))</f>
        <v>0</v>
      </c>
      <c r="BP149" s="45">
        <f t="shared" si="396"/>
        <v>0</v>
      </c>
      <c r="BQ149" s="45">
        <f t="shared" si="397"/>
        <v>0</v>
      </c>
      <c r="BR149" s="45">
        <f t="shared" si="315"/>
        <v>0</v>
      </c>
      <c r="BS149" s="45">
        <f t="shared" si="398"/>
        <v>0</v>
      </c>
      <c r="BT149" s="45">
        <f>IF(AND(BR149&lt;&gt;0,SUM(BR$9:BR148)=0),ROUND(BQ$1*BQ$3,0),0)</f>
        <v>0</v>
      </c>
      <c r="BU149" s="18"/>
      <c r="BV149" s="38">
        <f>IF(SUM(CD$9:CD148)&gt;0.9,MAX(BV$9:BV148)+1,0)</f>
        <v>0</v>
      </c>
      <c r="BW149" s="44">
        <f t="shared" si="351"/>
        <v>0</v>
      </c>
      <c r="BX149" s="40">
        <f t="shared" si="352"/>
        <v>48791</v>
      </c>
      <c r="BY149" s="43">
        <f t="shared" si="333"/>
        <v>0</v>
      </c>
      <c r="BZ149" s="43">
        <f t="shared" si="316"/>
        <v>0</v>
      </c>
      <c r="CA149" s="45">
        <f>IF(AND(BV149=CC$6,CE148-CC$1/(CC$7-CC$6+1)&gt;=0),ROUND(CC$1/(CC$7-CC$6+1),0),IF(AND(SUM(CA$10:CA148)&gt;0,CE148-CA148&gt;=0),CA148,IF(AND(SUM(CA$10:CA148)&gt;0),CC$1-SUM(CA$10:CA148),0)))</f>
        <v>0</v>
      </c>
      <c r="CB149" s="45">
        <f t="shared" si="399"/>
        <v>0</v>
      </c>
      <c r="CC149" s="45">
        <f t="shared" si="400"/>
        <v>0</v>
      </c>
      <c r="CD149" s="45">
        <f t="shared" si="317"/>
        <v>0</v>
      </c>
      <c r="CE149" s="45">
        <f t="shared" si="401"/>
        <v>0</v>
      </c>
      <c r="CF149" s="45">
        <f>IF(AND(CD149&lt;&gt;0,SUM(CD$9:CD148)=0),ROUND(CC$1*CC$3,0),0)</f>
        <v>0</v>
      </c>
      <c r="CG149" s="18"/>
      <c r="CH149" s="38">
        <f>IF(SUM(CP$9:CP148)&gt;0.9,MAX(CH$9:CH148)+1,0)</f>
        <v>0</v>
      </c>
      <c r="CI149" s="44">
        <f t="shared" si="353"/>
        <v>0</v>
      </c>
      <c r="CJ149" s="40">
        <f t="shared" si="354"/>
        <v>48791</v>
      </c>
      <c r="CK149" s="43">
        <f t="shared" si="334"/>
        <v>0</v>
      </c>
      <c r="CL149" s="43">
        <f t="shared" si="318"/>
        <v>0</v>
      </c>
      <c r="CM149" s="45">
        <f>IF(AND(CH149=CO$6,CQ148-CO$1/(CO$7-CO$6+1)&gt;=0),ROUND(CO$1/(CO$7-CO$6+1),0),IF(AND(SUM(CM$10:CM148)&gt;0,CQ148-CM148&gt;=0),CM148,IF(AND(SUM(CM$10:CM148)&gt;0),CO$1-SUM(CM$10:CM148),0)))</f>
        <v>0</v>
      </c>
      <c r="CN149" s="45">
        <f t="shared" si="402"/>
        <v>0</v>
      </c>
      <c r="CO149" s="45">
        <f t="shared" si="403"/>
        <v>0</v>
      </c>
      <c r="CP149" s="45">
        <f t="shared" si="319"/>
        <v>0</v>
      </c>
      <c r="CQ149" s="45">
        <f t="shared" si="404"/>
        <v>0</v>
      </c>
      <c r="CR149" s="45">
        <f>IF(AND(CP149&lt;&gt;0,SUM(CP$9:CP148)=0),ROUND(CO$1*CO$3,0),0)</f>
        <v>0</v>
      </c>
      <c r="CS149" s="18"/>
      <c r="CT149" s="38">
        <f>IF(SUM(DB$9:DB148)&gt;0.9,MAX(CT$9:CT148)+1,0)</f>
        <v>0</v>
      </c>
      <c r="CU149" s="44">
        <f t="shared" si="355"/>
        <v>0</v>
      </c>
      <c r="CV149" s="40">
        <f t="shared" si="356"/>
        <v>48791</v>
      </c>
      <c r="CW149" s="43">
        <f t="shared" si="335"/>
        <v>0</v>
      </c>
      <c r="CX149" s="43">
        <f t="shared" si="320"/>
        <v>0</v>
      </c>
      <c r="CY149" s="45">
        <f>IF(AND(CT149=DA$6,DC148-DA$1/(DA$7-DA$6+1)&gt;=0),ROUND(DA$1/(DA$7-DA$6+1),0),IF(AND(SUM(CY$10:CY148)&gt;0,DC148-CY148&gt;=0),CY148,IF(AND(SUM(CY$10:CY148)&gt;0),DA$1-SUM(CY$10:CY148),0)))</f>
        <v>0</v>
      </c>
      <c r="CZ149" s="45">
        <f t="shared" si="405"/>
        <v>0</v>
      </c>
      <c r="DA149" s="45">
        <f t="shared" si="406"/>
        <v>0</v>
      </c>
      <c r="DB149" s="45">
        <f t="shared" si="321"/>
        <v>0</v>
      </c>
      <c r="DC149" s="45">
        <f t="shared" si="407"/>
        <v>0</v>
      </c>
      <c r="DD149" s="45">
        <f>IF(AND(DB149&lt;&gt;0,SUM(DB$9:DB148)=0),ROUND(DA$1*DA$3,0),0)</f>
        <v>0</v>
      </c>
      <c r="DE149" s="18"/>
      <c r="DF149" s="38">
        <f>IF(SUM(DN$9:DN148)&gt;0.9,MAX(DF$9:DF148)+1,0)</f>
        <v>0</v>
      </c>
      <c r="DG149" s="44">
        <f t="shared" si="357"/>
        <v>0</v>
      </c>
      <c r="DH149" s="40">
        <f t="shared" si="358"/>
        <v>48791</v>
      </c>
      <c r="DI149" s="43">
        <f t="shared" si="336"/>
        <v>0</v>
      </c>
      <c r="DJ149" s="43">
        <f t="shared" si="322"/>
        <v>0</v>
      </c>
      <c r="DK149" s="45">
        <f>IF(AND(DF149=DM$6,DO148-DM$1/(DM$7-DM$6+1)&gt;=0),ROUND(DM$1/(DM$7-DM$6+1),0),IF(AND(SUM(DK$10:DK148)&gt;0,DO148-DK148&gt;=0),DK148,IF(AND(SUM(DK$10:DK148)&gt;0),DM$1-SUM(DK$10:DK148),0)))</f>
        <v>0</v>
      </c>
      <c r="DL149" s="45">
        <f t="shared" si="408"/>
        <v>0</v>
      </c>
      <c r="DM149" s="45">
        <f t="shared" si="409"/>
        <v>0</v>
      </c>
      <c r="DN149" s="45">
        <f t="shared" si="323"/>
        <v>0</v>
      </c>
      <c r="DO149" s="45">
        <f t="shared" si="410"/>
        <v>0</v>
      </c>
      <c r="DP149" s="45">
        <f>IF(AND(DN149&lt;&gt;0,SUM(DN$9:DN148)=0),ROUND(DM$1*DM$3,0),0)</f>
        <v>0</v>
      </c>
      <c r="DQ149" s="18"/>
      <c r="DR149" s="38">
        <f>IF(SUM(DZ$9:DZ148)&gt;0.9,MAX(DR$9:DR148)+1,0)</f>
        <v>0</v>
      </c>
      <c r="DS149" s="44">
        <f t="shared" si="359"/>
        <v>0</v>
      </c>
      <c r="DT149" s="40">
        <f t="shared" si="360"/>
        <v>48791</v>
      </c>
      <c r="DU149" s="43">
        <f t="shared" si="337"/>
        <v>0</v>
      </c>
      <c r="DV149" s="43">
        <f t="shared" si="324"/>
        <v>0</v>
      </c>
      <c r="DW149" s="45">
        <f>IF(AND(DR149=DY$6,EA148-DY$1/(DY$7-DY$6+1)&gt;=0),ROUND(DY$1/(DY$7-DY$6+1),0),IF(AND(SUM(DW$10:DW148)&gt;0,EA148-DW148&gt;=0),DW148,IF(AND(SUM(DW$10:DW148)&gt;0),DY$1-SUM(DW$10:DW148),0)))</f>
        <v>0</v>
      </c>
      <c r="DX149" s="45">
        <f t="shared" si="411"/>
        <v>0</v>
      </c>
      <c r="DY149" s="45">
        <f t="shared" si="412"/>
        <v>0</v>
      </c>
      <c r="DZ149" s="45">
        <f t="shared" si="325"/>
        <v>0</v>
      </c>
      <c r="EA149" s="45">
        <f t="shared" si="413"/>
        <v>0</v>
      </c>
      <c r="EB149" s="45">
        <f>IF(AND(DZ149&lt;&gt;0,SUM(DZ$9:DZ148)=0),ROUND(DY$1*DY$3,0),0)</f>
        <v>0</v>
      </c>
      <c r="EC149" s="18"/>
      <c r="ED149" s="38">
        <f>IF(SUM(EL$9:EL148)&gt;0.9,MAX(ED$9:ED148)+1,0)</f>
        <v>0</v>
      </c>
      <c r="EE149" s="44">
        <f t="shared" si="361"/>
        <v>0</v>
      </c>
      <c r="EF149" s="40">
        <f t="shared" si="362"/>
        <v>48791</v>
      </c>
      <c r="EG149" s="43">
        <f t="shared" si="338"/>
        <v>0</v>
      </c>
      <c r="EH149" s="43">
        <f t="shared" si="326"/>
        <v>0</v>
      </c>
      <c r="EI149" s="45">
        <f>IF(AND(ED149=EK$6,EM148-EK$1/(EK$7-EK$6+1)&gt;=0),ROUND(EK$1/(EK$7-EK$6+1),0),IF(AND(SUM(EI$10:EI148)&gt;0,EM148-EI148&gt;=0),EI148,IF(AND(SUM(EI$10:EI148)&gt;0),EK$1-SUM(EI$10:EI148),0)))</f>
        <v>0</v>
      </c>
      <c r="EJ149" s="45">
        <f t="shared" si="414"/>
        <v>0</v>
      </c>
      <c r="EK149" s="45">
        <f t="shared" si="415"/>
        <v>0</v>
      </c>
      <c r="EL149" s="45">
        <f t="shared" si="327"/>
        <v>0</v>
      </c>
      <c r="EM149" s="45">
        <f t="shared" si="416"/>
        <v>0</v>
      </c>
      <c r="EN149" s="45">
        <f>IF(AND(EL149&lt;&gt;0,SUM(EL$9:EL148)=0),ROUND(EK$1*EK$3,0),0)</f>
        <v>0</v>
      </c>
      <c r="EO149" s="21"/>
      <c r="EP149" s="46">
        <f t="shared" si="433"/>
        <v>127</v>
      </c>
      <c r="EQ149" s="47">
        <f t="shared" si="417"/>
        <v>48791</v>
      </c>
      <c r="ER149" s="48">
        <f t="shared" si="304"/>
        <v>0</v>
      </c>
      <c r="ES149" s="48">
        <f t="shared" si="418"/>
        <v>0</v>
      </c>
      <c r="ET149" s="48">
        <f t="shared" si="419"/>
        <v>0</v>
      </c>
      <c r="EU149" s="48">
        <f t="shared" si="420"/>
        <v>0</v>
      </c>
      <c r="EV149" s="48">
        <f t="shared" si="421"/>
        <v>0</v>
      </c>
      <c r="EW149" s="48">
        <f t="shared" si="422"/>
        <v>0</v>
      </c>
      <c r="EX149" s="48">
        <f t="shared" si="423"/>
        <v>0</v>
      </c>
      <c r="EY149" s="48">
        <f t="shared" si="424"/>
        <v>0</v>
      </c>
      <c r="EZ149" s="48">
        <f t="shared" si="425"/>
        <v>0</v>
      </c>
      <c r="FA149" s="48">
        <f t="shared" si="426"/>
        <v>0</v>
      </c>
      <c r="FB149" s="48">
        <f t="shared" si="427"/>
        <v>0</v>
      </c>
      <c r="FC149" s="48">
        <f t="shared" si="428"/>
        <v>0</v>
      </c>
      <c r="FD149" s="48">
        <f t="shared" si="363"/>
        <v>0</v>
      </c>
      <c r="FE149" s="49">
        <f t="shared" si="339"/>
        <v>0</v>
      </c>
      <c r="FF149" s="49">
        <f t="shared" si="367"/>
        <v>0</v>
      </c>
      <c r="FG149" s="49">
        <f t="shared" si="368"/>
        <v>0</v>
      </c>
      <c r="FH149" s="49">
        <f t="shared" si="369"/>
        <v>0</v>
      </c>
      <c r="FI149" s="49">
        <f t="shared" si="370"/>
        <v>0</v>
      </c>
      <c r="FJ149" s="49">
        <f t="shared" si="371"/>
        <v>0</v>
      </c>
      <c r="FK149" s="49">
        <f t="shared" si="372"/>
        <v>0</v>
      </c>
      <c r="FL149" s="49">
        <f t="shared" si="373"/>
        <v>0</v>
      </c>
      <c r="FM149" s="49">
        <f t="shared" si="374"/>
        <v>0</v>
      </c>
      <c r="FN149" s="49">
        <f t="shared" si="429"/>
        <v>0</v>
      </c>
      <c r="FO149" s="49">
        <f t="shared" si="430"/>
        <v>0</v>
      </c>
      <c r="FP149" s="49">
        <f t="shared" si="431"/>
        <v>0</v>
      </c>
      <c r="FQ149" s="49">
        <f t="shared" si="432"/>
        <v>0</v>
      </c>
      <c r="FR149" s="49">
        <f t="shared" si="375"/>
        <v>0</v>
      </c>
      <c r="FS149" s="49">
        <f>IF(SUM(FF149:FF$298)=0,FF$299*FS$8/12,0)</f>
        <v>0</v>
      </c>
      <c r="FT149" s="49">
        <f>IF(SUM(FG149:FG$298)=0,FG$299*FT$8/12,0)</f>
        <v>0</v>
      </c>
      <c r="FU149" s="49">
        <f>IF(SUM(FH149:FH$298)=0,FH$299*FU$8/12,0)</f>
        <v>0</v>
      </c>
      <c r="FV149" s="49">
        <f>IF(SUM(FI149:FI$298)=0,FI$299*FV$8/12,0)</f>
        <v>0</v>
      </c>
      <c r="FW149" s="49">
        <f>IF(SUM(FJ149:FJ$298)=0,FJ$299*FW$8/12,0)</f>
        <v>0</v>
      </c>
      <c r="FX149" s="49">
        <f>IF(SUM(FK149:FK$298)=0,FK$299*FX$8/12,0)</f>
        <v>0</v>
      </c>
      <c r="FY149" s="49">
        <f>IF(SUM(FL149:FL$298)=0,FL$299*FY$8/12,0)</f>
        <v>0</v>
      </c>
      <c r="FZ149" s="49">
        <f>IF(SUM(FM149:FM$298)=0,FM$299*FZ$8/12,0)</f>
        <v>0</v>
      </c>
      <c r="GA149" s="49">
        <f>IF(SUM(FN149:FN$298)=0,FN$299*GA$8/12,0)</f>
        <v>0</v>
      </c>
      <c r="GB149" s="49">
        <f>IF(SUM(FO149:FO$298)=0,FO$299*GB$8/12,0)</f>
        <v>0</v>
      </c>
      <c r="GC149" s="49">
        <f>IF(SUM(FP149:FP$298)=0,FP$299*GC$8/12,0)</f>
        <v>0</v>
      </c>
      <c r="GD149" s="49">
        <f>IF(SUM(FQ149:FQ$298)=0,FQ$299*GD$8/12,0)</f>
        <v>0</v>
      </c>
      <c r="GE149" s="49">
        <f t="shared" si="376"/>
        <v>0</v>
      </c>
      <c r="GF149" s="49">
        <f t="shared" si="364"/>
        <v>0</v>
      </c>
      <c r="GG149" s="49">
        <f t="shared" si="377"/>
        <v>0</v>
      </c>
      <c r="GH149" s="49">
        <f t="shared" si="365"/>
        <v>0</v>
      </c>
      <c r="GI149" s="49">
        <f t="shared" si="378"/>
        <v>0</v>
      </c>
      <c r="GJ149" s="49">
        <f t="shared" si="366"/>
        <v>0</v>
      </c>
      <c r="GK149" s="21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  <c r="IW149" s="64"/>
      <c r="IX149" s="64"/>
      <c r="IY149" s="64"/>
      <c r="IZ149" s="64"/>
      <c r="JA149" s="64"/>
      <c r="JB149" s="64"/>
      <c r="JC149" s="64"/>
      <c r="JD149" s="64"/>
      <c r="JE149" s="64"/>
      <c r="JF149" s="64"/>
      <c r="JG149" s="64"/>
      <c r="JH149" s="64"/>
      <c r="JI149" s="64"/>
      <c r="JJ149" s="64"/>
      <c r="JK149" s="64"/>
      <c r="JL149" s="64"/>
      <c r="JM149" s="64"/>
      <c r="JN149" s="64"/>
      <c r="JO149" s="64"/>
      <c r="JP149" s="64"/>
      <c r="JQ149" s="64"/>
      <c r="JR149" s="64"/>
      <c r="JS149" s="64"/>
      <c r="JT149" s="64"/>
      <c r="JU149" s="64"/>
      <c r="JV149" s="64"/>
      <c r="JW149" s="64"/>
      <c r="JX149" s="64"/>
      <c r="JY149" s="64"/>
      <c r="JZ149" s="64"/>
      <c r="KA149" s="64"/>
      <c r="KB149" s="64"/>
      <c r="KC149" s="64"/>
      <c r="KD149" s="64"/>
      <c r="KE149" s="64"/>
      <c r="KF149" s="64"/>
      <c r="KG149" s="64"/>
      <c r="KH149" s="64"/>
      <c r="KI149" s="64"/>
      <c r="KJ149" s="64"/>
      <c r="KK149" s="64"/>
      <c r="KL149" s="64"/>
      <c r="KM149" s="64"/>
    </row>
    <row r="150" spans="1:299">
      <c r="A150" s="57"/>
      <c r="B150" s="38">
        <f>IF(SUM(J$9:J149)&gt;0.9,MAX(B$9:B149)+1,0)</f>
        <v>121</v>
      </c>
      <c r="C150" s="44">
        <f t="shared" si="340"/>
        <v>0</v>
      </c>
      <c r="D150" s="40">
        <v>48822</v>
      </c>
      <c r="E150" s="43">
        <f t="shared" si="379"/>
        <v>0</v>
      </c>
      <c r="F150" s="43">
        <f t="shared" si="380"/>
        <v>0</v>
      </c>
      <c r="G150" s="45">
        <f>IF(AND(B150=I$6,K149-I$1/(I$7-I$6+1)&gt;=0),ROUND(I$1/(I$7-I$6+1),0),IF(AND(SUM(G$10:G149)&gt;0,K149-G149&gt;=0),G149,IF(AND(SUM(G$10:G149)&gt;0),I$1-SUM(G$10:G149),0)))</f>
        <v>0</v>
      </c>
      <c r="H150" s="45">
        <f t="shared" si="381"/>
        <v>0</v>
      </c>
      <c r="I150" s="45">
        <f t="shared" si="382"/>
        <v>0</v>
      </c>
      <c r="J150" s="45">
        <f t="shared" si="305"/>
        <v>0</v>
      </c>
      <c r="K150" s="45">
        <f t="shared" si="383"/>
        <v>0</v>
      </c>
      <c r="L150" s="45">
        <f>IF(AND(J150&lt;&gt;0,SUM(J$9:J149)=0),ROUND(I$1*I$3,0),0)</f>
        <v>0</v>
      </c>
      <c r="M150" s="18"/>
      <c r="N150" s="38">
        <f>IF(SUM(V$9:V149)&gt;0.9,MAX(N$9:N149)+1,0)</f>
        <v>0</v>
      </c>
      <c r="O150" s="44">
        <f t="shared" si="341"/>
        <v>0</v>
      </c>
      <c r="P150" s="40">
        <f t="shared" si="342"/>
        <v>48822</v>
      </c>
      <c r="Q150" s="43">
        <f t="shared" si="328"/>
        <v>0</v>
      </c>
      <c r="R150" s="43">
        <f t="shared" si="306"/>
        <v>0</v>
      </c>
      <c r="S150" s="45">
        <f>IF(AND(N150=U$6,W149-U$1/(U$7-U$6+1)&gt;=0),ROUND(U$1/(U$7-U$6+1),0),IF(AND(SUM(S$10:S149)&gt;0,W149-S149&gt;=0),S149,IF(AND(SUM(S$10:S149)&gt;0),U$1-SUM(S$10:S149),0)))</f>
        <v>0</v>
      </c>
      <c r="T150" s="45">
        <f t="shared" si="384"/>
        <v>0</v>
      </c>
      <c r="U150" s="45">
        <f t="shared" si="385"/>
        <v>0</v>
      </c>
      <c r="V150" s="45">
        <f t="shared" si="307"/>
        <v>0</v>
      </c>
      <c r="W150" s="45">
        <f t="shared" si="386"/>
        <v>0</v>
      </c>
      <c r="X150" s="45">
        <f>IF(AND(V150&lt;&gt;0,SUM(V$9:V149)=0),ROUND(U$1*U$3,0),0)</f>
        <v>0</v>
      </c>
      <c r="Y150" s="18"/>
      <c r="Z150" s="38">
        <f>IF(SUM(AH$9:AH149)&gt;0.9,MAX(Z$9:Z149)+1,0)</f>
        <v>0</v>
      </c>
      <c r="AA150" s="44">
        <f t="shared" si="343"/>
        <v>0</v>
      </c>
      <c r="AB150" s="40">
        <f t="shared" si="344"/>
        <v>48822</v>
      </c>
      <c r="AC150" s="43">
        <f t="shared" si="329"/>
        <v>0</v>
      </c>
      <c r="AD150" s="43">
        <f t="shared" si="308"/>
        <v>0</v>
      </c>
      <c r="AE150" s="45">
        <f>IF(AND(Z150=AG$6,AI149-AG$1/(AG$7-AG$6+1)&gt;=0),ROUND(AG$1/(AG$7-AG$6+1),0),IF(AND(SUM(AE$10:AE149)&gt;0,AI149-AE149&gt;=0),AE149,IF(AND(SUM(AE$10:AE149)&gt;0),AG$1-SUM(AE$10:AE149),0)))</f>
        <v>0</v>
      </c>
      <c r="AF150" s="45">
        <f t="shared" si="387"/>
        <v>0</v>
      </c>
      <c r="AG150" s="45">
        <f t="shared" si="388"/>
        <v>0</v>
      </c>
      <c r="AH150" s="45">
        <f t="shared" si="309"/>
        <v>0</v>
      </c>
      <c r="AI150" s="45">
        <f t="shared" si="389"/>
        <v>0</v>
      </c>
      <c r="AJ150" s="45">
        <f>IF(AND(AH150&lt;&gt;0,SUM(AH$9:AH149)=0),ROUND(AG$1*AG$3,0),0)</f>
        <v>0</v>
      </c>
      <c r="AK150" s="18"/>
      <c r="AL150" s="38">
        <f>IF(SUM(AT$9:AT149)&gt;0.9,MAX(AL$9:AL149)+1,0)</f>
        <v>0</v>
      </c>
      <c r="AM150" s="44">
        <f t="shared" si="345"/>
        <v>0</v>
      </c>
      <c r="AN150" s="40">
        <f t="shared" si="346"/>
        <v>48822</v>
      </c>
      <c r="AO150" s="43">
        <f t="shared" si="330"/>
        <v>0</v>
      </c>
      <c r="AP150" s="43">
        <f t="shared" si="310"/>
        <v>0</v>
      </c>
      <c r="AQ150" s="45">
        <f>IF(AND(AL150=AS$6,AU149-AS$1/(AS$7-AS$6+1)&gt;=0),ROUND(AS$1/(AS$7-AS$6+1),0),IF(AND(SUM(AQ$10:AQ149)&gt;0,AU149-AQ149&gt;=0),AQ149,IF(AND(SUM(AQ$10:AQ149)&gt;0),AS$1-SUM(AQ$10:AQ149),0)))</f>
        <v>0</v>
      </c>
      <c r="AR150" s="45">
        <f t="shared" si="390"/>
        <v>0</v>
      </c>
      <c r="AS150" s="45">
        <f t="shared" si="391"/>
        <v>0</v>
      </c>
      <c r="AT150" s="45">
        <f t="shared" si="311"/>
        <v>0</v>
      </c>
      <c r="AU150" s="45">
        <f t="shared" si="392"/>
        <v>0</v>
      </c>
      <c r="AV150" s="45">
        <f>IF(AND(AT150&lt;&gt;0,SUM(AT$9:AT149)=0),ROUND(AS$1*AS$3,0),0)</f>
        <v>0</v>
      </c>
      <c r="AW150" s="18"/>
      <c r="AX150" s="38">
        <f>IF(SUM(BF$9:BF149)&gt;0.9,MAX(AX$9:AX149)+1,0)</f>
        <v>0</v>
      </c>
      <c r="AY150" s="44">
        <f t="shared" si="347"/>
        <v>0</v>
      </c>
      <c r="AZ150" s="40">
        <f t="shared" si="348"/>
        <v>48822</v>
      </c>
      <c r="BA150" s="43">
        <f t="shared" si="331"/>
        <v>0</v>
      </c>
      <c r="BB150" s="43">
        <f t="shared" si="312"/>
        <v>0</v>
      </c>
      <c r="BC150" s="45">
        <f>IF(AND(AX150=BE$6,BG149-BE$1/(BE$7-BE$6+1)&gt;=0),ROUND(BE$1/(BE$7-BE$6+1),0),IF(AND(SUM(BC$10:BC149)&gt;0,BG149-BC149&gt;=0),BC149,IF(AND(SUM(BC$10:BC149)&gt;0),BE$1-SUM(BC$10:BC149),0)))</f>
        <v>0</v>
      </c>
      <c r="BD150" s="45">
        <f t="shared" si="393"/>
        <v>0</v>
      </c>
      <c r="BE150" s="45">
        <f t="shared" si="394"/>
        <v>0</v>
      </c>
      <c r="BF150" s="45">
        <f t="shared" si="313"/>
        <v>0</v>
      </c>
      <c r="BG150" s="45">
        <f t="shared" si="395"/>
        <v>0</v>
      </c>
      <c r="BH150" s="45">
        <f>IF(AND(BF150&lt;&gt;0,SUM(BF$9:BF149)=0),ROUND(BE$1*BE$3,0),0)</f>
        <v>0</v>
      </c>
      <c r="BI150" s="18"/>
      <c r="BJ150" s="38">
        <f>IF(SUM(BR$9:BR149)&gt;0.9,MAX(BJ$9:BJ149)+1,0)</f>
        <v>0</v>
      </c>
      <c r="BK150" s="44">
        <f t="shared" si="349"/>
        <v>0</v>
      </c>
      <c r="BL150" s="40">
        <f t="shared" si="350"/>
        <v>48822</v>
      </c>
      <c r="BM150" s="43">
        <f t="shared" si="332"/>
        <v>0</v>
      </c>
      <c r="BN150" s="43">
        <f t="shared" si="314"/>
        <v>0</v>
      </c>
      <c r="BO150" s="45">
        <f>IF(AND(BJ150=BQ$6,BS149-BQ$1/(BQ$7-BQ$6+1)&gt;=0),ROUND(BQ$1/(BQ$7-BQ$6+1),0),IF(AND(SUM(BO$10:BO149)&gt;0,BS149-BO149&gt;=0),BO149,IF(AND(SUM(BO$10:BO149)&gt;0),BQ$1-SUM(BO$10:BO149),0)))</f>
        <v>0</v>
      </c>
      <c r="BP150" s="45">
        <f t="shared" si="396"/>
        <v>0</v>
      </c>
      <c r="BQ150" s="45">
        <f t="shared" si="397"/>
        <v>0</v>
      </c>
      <c r="BR150" s="45">
        <f t="shared" si="315"/>
        <v>0</v>
      </c>
      <c r="BS150" s="45">
        <f t="shared" si="398"/>
        <v>0</v>
      </c>
      <c r="BT150" s="45">
        <f>IF(AND(BR150&lt;&gt;0,SUM(BR$9:BR149)=0),ROUND(BQ$1*BQ$3,0),0)</f>
        <v>0</v>
      </c>
      <c r="BU150" s="18"/>
      <c r="BV150" s="38">
        <f>IF(SUM(CD$9:CD149)&gt;0.9,MAX(BV$9:BV149)+1,0)</f>
        <v>0</v>
      </c>
      <c r="BW150" s="44">
        <f t="shared" si="351"/>
        <v>0</v>
      </c>
      <c r="BX150" s="40">
        <f t="shared" si="352"/>
        <v>48822</v>
      </c>
      <c r="BY150" s="43">
        <f t="shared" si="333"/>
        <v>0</v>
      </c>
      <c r="BZ150" s="43">
        <f t="shared" si="316"/>
        <v>0</v>
      </c>
      <c r="CA150" s="45">
        <f>IF(AND(BV150=CC$6,CE149-CC$1/(CC$7-CC$6+1)&gt;=0),ROUND(CC$1/(CC$7-CC$6+1),0),IF(AND(SUM(CA$10:CA149)&gt;0,CE149-CA149&gt;=0),CA149,IF(AND(SUM(CA$10:CA149)&gt;0),CC$1-SUM(CA$10:CA149),0)))</f>
        <v>0</v>
      </c>
      <c r="CB150" s="45">
        <f t="shared" si="399"/>
        <v>0</v>
      </c>
      <c r="CC150" s="45">
        <f t="shared" si="400"/>
        <v>0</v>
      </c>
      <c r="CD150" s="45">
        <f t="shared" si="317"/>
        <v>0</v>
      </c>
      <c r="CE150" s="45">
        <f t="shared" si="401"/>
        <v>0</v>
      </c>
      <c r="CF150" s="45">
        <f>IF(AND(CD150&lt;&gt;0,SUM(CD$9:CD149)=0),ROUND(CC$1*CC$3,0),0)</f>
        <v>0</v>
      </c>
      <c r="CG150" s="18"/>
      <c r="CH150" s="38">
        <f>IF(SUM(CP$9:CP149)&gt;0.9,MAX(CH$9:CH149)+1,0)</f>
        <v>0</v>
      </c>
      <c r="CI150" s="44">
        <f t="shared" si="353"/>
        <v>0</v>
      </c>
      <c r="CJ150" s="40">
        <f t="shared" si="354"/>
        <v>48822</v>
      </c>
      <c r="CK150" s="43">
        <f t="shared" si="334"/>
        <v>0</v>
      </c>
      <c r="CL150" s="43">
        <f t="shared" si="318"/>
        <v>0</v>
      </c>
      <c r="CM150" s="45">
        <f>IF(AND(CH150=CO$6,CQ149-CO$1/(CO$7-CO$6+1)&gt;=0),ROUND(CO$1/(CO$7-CO$6+1),0),IF(AND(SUM(CM$10:CM149)&gt;0,CQ149-CM149&gt;=0),CM149,IF(AND(SUM(CM$10:CM149)&gt;0),CO$1-SUM(CM$10:CM149),0)))</f>
        <v>0</v>
      </c>
      <c r="CN150" s="45">
        <f t="shared" si="402"/>
        <v>0</v>
      </c>
      <c r="CO150" s="45">
        <f t="shared" si="403"/>
        <v>0</v>
      </c>
      <c r="CP150" s="45">
        <f t="shared" si="319"/>
        <v>0</v>
      </c>
      <c r="CQ150" s="45">
        <f t="shared" si="404"/>
        <v>0</v>
      </c>
      <c r="CR150" s="45">
        <f>IF(AND(CP150&lt;&gt;0,SUM(CP$9:CP149)=0),ROUND(CO$1*CO$3,0),0)</f>
        <v>0</v>
      </c>
      <c r="CS150" s="18"/>
      <c r="CT150" s="38">
        <f>IF(SUM(DB$9:DB149)&gt;0.9,MAX(CT$9:CT149)+1,0)</f>
        <v>0</v>
      </c>
      <c r="CU150" s="44">
        <f t="shared" si="355"/>
        <v>0</v>
      </c>
      <c r="CV150" s="40">
        <f t="shared" si="356"/>
        <v>48822</v>
      </c>
      <c r="CW150" s="43">
        <f t="shared" si="335"/>
        <v>0</v>
      </c>
      <c r="CX150" s="43">
        <f t="shared" si="320"/>
        <v>0</v>
      </c>
      <c r="CY150" s="45">
        <f>IF(AND(CT150=DA$6,DC149-DA$1/(DA$7-DA$6+1)&gt;=0),ROUND(DA$1/(DA$7-DA$6+1),0),IF(AND(SUM(CY$10:CY149)&gt;0,DC149-CY149&gt;=0),CY149,IF(AND(SUM(CY$10:CY149)&gt;0),DA$1-SUM(CY$10:CY149),0)))</f>
        <v>0</v>
      </c>
      <c r="CZ150" s="45">
        <f t="shared" si="405"/>
        <v>0</v>
      </c>
      <c r="DA150" s="45">
        <f t="shared" si="406"/>
        <v>0</v>
      </c>
      <c r="DB150" s="45">
        <f t="shared" si="321"/>
        <v>0</v>
      </c>
      <c r="DC150" s="45">
        <f t="shared" si="407"/>
        <v>0</v>
      </c>
      <c r="DD150" s="45">
        <f>IF(AND(DB150&lt;&gt;0,SUM(DB$9:DB149)=0),ROUND(DA$1*DA$3,0),0)</f>
        <v>0</v>
      </c>
      <c r="DE150" s="18"/>
      <c r="DF150" s="38">
        <f>IF(SUM(DN$9:DN149)&gt;0.9,MAX(DF$9:DF149)+1,0)</f>
        <v>0</v>
      </c>
      <c r="DG150" s="44">
        <f t="shared" si="357"/>
        <v>0</v>
      </c>
      <c r="DH150" s="40">
        <f t="shared" si="358"/>
        <v>48822</v>
      </c>
      <c r="DI150" s="43">
        <f t="shared" si="336"/>
        <v>0</v>
      </c>
      <c r="DJ150" s="43">
        <f t="shared" si="322"/>
        <v>0</v>
      </c>
      <c r="DK150" s="45">
        <f>IF(AND(DF150=DM$6,DO149-DM$1/(DM$7-DM$6+1)&gt;=0),ROUND(DM$1/(DM$7-DM$6+1),0),IF(AND(SUM(DK$10:DK149)&gt;0,DO149-DK149&gt;=0),DK149,IF(AND(SUM(DK$10:DK149)&gt;0),DM$1-SUM(DK$10:DK149),0)))</f>
        <v>0</v>
      </c>
      <c r="DL150" s="45">
        <f t="shared" si="408"/>
        <v>0</v>
      </c>
      <c r="DM150" s="45">
        <f t="shared" si="409"/>
        <v>0</v>
      </c>
      <c r="DN150" s="45">
        <f t="shared" si="323"/>
        <v>0</v>
      </c>
      <c r="DO150" s="45">
        <f t="shared" si="410"/>
        <v>0</v>
      </c>
      <c r="DP150" s="45">
        <f>IF(AND(DN150&lt;&gt;0,SUM(DN$9:DN149)=0),ROUND(DM$1*DM$3,0),0)</f>
        <v>0</v>
      </c>
      <c r="DQ150" s="18"/>
      <c r="DR150" s="38">
        <f>IF(SUM(DZ$9:DZ149)&gt;0.9,MAX(DR$9:DR149)+1,0)</f>
        <v>0</v>
      </c>
      <c r="DS150" s="44">
        <f t="shared" si="359"/>
        <v>0</v>
      </c>
      <c r="DT150" s="40">
        <f t="shared" si="360"/>
        <v>48822</v>
      </c>
      <c r="DU150" s="43">
        <f t="shared" si="337"/>
        <v>0</v>
      </c>
      <c r="DV150" s="43">
        <f t="shared" si="324"/>
        <v>0</v>
      </c>
      <c r="DW150" s="45">
        <f>IF(AND(DR150=DY$6,EA149-DY$1/(DY$7-DY$6+1)&gt;=0),ROUND(DY$1/(DY$7-DY$6+1),0),IF(AND(SUM(DW$10:DW149)&gt;0,EA149-DW149&gt;=0),DW149,IF(AND(SUM(DW$10:DW149)&gt;0),DY$1-SUM(DW$10:DW149),0)))</f>
        <v>0</v>
      </c>
      <c r="DX150" s="45">
        <f t="shared" si="411"/>
        <v>0</v>
      </c>
      <c r="DY150" s="45">
        <f t="shared" si="412"/>
        <v>0</v>
      </c>
      <c r="DZ150" s="45">
        <f t="shared" si="325"/>
        <v>0</v>
      </c>
      <c r="EA150" s="45">
        <f t="shared" si="413"/>
        <v>0</v>
      </c>
      <c r="EB150" s="45">
        <f>IF(AND(DZ150&lt;&gt;0,SUM(DZ$9:DZ149)=0),ROUND(DY$1*DY$3,0),0)</f>
        <v>0</v>
      </c>
      <c r="EC150" s="18"/>
      <c r="ED150" s="38">
        <f>IF(SUM(EL$9:EL149)&gt;0.9,MAX(ED$9:ED149)+1,0)</f>
        <v>0</v>
      </c>
      <c r="EE150" s="44">
        <f t="shared" si="361"/>
        <v>0</v>
      </c>
      <c r="EF150" s="40">
        <f t="shared" si="362"/>
        <v>48822</v>
      </c>
      <c r="EG150" s="43">
        <f t="shared" si="338"/>
        <v>0</v>
      </c>
      <c r="EH150" s="43">
        <f t="shared" si="326"/>
        <v>0</v>
      </c>
      <c r="EI150" s="45">
        <f>IF(AND(ED150=EK$6,EM149-EK$1/(EK$7-EK$6+1)&gt;=0),ROUND(EK$1/(EK$7-EK$6+1),0),IF(AND(SUM(EI$10:EI149)&gt;0,EM149-EI149&gt;=0),EI149,IF(AND(SUM(EI$10:EI149)&gt;0),EK$1-SUM(EI$10:EI149),0)))</f>
        <v>0</v>
      </c>
      <c r="EJ150" s="45">
        <f t="shared" si="414"/>
        <v>0</v>
      </c>
      <c r="EK150" s="45">
        <f t="shared" si="415"/>
        <v>0</v>
      </c>
      <c r="EL150" s="45">
        <f t="shared" si="327"/>
        <v>0</v>
      </c>
      <c r="EM150" s="45">
        <f t="shared" si="416"/>
        <v>0</v>
      </c>
      <c r="EN150" s="45">
        <f>IF(AND(EL150&lt;&gt;0,SUM(EL$9:EL149)=0),ROUND(EK$1*EK$3,0),0)</f>
        <v>0</v>
      </c>
      <c r="EO150" s="21"/>
      <c r="EP150" s="46">
        <f t="shared" si="433"/>
        <v>128</v>
      </c>
      <c r="EQ150" s="47">
        <f t="shared" si="417"/>
        <v>48822</v>
      </c>
      <c r="ER150" s="48">
        <f t="shared" si="304"/>
        <v>0</v>
      </c>
      <c r="ES150" s="48">
        <f t="shared" si="418"/>
        <v>0</v>
      </c>
      <c r="ET150" s="48">
        <f t="shared" si="419"/>
        <v>0</v>
      </c>
      <c r="EU150" s="48">
        <f t="shared" si="420"/>
        <v>0</v>
      </c>
      <c r="EV150" s="48">
        <f t="shared" si="421"/>
        <v>0</v>
      </c>
      <c r="EW150" s="48">
        <f t="shared" si="422"/>
        <v>0</v>
      </c>
      <c r="EX150" s="48">
        <f t="shared" si="423"/>
        <v>0</v>
      </c>
      <c r="EY150" s="48">
        <f t="shared" si="424"/>
        <v>0</v>
      </c>
      <c r="EZ150" s="48">
        <f t="shared" si="425"/>
        <v>0</v>
      </c>
      <c r="FA150" s="48">
        <f t="shared" si="426"/>
        <v>0</v>
      </c>
      <c r="FB150" s="48">
        <f t="shared" si="427"/>
        <v>0</v>
      </c>
      <c r="FC150" s="48">
        <f t="shared" si="428"/>
        <v>0</v>
      </c>
      <c r="FD150" s="48">
        <f t="shared" si="363"/>
        <v>0</v>
      </c>
      <c r="FE150" s="49">
        <f t="shared" si="339"/>
        <v>0</v>
      </c>
      <c r="FF150" s="49">
        <f t="shared" si="367"/>
        <v>0</v>
      </c>
      <c r="FG150" s="49">
        <f t="shared" si="368"/>
        <v>0</v>
      </c>
      <c r="FH150" s="49">
        <f t="shared" si="369"/>
        <v>0</v>
      </c>
      <c r="FI150" s="49">
        <f t="shared" si="370"/>
        <v>0</v>
      </c>
      <c r="FJ150" s="49">
        <f t="shared" si="371"/>
        <v>0</v>
      </c>
      <c r="FK150" s="49">
        <f t="shared" si="372"/>
        <v>0</v>
      </c>
      <c r="FL150" s="49">
        <f t="shared" si="373"/>
        <v>0</v>
      </c>
      <c r="FM150" s="49">
        <f t="shared" si="374"/>
        <v>0</v>
      </c>
      <c r="FN150" s="49">
        <f t="shared" si="429"/>
        <v>0</v>
      </c>
      <c r="FO150" s="49">
        <f t="shared" si="430"/>
        <v>0</v>
      </c>
      <c r="FP150" s="49">
        <f t="shared" si="431"/>
        <v>0</v>
      </c>
      <c r="FQ150" s="49">
        <f t="shared" si="432"/>
        <v>0</v>
      </c>
      <c r="FR150" s="49">
        <f t="shared" si="375"/>
        <v>0</v>
      </c>
      <c r="FS150" s="49">
        <f>IF(SUM(FF150:FF$298)=0,FF$299*FS$8/12,0)</f>
        <v>0</v>
      </c>
      <c r="FT150" s="49">
        <f>IF(SUM(FG150:FG$298)=0,FG$299*FT$8/12,0)</f>
        <v>0</v>
      </c>
      <c r="FU150" s="49">
        <f>IF(SUM(FH150:FH$298)=0,FH$299*FU$8/12,0)</f>
        <v>0</v>
      </c>
      <c r="FV150" s="49">
        <f>IF(SUM(FI150:FI$298)=0,FI$299*FV$8/12,0)</f>
        <v>0</v>
      </c>
      <c r="FW150" s="49">
        <f>IF(SUM(FJ150:FJ$298)=0,FJ$299*FW$8/12,0)</f>
        <v>0</v>
      </c>
      <c r="FX150" s="49">
        <f>IF(SUM(FK150:FK$298)=0,FK$299*FX$8/12,0)</f>
        <v>0</v>
      </c>
      <c r="FY150" s="49">
        <f>IF(SUM(FL150:FL$298)=0,FL$299*FY$8/12,0)</f>
        <v>0</v>
      </c>
      <c r="FZ150" s="49">
        <f>IF(SUM(FM150:FM$298)=0,FM$299*FZ$8/12,0)</f>
        <v>0</v>
      </c>
      <c r="GA150" s="49">
        <f>IF(SUM(FN150:FN$298)=0,FN$299*GA$8/12,0)</f>
        <v>0</v>
      </c>
      <c r="GB150" s="49">
        <f>IF(SUM(FO150:FO$298)=0,FO$299*GB$8/12,0)</f>
        <v>0</v>
      </c>
      <c r="GC150" s="49">
        <f>IF(SUM(FP150:FP$298)=0,FP$299*GC$8/12,0)</f>
        <v>0</v>
      </c>
      <c r="GD150" s="49">
        <f>IF(SUM(FQ150:FQ$298)=0,FQ$299*GD$8/12,0)</f>
        <v>0</v>
      </c>
      <c r="GE150" s="49">
        <f t="shared" si="376"/>
        <v>0</v>
      </c>
      <c r="GF150" s="49">
        <f t="shared" si="364"/>
        <v>0</v>
      </c>
      <c r="GG150" s="49">
        <f t="shared" si="377"/>
        <v>0</v>
      </c>
      <c r="GH150" s="49">
        <f t="shared" si="365"/>
        <v>0</v>
      </c>
      <c r="GI150" s="49">
        <f t="shared" si="378"/>
        <v>0</v>
      </c>
      <c r="GJ150" s="49">
        <f t="shared" si="366"/>
        <v>0</v>
      </c>
      <c r="GK150" s="21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  <c r="IW150" s="64"/>
      <c r="IX150" s="64"/>
      <c r="IY150" s="64"/>
      <c r="IZ150" s="64"/>
      <c r="JA150" s="64"/>
      <c r="JB150" s="64"/>
      <c r="JC150" s="64"/>
      <c r="JD150" s="64"/>
      <c r="JE150" s="64"/>
      <c r="JF150" s="64"/>
      <c r="JG150" s="64"/>
      <c r="JH150" s="64"/>
      <c r="JI150" s="64"/>
      <c r="JJ150" s="64"/>
      <c r="JK150" s="64"/>
      <c r="JL150" s="64"/>
      <c r="JM150" s="64"/>
      <c r="JN150" s="64"/>
      <c r="JO150" s="64"/>
      <c r="JP150" s="64"/>
      <c r="JQ150" s="64"/>
      <c r="JR150" s="64"/>
      <c r="JS150" s="64"/>
      <c r="JT150" s="64"/>
      <c r="JU150" s="64"/>
      <c r="JV150" s="64"/>
      <c r="JW150" s="64"/>
      <c r="JX150" s="64"/>
      <c r="JY150" s="64"/>
      <c r="JZ150" s="64"/>
      <c r="KA150" s="64"/>
      <c r="KB150" s="64"/>
      <c r="KC150" s="64"/>
      <c r="KD150" s="64"/>
      <c r="KE150" s="64"/>
      <c r="KF150" s="64"/>
      <c r="KG150" s="64"/>
      <c r="KH150" s="64"/>
      <c r="KI150" s="64"/>
      <c r="KJ150" s="64"/>
      <c r="KK150" s="64"/>
      <c r="KL150" s="64"/>
      <c r="KM150" s="64"/>
    </row>
    <row r="151" spans="1:299">
      <c r="A151" s="57"/>
      <c r="B151" s="38">
        <f>IF(SUM(J$9:J150)&gt;0.9,MAX(B$9:B150)+1,0)</f>
        <v>122</v>
      </c>
      <c r="C151" s="44">
        <f t="shared" si="340"/>
        <v>0</v>
      </c>
      <c r="D151" s="40">
        <v>48852</v>
      </c>
      <c r="E151" s="43">
        <f t="shared" si="379"/>
        <v>0</v>
      </c>
      <c r="F151" s="43">
        <f t="shared" si="380"/>
        <v>0</v>
      </c>
      <c r="G151" s="45">
        <f>IF(AND(B151=I$6,K150-I$1/(I$7-I$6+1)&gt;=0),ROUND(I$1/(I$7-I$6+1),0),IF(AND(SUM(G$10:G150)&gt;0,K150-G150&gt;=0),G150,IF(AND(SUM(G$10:G150)&gt;0),I$1-SUM(G$10:G150),0)))</f>
        <v>0</v>
      </c>
      <c r="H151" s="45">
        <f t="shared" si="381"/>
        <v>0</v>
      </c>
      <c r="I151" s="45">
        <f t="shared" si="382"/>
        <v>0</v>
      </c>
      <c r="J151" s="45">
        <f t="shared" si="305"/>
        <v>0</v>
      </c>
      <c r="K151" s="45">
        <f t="shared" si="383"/>
        <v>0</v>
      </c>
      <c r="L151" s="45">
        <f>IF(AND(J151&lt;&gt;0,SUM(J$9:J150)=0),ROUND(I$1*I$3,0),0)</f>
        <v>0</v>
      </c>
      <c r="M151" s="18"/>
      <c r="N151" s="38">
        <f>IF(SUM(V$9:V150)&gt;0.9,MAX(N$9:N150)+1,0)</f>
        <v>0</v>
      </c>
      <c r="O151" s="44">
        <f t="shared" si="341"/>
        <v>0</v>
      </c>
      <c r="P151" s="40">
        <f t="shared" si="342"/>
        <v>48852</v>
      </c>
      <c r="Q151" s="43">
        <f t="shared" si="328"/>
        <v>0</v>
      </c>
      <c r="R151" s="43">
        <f t="shared" si="306"/>
        <v>0</v>
      </c>
      <c r="S151" s="45">
        <f>IF(AND(N151=U$6,W150-U$1/(U$7-U$6+1)&gt;=0),ROUND(U$1/(U$7-U$6+1),0),IF(AND(SUM(S$10:S150)&gt;0,W150-S150&gt;=0),S150,IF(AND(SUM(S$10:S150)&gt;0),U$1-SUM(S$10:S150),0)))</f>
        <v>0</v>
      </c>
      <c r="T151" s="45">
        <f t="shared" si="384"/>
        <v>0</v>
      </c>
      <c r="U151" s="45">
        <f t="shared" si="385"/>
        <v>0</v>
      </c>
      <c r="V151" s="45">
        <f t="shared" si="307"/>
        <v>0</v>
      </c>
      <c r="W151" s="45">
        <f t="shared" si="386"/>
        <v>0</v>
      </c>
      <c r="X151" s="45">
        <f>IF(AND(V151&lt;&gt;0,SUM(V$9:V150)=0),ROUND(U$1*U$3,0),0)</f>
        <v>0</v>
      </c>
      <c r="Y151" s="18"/>
      <c r="Z151" s="38">
        <f>IF(SUM(AH$9:AH150)&gt;0.9,MAX(Z$9:Z150)+1,0)</f>
        <v>0</v>
      </c>
      <c r="AA151" s="44">
        <f t="shared" si="343"/>
        <v>0</v>
      </c>
      <c r="AB151" s="40">
        <f t="shared" si="344"/>
        <v>48852</v>
      </c>
      <c r="AC151" s="43">
        <f t="shared" si="329"/>
        <v>0</v>
      </c>
      <c r="AD151" s="43">
        <f t="shared" si="308"/>
        <v>0</v>
      </c>
      <c r="AE151" s="45">
        <f>IF(AND(Z151=AG$6,AI150-AG$1/(AG$7-AG$6+1)&gt;=0),ROUND(AG$1/(AG$7-AG$6+1),0),IF(AND(SUM(AE$10:AE150)&gt;0,AI150-AE150&gt;=0),AE150,IF(AND(SUM(AE$10:AE150)&gt;0),AG$1-SUM(AE$10:AE150),0)))</f>
        <v>0</v>
      </c>
      <c r="AF151" s="45">
        <f t="shared" si="387"/>
        <v>0</v>
      </c>
      <c r="AG151" s="45">
        <f t="shared" si="388"/>
        <v>0</v>
      </c>
      <c r="AH151" s="45">
        <f t="shared" si="309"/>
        <v>0</v>
      </c>
      <c r="AI151" s="45">
        <f t="shared" si="389"/>
        <v>0</v>
      </c>
      <c r="AJ151" s="45">
        <f>IF(AND(AH151&lt;&gt;0,SUM(AH$9:AH150)=0),ROUND(AG$1*AG$3,0),0)</f>
        <v>0</v>
      </c>
      <c r="AK151" s="18"/>
      <c r="AL151" s="38">
        <f>IF(SUM(AT$9:AT150)&gt;0.9,MAX(AL$9:AL150)+1,0)</f>
        <v>0</v>
      </c>
      <c r="AM151" s="44">
        <f t="shared" si="345"/>
        <v>0</v>
      </c>
      <c r="AN151" s="40">
        <f t="shared" si="346"/>
        <v>48852</v>
      </c>
      <c r="AO151" s="43">
        <f t="shared" si="330"/>
        <v>0</v>
      </c>
      <c r="AP151" s="43">
        <f t="shared" si="310"/>
        <v>0</v>
      </c>
      <c r="AQ151" s="45">
        <f>IF(AND(AL151=AS$6,AU150-AS$1/(AS$7-AS$6+1)&gt;=0),ROUND(AS$1/(AS$7-AS$6+1),0),IF(AND(SUM(AQ$10:AQ150)&gt;0,AU150-AQ150&gt;=0),AQ150,IF(AND(SUM(AQ$10:AQ150)&gt;0),AS$1-SUM(AQ$10:AQ150),0)))</f>
        <v>0</v>
      </c>
      <c r="AR151" s="45">
        <f t="shared" si="390"/>
        <v>0</v>
      </c>
      <c r="AS151" s="45">
        <f t="shared" si="391"/>
        <v>0</v>
      </c>
      <c r="AT151" s="45">
        <f t="shared" si="311"/>
        <v>0</v>
      </c>
      <c r="AU151" s="45">
        <f t="shared" si="392"/>
        <v>0</v>
      </c>
      <c r="AV151" s="45">
        <f>IF(AND(AT151&lt;&gt;0,SUM(AT$9:AT150)=0),ROUND(AS$1*AS$3,0),0)</f>
        <v>0</v>
      </c>
      <c r="AW151" s="18"/>
      <c r="AX151" s="38">
        <f>IF(SUM(BF$9:BF150)&gt;0.9,MAX(AX$9:AX150)+1,0)</f>
        <v>0</v>
      </c>
      <c r="AY151" s="44">
        <f t="shared" si="347"/>
        <v>0</v>
      </c>
      <c r="AZ151" s="40">
        <f t="shared" si="348"/>
        <v>48852</v>
      </c>
      <c r="BA151" s="43">
        <f t="shared" si="331"/>
        <v>0</v>
      </c>
      <c r="BB151" s="43">
        <f t="shared" si="312"/>
        <v>0</v>
      </c>
      <c r="BC151" s="45">
        <f>IF(AND(AX151=BE$6,BG150-BE$1/(BE$7-BE$6+1)&gt;=0),ROUND(BE$1/(BE$7-BE$6+1),0),IF(AND(SUM(BC$10:BC150)&gt;0,BG150-BC150&gt;=0),BC150,IF(AND(SUM(BC$10:BC150)&gt;0),BE$1-SUM(BC$10:BC150),0)))</f>
        <v>0</v>
      </c>
      <c r="BD151" s="45">
        <f t="shared" si="393"/>
        <v>0</v>
      </c>
      <c r="BE151" s="45">
        <f t="shared" si="394"/>
        <v>0</v>
      </c>
      <c r="BF151" s="45">
        <f t="shared" si="313"/>
        <v>0</v>
      </c>
      <c r="BG151" s="45">
        <f t="shared" si="395"/>
        <v>0</v>
      </c>
      <c r="BH151" s="45">
        <f>IF(AND(BF151&lt;&gt;0,SUM(BF$9:BF150)=0),ROUND(BE$1*BE$3,0),0)</f>
        <v>0</v>
      </c>
      <c r="BI151" s="18"/>
      <c r="BJ151" s="38">
        <f>IF(SUM(BR$9:BR150)&gt;0.9,MAX(BJ$9:BJ150)+1,0)</f>
        <v>0</v>
      </c>
      <c r="BK151" s="44">
        <f t="shared" si="349"/>
        <v>0</v>
      </c>
      <c r="BL151" s="40">
        <f t="shared" si="350"/>
        <v>48852</v>
      </c>
      <c r="BM151" s="43">
        <f t="shared" si="332"/>
        <v>0</v>
      </c>
      <c r="BN151" s="43">
        <f t="shared" si="314"/>
        <v>0</v>
      </c>
      <c r="BO151" s="45">
        <f>IF(AND(BJ151=BQ$6,BS150-BQ$1/(BQ$7-BQ$6+1)&gt;=0),ROUND(BQ$1/(BQ$7-BQ$6+1),0),IF(AND(SUM(BO$10:BO150)&gt;0,BS150-BO150&gt;=0),BO150,IF(AND(SUM(BO$10:BO150)&gt;0),BQ$1-SUM(BO$10:BO150),0)))</f>
        <v>0</v>
      </c>
      <c r="BP151" s="45">
        <f t="shared" si="396"/>
        <v>0</v>
      </c>
      <c r="BQ151" s="45">
        <f t="shared" si="397"/>
        <v>0</v>
      </c>
      <c r="BR151" s="45">
        <f t="shared" si="315"/>
        <v>0</v>
      </c>
      <c r="BS151" s="45">
        <f t="shared" si="398"/>
        <v>0</v>
      </c>
      <c r="BT151" s="45">
        <f>IF(AND(BR151&lt;&gt;0,SUM(BR$9:BR150)=0),ROUND(BQ$1*BQ$3,0),0)</f>
        <v>0</v>
      </c>
      <c r="BU151" s="18"/>
      <c r="BV151" s="38">
        <f>IF(SUM(CD$9:CD150)&gt;0.9,MAX(BV$9:BV150)+1,0)</f>
        <v>0</v>
      </c>
      <c r="BW151" s="44">
        <f t="shared" si="351"/>
        <v>0</v>
      </c>
      <c r="BX151" s="40">
        <f t="shared" si="352"/>
        <v>48852</v>
      </c>
      <c r="BY151" s="43">
        <f t="shared" si="333"/>
        <v>0</v>
      </c>
      <c r="BZ151" s="43">
        <f t="shared" si="316"/>
        <v>0</v>
      </c>
      <c r="CA151" s="45">
        <f>IF(AND(BV151=CC$6,CE150-CC$1/(CC$7-CC$6+1)&gt;=0),ROUND(CC$1/(CC$7-CC$6+1),0),IF(AND(SUM(CA$10:CA150)&gt;0,CE150-CA150&gt;=0),CA150,IF(AND(SUM(CA$10:CA150)&gt;0),CC$1-SUM(CA$10:CA150),0)))</f>
        <v>0</v>
      </c>
      <c r="CB151" s="45">
        <f t="shared" si="399"/>
        <v>0</v>
      </c>
      <c r="CC151" s="45">
        <f t="shared" si="400"/>
        <v>0</v>
      </c>
      <c r="CD151" s="45">
        <f t="shared" si="317"/>
        <v>0</v>
      </c>
      <c r="CE151" s="45">
        <f t="shared" si="401"/>
        <v>0</v>
      </c>
      <c r="CF151" s="45">
        <f>IF(AND(CD151&lt;&gt;0,SUM(CD$9:CD150)=0),ROUND(CC$1*CC$3,0),0)</f>
        <v>0</v>
      </c>
      <c r="CG151" s="18"/>
      <c r="CH151" s="38">
        <f>IF(SUM(CP$9:CP150)&gt;0.9,MAX(CH$9:CH150)+1,0)</f>
        <v>0</v>
      </c>
      <c r="CI151" s="44">
        <f t="shared" si="353"/>
        <v>0</v>
      </c>
      <c r="CJ151" s="40">
        <f t="shared" si="354"/>
        <v>48852</v>
      </c>
      <c r="CK151" s="43">
        <f t="shared" si="334"/>
        <v>0</v>
      </c>
      <c r="CL151" s="43">
        <f t="shared" si="318"/>
        <v>0</v>
      </c>
      <c r="CM151" s="45">
        <f>IF(AND(CH151=CO$6,CQ150-CO$1/(CO$7-CO$6+1)&gt;=0),ROUND(CO$1/(CO$7-CO$6+1),0),IF(AND(SUM(CM$10:CM150)&gt;0,CQ150-CM150&gt;=0),CM150,IF(AND(SUM(CM$10:CM150)&gt;0),CO$1-SUM(CM$10:CM150),0)))</f>
        <v>0</v>
      </c>
      <c r="CN151" s="45">
        <f t="shared" si="402"/>
        <v>0</v>
      </c>
      <c r="CO151" s="45">
        <f t="shared" si="403"/>
        <v>0</v>
      </c>
      <c r="CP151" s="45">
        <f t="shared" si="319"/>
        <v>0</v>
      </c>
      <c r="CQ151" s="45">
        <f t="shared" si="404"/>
        <v>0</v>
      </c>
      <c r="CR151" s="45">
        <f>IF(AND(CP151&lt;&gt;0,SUM(CP$9:CP150)=0),ROUND(CO$1*CO$3,0),0)</f>
        <v>0</v>
      </c>
      <c r="CS151" s="18"/>
      <c r="CT151" s="38">
        <f>IF(SUM(DB$9:DB150)&gt;0.9,MAX(CT$9:CT150)+1,0)</f>
        <v>0</v>
      </c>
      <c r="CU151" s="44">
        <f t="shared" si="355"/>
        <v>0</v>
      </c>
      <c r="CV151" s="40">
        <f t="shared" si="356"/>
        <v>48852</v>
      </c>
      <c r="CW151" s="43">
        <f t="shared" si="335"/>
        <v>0</v>
      </c>
      <c r="CX151" s="43">
        <f t="shared" si="320"/>
        <v>0</v>
      </c>
      <c r="CY151" s="45">
        <f>IF(AND(CT151=DA$6,DC150-DA$1/(DA$7-DA$6+1)&gt;=0),ROUND(DA$1/(DA$7-DA$6+1),0),IF(AND(SUM(CY$10:CY150)&gt;0,DC150-CY150&gt;=0),CY150,IF(AND(SUM(CY$10:CY150)&gt;0),DA$1-SUM(CY$10:CY150),0)))</f>
        <v>0</v>
      </c>
      <c r="CZ151" s="45">
        <f t="shared" si="405"/>
        <v>0</v>
      </c>
      <c r="DA151" s="45">
        <f t="shared" si="406"/>
        <v>0</v>
      </c>
      <c r="DB151" s="45">
        <f t="shared" si="321"/>
        <v>0</v>
      </c>
      <c r="DC151" s="45">
        <f t="shared" si="407"/>
        <v>0</v>
      </c>
      <c r="DD151" s="45">
        <f>IF(AND(DB151&lt;&gt;0,SUM(DB$9:DB150)=0),ROUND(DA$1*DA$3,0),0)</f>
        <v>0</v>
      </c>
      <c r="DE151" s="18"/>
      <c r="DF151" s="38">
        <f>IF(SUM(DN$9:DN150)&gt;0.9,MAX(DF$9:DF150)+1,0)</f>
        <v>0</v>
      </c>
      <c r="DG151" s="44">
        <f t="shared" si="357"/>
        <v>0</v>
      </c>
      <c r="DH151" s="40">
        <f t="shared" si="358"/>
        <v>48852</v>
      </c>
      <c r="DI151" s="43">
        <f t="shared" si="336"/>
        <v>0</v>
      </c>
      <c r="DJ151" s="43">
        <f t="shared" si="322"/>
        <v>0</v>
      </c>
      <c r="DK151" s="45">
        <f>IF(AND(DF151=DM$6,DO150-DM$1/(DM$7-DM$6+1)&gt;=0),ROUND(DM$1/(DM$7-DM$6+1),0),IF(AND(SUM(DK$10:DK150)&gt;0,DO150-DK150&gt;=0),DK150,IF(AND(SUM(DK$10:DK150)&gt;0),DM$1-SUM(DK$10:DK150),0)))</f>
        <v>0</v>
      </c>
      <c r="DL151" s="45">
        <f t="shared" si="408"/>
        <v>0</v>
      </c>
      <c r="DM151" s="45">
        <f t="shared" si="409"/>
        <v>0</v>
      </c>
      <c r="DN151" s="45">
        <f t="shared" si="323"/>
        <v>0</v>
      </c>
      <c r="DO151" s="45">
        <f t="shared" si="410"/>
        <v>0</v>
      </c>
      <c r="DP151" s="45">
        <f>IF(AND(DN151&lt;&gt;0,SUM(DN$9:DN150)=0),ROUND(DM$1*DM$3,0),0)</f>
        <v>0</v>
      </c>
      <c r="DQ151" s="18"/>
      <c r="DR151" s="38">
        <f>IF(SUM(DZ$9:DZ150)&gt;0.9,MAX(DR$9:DR150)+1,0)</f>
        <v>0</v>
      </c>
      <c r="DS151" s="44">
        <f t="shared" si="359"/>
        <v>0</v>
      </c>
      <c r="DT151" s="40">
        <f t="shared" si="360"/>
        <v>48852</v>
      </c>
      <c r="DU151" s="43">
        <f t="shared" si="337"/>
        <v>0</v>
      </c>
      <c r="DV151" s="43">
        <f t="shared" si="324"/>
        <v>0</v>
      </c>
      <c r="DW151" s="45">
        <f>IF(AND(DR151=DY$6,EA150-DY$1/(DY$7-DY$6+1)&gt;=0),ROUND(DY$1/(DY$7-DY$6+1),0),IF(AND(SUM(DW$10:DW150)&gt;0,EA150-DW150&gt;=0),DW150,IF(AND(SUM(DW$10:DW150)&gt;0),DY$1-SUM(DW$10:DW150),0)))</f>
        <v>0</v>
      </c>
      <c r="DX151" s="45">
        <f t="shared" si="411"/>
        <v>0</v>
      </c>
      <c r="DY151" s="45">
        <f t="shared" si="412"/>
        <v>0</v>
      </c>
      <c r="DZ151" s="45">
        <f t="shared" si="325"/>
        <v>0</v>
      </c>
      <c r="EA151" s="45">
        <f t="shared" si="413"/>
        <v>0</v>
      </c>
      <c r="EB151" s="45">
        <f>IF(AND(DZ151&lt;&gt;0,SUM(DZ$9:DZ150)=0),ROUND(DY$1*DY$3,0),0)</f>
        <v>0</v>
      </c>
      <c r="EC151" s="18"/>
      <c r="ED151" s="38">
        <f>IF(SUM(EL$9:EL150)&gt;0.9,MAX(ED$9:ED150)+1,0)</f>
        <v>0</v>
      </c>
      <c r="EE151" s="44">
        <f t="shared" si="361"/>
        <v>0</v>
      </c>
      <c r="EF151" s="40">
        <f t="shared" si="362"/>
        <v>48852</v>
      </c>
      <c r="EG151" s="43">
        <f t="shared" si="338"/>
        <v>0</v>
      </c>
      <c r="EH151" s="43">
        <f t="shared" si="326"/>
        <v>0</v>
      </c>
      <c r="EI151" s="45">
        <f>IF(AND(ED151=EK$6,EM150-EK$1/(EK$7-EK$6+1)&gt;=0),ROUND(EK$1/(EK$7-EK$6+1),0),IF(AND(SUM(EI$10:EI150)&gt;0,EM150-EI150&gt;=0),EI150,IF(AND(SUM(EI$10:EI150)&gt;0),EK$1-SUM(EI$10:EI150),0)))</f>
        <v>0</v>
      </c>
      <c r="EJ151" s="45">
        <f t="shared" si="414"/>
        <v>0</v>
      </c>
      <c r="EK151" s="45">
        <f t="shared" si="415"/>
        <v>0</v>
      </c>
      <c r="EL151" s="45">
        <f t="shared" si="327"/>
        <v>0</v>
      </c>
      <c r="EM151" s="45">
        <f t="shared" si="416"/>
        <v>0</v>
      </c>
      <c r="EN151" s="45">
        <f>IF(AND(EL151&lt;&gt;0,SUM(EL$9:EL150)=0),ROUND(EK$1*EK$3,0),0)</f>
        <v>0</v>
      </c>
      <c r="EO151" s="21"/>
      <c r="EP151" s="46">
        <f t="shared" si="433"/>
        <v>129</v>
      </c>
      <c r="EQ151" s="47">
        <f t="shared" si="417"/>
        <v>48852</v>
      </c>
      <c r="ER151" s="48">
        <f t="shared" si="304"/>
        <v>0</v>
      </c>
      <c r="ES151" s="48">
        <f t="shared" si="418"/>
        <v>0</v>
      </c>
      <c r="ET151" s="48">
        <f t="shared" si="419"/>
        <v>0</v>
      </c>
      <c r="EU151" s="48">
        <f t="shared" si="420"/>
        <v>0</v>
      </c>
      <c r="EV151" s="48">
        <f t="shared" si="421"/>
        <v>0</v>
      </c>
      <c r="EW151" s="48">
        <f t="shared" si="422"/>
        <v>0</v>
      </c>
      <c r="EX151" s="48">
        <f t="shared" si="423"/>
        <v>0</v>
      </c>
      <c r="EY151" s="48">
        <f t="shared" si="424"/>
        <v>0</v>
      </c>
      <c r="EZ151" s="48">
        <f t="shared" si="425"/>
        <v>0</v>
      </c>
      <c r="FA151" s="48">
        <f t="shared" si="426"/>
        <v>0</v>
      </c>
      <c r="FB151" s="48">
        <f t="shared" si="427"/>
        <v>0</v>
      </c>
      <c r="FC151" s="48">
        <f t="shared" si="428"/>
        <v>0</v>
      </c>
      <c r="FD151" s="48">
        <f t="shared" si="363"/>
        <v>0</v>
      </c>
      <c r="FE151" s="49">
        <f t="shared" si="339"/>
        <v>0</v>
      </c>
      <c r="FF151" s="49">
        <f t="shared" si="367"/>
        <v>0</v>
      </c>
      <c r="FG151" s="49">
        <f t="shared" si="368"/>
        <v>0</v>
      </c>
      <c r="FH151" s="49">
        <f t="shared" si="369"/>
        <v>0</v>
      </c>
      <c r="FI151" s="49">
        <f t="shared" si="370"/>
        <v>0</v>
      </c>
      <c r="FJ151" s="49">
        <f t="shared" si="371"/>
        <v>0</v>
      </c>
      <c r="FK151" s="49">
        <f t="shared" si="372"/>
        <v>0</v>
      </c>
      <c r="FL151" s="49">
        <f t="shared" si="373"/>
        <v>0</v>
      </c>
      <c r="FM151" s="49">
        <f t="shared" si="374"/>
        <v>0</v>
      </c>
      <c r="FN151" s="49">
        <f t="shared" si="429"/>
        <v>0</v>
      </c>
      <c r="FO151" s="49">
        <f t="shared" si="430"/>
        <v>0</v>
      </c>
      <c r="FP151" s="49">
        <f t="shared" si="431"/>
        <v>0</v>
      </c>
      <c r="FQ151" s="49">
        <f t="shared" si="432"/>
        <v>0</v>
      </c>
      <c r="FR151" s="49">
        <f t="shared" si="375"/>
        <v>0</v>
      </c>
      <c r="FS151" s="49">
        <f>IF(SUM(FF151:FF$298)=0,FF$299*FS$8/12,0)</f>
        <v>0</v>
      </c>
      <c r="FT151" s="49">
        <f>IF(SUM(FG151:FG$298)=0,FG$299*FT$8/12,0)</f>
        <v>0</v>
      </c>
      <c r="FU151" s="49">
        <f>IF(SUM(FH151:FH$298)=0,FH$299*FU$8/12,0)</f>
        <v>0</v>
      </c>
      <c r="FV151" s="49">
        <f>IF(SUM(FI151:FI$298)=0,FI$299*FV$8/12,0)</f>
        <v>0</v>
      </c>
      <c r="FW151" s="49">
        <f>IF(SUM(FJ151:FJ$298)=0,FJ$299*FW$8/12,0)</f>
        <v>0</v>
      </c>
      <c r="FX151" s="49">
        <f>IF(SUM(FK151:FK$298)=0,FK$299*FX$8/12,0)</f>
        <v>0</v>
      </c>
      <c r="FY151" s="49">
        <f>IF(SUM(FL151:FL$298)=0,FL$299*FY$8/12,0)</f>
        <v>0</v>
      </c>
      <c r="FZ151" s="49">
        <f>IF(SUM(FM151:FM$298)=0,FM$299*FZ$8/12,0)</f>
        <v>0</v>
      </c>
      <c r="GA151" s="49">
        <f>IF(SUM(FN151:FN$298)=0,FN$299*GA$8/12,0)</f>
        <v>0</v>
      </c>
      <c r="GB151" s="49">
        <f>IF(SUM(FO151:FO$298)=0,FO$299*GB$8/12,0)</f>
        <v>0</v>
      </c>
      <c r="GC151" s="49">
        <f>IF(SUM(FP151:FP$298)=0,FP$299*GC$8/12,0)</f>
        <v>0</v>
      </c>
      <c r="GD151" s="49">
        <f>IF(SUM(FQ151:FQ$298)=0,FQ$299*GD$8/12,0)</f>
        <v>0</v>
      </c>
      <c r="GE151" s="49">
        <f t="shared" si="376"/>
        <v>0</v>
      </c>
      <c r="GF151" s="49">
        <f t="shared" si="364"/>
        <v>0</v>
      </c>
      <c r="GG151" s="49">
        <f t="shared" si="377"/>
        <v>0</v>
      </c>
      <c r="GH151" s="49">
        <f t="shared" si="365"/>
        <v>0</v>
      </c>
      <c r="GI151" s="49">
        <f t="shared" si="378"/>
        <v>0</v>
      </c>
      <c r="GJ151" s="49">
        <f t="shared" si="366"/>
        <v>0</v>
      </c>
      <c r="GK151" s="21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  <c r="IW151" s="64"/>
      <c r="IX151" s="64"/>
      <c r="IY151" s="64"/>
      <c r="IZ151" s="64"/>
      <c r="JA151" s="64"/>
      <c r="JB151" s="64"/>
      <c r="JC151" s="64"/>
      <c r="JD151" s="64"/>
      <c r="JE151" s="64"/>
      <c r="JF151" s="64"/>
      <c r="JG151" s="64"/>
      <c r="JH151" s="64"/>
      <c r="JI151" s="64"/>
      <c r="JJ151" s="64"/>
      <c r="JK151" s="64"/>
      <c r="JL151" s="64"/>
      <c r="JM151" s="64"/>
      <c r="JN151" s="64"/>
      <c r="JO151" s="64"/>
      <c r="JP151" s="64"/>
      <c r="JQ151" s="64"/>
      <c r="JR151" s="64"/>
      <c r="JS151" s="64"/>
      <c r="JT151" s="64"/>
      <c r="JU151" s="64"/>
      <c r="JV151" s="64"/>
      <c r="JW151" s="64"/>
      <c r="JX151" s="64"/>
      <c r="JY151" s="64"/>
      <c r="JZ151" s="64"/>
      <c r="KA151" s="64"/>
      <c r="KB151" s="64"/>
      <c r="KC151" s="64"/>
      <c r="KD151" s="64"/>
      <c r="KE151" s="64"/>
      <c r="KF151" s="64"/>
      <c r="KG151" s="64"/>
      <c r="KH151" s="64"/>
      <c r="KI151" s="64"/>
      <c r="KJ151" s="64"/>
      <c r="KK151" s="64"/>
      <c r="KL151" s="64"/>
      <c r="KM151" s="64"/>
    </row>
    <row r="152" spans="1:299">
      <c r="A152" s="57"/>
      <c r="B152" s="38">
        <f>IF(SUM(J$9:J151)&gt;0.9,MAX(B$9:B151)+1,0)</f>
        <v>123</v>
      </c>
      <c r="C152" s="44">
        <f t="shared" si="340"/>
        <v>0</v>
      </c>
      <c r="D152" s="40">
        <v>48883</v>
      </c>
      <c r="E152" s="43">
        <f t="shared" si="379"/>
        <v>0</v>
      </c>
      <c r="F152" s="43">
        <f t="shared" si="380"/>
        <v>0</v>
      </c>
      <c r="G152" s="45">
        <f>IF(AND(B152=I$6,K151-I$1/(I$7-I$6+1)&gt;=0),ROUND(I$1/(I$7-I$6+1),0),IF(AND(SUM(G$10:G151)&gt;0,K151-G151&gt;=0),G151,IF(AND(SUM(G$10:G151)&gt;0),I$1-SUM(G$10:G151),0)))</f>
        <v>0</v>
      </c>
      <c r="H152" s="45">
        <f t="shared" si="381"/>
        <v>0</v>
      </c>
      <c r="I152" s="45">
        <f t="shared" si="382"/>
        <v>0</v>
      </c>
      <c r="J152" s="45">
        <f t="shared" si="305"/>
        <v>0</v>
      </c>
      <c r="K152" s="45">
        <f t="shared" si="383"/>
        <v>0</v>
      </c>
      <c r="L152" s="45">
        <f>IF(AND(J152&lt;&gt;0,SUM(J$9:J151)=0),ROUND(I$1*I$3,0),0)</f>
        <v>0</v>
      </c>
      <c r="M152" s="18"/>
      <c r="N152" s="38">
        <f>IF(SUM(V$9:V151)&gt;0.9,MAX(N$9:N151)+1,0)</f>
        <v>0</v>
      </c>
      <c r="O152" s="44">
        <f t="shared" si="341"/>
        <v>0</v>
      </c>
      <c r="P152" s="40">
        <f t="shared" si="342"/>
        <v>48883</v>
      </c>
      <c r="Q152" s="43">
        <f t="shared" si="328"/>
        <v>0</v>
      </c>
      <c r="R152" s="43">
        <f t="shared" si="306"/>
        <v>0</v>
      </c>
      <c r="S152" s="45">
        <f>IF(AND(N152=U$6,W151-U$1/(U$7-U$6+1)&gt;=0),ROUND(U$1/(U$7-U$6+1),0),IF(AND(SUM(S$10:S151)&gt;0,W151-S151&gt;=0),S151,IF(AND(SUM(S$10:S151)&gt;0),U$1-SUM(S$10:S151),0)))</f>
        <v>0</v>
      </c>
      <c r="T152" s="45">
        <f t="shared" si="384"/>
        <v>0</v>
      </c>
      <c r="U152" s="45">
        <f t="shared" si="385"/>
        <v>0</v>
      </c>
      <c r="V152" s="45">
        <f t="shared" si="307"/>
        <v>0</v>
      </c>
      <c r="W152" s="45">
        <f t="shared" si="386"/>
        <v>0</v>
      </c>
      <c r="X152" s="45">
        <f>IF(AND(V152&lt;&gt;0,SUM(V$9:V151)=0),ROUND(U$1*U$3,0),0)</f>
        <v>0</v>
      </c>
      <c r="Y152" s="18"/>
      <c r="Z152" s="38">
        <f>IF(SUM(AH$9:AH151)&gt;0.9,MAX(Z$9:Z151)+1,0)</f>
        <v>0</v>
      </c>
      <c r="AA152" s="44">
        <f t="shared" si="343"/>
        <v>0</v>
      </c>
      <c r="AB152" s="40">
        <f t="shared" si="344"/>
        <v>48883</v>
      </c>
      <c r="AC152" s="43">
        <f t="shared" si="329"/>
        <v>0</v>
      </c>
      <c r="AD152" s="43">
        <f t="shared" si="308"/>
        <v>0</v>
      </c>
      <c r="AE152" s="45">
        <f>IF(AND(Z152=AG$6,AI151-AG$1/(AG$7-AG$6+1)&gt;=0),ROUND(AG$1/(AG$7-AG$6+1),0),IF(AND(SUM(AE$10:AE151)&gt;0,AI151-AE151&gt;=0),AE151,IF(AND(SUM(AE$10:AE151)&gt;0),AG$1-SUM(AE$10:AE151),0)))</f>
        <v>0</v>
      </c>
      <c r="AF152" s="45">
        <f t="shared" si="387"/>
        <v>0</v>
      </c>
      <c r="AG152" s="45">
        <f t="shared" si="388"/>
        <v>0</v>
      </c>
      <c r="AH152" s="45">
        <f t="shared" si="309"/>
        <v>0</v>
      </c>
      <c r="AI152" s="45">
        <f t="shared" si="389"/>
        <v>0</v>
      </c>
      <c r="AJ152" s="45">
        <f>IF(AND(AH152&lt;&gt;0,SUM(AH$9:AH151)=0),ROUND(AG$1*AG$3,0),0)</f>
        <v>0</v>
      </c>
      <c r="AK152" s="18"/>
      <c r="AL152" s="38">
        <f>IF(SUM(AT$9:AT151)&gt;0.9,MAX(AL$9:AL151)+1,0)</f>
        <v>0</v>
      </c>
      <c r="AM152" s="44">
        <f t="shared" si="345"/>
        <v>0</v>
      </c>
      <c r="AN152" s="40">
        <f t="shared" si="346"/>
        <v>48883</v>
      </c>
      <c r="AO152" s="43">
        <f t="shared" si="330"/>
        <v>0</v>
      </c>
      <c r="AP152" s="43">
        <f t="shared" si="310"/>
        <v>0</v>
      </c>
      <c r="AQ152" s="45">
        <f>IF(AND(AL152=AS$6,AU151-AS$1/(AS$7-AS$6+1)&gt;=0),ROUND(AS$1/(AS$7-AS$6+1),0),IF(AND(SUM(AQ$10:AQ151)&gt;0,AU151-AQ151&gt;=0),AQ151,IF(AND(SUM(AQ$10:AQ151)&gt;0),AS$1-SUM(AQ$10:AQ151),0)))</f>
        <v>0</v>
      </c>
      <c r="AR152" s="45">
        <f t="shared" si="390"/>
        <v>0</v>
      </c>
      <c r="AS152" s="45">
        <f t="shared" si="391"/>
        <v>0</v>
      </c>
      <c r="AT152" s="45">
        <f t="shared" si="311"/>
        <v>0</v>
      </c>
      <c r="AU152" s="45">
        <f t="shared" si="392"/>
        <v>0</v>
      </c>
      <c r="AV152" s="45">
        <f>IF(AND(AT152&lt;&gt;0,SUM(AT$9:AT151)=0),ROUND(AS$1*AS$3,0),0)</f>
        <v>0</v>
      </c>
      <c r="AW152" s="18"/>
      <c r="AX152" s="38">
        <f>IF(SUM(BF$9:BF151)&gt;0.9,MAX(AX$9:AX151)+1,0)</f>
        <v>0</v>
      </c>
      <c r="AY152" s="44">
        <f t="shared" si="347"/>
        <v>0</v>
      </c>
      <c r="AZ152" s="40">
        <f t="shared" si="348"/>
        <v>48883</v>
      </c>
      <c r="BA152" s="43">
        <f t="shared" si="331"/>
        <v>0</v>
      </c>
      <c r="BB152" s="43">
        <f t="shared" si="312"/>
        <v>0</v>
      </c>
      <c r="BC152" s="45">
        <f>IF(AND(AX152=BE$6,BG151-BE$1/(BE$7-BE$6+1)&gt;=0),ROUND(BE$1/(BE$7-BE$6+1),0),IF(AND(SUM(BC$10:BC151)&gt;0,BG151-BC151&gt;=0),BC151,IF(AND(SUM(BC$10:BC151)&gt;0),BE$1-SUM(BC$10:BC151),0)))</f>
        <v>0</v>
      </c>
      <c r="BD152" s="45">
        <f t="shared" si="393"/>
        <v>0</v>
      </c>
      <c r="BE152" s="45">
        <f t="shared" si="394"/>
        <v>0</v>
      </c>
      <c r="BF152" s="45">
        <f t="shared" si="313"/>
        <v>0</v>
      </c>
      <c r="BG152" s="45">
        <f t="shared" si="395"/>
        <v>0</v>
      </c>
      <c r="BH152" s="45">
        <f>IF(AND(BF152&lt;&gt;0,SUM(BF$9:BF151)=0),ROUND(BE$1*BE$3,0),0)</f>
        <v>0</v>
      </c>
      <c r="BI152" s="18"/>
      <c r="BJ152" s="38">
        <f>IF(SUM(BR$9:BR151)&gt;0.9,MAX(BJ$9:BJ151)+1,0)</f>
        <v>0</v>
      </c>
      <c r="BK152" s="44">
        <f t="shared" si="349"/>
        <v>0</v>
      </c>
      <c r="BL152" s="40">
        <f t="shared" si="350"/>
        <v>48883</v>
      </c>
      <c r="BM152" s="43">
        <f t="shared" si="332"/>
        <v>0</v>
      </c>
      <c r="BN152" s="43">
        <f t="shared" si="314"/>
        <v>0</v>
      </c>
      <c r="BO152" s="45">
        <f>IF(AND(BJ152=BQ$6,BS151-BQ$1/(BQ$7-BQ$6+1)&gt;=0),ROUND(BQ$1/(BQ$7-BQ$6+1),0),IF(AND(SUM(BO$10:BO151)&gt;0,BS151-BO151&gt;=0),BO151,IF(AND(SUM(BO$10:BO151)&gt;0),BQ$1-SUM(BO$10:BO151),0)))</f>
        <v>0</v>
      </c>
      <c r="BP152" s="45">
        <f t="shared" si="396"/>
        <v>0</v>
      </c>
      <c r="BQ152" s="45">
        <f t="shared" si="397"/>
        <v>0</v>
      </c>
      <c r="BR152" s="45">
        <f t="shared" si="315"/>
        <v>0</v>
      </c>
      <c r="BS152" s="45">
        <f t="shared" si="398"/>
        <v>0</v>
      </c>
      <c r="BT152" s="45">
        <f>IF(AND(BR152&lt;&gt;0,SUM(BR$9:BR151)=0),ROUND(BQ$1*BQ$3,0),0)</f>
        <v>0</v>
      </c>
      <c r="BU152" s="18"/>
      <c r="BV152" s="38">
        <f>IF(SUM(CD$9:CD151)&gt;0.9,MAX(BV$9:BV151)+1,0)</f>
        <v>0</v>
      </c>
      <c r="BW152" s="44">
        <f t="shared" si="351"/>
        <v>0</v>
      </c>
      <c r="BX152" s="40">
        <f t="shared" si="352"/>
        <v>48883</v>
      </c>
      <c r="BY152" s="43">
        <f t="shared" si="333"/>
        <v>0</v>
      </c>
      <c r="BZ152" s="43">
        <f t="shared" si="316"/>
        <v>0</v>
      </c>
      <c r="CA152" s="45">
        <f>IF(AND(BV152=CC$6,CE151-CC$1/(CC$7-CC$6+1)&gt;=0),ROUND(CC$1/(CC$7-CC$6+1),0),IF(AND(SUM(CA$10:CA151)&gt;0,CE151-CA151&gt;=0),CA151,IF(AND(SUM(CA$10:CA151)&gt;0),CC$1-SUM(CA$10:CA151),0)))</f>
        <v>0</v>
      </c>
      <c r="CB152" s="45">
        <f t="shared" si="399"/>
        <v>0</v>
      </c>
      <c r="CC152" s="45">
        <f t="shared" si="400"/>
        <v>0</v>
      </c>
      <c r="CD152" s="45">
        <f t="shared" si="317"/>
        <v>0</v>
      </c>
      <c r="CE152" s="45">
        <f t="shared" si="401"/>
        <v>0</v>
      </c>
      <c r="CF152" s="45">
        <f>IF(AND(CD152&lt;&gt;0,SUM(CD$9:CD151)=0),ROUND(CC$1*CC$3,0),0)</f>
        <v>0</v>
      </c>
      <c r="CG152" s="18"/>
      <c r="CH152" s="38">
        <f>IF(SUM(CP$9:CP151)&gt;0.9,MAX(CH$9:CH151)+1,0)</f>
        <v>0</v>
      </c>
      <c r="CI152" s="44">
        <f t="shared" si="353"/>
        <v>0</v>
      </c>
      <c r="CJ152" s="40">
        <f t="shared" si="354"/>
        <v>48883</v>
      </c>
      <c r="CK152" s="43">
        <f t="shared" si="334"/>
        <v>0</v>
      </c>
      <c r="CL152" s="43">
        <f t="shared" si="318"/>
        <v>0</v>
      </c>
      <c r="CM152" s="45">
        <f>IF(AND(CH152=CO$6,CQ151-CO$1/(CO$7-CO$6+1)&gt;=0),ROUND(CO$1/(CO$7-CO$6+1),0),IF(AND(SUM(CM$10:CM151)&gt;0,CQ151-CM151&gt;=0),CM151,IF(AND(SUM(CM$10:CM151)&gt;0),CO$1-SUM(CM$10:CM151),0)))</f>
        <v>0</v>
      </c>
      <c r="CN152" s="45">
        <f t="shared" si="402"/>
        <v>0</v>
      </c>
      <c r="CO152" s="45">
        <f t="shared" si="403"/>
        <v>0</v>
      </c>
      <c r="CP152" s="45">
        <f t="shared" si="319"/>
        <v>0</v>
      </c>
      <c r="CQ152" s="45">
        <f t="shared" si="404"/>
        <v>0</v>
      </c>
      <c r="CR152" s="45">
        <f>IF(AND(CP152&lt;&gt;0,SUM(CP$9:CP151)=0),ROUND(CO$1*CO$3,0),0)</f>
        <v>0</v>
      </c>
      <c r="CS152" s="18"/>
      <c r="CT152" s="38">
        <f>IF(SUM(DB$9:DB151)&gt;0.9,MAX(CT$9:CT151)+1,0)</f>
        <v>0</v>
      </c>
      <c r="CU152" s="44">
        <f t="shared" si="355"/>
        <v>0</v>
      </c>
      <c r="CV152" s="40">
        <f t="shared" si="356"/>
        <v>48883</v>
      </c>
      <c r="CW152" s="43">
        <f t="shared" si="335"/>
        <v>0</v>
      </c>
      <c r="CX152" s="43">
        <f t="shared" si="320"/>
        <v>0</v>
      </c>
      <c r="CY152" s="45">
        <f>IF(AND(CT152=DA$6,DC151-DA$1/(DA$7-DA$6+1)&gt;=0),ROUND(DA$1/(DA$7-DA$6+1),0),IF(AND(SUM(CY$10:CY151)&gt;0,DC151-CY151&gt;=0),CY151,IF(AND(SUM(CY$10:CY151)&gt;0),DA$1-SUM(CY$10:CY151),0)))</f>
        <v>0</v>
      </c>
      <c r="CZ152" s="45">
        <f t="shared" si="405"/>
        <v>0</v>
      </c>
      <c r="DA152" s="45">
        <f t="shared" si="406"/>
        <v>0</v>
      </c>
      <c r="DB152" s="45">
        <f t="shared" si="321"/>
        <v>0</v>
      </c>
      <c r="DC152" s="45">
        <f t="shared" si="407"/>
        <v>0</v>
      </c>
      <c r="DD152" s="45">
        <f>IF(AND(DB152&lt;&gt;0,SUM(DB$9:DB151)=0),ROUND(DA$1*DA$3,0),0)</f>
        <v>0</v>
      </c>
      <c r="DE152" s="18"/>
      <c r="DF152" s="38">
        <f>IF(SUM(DN$9:DN151)&gt;0.9,MAX(DF$9:DF151)+1,0)</f>
        <v>0</v>
      </c>
      <c r="DG152" s="44">
        <f t="shared" si="357"/>
        <v>0</v>
      </c>
      <c r="DH152" s="40">
        <f t="shared" si="358"/>
        <v>48883</v>
      </c>
      <c r="DI152" s="43">
        <f t="shared" si="336"/>
        <v>0</v>
      </c>
      <c r="DJ152" s="43">
        <f t="shared" si="322"/>
        <v>0</v>
      </c>
      <c r="DK152" s="45">
        <f>IF(AND(DF152=DM$6,DO151-DM$1/(DM$7-DM$6+1)&gt;=0),ROUND(DM$1/(DM$7-DM$6+1),0),IF(AND(SUM(DK$10:DK151)&gt;0,DO151-DK151&gt;=0),DK151,IF(AND(SUM(DK$10:DK151)&gt;0),DM$1-SUM(DK$10:DK151),0)))</f>
        <v>0</v>
      </c>
      <c r="DL152" s="45">
        <f t="shared" si="408"/>
        <v>0</v>
      </c>
      <c r="DM152" s="45">
        <f t="shared" si="409"/>
        <v>0</v>
      </c>
      <c r="DN152" s="45">
        <f t="shared" si="323"/>
        <v>0</v>
      </c>
      <c r="DO152" s="45">
        <f t="shared" si="410"/>
        <v>0</v>
      </c>
      <c r="DP152" s="45">
        <f>IF(AND(DN152&lt;&gt;0,SUM(DN$9:DN151)=0),ROUND(DM$1*DM$3,0),0)</f>
        <v>0</v>
      </c>
      <c r="DQ152" s="18"/>
      <c r="DR152" s="38">
        <f>IF(SUM(DZ$9:DZ151)&gt;0.9,MAX(DR$9:DR151)+1,0)</f>
        <v>0</v>
      </c>
      <c r="DS152" s="44">
        <f t="shared" si="359"/>
        <v>0</v>
      </c>
      <c r="DT152" s="40">
        <f t="shared" si="360"/>
        <v>48883</v>
      </c>
      <c r="DU152" s="43">
        <f t="shared" si="337"/>
        <v>0</v>
      </c>
      <c r="DV152" s="43">
        <f t="shared" si="324"/>
        <v>0</v>
      </c>
      <c r="DW152" s="45">
        <f>IF(AND(DR152=DY$6,EA151-DY$1/(DY$7-DY$6+1)&gt;=0),ROUND(DY$1/(DY$7-DY$6+1),0),IF(AND(SUM(DW$10:DW151)&gt;0,EA151-DW151&gt;=0),DW151,IF(AND(SUM(DW$10:DW151)&gt;0),DY$1-SUM(DW$10:DW151),0)))</f>
        <v>0</v>
      </c>
      <c r="DX152" s="45">
        <f t="shared" si="411"/>
        <v>0</v>
      </c>
      <c r="DY152" s="45">
        <f t="shared" si="412"/>
        <v>0</v>
      </c>
      <c r="DZ152" s="45">
        <f t="shared" si="325"/>
        <v>0</v>
      </c>
      <c r="EA152" s="45">
        <f t="shared" si="413"/>
        <v>0</v>
      </c>
      <c r="EB152" s="45">
        <f>IF(AND(DZ152&lt;&gt;0,SUM(DZ$9:DZ151)=0),ROUND(DY$1*DY$3,0),0)</f>
        <v>0</v>
      </c>
      <c r="EC152" s="18"/>
      <c r="ED152" s="38">
        <f>IF(SUM(EL$9:EL151)&gt;0.9,MAX(ED$9:ED151)+1,0)</f>
        <v>0</v>
      </c>
      <c r="EE152" s="44">
        <f t="shared" si="361"/>
        <v>0</v>
      </c>
      <c r="EF152" s="40">
        <f t="shared" si="362"/>
        <v>48883</v>
      </c>
      <c r="EG152" s="43">
        <f t="shared" si="338"/>
        <v>0</v>
      </c>
      <c r="EH152" s="43">
        <f t="shared" si="326"/>
        <v>0</v>
      </c>
      <c r="EI152" s="45">
        <f>IF(AND(ED152=EK$6,EM151-EK$1/(EK$7-EK$6+1)&gt;=0),ROUND(EK$1/(EK$7-EK$6+1),0),IF(AND(SUM(EI$10:EI151)&gt;0,EM151-EI151&gt;=0),EI151,IF(AND(SUM(EI$10:EI151)&gt;0),EK$1-SUM(EI$10:EI151),0)))</f>
        <v>0</v>
      </c>
      <c r="EJ152" s="45">
        <f t="shared" si="414"/>
        <v>0</v>
      </c>
      <c r="EK152" s="45">
        <f t="shared" si="415"/>
        <v>0</v>
      </c>
      <c r="EL152" s="45">
        <f t="shared" si="327"/>
        <v>0</v>
      </c>
      <c r="EM152" s="45">
        <f t="shared" si="416"/>
        <v>0</v>
      </c>
      <c r="EN152" s="45">
        <f>IF(AND(EL152&lt;&gt;0,SUM(EL$9:EL151)=0),ROUND(EK$1*EK$3,0),0)</f>
        <v>0</v>
      </c>
      <c r="EO152" s="21"/>
      <c r="EP152" s="46">
        <f t="shared" si="433"/>
        <v>130</v>
      </c>
      <c r="EQ152" s="47">
        <f t="shared" si="417"/>
        <v>48883</v>
      </c>
      <c r="ER152" s="48">
        <f t="shared" si="304"/>
        <v>0</v>
      </c>
      <c r="ES152" s="48">
        <f t="shared" si="418"/>
        <v>0</v>
      </c>
      <c r="ET152" s="48">
        <f t="shared" si="419"/>
        <v>0</v>
      </c>
      <c r="EU152" s="48">
        <f t="shared" si="420"/>
        <v>0</v>
      </c>
      <c r="EV152" s="48">
        <f t="shared" si="421"/>
        <v>0</v>
      </c>
      <c r="EW152" s="48">
        <f t="shared" si="422"/>
        <v>0</v>
      </c>
      <c r="EX152" s="48">
        <f t="shared" si="423"/>
        <v>0</v>
      </c>
      <c r="EY152" s="48">
        <f t="shared" si="424"/>
        <v>0</v>
      </c>
      <c r="EZ152" s="48">
        <f t="shared" si="425"/>
        <v>0</v>
      </c>
      <c r="FA152" s="48">
        <f t="shared" si="426"/>
        <v>0</v>
      </c>
      <c r="FB152" s="48">
        <f t="shared" si="427"/>
        <v>0</v>
      </c>
      <c r="FC152" s="48">
        <f t="shared" si="428"/>
        <v>0</v>
      </c>
      <c r="FD152" s="48">
        <f t="shared" si="363"/>
        <v>0</v>
      </c>
      <c r="FE152" s="49">
        <f t="shared" si="339"/>
        <v>0</v>
      </c>
      <c r="FF152" s="49">
        <f t="shared" si="367"/>
        <v>0</v>
      </c>
      <c r="FG152" s="49">
        <f t="shared" si="368"/>
        <v>0</v>
      </c>
      <c r="FH152" s="49">
        <f t="shared" si="369"/>
        <v>0</v>
      </c>
      <c r="FI152" s="49">
        <f t="shared" si="370"/>
        <v>0</v>
      </c>
      <c r="FJ152" s="49">
        <f t="shared" si="371"/>
        <v>0</v>
      </c>
      <c r="FK152" s="49">
        <f t="shared" si="372"/>
        <v>0</v>
      </c>
      <c r="FL152" s="49">
        <f t="shared" si="373"/>
        <v>0</v>
      </c>
      <c r="FM152" s="49">
        <f t="shared" si="374"/>
        <v>0</v>
      </c>
      <c r="FN152" s="49">
        <f t="shared" si="429"/>
        <v>0</v>
      </c>
      <c r="FO152" s="49">
        <f t="shared" si="430"/>
        <v>0</v>
      </c>
      <c r="FP152" s="49">
        <f t="shared" si="431"/>
        <v>0</v>
      </c>
      <c r="FQ152" s="49">
        <f t="shared" si="432"/>
        <v>0</v>
      </c>
      <c r="FR152" s="49">
        <f t="shared" si="375"/>
        <v>0</v>
      </c>
      <c r="FS152" s="49">
        <f>IF(SUM(FF152:FF$298)=0,FF$299*FS$8/12,0)</f>
        <v>0</v>
      </c>
      <c r="FT152" s="49">
        <f>IF(SUM(FG152:FG$298)=0,FG$299*FT$8/12,0)</f>
        <v>0</v>
      </c>
      <c r="FU152" s="49">
        <f>IF(SUM(FH152:FH$298)=0,FH$299*FU$8/12,0)</f>
        <v>0</v>
      </c>
      <c r="FV152" s="49">
        <f>IF(SUM(FI152:FI$298)=0,FI$299*FV$8/12,0)</f>
        <v>0</v>
      </c>
      <c r="FW152" s="49">
        <f>IF(SUM(FJ152:FJ$298)=0,FJ$299*FW$8/12,0)</f>
        <v>0</v>
      </c>
      <c r="FX152" s="49">
        <f>IF(SUM(FK152:FK$298)=0,FK$299*FX$8/12,0)</f>
        <v>0</v>
      </c>
      <c r="FY152" s="49">
        <f>IF(SUM(FL152:FL$298)=0,FL$299*FY$8/12,0)</f>
        <v>0</v>
      </c>
      <c r="FZ152" s="49">
        <f>IF(SUM(FM152:FM$298)=0,FM$299*FZ$8/12,0)</f>
        <v>0</v>
      </c>
      <c r="GA152" s="49">
        <f>IF(SUM(FN152:FN$298)=0,FN$299*GA$8/12,0)</f>
        <v>0</v>
      </c>
      <c r="GB152" s="49">
        <f>IF(SUM(FO152:FO$298)=0,FO$299*GB$8/12,0)</f>
        <v>0</v>
      </c>
      <c r="GC152" s="49">
        <f>IF(SUM(FP152:FP$298)=0,FP$299*GC$8/12,0)</f>
        <v>0</v>
      </c>
      <c r="GD152" s="49">
        <f>IF(SUM(FQ152:FQ$298)=0,FQ$299*GD$8/12,0)</f>
        <v>0</v>
      </c>
      <c r="GE152" s="49">
        <f t="shared" si="376"/>
        <v>0</v>
      </c>
      <c r="GF152" s="49">
        <f t="shared" si="364"/>
        <v>0</v>
      </c>
      <c r="GG152" s="49">
        <f t="shared" si="377"/>
        <v>0</v>
      </c>
      <c r="GH152" s="49">
        <f t="shared" si="365"/>
        <v>0</v>
      </c>
      <c r="GI152" s="49">
        <f t="shared" si="378"/>
        <v>0</v>
      </c>
      <c r="GJ152" s="49">
        <f t="shared" si="366"/>
        <v>0</v>
      </c>
      <c r="GK152" s="21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  <c r="IW152" s="64"/>
      <c r="IX152" s="64"/>
      <c r="IY152" s="64"/>
      <c r="IZ152" s="64"/>
      <c r="JA152" s="64"/>
      <c r="JB152" s="64"/>
      <c r="JC152" s="64"/>
      <c r="JD152" s="64"/>
      <c r="JE152" s="64"/>
      <c r="JF152" s="64"/>
      <c r="JG152" s="64"/>
      <c r="JH152" s="64"/>
      <c r="JI152" s="64"/>
      <c r="JJ152" s="64"/>
      <c r="JK152" s="64"/>
      <c r="JL152" s="64"/>
      <c r="JM152" s="64"/>
      <c r="JN152" s="64"/>
      <c r="JO152" s="64"/>
      <c r="JP152" s="64"/>
      <c r="JQ152" s="64"/>
      <c r="JR152" s="64"/>
      <c r="JS152" s="64"/>
      <c r="JT152" s="64"/>
      <c r="JU152" s="64"/>
      <c r="JV152" s="64"/>
      <c r="JW152" s="64"/>
      <c r="JX152" s="64"/>
      <c r="JY152" s="64"/>
      <c r="JZ152" s="64"/>
      <c r="KA152" s="64"/>
      <c r="KB152" s="64"/>
      <c r="KC152" s="64"/>
      <c r="KD152" s="64"/>
      <c r="KE152" s="64"/>
      <c r="KF152" s="64"/>
      <c r="KG152" s="64"/>
      <c r="KH152" s="64"/>
      <c r="KI152" s="64"/>
      <c r="KJ152" s="64"/>
      <c r="KK152" s="64"/>
      <c r="KL152" s="64"/>
      <c r="KM152" s="64"/>
    </row>
    <row r="153" spans="1:299">
      <c r="A153" s="57"/>
      <c r="B153" s="38">
        <f>IF(SUM(J$9:J152)&gt;0.9,MAX(B$9:B152)+1,0)</f>
        <v>124</v>
      </c>
      <c r="C153" s="44">
        <f t="shared" si="340"/>
        <v>0</v>
      </c>
      <c r="D153" s="40">
        <v>48913</v>
      </c>
      <c r="E153" s="43">
        <f t="shared" si="379"/>
        <v>0</v>
      </c>
      <c r="F153" s="43">
        <f t="shared" si="380"/>
        <v>0</v>
      </c>
      <c r="G153" s="45">
        <f>IF(AND(B153=I$6,K152-I$1/(I$7-I$6+1)&gt;=0),ROUND(I$1/(I$7-I$6+1),0),IF(AND(SUM(G$10:G152)&gt;0,K152-G152&gt;=0),G152,IF(AND(SUM(G$10:G152)&gt;0),I$1-SUM(G$10:G152),0)))</f>
        <v>0</v>
      </c>
      <c r="H153" s="45">
        <f t="shared" si="381"/>
        <v>0</v>
      </c>
      <c r="I153" s="45">
        <f t="shared" si="382"/>
        <v>0</v>
      </c>
      <c r="J153" s="45">
        <f t="shared" si="305"/>
        <v>0</v>
      </c>
      <c r="K153" s="45">
        <f t="shared" si="383"/>
        <v>0</v>
      </c>
      <c r="L153" s="45">
        <f>IF(AND(J153&lt;&gt;0,SUM(J$9:J152)=0),ROUND(I$1*I$3,0),0)</f>
        <v>0</v>
      </c>
      <c r="M153" s="18"/>
      <c r="N153" s="38">
        <f>IF(SUM(V$9:V152)&gt;0.9,MAX(N$9:N152)+1,0)</f>
        <v>0</v>
      </c>
      <c r="O153" s="44">
        <f t="shared" si="341"/>
        <v>0</v>
      </c>
      <c r="P153" s="40">
        <f t="shared" si="342"/>
        <v>48913</v>
      </c>
      <c r="Q153" s="43">
        <f t="shared" si="328"/>
        <v>0</v>
      </c>
      <c r="R153" s="43">
        <f t="shared" si="306"/>
        <v>0</v>
      </c>
      <c r="S153" s="45">
        <f>IF(AND(N153=U$6,W152-U$1/(U$7-U$6+1)&gt;=0),ROUND(U$1/(U$7-U$6+1),0),IF(AND(SUM(S$10:S152)&gt;0,W152-S152&gt;=0),S152,IF(AND(SUM(S$10:S152)&gt;0),U$1-SUM(S$10:S152),0)))</f>
        <v>0</v>
      </c>
      <c r="T153" s="45">
        <f t="shared" si="384"/>
        <v>0</v>
      </c>
      <c r="U153" s="45">
        <f t="shared" si="385"/>
        <v>0</v>
      </c>
      <c r="V153" s="45">
        <f t="shared" si="307"/>
        <v>0</v>
      </c>
      <c r="W153" s="45">
        <f t="shared" si="386"/>
        <v>0</v>
      </c>
      <c r="X153" s="45">
        <f>IF(AND(V153&lt;&gt;0,SUM(V$9:V152)=0),ROUND(U$1*U$3,0),0)</f>
        <v>0</v>
      </c>
      <c r="Y153" s="18"/>
      <c r="Z153" s="38">
        <f>IF(SUM(AH$9:AH152)&gt;0.9,MAX(Z$9:Z152)+1,0)</f>
        <v>0</v>
      </c>
      <c r="AA153" s="44">
        <f t="shared" si="343"/>
        <v>0</v>
      </c>
      <c r="AB153" s="40">
        <f t="shared" si="344"/>
        <v>48913</v>
      </c>
      <c r="AC153" s="43">
        <f t="shared" si="329"/>
        <v>0</v>
      </c>
      <c r="AD153" s="43">
        <f t="shared" si="308"/>
        <v>0</v>
      </c>
      <c r="AE153" s="45">
        <f>IF(AND(Z153=AG$6,AI152-AG$1/(AG$7-AG$6+1)&gt;=0),ROUND(AG$1/(AG$7-AG$6+1),0),IF(AND(SUM(AE$10:AE152)&gt;0,AI152-AE152&gt;=0),AE152,IF(AND(SUM(AE$10:AE152)&gt;0),AG$1-SUM(AE$10:AE152),0)))</f>
        <v>0</v>
      </c>
      <c r="AF153" s="45">
        <f t="shared" si="387"/>
        <v>0</v>
      </c>
      <c r="AG153" s="45">
        <f t="shared" si="388"/>
        <v>0</v>
      </c>
      <c r="AH153" s="45">
        <f t="shared" si="309"/>
        <v>0</v>
      </c>
      <c r="AI153" s="45">
        <f t="shared" si="389"/>
        <v>0</v>
      </c>
      <c r="AJ153" s="45">
        <f>IF(AND(AH153&lt;&gt;0,SUM(AH$9:AH152)=0),ROUND(AG$1*AG$3,0),0)</f>
        <v>0</v>
      </c>
      <c r="AK153" s="18"/>
      <c r="AL153" s="38">
        <f>IF(SUM(AT$9:AT152)&gt;0.9,MAX(AL$9:AL152)+1,0)</f>
        <v>0</v>
      </c>
      <c r="AM153" s="44">
        <f t="shared" si="345"/>
        <v>0</v>
      </c>
      <c r="AN153" s="40">
        <f t="shared" si="346"/>
        <v>48913</v>
      </c>
      <c r="AO153" s="43">
        <f t="shared" si="330"/>
        <v>0</v>
      </c>
      <c r="AP153" s="43">
        <f t="shared" si="310"/>
        <v>0</v>
      </c>
      <c r="AQ153" s="45">
        <f>IF(AND(AL153=AS$6,AU152-AS$1/(AS$7-AS$6+1)&gt;=0),ROUND(AS$1/(AS$7-AS$6+1),0),IF(AND(SUM(AQ$10:AQ152)&gt;0,AU152-AQ152&gt;=0),AQ152,IF(AND(SUM(AQ$10:AQ152)&gt;0),AS$1-SUM(AQ$10:AQ152),0)))</f>
        <v>0</v>
      </c>
      <c r="AR153" s="45">
        <f t="shared" si="390"/>
        <v>0</v>
      </c>
      <c r="AS153" s="45">
        <f t="shared" si="391"/>
        <v>0</v>
      </c>
      <c r="AT153" s="45">
        <f t="shared" si="311"/>
        <v>0</v>
      </c>
      <c r="AU153" s="45">
        <f t="shared" si="392"/>
        <v>0</v>
      </c>
      <c r="AV153" s="45">
        <f>IF(AND(AT153&lt;&gt;0,SUM(AT$9:AT152)=0),ROUND(AS$1*AS$3,0),0)</f>
        <v>0</v>
      </c>
      <c r="AW153" s="18"/>
      <c r="AX153" s="38">
        <f>IF(SUM(BF$9:BF152)&gt;0.9,MAX(AX$9:AX152)+1,0)</f>
        <v>0</v>
      </c>
      <c r="AY153" s="44">
        <f t="shared" si="347"/>
        <v>0</v>
      </c>
      <c r="AZ153" s="40">
        <f t="shared" si="348"/>
        <v>48913</v>
      </c>
      <c r="BA153" s="43">
        <f t="shared" si="331"/>
        <v>0</v>
      </c>
      <c r="BB153" s="43">
        <f t="shared" si="312"/>
        <v>0</v>
      </c>
      <c r="BC153" s="45">
        <f>IF(AND(AX153=BE$6,BG152-BE$1/(BE$7-BE$6+1)&gt;=0),ROUND(BE$1/(BE$7-BE$6+1),0),IF(AND(SUM(BC$10:BC152)&gt;0,BG152-BC152&gt;=0),BC152,IF(AND(SUM(BC$10:BC152)&gt;0),BE$1-SUM(BC$10:BC152),0)))</f>
        <v>0</v>
      </c>
      <c r="BD153" s="45">
        <f t="shared" si="393"/>
        <v>0</v>
      </c>
      <c r="BE153" s="45">
        <f t="shared" si="394"/>
        <v>0</v>
      </c>
      <c r="BF153" s="45">
        <f t="shared" si="313"/>
        <v>0</v>
      </c>
      <c r="BG153" s="45">
        <f t="shared" si="395"/>
        <v>0</v>
      </c>
      <c r="BH153" s="45">
        <f>IF(AND(BF153&lt;&gt;0,SUM(BF$9:BF152)=0),ROUND(BE$1*BE$3,0),0)</f>
        <v>0</v>
      </c>
      <c r="BI153" s="18"/>
      <c r="BJ153" s="38">
        <f>IF(SUM(BR$9:BR152)&gt;0.9,MAX(BJ$9:BJ152)+1,0)</f>
        <v>0</v>
      </c>
      <c r="BK153" s="44">
        <f t="shared" si="349"/>
        <v>0</v>
      </c>
      <c r="BL153" s="40">
        <f t="shared" si="350"/>
        <v>48913</v>
      </c>
      <c r="BM153" s="43">
        <f t="shared" si="332"/>
        <v>0</v>
      </c>
      <c r="BN153" s="43">
        <f t="shared" si="314"/>
        <v>0</v>
      </c>
      <c r="BO153" s="45">
        <f>IF(AND(BJ153=BQ$6,BS152-BQ$1/(BQ$7-BQ$6+1)&gt;=0),ROUND(BQ$1/(BQ$7-BQ$6+1),0),IF(AND(SUM(BO$10:BO152)&gt;0,BS152-BO152&gt;=0),BO152,IF(AND(SUM(BO$10:BO152)&gt;0),BQ$1-SUM(BO$10:BO152),0)))</f>
        <v>0</v>
      </c>
      <c r="BP153" s="45">
        <f t="shared" si="396"/>
        <v>0</v>
      </c>
      <c r="BQ153" s="45">
        <f t="shared" si="397"/>
        <v>0</v>
      </c>
      <c r="BR153" s="45">
        <f t="shared" si="315"/>
        <v>0</v>
      </c>
      <c r="BS153" s="45">
        <f t="shared" si="398"/>
        <v>0</v>
      </c>
      <c r="BT153" s="45">
        <f>IF(AND(BR153&lt;&gt;0,SUM(BR$9:BR152)=0),ROUND(BQ$1*BQ$3,0),0)</f>
        <v>0</v>
      </c>
      <c r="BU153" s="18"/>
      <c r="BV153" s="38">
        <f>IF(SUM(CD$9:CD152)&gt;0.9,MAX(BV$9:BV152)+1,0)</f>
        <v>0</v>
      </c>
      <c r="BW153" s="44">
        <f t="shared" si="351"/>
        <v>0</v>
      </c>
      <c r="BX153" s="40">
        <f t="shared" si="352"/>
        <v>48913</v>
      </c>
      <c r="BY153" s="43">
        <f t="shared" si="333"/>
        <v>0</v>
      </c>
      <c r="BZ153" s="43">
        <f t="shared" si="316"/>
        <v>0</v>
      </c>
      <c r="CA153" s="45">
        <f>IF(AND(BV153=CC$6,CE152-CC$1/(CC$7-CC$6+1)&gt;=0),ROUND(CC$1/(CC$7-CC$6+1),0),IF(AND(SUM(CA$10:CA152)&gt;0,CE152-CA152&gt;=0),CA152,IF(AND(SUM(CA$10:CA152)&gt;0),CC$1-SUM(CA$10:CA152),0)))</f>
        <v>0</v>
      </c>
      <c r="CB153" s="45">
        <f t="shared" si="399"/>
        <v>0</v>
      </c>
      <c r="CC153" s="45">
        <f t="shared" si="400"/>
        <v>0</v>
      </c>
      <c r="CD153" s="45">
        <f t="shared" si="317"/>
        <v>0</v>
      </c>
      <c r="CE153" s="45">
        <f t="shared" si="401"/>
        <v>0</v>
      </c>
      <c r="CF153" s="45">
        <f>IF(AND(CD153&lt;&gt;0,SUM(CD$9:CD152)=0),ROUND(CC$1*CC$3,0),0)</f>
        <v>0</v>
      </c>
      <c r="CG153" s="18"/>
      <c r="CH153" s="38">
        <f>IF(SUM(CP$9:CP152)&gt;0.9,MAX(CH$9:CH152)+1,0)</f>
        <v>0</v>
      </c>
      <c r="CI153" s="44">
        <f t="shared" si="353"/>
        <v>0</v>
      </c>
      <c r="CJ153" s="40">
        <f t="shared" si="354"/>
        <v>48913</v>
      </c>
      <c r="CK153" s="43">
        <f t="shared" si="334"/>
        <v>0</v>
      </c>
      <c r="CL153" s="43">
        <f t="shared" si="318"/>
        <v>0</v>
      </c>
      <c r="CM153" s="45">
        <f>IF(AND(CH153=CO$6,CQ152-CO$1/(CO$7-CO$6+1)&gt;=0),ROUND(CO$1/(CO$7-CO$6+1),0),IF(AND(SUM(CM$10:CM152)&gt;0,CQ152-CM152&gt;=0),CM152,IF(AND(SUM(CM$10:CM152)&gt;0),CO$1-SUM(CM$10:CM152),0)))</f>
        <v>0</v>
      </c>
      <c r="CN153" s="45">
        <f t="shared" si="402"/>
        <v>0</v>
      </c>
      <c r="CO153" s="45">
        <f t="shared" si="403"/>
        <v>0</v>
      </c>
      <c r="CP153" s="45">
        <f t="shared" si="319"/>
        <v>0</v>
      </c>
      <c r="CQ153" s="45">
        <f t="shared" si="404"/>
        <v>0</v>
      </c>
      <c r="CR153" s="45">
        <f>IF(AND(CP153&lt;&gt;0,SUM(CP$9:CP152)=0),ROUND(CO$1*CO$3,0),0)</f>
        <v>0</v>
      </c>
      <c r="CS153" s="18"/>
      <c r="CT153" s="38">
        <f>IF(SUM(DB$9:DB152)&gt;0.9,MAX(CT$9:CT152)+1,0)</f>
        <v>0</v>
      </c>
      <c r="CU153" s="44">
        <f t="shared" si="355"/>
        <v>0</v>
      </c>
      <c r="CV153" s="40">
        <f t="shared" si="356"/>
        <v>48913</v>
      </c>
      <c r="CW153" s="43">
        <f t="shared" si="335"/>
        <v>0</v>
      </c>
      <c r="CX153" s="43">
        <f t="shared" si="320"/>
        <v>0</v>
      </c>
      <c r="CY153" s="45">
        <f>IF(AND(CT153=DA$6,DC152-DA$1/(DA$7-DA$6+1)&gt;=0),ROUND(DA$1/(DA$7-DA$6+1),0),IF(AND(SUM(CY$10:CY152)&gt;0,DC152-CY152&gt;=0),CY152,IF(AND(SUM(CY$10:CY152)&gt;0),DA$1-SUM(CY$10:CY152),0)))</f>
        <v>0</v>
      </c>
      <c r="CZ153" s="45">
        <f t="shared" si="405"/>
        <v>0</v>
      </c>
      <c r="DA153" s="45">
        <f t="shared" si="406"/>
        <v>0</v>
      </c>
      <c r="DB153" s="45">
        <f t="shared" si="321"/>
        <v>0</v>
      </c>
      <c r="DC153" s="45">
        <f t="shared" si="407"/>
        <v>0</v>
      </c>
      <c r="DD153" s="45">
        <f>IF(AND(DB153&lt;&gt;0,SUM(DB$9:DB152)=0),ROUND(DA$1*DA$3,0),0)</f>
        <v>0</v>
      </c>
      <c r="DE153" s="18"/>
      <c r="DF153" s="38">
        <f>IF(SUM(DN$9:DN152)&gt;0.9,MAX(DF$9:DF152)+1,0)</f>
        <v>0</v>
      </c>
      <c r="DG153" s="44">
        <f t="shared" si="357"/>
        <v>0</v>
      </c>
      <c r="DH153" s="40">
        <f t="shared" si="358"/>
        <v>48913</v>
      </c>
      <c r="DI153" s="43">
        <f t="shared" si="336"/>
        <v>0</v>
      </c>
      <c r="DJ153" s="43">
        <f t="shared" si="322"/>
        <v>0</v>
      </c>
      <c r="DK153" s="45">
        <f>IF(AND(DF153=DM$6,DO152-DM$1/(DM$7-DM$6+1)&gt;=0),ROUND(DM$1/(DM$7-DM$6+1),0),IF(AND(SUM(DK$10:DK152)&gt;0,DO152-DK152&gt;=0),DK152,IF(AND(SUM(DK$10:DK152)&gt;0),DM$1-SUM(DK$10:DK152),0)))</f>
        <v>0</v>
      </c>
      <c r="DL153" s="45">
        <f t="shared" si="408"/>
        <v>0</v>
      </c>
      <c r="DM153" s="45">
        <f t="shared" si="409"/>
        <v>0</v>
      </c>
      <c r="DN153" s="45">
        <f t="shared" si="323"/>
        <v>0</v>
      </c>
      <c r="DO153" s="45">
        <f t="shared" si="410"/>
        <v>0</v>
      </c>
      <c r="DP153" s="45">
        <f>IF(AND(DN153&lt;&gt;0,SUM(DN$9:DN152)=0),ROUND(DM$1*DM$3,0),0)</f>
        <v>0</v>
      </c>
      <c r="DQ153" s="18"/>
      <c r="DR153" s="38">
        <f>IF(SUM(DZ$9:DZ152)&gt;0.9,MAX(DR$9:DR152)+1,0)</f>
        <v>0</v>
      </c>
      <c r="DS153" s="44">
        <f t="shared" si="359"/>
        <v>0</v>
      </c>
      <c r="DT153" s="40">
        <f t="shared" si="360"/>
        <v>48913</v>
      </c>
      <c r="DU153" s="43">
        <f t="shared" si="337"/>
        <v>0</v>
      </c>
      <c r="DV153" s="43">
        <f t="shared" si="324"/>
        <v>0</v>
      </c>
      <c r="DW153" s="45">
        <f>IF(AND(DR153=DY$6,EA152-DY$1/(DY$7-DY$6+1)&gt;=0),ROUND(DY$1/(DY$7-DY$6+1),0),IF(AND(SUM(DW$10:DW152)&gt;0,EA152-DW152&gt;=0),DW152,IF(AND(SUM(DW$10:DW152)&gt;0),DY$1-SUM(DW$10:DW152),0)))</f>
        <v>0</v>
      </c>
      <c r="DX153" s="45">
        <f t="shared" si="411"/>
        <v>0</v>
      </c>
      <c r="DY153" s="45">
        <f t="shared" si="412"/>
        <v>0</v>
      </c>
      <c r="DZ153" s="45">
        <f t="shared" si="325"/>
        <v>0</v>
      </c>
      <c r="EA153" s="45">
        <f t="shared" si="413"/>
        <v>0</v>
      </c>
      <c r="EB153" s="45">
        <f>IF(AND(DZ153&lt;&gt;0,SUM(DZ$9:DZ152)=0),ROUND(DY$1*DY$3,0),0)</f>
        <v>0</v>
      </c>
      <c r="EC153" s="18"/>
      <c r="ED153" s="38">
        <f>IF(SUM(EL$9:EL152)&gt;0.9,MAX(ED$9:ED152)+1,0)</f>
        <v>0</v>
      </c>
      <c r="EE153" s="44">
        <f t="shared" si="361"/>
        <v>0</v>
      </c>
      <c r="EF153" s="40">
        <f t="shared" si="362"/>
        <v>48913</v>
      </c>
      <c r="EG153" s="43">
        <f t="shared" si="338"/>
        <v>0</v>
      </c>
      <c r="EH153" s="43">
        <f t="shared" si="326"/>
        <v>0</v>
      </c>
      <c r="EI153" s="45">
        <f>IF(AND(ED153=EK$6,EM152-EK$1/(EK$7-EK$6+1)&gt;=0),ROUND(EK$1/(EK$7-EK$6+1),0),IF(AND(SUM(EI$10:EI152)&gt;0,EM152-EI152&gt;=0),EI152,IF(AND(SUM(EI$10:EI152)&gt;0),EK$1-SUM(EI$10:EI152),0)))</f>
        <v>0</v>
      </c>
      <c r="EJ153" s="45">
        <f t="shared" si="414"/>
        <v>0</v>
      </c>
      <c r="EK153" s="45">
        <f t="shared" si="415"/>
        <v>0</v>
      </c>
      <c r="EL153" s="45">
        <f t="shared" si="327"/>
        <v>0</v>
      </c>
      <c r="EM153" s="45">
        <f t="shared" si="416"/>
        <v>0</v>
      </c>
      <c r="EN153" s="45">
        <f>IF(AND(EL153&lt;&gt;0,SUM(EL$9:EL152)=0),ROUND(EK$1*EK$3,0),0)</f>
        <v>0</v>
      </c>
      <c r="EO153" s="21"/>
      <c r="EP153" s="46">
        <f t="shared" si="433"/>
        <v>131</v>
      </c>
      <c r="EQ153" s="47">
        <f t="shared" si="417"/>
        <v>48913</v>
      </c>
      <c r="ER153" s="48">
        <f t="shared" si="304"/>
        <v>0</v>
      </c>
      <c r="ES153" s="48">
        <f t="shared" si="418"/>
        <v>0</v>
      </c>
      <c r="ET153" s="48">
        <f t="shared" si="419"/>
        <v>0</v>
      </c>
      <c r="EU153" s="48">
        <f t="shared" si="420"/>
        <v>0</v>
      </c>
      <c r="EV153" s="48">
        <f t="shared" si="421"/>
        <v>0</v>
      </c>
      <c r="EW153" s="48">
        <f t="shared" si="422"/>
        <v>0</v>
      </c>
      <c r="EX153" s="48">
        <f t="shared" si="423"/>
        <v>0</v>
      </c>
      <c r="EY153" s="48">
        <f t="shared" si="424"/>
        <v>0</v>
      </c>
      <c r="EZ153" s="48">
        <f t="shared" si="425"/>
        <v>0</v>
      </c>
      <c r="FA153" s="48">
        <f t="shared" si="426"/>
        <v>0</v>
      </c>
      <c r="FB153" s="48">
        <f t="shared" si="427"/>
        <v>0</v>
      </c>
      <c r="FC153" s="48">
        <f t="shared" si="428"/>
        <v>0</v>
      </c>
      <c r="FD153" s="48">
        <f t="shared" si="363"/>
        <v>0</v>
      </c>
      <c r="FE153" s="49">
        <f t="shared" si="339"/>
        <v>0</v>
      </c>
      <c r="FF153" s="49">
        <f t="shared" si="367"/>
        <v>0</v>
      </c>
      <c r="FG153" s="49">
        <f t="shared" si="368"/>
        <v>0</v>
      </c>
      <c r="FH153" s="49">
        <f t="shared" si="369"/>
        <v>0</v>
      </c>
      <c r="FI153" s="49">
        <f t="shared" si="370"/>
        <v>0</v>
      </c>
      <c r="FJ153" s="49">
        <f t="shared" si="371"/>
        <v>0</v>
      </c>
      <c r="FK153" s="49">
        <f t="shared" si="372"/>
        <v>0</v>
      </c>
      <c r="FL153" s="49">
        <f t="shared" si="373"/>
        <v>0</v>
      </c>
      <c r="FM153" s="49">
        <f t="shared" si="374"/>
        <v>0</v>
      </c>
      <c r="FN153" s="49">
        <f t="shared" si="429"/>
        <v>0</v>
      </c>
      <c r="FO153" s="49">
        <f t="shared" si="430"/>
        <v>0</v>
      </c>
      <c r="FP153" s="49">
        <f t="shared" si="431"/>
        <v>0</v>
      </c>
      <c r="FQ153" s="49">
        <f t="shared" si="432"/>
        <v>0</v>
      </c>
      <c r="FR153" s="49">
        <f t="shared" si="375"/>
        <v>0</v>
      </c>
      <c r="FS153" s="49">
        <f>IF(SUM(FF153:FF$298)=0,FF$299*FS$8/12,0)</f>
        <v>0</v>
      </c>
      <c r="FT153" s="49">
        <f>IF(SUM(FG153:FG$298)=0,FG$299*FT$8/12,0)</f>
        <v>0</v>
      </c>
      <c r="FU153" s="49">
        <f>IF(SUM(FH153:FH$298)=0,FH$299*FU$8/12,0)</f>
        <v>0</v>
      </c>
      <c r="FV153" s="49">
        <f>IF(SUM(FI153:FI$298)=0,FI$299*FV$8/12,0)</f>
        <v>0</v>
      </c>
      <c r="FW153" s="49">
        <f>IF(SUM(FJ153:FJ$298)=0,FJ$299*FW$8/12,0)</f>
        <v>0</v>
      </c>
      <c r="FX153" s="49">
        <f>IF(SUM(FK153:FK$298)=0,FK$299*FX$8/12,0)</f>
        <v>0</v>
      </c>
      <c r="FY153" s="49">
        <f>IF(SUM(FL153:FL$298)=0,FL$299*FY$8/12,0)</f>
        <v>0</v>
      </c>
      <c r="FZ153" s="49">
        <f>IF(SUM(FM153:FM$298)=0,FM$299*FZ$8/12,0)</f>
        <v>0</v>
      </c>
      <c r="GA153" s="49">
        <f>IF(SUM(FN153:FN$298)=0,FN$299*GA$8/12,0)</f>
        <v>0</v>
      </c>
      <c r="GB153" s="49">
        <f>IF(SUM(FO153:FO$298)=0,FO$299*GB$8/12,0)</f>
        <v>0</v>
      </c>
      <c r="GC153" s="49">
        <f>IF(SUM(FP153:FP$298)=0,FP$299*GC$8/12,0)</f>
        <v>0</v>
      </c>
      <c r="GD153" s="49">
        <f>IF(SUM(FQ153:FQ$298)=0,FQ$299*GD$8/12,0)</f>
        <v>0</v>
      </c>
      <c r="GE153" s="49">
        <f t="shared" si="376"/>
        <v>0</v>
      </c>
      <c r="GF153" s="49">
        <f t="shared" si="364"/>
        <v>0</v>
      </c>
      <c r="GG153" s="49">
        <f t="shared" si="377"/>
        <v>0</v>
      </c>
      <c r="GH153" s="49">
        <f t="shared" si="365"/>
        <v>0</v>
      </c>
      <c r="GI153" s="49">
        <f t="shared" si="378"/>
        <v>0</v>
      </c>
      <c r="GJ153" s="49">
        <f t="shared" si="366"/>
        <v>0</v>
      </c>
      <c r="GK153" s="21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  <c r="IW153" s="64"/>
      <c r="IX153" s="64"/>
      <c r="IY153" s="64"/>
      <c r="IZ153" s="64"/>
      <c r="JA153" s="64"/>
      <c r="JB153" s="64"/>
      <c r="JC153" s="64"/>
      <c r="JD153" s="64"/>
      <c r="JE153" s="64"/>
      <c r="JF153" s="64"/>
      <c r="JG153" s="64"/>
      <c r="JH153" s="64"/>
      <c r="JI153" s="64"/>
      <c r="JJ153" s="64"/>
      <c r="JK153" s="64"/>
      <c r="JL153" s="64"/>
      <c r="JM153" s="64"/>
      <c r="JN153" s="64"/>
      <c r="JO153" s="64"/>
      <c r="JP153" s="64"/>
      <c r="JQ153" s="64"/>
      <c r="JR153" s="64"/>
      <c r="JS153" s="64"/>
      <c r="JT153" s="64"/>
      <c r="JU153" s="64"/>
      <c r="JV153" s="64"/>
      <c r="JW153" s="64"/>
      <c r="JX153" s="64"/>
      <c r="JY153" s="64"/>
      <c r="JZ153" s="64"/>
      <c r="KA153" s="64"/>
      <c r="KB153" s="64"/>
      <c r="KC153" s="64"/>
      <c r="KD153" s="64"/>
      <c r="KE153" s="64"/>
      <c r="KF153" s="64"/>
      <c r="KG153" s="64"/>
      <c r="KH153" s="64"/>
      <c r="KI153" s="64"/>
      <c r="KJ153" s="64"/>
      <c r="KK153" s="64"/>
      <c r="KL153" s="64"/>
      <c r="KM153" s="64"/>
    </row>
    <row r="154" spans="1:299">
      <c r="A154" s="57"/>
      <c r="B154" s="38">
        <f>IF(SUM(J$9:J153)&gt;0.9,MAX(B$9:B153)+1,0)</f>
        <v>125</v>
      </c>
      <c r="C154" s="44">
        <f t="shared" si="340"/>
        <v>0</v>
      </c>
      <c r="D154" s="40">
        <v>48944</v>
      </c>
      <c r="E154" s="43">
        <f t="shared" si="379"/>
        <v>0</v>
      </c>
      <c r="F154" s="43">
        <f t="shared" si="380"/>
        <v>0</v>
      </c>
      <c r="G154" s="45">
        <f>IF(AND(B154=I$6,K153-I$1/(I$7-I$6+1)&gt;=0),ROUND(I$1/(I$7-I$6+1),0),IF(AND(SUM(G$10:G153)&gt;0,K153-G153&gt;=0),G153,IF(AND(SUM(G$10:G153)&gt;0),I$1-SUM(G$10:G153),0)))</f>
        <v>0</v>
      </c>
      <c r="H154" s="45">
        <f t="shared" si="381"/>
        <v>0</v>
      </c>
      <c r="I154" s="45">
        <f t="shared" si="382"/>
        <v>0</v>
      </c>
      <c r="J154" s="45">
        <f t="shared" si="305"/>
        <v>0</v>
      </c>
      <c r="K154" s="45">
        <f t="shared" si="383"/>
        <v>0</v>
      </c>
      <c r="L154" s="45">
        <f>IF(AND(J154&lt;&gt;0,SUM(J$9:J153)=0),ROUND(I$1*I$3,0),0)</f>
        <v>0</v>
      </c>
      <c r="M154" s="18"/>
      <c r="N154" s="38">
        <f>IF(SUM(V$9:V153)&gt;0.9,MAX(N$9:N153)+1,0)</f>
        <v>0</v>
      </c>
      <c r="O154" s="44">
        <f t="shared" si="341"/>
        <v>0</v>
      </c>
      <c r="P154" s="40">
        <f t="shared" si="342"/>
        <v>48944</v>
      </c>
      <c r="Q154" s="43">
        <f t="shared" si="328"/>
        <v>0</v>
      </c>
      <c r="R154" s="43">
        <f t="shared" si="306"/>
        <v>0</v>
      </c>
      <c r="S154" s="45">
        <f>IF(AND(N154=U$6,W153-U$1/(U$7-U$6+1)&gt;=0),ROUND(U$1/(U$7-U$6+1),0),IF(AND(SUM(S$10:S153)&gt;0,W153-S153&gt;=0),S153,IF(AND(SUM(S$10:S153)&gt;0),U$1-SUM(S$10:S153),0)))</f>
        <v>0</v>
      </c>
      <c r="T154" s="45">
        <f t="shared" si="384"/>
        <v>0</v>
      </c>
      <c r="U154" s="45">
        <f t="shared" si="385"/>
        <v>0</v>
      </c>
      <c r="V154" s="45">
        <f t="shared" si="307"/>
        <v>0</v>
      </c>
      <c r="W154" s="45">
        <f t="shared" si="386"/>
        <v>0</v>
      </c>
      <c r="X154" s="45">
        <f>IF(AND(V154&lt;&gt;0,SUM(V$9:V153)=0),ROUND(U$1*U$3,0),0)</f>
        <v>0</v>
      </c>
      <c r="Y154" s="18"/>
      <c r="Z154" s="38">
        <f>IF(SUM(AH$9:AH153)&gt;0.9,MAX(Z$9:Z153)+1,0)</f>
        <v>0</v>
      </c>
      <c r="AA154" s="44">
        <f t="shared" si="343"/>
        <v>0</v>
      </c>
      <c r="AB154" s="40">
        <f t="shared" si="344"/>
        <v>48944</v>
      </c>
      <c r="AC154" s="43">
        <f t="shared" si="329"/>
        <v>0</v>
      </c>
      <c r="AD154" s="43">
        <f t="shared" si="308"/>
        <v>0</v>
      </c>
      <c r="AE154" s="45">
        <f>IF(AND(Z154=AG$6,AI153-AG$1/(AG$7-AG$6+1)&gt;=0),ROUND(AG$1/(AG$7-AG$6+1),0),IF(AND(SUM(AE$10:AE153)&gt;0,AI153-AE153&gt;=0),AE153,IF(AND(SUM(AE$10:AE153)&gt;0),AG$1-SUM(AE$10:AE153),0)))</f>
        <v>0</v>
      </c>
      <c r="AF154" s="45">
        <f t="shared" si="387"/>
        <v>0</v>
      </c>
      <c r="AG154" s="45">
        <f t="shared" si="388"/>
        <v>0</v>
      </c>
      <c r="AH154" s="45">
        <f t="shared" si="309"/>
        <v>0</v>
      </c>
      <c r="AI154" s="45">
        <f t="shared" si="389"/>
        <v>0</v>
      </c>
      <c r="AJ154" s="45">
        <f>IF(AND(AH154&lt;&gt;0,SUM(AH$9:AH153)=0),ROUND(AG$1*AG$3,0),0)</f>
        <v>0</v>
      </c>
      <c r="AK154" s="18"/>
      <c r="AL154" s="38">
        <f>IF(SUM(AT$9:AT153)&gt;0.9,MAX(AL$9:AL153)+1,0)</f>
        <v>0</v>
      </c>
      <c r="AM154" s="44">
        <f t="shared" si="345"/>
        <v>0</v>
      </c>
      <c r="AN154" s="40">
        <f t="shared" si="346"/>
        <v>48944</v>
      </c>
      <c r="AO154" s="43">
        <f t="shared" si="330"/>
        <v>0</v>
      </c>
      <c r="AP154" s="43">
        <f t="shared" si="310"/>
        <v>0</v>
      </c>
      <c r="AQ154" s="45">
        <f>IF(AND(AL154=AS$6,AU153-AS$1/(AS$7-AS$6+1)&gt;=0),ROUND(AS$1/(AS$7-AS$6+1),0),IF(AND(SUM(AQ$10:AQ153)&gt;0,AU153-AQ153&gt;=0),AQ153,IF(AND(SUM(AQ$10:AQ153)&gt;0),AS$1-SUM(AQ$10:AQ153),0)))</f>
        <v>0</v>
      </c>
      <c r="AR154" s="45">
        <f t="shared" si="390"/>
        <v>0</v>
      </c>
      <c r="AS154" s="45">
        <f t="shared" si="391"/>
        <v>0</v>
      </c>
      <c r="AT154" s="45">
        <f t="shared" si="311"/>
        <v>0</v>
      </c>
      <c r="AU154" s="45">
        <f t="shared" si="392"/>
        <v>0</v>
      </c>
      <c r="AV154" s="45">
        <f>IF(AND(AT154&lt;&gt;0,SUM(AT$9:AT153)=0),ROUND(AS$1*AS$3,0),0)</f>
        <v>0</v>
      </c>
      <c r="AW154" s="18"/>
      <c r="AX154" s="38">
        <f>IF(SUM(BF$9:BF153)&gt;0.9,MAX(AX$9:AX153)+1,0)</f>
        <v>0</v>
      </c>
      <c r="AY154" s="44">
        <f t="shared" si="347"/>
        <v>0</v>
      </c>
      <c r="AZ154" s="40">
        <f t="shared" si="348"/>
        <v>48944</v>
      </c>
      <c r="BA154" s="43">
        <f t="shared" si="331"/>
        <v>0</v>
      </c>
      <c r="BB154" s="43">
        <f t="shared" si="312"/>
        <v>0</v>
      </c>
      <c r="BC154" s="45">
        <f>IF(AND(AX154=BE$6,BG153-BE$1/(BE$7-BE$6+1)&gt;=0),ROUND(BE$1/(BE$7-BE$6+1),0),IF(AND(SUM(BC$10:BC153)&gt;0,BG153-BC153&gt;=0),BC153,IF(AND(SUM(BC$10:BC153)&gt;0),BE$1-SUM(BC$10:BC153),0)))</f>
        <v>0</v>
      </c>
      <c r="BD154" s="45">
        <f t="shared" si="393"/>
        <v>0</v>
      </c>
      <c r="BE154" s="45">
        <f t="shared" si="394"/>
        <v>0</v>
      </c>
      <c r="BF154" s="45">
        <f t="shared" si="313"/>
        <v>0</v>
      </c>
      <c r="BG154" s="45">
        <f t="shared" si="395"/>
        <v>0</v>
      </c>
      <c r="BH154" s="45">
        <f>IF(AND(BF154&lt;&gt;0,SUM(BF$9:BF153)=0),ROUND(BE$1*BE$3,0),0)</f>
        <v>0</v>
      </c>
      <c r="BI154" s="18"/>
      <c r="BJ154" s="38">
        <f>IF(SUM(BR$9:BR153)&gt;0.9,MAX(BJ$9:BJ153)+1,0)</f>
        <v>0</v>
      </c>
      <c r="BK154" s="44">
        <f t="shared" si="349"/>
        <v>0</v>
      </c>
      <c r="BL154" s="40">
        <f t="shared" si="350"/>
        <v>48944</v>
      </c>
      <c r="BM154" s="43">
        <f t="shared" si="332"/>
        <v>0</v>
      </c>
      <c r="BN154" s="43">
        <f t="shared" si="314"/>
        <v>0</v>
      </c>
      <c r="BO154" s="45">
        <f>IF(AND(BJ154=BQ$6,BS153-BQ$1/(BQ$7-BQ$6+1)&gt;=0),ROUND(BQ$1/(BQ$7-BQ$6+1),0),IF(AND(SUM(BO$10:BO153)&gt;0,BS153-BO153&gt;=0),BO153,IF(AND(SUM(BO$10:BO153)&gt;0),BQ$1-SUM(BO$10:BO153),0)))</f>
        <v>0</v>
      </c>
      <c r="BP154" s="45">
        <f t="shared" si="396"/>
        <v>0</v>
      </c>
      <c r="BQ154" s="45">
        <f t="shared" si="397"/>
        <v>0</v>
      </c>
      <c r="BR154" s="45">
        <f t="shared" si="315"/>
        <v>0</v>
      </c>
      <c r="BS154" s="45">
        <f t="shared" si="398"/>
        <v>0</v>
      </c>
      <c r="BT154" s="45">
        <f>IF(AND(BR154&lt;&gt;0,SUM(BR$9:BR153)=0),ROUND(BQ$1*BQ$3,0),0)</f>
        <v>0</v>
      </c>
      <c r="BU154" s="18"/>
      <c r="BV154" s="38">
        <f>IF(SUM(CD$9:CD153)&gt;0.9,MAX(BV$9:BV153)+1,0)</f>
        <v>0</v>
      </c>
      <c r="BW154" s="44">
        <f t="shared" si="351"/>
        <v>0</v>
      </c>
      <c r="BX154" s="40">
        <f t="shared" si="352"/>
        <v>48944</v>
      </c>
      <c r="BY154" s="43">
        <f t="shared" si="333"/>
        <v>0</v>
      </c>
      <c r="BZ154" s="43">
        <f t="shared" si="316"/>
        <v>0</v>
      </c>
      <c r="CA154" s="45">
        <f>IF(AND(BV154=CC$6,CE153-CC$1/(CC$7-CC$6+1)&gt;=0),ROUND(CC$1/(CC$7-CC$6+1),0),IF(AND(SUM(CA$10:CA153)&gt;0,CE153-CA153&gt;=0),CA153,IF(AND(SUM(CA$10:CA153)&gt;0),CC$1-SUM(CA$10:CA153),0)))</f>
        <v>0</v>
      </c>
      <c r="CB154" s="45">
        <f t="shared" si="399"/>
        <v>0</v>
      </c>
      <c r="CC154" s="45">
        <f t="shared" si="400"/>
        <v>0</v>
      </c>
      <c r="CD154" s="45">
        <f t="shared" si="317"/>
        <v>0</v>
      </c>
      <c r="CE154" s="45">
        <f t="shared" si="401"/>
        <v>0</v>
      </c>
      <c r="CF154" s="45">
        <f>IF(AND(CD154&lt;&gt;0,SUM(CD$9:CD153)=0),ROUND(CC$1*CC$3,0),0)</f>
        <v>0</v>
      </c>
      <c r="CG154" s="18"/>
      <c r="CH154" s="38">
        <f>IF(SUM(CP$9:CP153)&gt;0.9,MAX(CH$9:CH153)+1,0)</f>
        <v>0</v>
      </c>
      <c r="CI154" s="44">
        <f t="shared" si="353"/>
        <v>0</v>
      </c>
      <c r="CJ154" s="40">
        <f t="shared" si="354"/>
        <v>48944</v>
      </c>
      <c r="CK154" s="43">
        <f t="shared" si="334"/>
        <v>0</v>
      </c>
      <c r="CL154" s="43">
        <f t="shared" si="318"/>
        <v>0</v>
      </c>
      <c r="CM154" s="45">
        <f>IF(AND(CH154=CO$6,CQ153-CO$1/(CO$7-CO$6+1)&gt;=0),ROUND(CO$1/(CO$7-CO$6+1),0),IF(AND(SUM(CM$10:CM153)&gt;0,CQ153-CM153&gt;=0),CM153,IF(AND(SUM(CM$10:CM153)&gt;0),CO$1-SUM(CM$10:CM153),0)))</f>
        <v>0</v>
      </c>
      <c r="CN154" s="45">
        <f t="shared" si="402"/>
        <v>0</v>
      </c>
      <c r="CO154" s="45">
        <f t="shared" si="403"/>
        <v>0</v>
      </c>
      <c r="CP154" s="45">
        <f t="shared" si="319"/>
        <v>0</v>
      </c>
      <c r="CQ154" s="45">
        <f t="shared" si="404"/>
        <v>0</v>
      </c>
      <c r="CR154" s="45">
        <f>IF(AND(CP154&lt;&gt;0,SUM(CP$9:CP153)=0),ROUND(CO$1*CO$3,0),0)</f>
        <v>0</v>
      </c>
      <c r="CS154" s="18"/>
      <c r="CT154" s="38">
        <f>IF(SUM(DB$9:DB153)&gt;0.9,MAX(CT$9:CT153)+1,0)</f>
        <v>0</v>
      </c>
      <c r="CU154" s="44">
        <f t="shared" si="355"/>
        <v>0</v>
      </c>
      <c r="CV154" s="40">
        <f t="shared" si="356"/>
        <v>48944</v>
      </c>
      <c r="CW154" s="43">
        <f t="shared" si="335"/>
        <v>0</v>
      </c>
      <c r="CX154" s="43">
        <f t="shared" si="320"/>
        <v>0</v>
      </c>
      <c r="CY154" s="45">
        <f>IF(AND(CT154=DA$6,DC153-DA$1/(DA$7-DA$6+1)&gt;=0),ROUND(DA$1/(DA$7-DA$6+1),0),IF(AND(SUM(CY$10:CY153)&gt;0,DC153-CY153&gt;=0),CY153,IF(AND(SUM(CY$10:CY153)&gt;0),DA$1-SUM(CY$10:CY153),0)))</f>
        <v>0</v>
      </c>
      <c r="CZ154" s="45">
        <f t="shared" si="405"/>
        <v>0</v>
      </c>
      <c r="DA154" s="45">
        <f t="shared" si="406"/>
        <v>0</v>
      </c>
      <c r="DB154" s="45">
        <f t="shared" si="321"/>
        <v>0</v>
      </c>
      <c r="DC154" s="45">
        <f t="shared" si="407"/>
        <v>0</v>
      </c>
      <c r="DD154" s="45">
        <f>IF(AND(DB154&lt;&gt;0,SUM(DB$9:DB153)=0),ROUND(DA$1*DA$3,0),0)</f>
        <v>0</v>
      </c>
      <c r="DE154" s="18"/>
      <c r="DF154" s="38">
        <f>IF(SUM(DN$9:DN153)&gt;0.9,MAX(DF$9:DF153)+1,0)</f>
        <v>0</v>
      </c>
      <c r="DG154" s="44">
        <f t="shared" si="357"/>
        <v>0</v>
      </c>
      <c r="DH154" s="40">
        <f t="shared" si="358"/>
        <v>48944</v>
      </c>
      <c r="DI154" s="43">
        <f t="shared" si="336"/>
        <v>0</v>
      </c>
      <c r="DJ154" s="43">
        <f t="shared" si="322"/>
        <v>0</v>
      </c>
      <c r="DK154" s="45">
        <f>IF(AND(DF154=DM$6,DO153-DM$1/(DM$7-DM$6+1)&gt;=0),ROUND(DM$1/(DM$7-DM$6+1),0),IF(AND(SUM(DK$10:DK153)&gt;0,DO153-DK153&gt;=0),DK153,IF(AND(SUM(DK$10:DK153)&gt;0),DM$1-SUM(DK$10:DK153),0)))</f>
        <v>0</v>
      </c>
      <c r="DL154" s="45">
        <f t="shared" si="408"/>
        <v>0</v>
      </c>
      <c r="DM154" s="45">
        <f t="shared" si="409"/>
        <v>0</v>
      </c>
      <c r="DN154" s="45">
        <f t="shared" si="323"/>
        <v>0</v>
      </c>
      <c r="DO154" s="45">
        <f t="shared" si="410"/>
        <v>0</v>
      </c>
      <c r="DP154" s="45">
        <f>IF(AND(DN154&lt;&gt;0,SUM(DN$9:DN153)=0),ROUND(DM$1*DM$3,0),0)</f>
        <v>0</v>
      </c>
      <c r="DQ154" s="18"/>
      <c r="DR154" s="38">
        <f>IF(SUM(DZ$9:DZ153)&gt;0.9,MAX(DR$9:DR153)+1,0)</f>
        <v>0</v>
      </c>
      <c r="DS154" s="44">
        <f t="shared" si="359"/>
        <v>0</v>
      </c>
      <c r="DT154" s="40">
        <f t="shared" si="360"/>
        <v>48944</v>
      </c>
      <c r="DU154" s="43">
        <f t="shared" si="337"/>
        <v>0</v>
      </c>
      <c r="DV154" s="43">
        <f t="shared" si="324"/>
        <v>0</v>
      </c>
      <c r="DW154" s="45">
        <f>IF(AND(DR154=DY$6,EA153-DY$1/(DY$7-DY$6+1)&gt;=0),ROUND(DY$1/(DY$7-DY$6+1),0),IF(AND(SUM(DW$10:DW153)&gt;0,EA153-DW153&gt;=0),DW153,IF(AND(SUM(DW$10:DW153)&gt;0),DY$1-SUM(DW$10:DW153),0)))</f>
        <v>0</v>
      </c>
      <c r="DX154" s="45">
        <f t="shared" si="411"/>
        <v>0</v>
      </c>
      <c r="DY154" s="45">
        <f t="shared" si="412"/>
        <v>0</v>
      </c>
      <c r="DZ154" s="45">
        <f t="shared" si="325"/>
        <v>0</v>
      </c>
      <c r="EA154" s="45">
        <f t="shared" si="413"/>
        <v>0</v>
      </c>
      <c r="EB154" s="45">
        <f>IF(AND(DZ154&lt;&gt;0,SUM(DZ$9:DZ153)=0),ROUND(DY$1*DY$3,0),0)</f>
        <v>0</v>
      </c>
      <c r="EC154" s="18"/>
      <c r="ED154" s="38">
        <f>IF(SUM(EL$9:EL153)&gt;0.9,MAX(ED$9:ED153)+1,0)</f>
        <v>0</v>
      </c>
      <c r="EE154" s="44">
        <f t="shared" si="361"/>
        <v>0</v>
      </c>
      <c r="EF154" s="40">
        <f t="shared" si="362"/>
        <v>48944</v>
      </c>
      <c r="EG154" s="43">
        <f t="shared" si="338"/>
        <v>0</v>
      </c>
      <c r="EH154" s="43">
        <f t="shared" si="326"/>
        <v>0</v>
      </c>
      <c r="EI154" s="45">
        <f>IF(AND(ED154=EK$6,EM153-EK$1/(EK$7-EK$6+1)&gt;=0),ROUND(EK$1/(EK$7-EK$6+1),0),IF(AND(SUM(EI$10:EI153)&gt;0,EM153-EI153&gt;=0),EI153,IF(AND(SUM(EI$10:EI153)&gt;0),EK$1-SUM(EI$10:EI153),0)))</f>
        <v>0</v>
      </c>
      <c r="EJ154" s="45">
        <f t="shared" si="414"/>
        <v>0</v>
      </c>
      <c r="EK154" s="45">
        <f t="shared" si="415"/>
        <v>0</v>
      </c>
      <c r="EL154" s="45">
        <f t="shared" si="327"/>
        <v>0</v>
      </c>
      <c r="EM154" s="45">
        <f t="shared" si="416"/>
        <v>0</v>
      </c>
      <c r="EN154" s="45">
        <f>IF(AND(EL154&lt;&gt;0,SUM(EL$9:EL153)=0),ROUND(EK$1*EK$3,0),0)</f>
        <v>0</v>
      </c>
      <c r="EO154" s="21"/>
      <c r="EP154" s="46">
        <f t="shared" si="433"/>
        <v>132</v>
      </c>
      <c r="EQ154" s="47">
        <f t="shared" si="417"/>
        <v>48944</v>
      </c>
      <c r="ER154" s="48">
        <f t="shared" si="304"/>
        <v>0</v>
      </c>
      <c r="ES154" s="48">
        <f t="shared" si="418"/>
        <v>0</v>
      </c>
      <c r="ET154" s="48">
        <f t="shared" si="419"/>
        <v>0</v>
      </c>
      <c r="EU154" s="48">
        <f t="shared" si="420"/>
        <v>0</v>
      </c>
      <c r="EV154" s="48">
        <f t="shared" si="421"/>
        <v>0</v>
      </c>
      <c r="EW154" s="48">
        <f t="shared" si="422"/>
        <v>0</v>
      </c>
      <c r="EX154" s="48">
        <f t="shared" si="423"/>
        <v>0</v>
      </c>
      <c r="EY154" s="48">
        <f t="shared" si="424"/>
        <v>0</v>
      </c>
      <c r="EZ154" s="48">
        <f t="shared" si="425"/>
        <v>0</v>
      </c>
      <c r="FA154" s="48">
        <f t="shared" si="426"/>
        <v>0</v>
      </c>
      <c r="FB154" s="48">
        <f t="shared" si="427"/>
        <v>0</v>
      </c>
      <c r="FC154" s="48">
        <f t="shared" si="428"/>
        <v>0</v>
      </c>
      <c r="FD154" s="48">
        <f t="shared" si="363"/>
        <v>0</v>
      </c>
      <c r="FE154" s="49">
        <f t="shared" si="339"/>
        <v>0</v>
      </c>
      <c r="FF154" s="49">
        <f t="shared" si="367"/>
        <v>0</v>
      </c>
      <c r="FG154" s="49">
        <f t="shared" si="368"/>
        <v>0</v>
      </c>
      <c r="FH154" s="49">
        <f t="shared" si="369"/>
        <v>0</v>
      </c>
      <c r="FI154" s="49">
        <f t="shared" si="370"/>
        <v>0</v>
      </c>
      <c r="FJ154" s="49">
        <f t="shared" si="371"/>
        <v>0</v>
      </c>
      <c r="FK154" s="49">
        <f t="shared" si="372"/>
        <v>0</v>
      </c>
      <c r="FL154" s="49">
        <f t="shared" si="373"/>
        <v>0</v>
      </c>
      <c r="FM154" s="49">
        <f t="shared" si="374"/>
        <v>0</v>
      </c>
      <c r="FN154" s="49">
        <f t="shared" si="429"/>
        <v>0</v>
      </c>
      <c r="FO154" s="49">
        <f t="shared" si="430"/>
        <v>0</v>
      </c>
      <c r="FP154" s="49">
        <f t="shared" si="431"/>
        <v>0</v>
      </c>
      <c r="FQ154" s="49">
        <f t="shared" si="432"/>
        <v>0</v>
      </c>
      <c r="FR154" s="49">
        <f t="shared" si="375"/>
        <v>0</v>
      </c>
      <c r="FS154" s="49">
        <f>IF(SUM(FF154:FF$298)=0,FF$299*FS$8/12,0)</f>
        <v>0</v>
      </c>
      <c r="FT154" s="49">
        <f>IF(SUM(FG154:FG$298)=0,FG$299*FT$8/12,0)</f>
        <v>0</v>
      </c>
      <c r="FU154" s="49">
        <f>IF(SUM(FH154:FH$298)=0,FH$299*FU$8/12,0)</f>
        <v>0</v>
      </c>
      <c r="FV154" s="49">
        <f>IF(SUM(FI154:FI$298)=0,FI$299*FV$8/12,0)</f>
        <v>0</v>
      </c>
      <c r="FW154" s="49">
        <f>IF(SUM(FJ154:FJ$298)=0,FJ$299*FW$8/12,0)</f>
        <v>0</v>
      </c>
      <c r="FX154" s="49">
        <f>IF(SUM(FK154:FK$298)=0,FK$299*FX$8/12,0)</f>
        <v>0</v>
      </c>
      <c r="FY154" s="49">
        <f>IF(SUM(FL154:FL$298)=0,FL$299*FY$8/12,0)</f>
        <v>0</v>
      </c>
      <c r="FZ154" s="49">
        <f>IF(SUM(FM154:FM$298)=0,FM$299*FZ$8/12,0)</f>
        <v>0</v>
      </c>
      <c r="GA154" s="49">
        <f>IF(SUM(FN154:FN$298)=0,FN$299*GA$8/12,0)</f>
        <v>0</v>
      </c>
      <c r="GB154" s="49">
        <f>IF(SUM(FO154:FO$298)=0,FO$299*GB$8/12,0)</f>
        <v>0</v>
      </c>
      <c r="GC154" s="49">
        <f>IF(SUM(FP154:FP$298)=0,FP$299*GC$8/12,0)</f>
        <v>0</v>
      </c>
      <c r="GD154" s="49">
        <f>IF(SUM(FQ154:FQ$298)=0,FQ$299*GD$8/12,0)</f>
        <v>0</v>
      </c>
      <c r="GE154" s="49">
        <f t="shared" si="376"/>
        <v>0</v>
      </c>
      <c r="GF154" s="49">
        <f t="shared" si="364"/>
        <v>0</v>
      </c>
      <c r="GG154" s="49">
        <f t="shared" si="377"/>
        <v>0</v>
      </c>
      <c r="GH154" s="49">
        <f t="shared" si="365"/>
        <v>0</v>
      </c>
      <c r="GI154" s="49">
        <f t="shared" si="378"/>
        <v>0</v>
      </c>
      <c r="GJ154" s="49">
        <f t="shared" si="366"/>
        <v>0</v>
      </c>
      <c r="GK154" s="21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  <c r="IW154" s="64"/>
      <c r="IX154" s="64"/>
      <c r="IY154" s="64"/>
      <c r="IZ154" s="64"/>
      <c r="JA154" s="64"/>
      <c r="JB154" s="64"/>
      <c r="JC154" s="64"/>
      <c r="JD154" s="64"/>
      <c r="JE154" s="64"/>
      <c r="JF154" s="64"/>
      <c r="JG154" s="64"/>
      <c r="JH154" s="64"/>
      <c r="JI154" s="64"/>
      <c r="JJ154" s="64"/>
      <c r="JK154" s="64"/>
      <c r="JL154" s="64"/>
      <c r="JM154" s="64"/>
      <c r="JN154" s="64"/>
      <c r="JO154" s="64"/>
      <c r="JP154" s="64"/>
      <c r="JQ154" s="64"/>
      <c r="JR154" s="64"/>
      <c r="JS154" s="64"/>
      <c r="JT154" s="64"/>
      <c r="JU154" s="64"/>
      <c r="JV154" s="64"/>
      <c r="JW154" s="64"/>
      <c r="JX154" s="64"/>
      <c r="JY154" s="64"/>
      <c r="JZ154" s="64"/>
      <c r="KA154" s="64"/>
      <c r="KB154" s="64"/>
      <c r="KC154" s="64"/>
      <c r="KD154" s="64"/>
      <c r="KE154" s="64"/>
      <c r="KF154" s="64"/>
      <c r="KG154" s="64"/>
      <c r="KH154" s="64"/>
      <c r="KI154" s="64"/>
      <c r="KJ154" s="64"/>
      <c r="KK154" s="64"/>
      <c r="KL154" s="64"/>
      <c r="KM154" s="64"/>
    </row>
    <row r="155" spans="1:299">
      <c r="A155" s="57"/>
      <c r="B155" s="38">
        <f>IF(SUM(J$9:J154)&gt;0.9,MAX(B$9:B154)+1,0)</f>
        <v>126</v>
      </c>
      <c r="C155" s="44">
        <f t="shared" si="340"/>
        <v>0</v>
      </c>
      <c r="D155" s="40">
        <v>48975</v>
      </c>
      <c r="E155" s="43">
        <f t="shared" si="379"/>
        <v>0</v>
      </c>
      <c r="F155" s="43">
        <f t="shared" si="380"/>
        <v>0</v>
      </c>
      <c r="G155" s="45">
        <f>IF(AND(B155=I$6,K154-I$1/(I$7-I$6+1)&gt;=0),ROUND(I$1/(I$7-I$6+1),0),IF(AND(SUM(G$10:G154)&gt;0,K154-G154&gt;=0),G154,IF(AND(SUM(G$10:G154)&gt;0),I$1-SUM(G$10:G154),0)))</f>
        <v>0</v>
      </c>
      <c r="H155" s="45">
        <f t="shared" si="381"/>
        <v>0</v>
      </c>
      <c r="I155" s="45">
        <f t="shared" si="382"/>
        <v>0</v>
      </c>
      <c r="J155" s="45">
        <f t="shared" si="305"/>
        <v>0</v>
      </c>
      <c r="K155" s="45">
        <f t="shared" si="383"/>
        <v>0</v>
      </c>
      <c r="L155" s="45">
        <f>IF(AND(J155&lt;&gt;0,SUM(J$9:J154)=0),ROUND(I$1*I$3,0),0)</f>
        <v>0</v>
      </c>
      <c r="M155" s="18"/>
      <c r="N155" s="38">
        <f>IF(SUM(V$9:V154)&gt;0.9,MAX(N$9:N154)+1,0)</f>
        <v>0</v>
      </c>
      <c r="O155" s="44">
        <f t="shared" si="341"/>
        <v>0</v>
      </c>
      <c r="P155" s="40">
        <f t="shared" si="342"/>
        <v>48975</v>
      </c>
      <c r="Q155" s="43">
        <f t="shared" si="328"/>
        <v>0</v>
      </c>
      <c r="R155" s="43">
        <f t="shared" si="306"/>
        <v>0</v>
      </c>
      <c r="S155" s="45">
        <f>IF(AND(N155=U$6,W154-U$1/(U$7-U$6+1)&gt;=0),ROUND(U$1/(U$7-U$6+1),0),IF(AND(SUM(S$10:S154)&gt;0,W154-S154&gt;=0),S154,IF(AND(SUM(S$10:S154)&gt;0),U$1-SUM(S$10:S154),0)))</f>
        <v>0</v>
      </c>
      <c r="T155" s="45">
        <f t="shared" si="384"/>
        <v>0</v>
      </c>
      <c r="U155" s="45">
        <f t="shared" si="385"/>
        <v>0</v>
      </c>
      <c r="V155" s="45">
        <f t="shared" si="307"/>
        <v>0</v>
      </c>
      <c r="W155" s="45">
        <f t="shared" si="386"/>
        <v>0</v>
      </c>
      <c r="X155" s="45">
        <f>IF(AND(V155&lt;&gt;0,SUM(V$9:V154)=0),ROUND(U$1*U$3,0),0)</f>
        <v>0</v>
      </c>
      <c r="Y155" s="18"/>
      <c r="Z155" s="38">
        <f>IF(SUM(AH$9:AH154)&gt;0.9,MAX(Z$9:Z154)+1,0)</f>
        <v>0</v>
      </c>
      <c r="AA155" s="44">
        <f t="shared" si="343"/>
        <v>0</v>
      </c>
      <c r="AB155" s="40">
        <f t="shared" si="344"/>
        <v>48975</v>
      </c>
      <c r="AC155" s="43">
        <f t="shared" si="329"/>
        <v>0</v>
      </c>
      <c r="AD155" s="43">
        <f t="shared" si="308"/>
        <v>0</v>
      </c>
      <c r="AE155" s="45">
        <f>IF(AND(Z155=AG$6,AI154-AG$1/(AG$7-AG$6+1)&gt;=0),ROUND(AG$1/(AG$7-AG$6+1),0),IF(AND(SUM(AE$10:AE154)&gt;0,AI154-AE154&gt;=0),AE154,IF(AND(SUM(AE$10:AE154)&gt;0),AG$1-SUM(AE$10:AE154),0)))</f>
        <v>0</v>
      </c>
      <c r="AF155" s="45">
        <f t="shared" si="387"/>
        <v>0</v>
      </c>
      <c r="AG155" s="45">
        <f t="shared" si="388"/>
        <v>0</v>
      </c>
      <c r="AH155" s="45">
        <f t="shared" si="309"/>
        <v>0</v>
      </c>
      <c r="AI155" s="45">
        <f t="shared" si="389"/>
        <v>0</v>
      </c>
      <c r="AJ155" s="45">
        <f>IF(AND(AH155&lt;&gt;0,SUM(AH$9:AH154)=0),ROUND(AG$1*AG$3,0),0)</f>
        <v>0</v>
      </c>
      <c r="AK155" s="18"/>
      <c r="AL155" s="38">
        <f>IF(SUM(AT$9:AT154)&gt;0.9,MAX(AL$9:AL154)+1,0)</f>
        <v>0</v>
      </c>
      <c r="AM155" s="44">
        <f t="shared" si="345"/>
        <v>0</v>
      </c>
      <c r="AN155" s="40">
        <f t="shared" si="346"/>
        <v>48975</v>
      </c>
      <c r="AO155" s="43">
        <f t="shared" si="330"/>
        <v>0</v>
      </c>
      <c r="AP155" s="43">
        <f t="shared" si="310"/>
        <v>0</v>
      </c>
      <c r="AQ155" s="45">
        <f>IF(AND(AL155=AS$6,AU154-AS$1/(AS$7-AS$6+1)&gt;=0),ROUND(AS$1/(AS$7-AS$6+1),0),IF(AND(SUM(AQ$10:AQ154)&gt;0,AU154-AQ154&gt;=0),AQ154,IF(AND(SUM(AQ$10:AQ154)&gt;0),AS$1-SUM(AQ$10:AQ154),0)))</f>
        <v>0</v>
      </c>
      <c r="AR155" s="45">
        <f t="shared" si="390"/>
        <v>0</v>
      </c>
      <c r="AS155" s="45">
        <f t="shared" si="391"/>
        <v>0</v>
      </c>
      <c r="AT155" s="45">
        <f t="shared" si="311"/>
        <v>0</v>
      </c>
      <c r="AU155" s="45">
        <f t="shared" si="392"/>
        <v>0</v>
      </c>
      <c r="AV155" s="45">
        <f>IF(AND(AT155&lt;&gt;0,SUM(AT$9:AT154)=0),ROUND(AS$1*AS$3,0),0)</f>
        <v>0</v>
      </c>
      <c r="AW155" s="18"/>
      <c r="AX155" s="38">
        <f>IF(SUM(BF$9:BF154)&gt;0.9,MAX(AX$9:AX154)+1,0)</f>
        <v>0</v>
      </c>
      <c r="AY155" s="44">
        <f t="shared" si="347"/>
        <v>0</v>
      </c>
      <c r="AZ155" s="40">
        <f t="shared" si="348"/>
        <v>48975</v>
      </c>
      <c r="BA155" s="43">
        <f t="shared" si="331"/>
        <v>0</v>
      </c>
      <c r="BB155" s="43">
        <f t="shared" si="312"/>
        <v>0</v>
      </c>
      <c r="BC155" s="45">
        <f>IF(AND(AX155=BE$6,BG154-BE$1/(BE$7-BE$6+1)&gt;=0),ROUND(BE$1/(BE$7-BE$6+1),0),IF(AND(SUM(BC$10:BC154)&gt;0,BG154-BC154&gt;=0),BC154,IF(AND(SUM(BC$10:BC154)&gt;0),BE$1-SUM(BC$10:BC154),0)))</f>
        <v>0</v>
      </c>
      <c r="BD155" s="45">
        <f t="shared" si="393"/>
        <v>0</v>
      </c>
      <c r="BE155" s="45">
        <f t="shared" si="394"/>
        <v>0</v>
      </c>
      <c r="BF155" s="45">
        <f t="shared" si="313"/>
        <v>0</v>
      </c>
      <c r="BG155" s="45">
        <f t="shared" si="395"/>
        <v>0</v>
      </c>
      <c r="BH155" s="45">
        <f>IF(AND(BF155&lt;&gt;0,SUM(BF$9:BF154)=0),ROUND(BE$1*BE$3,0),0)</f>
        <v>0</v>
      </c>
      <c r="BI155" s="18"/>
      <c r="BJ155" s="38">
        <f>IF(SUM(BR$9:BR154)&gt;0.9,MAX(BJ$9:BJ154)+1,0)</f>
        <v>0</v>
      </c>
      <c r="BK155" s="44">
        <f t="shared" si="349"/>
        <v>0</v>
      </c>
      <c r="BL155" s="40">
        <f t="shared" si="350"/>
        <v>48975</v>
      </c>
      <c r="BM155" s="43">
        <f t="shared" si="332"/>
        <v>0</v>
      </c>
      <c r="BN155" s="43">
        <f t="shared" si="314"/>
        <v>0</v>
      </c>
      <c r="BO155" s="45">
        <f>IF(AND(BJ155=BQ$6,BS154-BQ$1/(BQ$7-BQ$6+1)&gt;=0),ROUND(BQ$1/(BQ$7-BQ$6+1),0),IF(AND(SUM(BO$10:BO154)&gt;0,BS154-BO154&gt;=0),BO154,IF(AND(SUM(BO$10:BO154)&gt;0),BQ$1-SUM(BO$10:BO154),0)))</f>
        <v>0</v>
      </c>
      <c r="BP155" s="45">
        <f t="shared" si="396"/>
        <v>0</v>
      </c>
      <c r="BQ155" s="45">
        <f t="shared" si="397"/>
        <v>0</v>
      </c>
      <c r="BR155" s="45">
        <f t="shared" si="315"/>
        <v>0</v>
      </c>
      <c r="BS155" s="45">
        <f t="shared" si="398"/>
        <v>0</v>
      </c>
      <c r="BT155" s="45">
        <f>IF(AND(BR155&lt;&gt;0,SUM(BR$9:BR154)=0),ROUND(BQ$1*BQ$3,0),0)</f>
        <v>0</v>
      </c>
      <c r="BU155" s="18"/>
      <c r="BV155" s="38">
        <f>IF(SUM(CD$9:CD154)&gt;0.9,MAX(BV$9:BV154)+1,0)</f>
        <v>0</v>
      </c>
      <c r="BW155" s="44">
        <f t="shared" si="351"/>
        <v>0</v>
      </c>
      <c r="BX155" s="40">
        <f t="shared" si="352"/>
        <v>48975</v>
      </c>
      <c r="BY155" s="43">
        <f t="shared" si="333"/>
        <v>0</v>
      </c>
      <c r="BZ155" s="43">
        <f t="shared" si="316"/>
        <v>0</v>
      </c>
      <c r="CA155" s="45">
        <f>IF(AND(BV155=CC$6,CE154-CC$1/(CC$7-CC$6+1)&gt;=0),ROUND(CC$1/(CC$7-CC$6+1),0),IF(AND(SUM(CA$10:CA154)&gt;0,CE154-CA154&gt;=0),CA154,IF(AND(SUM(CA$10:CA154)&gt;0),CC$1-SUM(CA$10:CA154),0)))</f>
        <v>0</v>
      </c>
      <c r="CB155" s="45">
        <f t="shared" si="399"/>
        <v>0</v>
      </c>
      <c r="CC155" s="45">
        <f t="shared" si="400"/>
        <v>0</v>
      </c>
      <c r="CD155" s="45">
        <f t="shared" si="317"/>
        <v>0</v>
      </c>
      <c r="CE155" s="45">
        <f t="shared" si="401"/>
        <v>0</v>
      </c>
      <c r="CF155" s="45">
        <f>IF(AND(CD155&lt;&gt;0,SUM(CD$9:CD154)=0),ROUND(CC$1*CC$3,0),0)</f>
        <v>0</v>
      </c>
      <c r="CG155" s="18"/>
      <c r="CH155" s="38">
        <f>IF(SUM(CP$9:CP154)&gt;0.9,MAX(CH$9:CH154)+1,0)</f>
        <v>0</v>
      </c>
      <c r="CI155" s="44">
        <f t="shared" si="353"/>
        <v>0</v>
      </c>
      <c r="CJ155" s="40">
        <f t="shared" si="354"/>
        <v>48975</v>
      </c>
      <c r="CK155" s="43">
        <f t="shared" si="334"/>
        <v>0</v>
      </c>
      <c r="CL155" s="43">
        <f t="shared" si="318"/>
        <v>0</v>
      </c>
      <c r="CM155" s="45">
        <f>IF(AND(CH155=CO$6,CQ154-CO$1/(CO$7-CO$6+1)&gt;=0),ROUND(CO$1/(CO$7-CO$6+1),0),IF(AND(SUM(CM$10:CM154)&gt;0,CQ154-CM154&gt;=0),CM154,IF(AND(SUM(CM$10:CM154)&gt;0),CO$1-SUM(CM$10:CM154),0)))</f>
        <v>0</v>
      </c>
      <c r="CN155" s="45">
        <f t="shared" si="402"/>
        <v>0</v>
      </c>
      <c r="CO155" s="45">
        <f t="shared" si="403"/>
        <v>0</v>
      </c>
      <c r="CP155" s="45">
        <f t="shared" si="319"/>
        <v>0</v>
      </c>
      <c r="CQ155" s="45">
        <f t="shared" si="404"/>
        <v>0</v>
      </c>
      <c r="CR155" s="45">
        <f>IF(AND(CP155&lt;&gt;0,SUM(CP$9:CP154)=0),ROUND(CO$1*CO$3,0),0)</f>
        <v>0</v>
      </c>
      <c r="CS155" s="18"/>
      <c r="CT155" s="38">
        <f>IF(SUM(DB$9:DB154)&gt;0.9,MAX(CT$9:CT154)+1,0)</f>
        <v>0</v>
      </c>
      <c r="CU155" s="44">
        <f t="shared" si="355"/>
        <v>0</v>
      </c>
      <c r="CV155" s="40">
        <f t="shared" si="356"/>
        <v>48975</v>
      </c>
      <c r="CW155" s="43">
        <f t="shared" si="335"/>
        <v>0</v>
      </c>
      <c r="CX155" s="43">
        <f t="shared" si="320"/>
        <v>0</v>
      </c>
      <c r="CY155" s="45">
        <f>IF(AND(CT155=DA$6,DC154-DA$1/(DA$7-DA$6+1)&gt;=0),ROUND(DA$1/(DA$7-DA$6+1),0),IF(AND(SUM(CY$10:CY154)&gt;0,DC154-CY154&gt;=0),CY154,IF(AND(SUM(CY$10:CY154)&gt;0),DA$1-SUM(CY$10:CY154),0)))</f>
        <v>0</v>
      </c>
      <c r="CZ155" s="45">
        <f t="shared" si="405"/>
        <v>0</v>
      </c>
      <c r="DA155" s="45">
        <f t="shared" si="406"/>
        <v>0</v>
      </c>
      <c r="DB155" s="45">
        <f t="shared" si="321"/>
        <v>0</v>
      </c>
      <c r="DC155" s="45">
        <f t="shared" si="407"/>
        <v>0</v>
      </c>
      <c r="DD155" s="45">
        <f>IF(AND(DB155&lt;&gt;0,SUM(DB$9:DB154)=0),ROUND(DA$1*DA$3,0),0)</f>
        <v>0</v>
      </c>
      <c r="DE155" s="18"/>
      <c r="DF155" s="38">
        <f>IF(SUM(DN$9:DN154)&gt;0.9,MAX(DF$9:DF154)+1,0)</f>
        <v>0</v>
      </c>
      <c r="DG155" s="44">
        <f t="shared" si="357"/>
        <v>0</v>
      </c>
      <c r="DH155" s="40">
        <f t="shared" si="358"/>
        <v>48975</v>
      </c>
      <c r="DI155" s="43">
        <f t="shared" si="336"/>
        <v>0</v>
      </c>
      <c r="DJ155" s="43">
        <f t="shared" si="322"/>
        <v>0</v>
      </c>
      <c r="DK155" s="45">
        <f>IF(AND(DF155=DM$6,DO154-DM$1/(DM$7-DM$6+1)&gt;=0),ROUND(DM$1/(DM$7-DM$6+1),0),IF(AND(SUM(DK$10:DK154)&gt;0,DO154-DK154&gt;=0),DK154,IF(AND(SUM(DK$10:DK154)&gt;0),DM$1-SUM(DK$10:DK154),0)))</f>
        <v>0</v>
      </c>
      <c r="DL155" s="45">
        <f t="shared" si="408"/>
        <v>0</v>
      </c>
      <c r="DM155" s="45">
        <f t="shared" si="409"/>
        <v>0</v>
      </c>
      <c r="DN155" s="45">
        <f t="shared" si="323"/>
        <v>0</v>
      </c>
      <c r="DO155" s="45">
        <f t="shared" si="410"/>
        <v>0</v>
      </c>
      <c r="DP155" s="45">
        <f>IF(AND(DN155&lt;&gt;0,SUM(DN$9:DN154)=0),ROUND(DM$1*DM$3,0),0)</f>
        <v>0</v>
      </c>
      <c r="DQ155" s="18"/>
      <c r="DR155" s="38">
        <f>IF(SUM(DZ$9:DZ154)&gt;0.9,MAX(DR$9:DR154)+1,0)</f>
        <v>0</v>
      </c>
      <c r="DS155" s="44">
        <f t="shared" si="359"/>
        <v>0</v>
      </c>
      <c r="DT155" s="40">
        <f t="shared" si="360"/>
        <v>48975</v>
      </c>
      <c r="DU155" s="43">
        <f t="shared" si="337"/>
        <v>0</v>
      </c>
      <c r="DV155" s="43">
        <f t="shared" si="324"/>
        <v>0</v>
      </c>
      <c r="DW155" s="45">
        <f>IF(AND(DR155=DY$6,EA154-DY$1/(DY$7-DY$6+1)&gt;=0),ROUND(DY$1/(DY$7-DY$6+1),0),IF(AND(SUM(DW$10:DW154)&gt;0,EA154-DW154&gt;=0),DW154,IF(AND(SUM(DW$10:DW154)&gt;0),DY$1-SUM(DW$10:DW154),0)))</f>
        <v>0</v>
      </c>
      <c r="DX155" s="45">
        <f t="shared" si="411"/>
        <v>0</v>
      </c>
      <c r="DY155" s="45">
        <f t="shared" si="412"/>
        <v>0</v>
      </c>
      <c r="DZ155" s="45">
        <f t="shared" si="325"/>
        <v>0</v>
      </c>
      <c r="EA155" s="45">
        <f t="shared" si="413"/>
        <v>0</v>
      </c>
      <c r="EB155" s="45">
        <f>IF(AND(DZ155&lt;&gt;0,SUM(DZ$9:DZ154)=0),ROUND(DY$1*DY$3,0),0)</f>
        <v>0</v>
      </c>
      <c r="EC155" s="18"/>
      <c r="ED155" s="38">
        <f>IF(SUM(EL$9:EL154)&gt;0.9,MAX(ED$9:ED154)+1,0)</f>
        <v>0</v>
      </c>
      <c r="EE155" s="44">
        <f t="shared" si="361"/>
        <v>0</v>
      </c>
      <c r="EF155" s="40">
        <f t="shared" si="362"/>
        <v>48975</v>
      </c>
      <c r="EG155" s="43">
        <f t="shared" si="338"/>
        <v>0</v>
      </c>
      <c r="EH155" s="43">
        <f t="shared" si="326"/>
        <v>0</v>
      </c>
      <c r="EI155" s="45">
        <f>IF(AND(ED155=EK$6,EM154-EK$1/(EK$7-EK$6+1)&gt;=0),ROUND(EK$1/(EK$7-EK$6+1),0),IF(AND(SUM(EI$10:EI154)&gt;0,EM154-EI154&gt;=0),EI154,IF(AND(SUM(EI$10:EI154)&gt;0),EK$1-SUM(EI$10:EI154),0)))</f>
        <v>0</v>
      </c>
      <c r="EJ155" s="45">
        <f t="shared" si="414"/>
        <v>0</v>
      </c>
      <c r="EK155" s="45">
        <f t="shared" si="415"/>
        <v>0</v>
      </c>
      <c r="EL155" s="45">
        <f t="shared" si="327"/>
        <v>0</v>
      </c>
      <c r="EM155" s="45">
        <f t="shared" si="416"/>
        <v>0</v>
      </c>
      <c r="EN155" s="45">
        <f>IF(AND(EL155&lt;&gt;0,SUM(EL$9:EL154)=0),ROUND(EK$1*EK$3,0),0)</f>
        <v>0</v>
      </c>
      <c r="EO155" s="21"/>
      <c r="EP155" s="46">
        <f t="shared" si="433"/>
        <v>133</v>
      </c>
      <c r="EQ155" s="47">
        <f t="shared" si="417"/>
        <v>48975</v>
      </c>
      <c r="ER155" s="48">
        <f t="shared" si="304"/>
        <v>0</v>
      </c>
      <c r="ES155" s="48">
        <f t="shared" si="418"/>
        <v>0</v>
      </c>
      <c r="ET155" s="48">
        <f t="shared" si="419"/>
        <v>0</v>
      </c>
      <c r="EU155" s="48">
        <f t="shared" si="420"/>
        <v>0</v>
      </c>
      <c r="EV155" s="48">
        <f t="shared" si="421"/>
        <v>0</v>
      </c>
      <c r="EW155" s="48">
        <f t="shared" si="422"/>
        <v>0</v>
      </c>
      <c r="EX155" s="48">
        <f t="shared" si="423"/>
        <v>0</v>
      </c>
      <c r="EY155" s="48">
        <f t="shared" si="424"/>
        <v>0</v>
      </c>
      <c r="EZ155" s="48">
        <f t="shared" si="425"/>
        <v>0</v>
      </c>
      <c r="FA155" s="48">
        <f t="shared" si="426"/>
        <v>0</v>
      </c>
      <c r="FB155" s="48">
        <f t="shared" si="427"/>
        <v>0</v>
      </c>
      <c r="FC155" s="48">
        <f t="shared" si="428"/>
        <v>0</v>
      </c>
      <c r="FD155" s="48">
        <f t="shared" si="363"/>
        <v>0</v>
      </c>
      <c r="FE155" s="49">
        <f t="shared" si="339"/>
        <v>0</v>
      </c>
      <c r="FF155" s="49">
        <f t="shared" si="367"/>
        <v>0</v>
      </c>
      <c r="FG155" s="49">
        <f t="shared" si="368"/>
        <v>0</v>
      </c>
      <c r="FH155" s="49">
        <f t="shared" si="369"/>
        <v>0</v>
      </c>
      <c r="FI155" s="49">
        <f t="shared" si="370"/>
        <v>0</v>
      </c>
      <c r="FJ155" s="49">
        <f t="shared" si="371"/>
        <v>0</v>
      </c>
      <c r="FK155" s="49">
        <f t="shared" si="372"/>
        <v>0</v>
      </c>
      <c r="FL155" s="49">
        <f t="shared" si="373"/>
        <v>0</v>
      </c>
      <c r="FM155" s="49">
        <f t="shared" si="374"/>
        <v>0</v>
      </c>
      <c r="FN155" s="49">
        <f t="shared" si="429"/>
        <v>0</v>
      </c>
      <c r="FO155" s="49">
        <f t="shared" si="430"/>
        <v>0</v>
      </c>
      <c r="FP155" s="49">
        <f t="shared" si="431"/>
        <v>0</v>
      </c>
      <c r="FQ155" s="49">
        <f t="shared" si="432"/>
        <v>0</v>
      </c>
      <c r="FR155" s="49">
        <f t="shared" si="375"/>
        <v>0</v>
      </c>
      <c r="FS155" s="49">
        <f>IF(SUM(FF155:FF$298)=0,FF$299*FS$8/12,0)</f>
        <v>0</v>
      </c>
      <c r="FT155" s="49">
        <f>IF(SUM(FG155:FG$298)=0,FG$299*FT$8/12,0)</f>
        <v>0</v>
      </c>
      <c r="FU155" s="49">
        <f>IF(SUM(FH155:FH$298)=0,FH$299*FU$8/12,0)</f>
        <v>0</v>
      </c>
      <c r="FV155" s="49">
        <f>IF(SUM(FI155:FI$298)=0,FI$299*FV$8/12,0)</f>
        <v>0</v>
      </c>
      <c r="FW155" s="49">
        <f>IF(SUM(FJ155:FJ$298)=0,FJ$299*FW$8/12,0)</f>
        <v>0</v>
      </c>
      <c r="FX155" s="49">
        <f>IF(SUM(FK155:FK$298)=0,FK$299*FX$8/12,0)</f>
        <v>0</v>
      </c>
      <c r="FY155" s="49">
        <f>IF(SUM(FL155:FL$298)=0,FL$299*FY$8/12,0)</f>
        <v>0</v>
      </c>
      <c r="FZ155" s="49">
        <f>IF(SUM(FM155:FM$298)=0,FM$299*FZ$8/12,0)</f>
        <v>0</v>
      </c>
      <c r="GA155" s="49">
        <f>IF(SUM(FN155:FN$298)=0,FN$299*GA$8/12,0)</f>
        <v>0</v>
      </c>
      <c r="GB155" s="49">
        <f>IF(SUM(FO155:FO$298)=0,FO$299*GB$8/12,0)</f>
        <v>0</v>
      </c>
      <c r="GC155" s="49">
        <f>IF(SUM(FP155:FP$298)=0,FP$299*GC$8/12,0)</f>
        <v>0</v>
      </c>
      <c r="GD155" s="49">
        <f>IF(SUM(FQ155:FQ$298)=0,FQ$299*GD$8/12,0)</f>
        <v>0</v>
      </c>
      <c r="GE155" s="49">
        <f t="shared" si="376"/>
        <v>0</v>
      </c>
      <c r="GF155" s="49">
        <f t="shared" si="364"/>
        <v>0</v>
      </c>
      <c r="GG155" s="49">
        <f t="shared" si="377"/>
        <v>0</v>
      </c>
      <c r="GH155" s="49">
        <f t="shared" si="365"/>
        <v>0</v>
      </c>
      <c r="GI155" s="49">
        <f t="shared" si="378"/>
        <v>0</v>
      </c>
      <c r="GJ155" s="49">
        <f t="shared" si="366"/>
        <v>0</v>
      </c>
      <c r="GK155" s="21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  <c r="IW155" s="64"/>
      <c r="IX155" s="64"/>
      <c r="IY155" s="64"/>
      <c r="IZ155" s="64"/>
      <c r="JA155" s="64"/>
      <c r="JB155" s="64"/>
      <c r="JC155" s="64"/>
      <c r="JD155" s="64"/>
      <c r="JE155" s="64"/>
      <c r="JF155" s="64"/>
      <c r="JG155" s="64"/>
      <c r="JH155" s="64"/>
      <c r="JI155" s="64"/>
      <c r="JJ155" s="64"/>
      <c r="JK155" s="64"/>
      <c r="JL155" s="64"/>
      <c r="JM155" s="64"/>
      <c r="JN155" s="64"/>
      <c r="JO155" s="64"/>
      <c r="JP155" s="64"/>
      <c r="JQ155" s="64"/>
      <c r="JR155" s="64"/>
      <c r="JS155" s="64"/>
      <c r="JT155" s="64"/>
      <c r="JU155" s="64"/>
      <c r="JV155" s="64"/>
      <c r="JW155" s="64"/>
      <c r="JX155" s="64"/>
      <c r="JY155" s="64"/>
      <c r="JZ155" s="64"/>
      <c r="KA155" s="64"/>
      <c r="KB155" s="64"/>
      <c r="KC155" s="64"/>
      <c r="KD155" s="64"/>
      <c r="KE155" s="64"/>
      <c r="KF155" s="64"/>
      <c r="KG155" s="64"/>
      <c r="KH155" s="64"/>
      <c r="KI155" s="64"/>
      <c r="KJ155" s="64"/>
      <c r="KK155" s="64"/>
      <c r="KL155" s="64"/>
      <c r="KM155" s="64"/>
    </row>
    <row r="156" spans="1:299">
      <c r="A156" s="57"/>
      <c r="B156" s="38">
        <f>IF(SUM(J$9:J155)&gt;0.9,MAX(B$9:B155)+1,0)</f>
        <v>127</v>
      </c>
      <c r="C156" s="44">
        <f t="shared" si="340"/>
        <v>0</v>
      </c>
      <c r="D156" s="40">
        <v>49003</v>
      </c>
      <c r="E156" s="43">
        <f t="shared" si="379"/>
        <v>0</v>
      </c>
      <c r="F156" s="43">
        <f t="shared" si="380"/>
        <v>0</v>
      </c>
      <c r="G156" s="45">
        <f>IF(AND(B156=I$6,K155-I$1/(I$7-I$6+1)&gt;=0),ROUND(I$1/(I$7-I$6+1),0),IF(AND(SUM(G$10:G155)&gt;0,K155-G155&gt;=0),G155,IF(AND(SUM(G$10:G155)&gt;0),I$1-SUM(G$10:G155),0)))</f>
        <v>0</v>
      </c>
      <c r="H156" s="45">
        <f t="shared" si="381"/>
        <v>0</v>
      </c>
      <c r="I156" s="45">
        <f t="shared" si="382"/>
        <v>0</v>
      </c>
      <c r="J156" s="45">
        <f t="shared" si="305"/>
        <v>0</v>
      </c>
      <c r="K156" s="45">
        <f t="shared" si="383"/>
        <v>0</v>
      </c>
      <c r="L156" s="45">
        <f>IF(AND(J156&lt;&gt;0,SUM(J$9:J155)=0),ROUND(I$1*I$3,0),0)</f>
        <v>0</v>
      </c>
      <c r="M156" s="18"/>
      <c r="N156" s="38">
        <f>IF(SUM(V$9:V155)&gt;0.9,MAX(N$9:N155)+1,0)</f>
        <v>0</v>
      </c>
      <c r="O156" s="44">
        <f t="shared" si="341"/>
        <v>0</v>
      </c>
      <c r="P156" s="40">
        <f t="shared" si="342"/>
        <v>49003</v>
      </c>
      <c r="Q156" s="43">
        <f t="shared" si="328"/>
        <v>0</v>
      </c>
      <c r="R156" s="43">
        <f t="shared" si="306"/>
        <v>0</v>
      </c>
      <c r="S156" s="45">
        <f>IF(AND(N156=U$6,W155-U$1/(U$7-U$6+1)&gt;=0),ROUND(U$1/(U$7-U$6+1),0),IF(AND(SUM(S$10:S155)&gt;0,W155-S155&gt;=0),S155,IF(AND(SUM(S$10:S155)&gt;0),U$1-SUM(S$10:S155),0)))</f>
        <v>0</v>
      </c>
      <c r="T156" s="45">
        <f t="shared" si="384"/>
        <v>0</v>
      </c>
      <c r="U156" s="45">
        <f t="shared" si="385"/>
        <v>0</v>
      </c>
      <c r="V156" s="45">
        <f t="shared" si="307"/>
        <v>0</v>
      </c>
      <c r="W156" s="45">
        <f t="shared" si="386"/>
        <v>0</v>
      </c>
      <c r="X156" s="45">
        <f>IF(AND(V156&lt;&gt;0,SUM(V$9:V155)=0),ROUND(U$1*U$3,0),0)</f>
        <v>0</v>
      </c>
      <c r="Y156" s="18"/>
      <c r="Z156" s="38">
        <f>IF(SUM(AH$9:AH155)&gt;0.9,MAX(Z$9:Z155)+1,0)</f>
        <v>0</v>
      </c>
      <c r="AA156" s="44">
        <f t="shared" si="343"/>
        <v>0</v>
      </c>
      <c r="AB156" s="40">
        <f t="shared" si="344"/>
        <v>49003</v>
      </c>
      <c r="AC156" s="43">
        <f t="shared" si="329"/>
        <v>0</v>
      </c>
      <c r="AD156" s="43">
        <f t="shared" si="308"/>
        <v>0</v>
      </c>
      <c r="AE156" s="45">
        <f>IF(AND(Z156=AG$6,AI155-AG$1/(AG$7-AG$6+1)&gt;=0),ROUND(AG$1/(AG$7-AG$6+1),0),IF(AND(SUM(AE$10:AE155)&gt;0,AI155-AE155&gt;=0),AE155,IF(AND(SUM(AE$10:AE155)&gt;0),AG$1-SUM(AE$10:AE155),0)))</f>
        <v>0</v>
      </c>
      <c r="AF156" s="45">
        <f t="shared" si="387"/>
        <v>0</v>
      </c>
      <c r="AG156" s="45">
        <f t="shared" si="388"/>
        <v>0</v>
      </c>
      <c r="AH156" s="45">
        <f t="shared" si="309"/>
        <v>0</v>
      </c>
      <c r="AI156" s="45">
        <f t="shared" si="389"/>
        <v>0</v>
      </c>
      <c r="AJ156" s="45">
        <f>IF(AND(AH156&lt;&gt;0,SUM(AH$9:AH155)=0),ROUND(AG$1*AG$3,0),0)</f>
        <v>0</v>
      </c>
      <c r="AK156" s="18"/>
      <c r="AL156" s="38">
        <f>IF(SUM(AT$9:AT155)&gt;0.9,MAX(AL$9:AL155)+1,0)</f>
        <v>0</v>
      </c>
      <c r="AM156" s="44">
        <f t="shared" si="345"/>
        <v>0</v>
      </c>
      <c r="AN156" s="40">
        <f t="shared" si="346"/>
        <v>49003</v>
      </c>
      <c r="AO156" s="43">
        <f t="shared" si="330"/>
        <v>0</v>
      </c>
      <c r="AP156" s="43">
        <f t="shared" si="310"/>
        <v>0</v>
      </c>
      <c r="AQ156" s="45">
        <f>IF(AND(AL156=AS$6,AU155-AS$1/(AS$7-AS$6+1)&gt;=0),ROUND(AS$1/(AS$7-AS$6+1),0),IF(AND(SUM(AQ$10:AQ155)&gt;0,AU155-AQ155&gt;=0),AQ155,IF(AND(SUM(AQ$10:AQ155)&gt;0),AS$1-SUM(AQ$10:AQ155),0)))</f>
        <v>0</v>
      </c>
      <c r="AR156" s="45">
        <f t="shared" si="390"/>
        <v>0</v>
      </c>
      <c r="AS156" s="45">
        <f t="shared" si="391"/>
        <v>0</v>
      </c>
      <c r="AT156" s="45">
        <f t="shared" si="311"/>
        <v>0</v>
      </c>
      <c r="AU156" s="45">
        <f t="shared" si="392"/>
        <v>0</v>
      </c>
      <c r="AV156" s="45">
        <f>IF(AND(AT156&lt;&gt;0,SUM(AT$9:AT155)=0),ROUND(AS$1*AS$3,0),0)</f>
        <v>0</v>
      </c>
      <c r="AW156" s="18"/>
      <c r="AX156" s="38">
        <f>IF(SUM(BF$9:BF155)&gt;0.9,MAX(AX$9:AX155)+1,0)</f>
        <v>0</v>
      </c>
      <c r="AY156" s="44">
        <f t="shared" si="347"/>
        <v>0</v>
      </c>
      <c r="AZ156" s="40">
        <f t="shared" si="348"/>
        <v>49003</v>
      </c>
      <c r="BA156" s="43">
        <f t="shared" si="331"/>
        <v>0</v>
      </c>
      <c r="BB156" s="43">
        <f t="shared" si="312"/>
        <v>0</v>
      </c>
      <c r="BC156" s="45">
        <f>IF(AND(AX156=BE$6,BG155-BE$1/(BE$7-BE$6+1)&gt;=0),ROUND(BE$1/(BE$7-BE$6+1),0),IF(AND(SUM(BC$10:BC155)&gt;0,BG155-BC155&gt;=0),BC155,IF(AND(SUM(BC$10:BC155)&gt;0),BE$1-SUM(BC$10:BC155),0)))</f>
        <v>0</v>
      </c>
      <c r="BD156" s="45">
        <f t="shared" si="393"/>
        <v>0</v>
      </c>
      <c r="BE156" s="45">
        <f t="shared" si="394"/>
        <v>0</v>
      </c>
      <c r="BF156" s="45">
        <f t="shared" si="313"/>
        <v>0</v>
      </c>
      <c r="BG156" s="45">
        <f t="shared" si="395"/>
        <v>0</v>
      </c>
      <c r="BH156" s="45">
        <f>IF(AND(BF156&lt;&gt;0,SUM(BF$9:BF155)=0),ROUND(BE$1*BE$3,0),0)</f>
        <v>0</v>
      </c>
      <c r="BI156" s="18"/>
      <c r="BJ156" s="38">
        <f>IF(SUM(BR$9:BR155)&gt;0.9,MAX(BJ$9:BJ155)+1,0)</f>
        <v>0</v>
      </c>
      <c r="BK156" s="44">
        <f t="shared" si="349"/>
        <v>0</v>
      </c>
      <c r="BL156" s="40">
        <f t="shared" si="350"/>
        <v>49003</v>
      </c>
      <c r="BM156" s="43">
        <f t="shared" si="332"/>
        <v>0</v>
      </c>
      <c r="BN156" s="43">
        <f t="shared" si="314"/>
        <v>0</v>
      </c>
      <c r="BO156" s="45">
        <f>IF(AND(BJ156=BQ$6,BS155-BQ$1/(BQ$7-BQ$6+1)&gt;=0),ROUND(BQ$1/(BQ$7-BQ$6+1),0),IF(AND(SUM(BO$10:BO155)&gt;0,BS155-BO155&gt;=0),BO155,IF(AND(SUM(BO$10:BO155)&gt;0),BQ$1-SUM(BO$10:BO155),0)))</f>
        <v>0</v>
      </c>
      <c r="BP156" s="45">
        <f t="shared" si="396"/>
        <v>0</v>
      </c>
      <c r="BQ156" s="45">
        <f t="shared" si="397"/>
        <v>0</v>
      </c>
      <c r="BR156" s="45">
        <f t="shared" si="315"/>
        <v>0</v>
      </c>
      <c r="BS156" s="45">
        <f t="shared" si="398"/>
        <v>0</v>
      </c>
      <c r="BT156" s="45">
        <f>IF(AND(BR156&lt;&gt;0,SUM(BR$9:BR155)=0),ROUND(BQ$1*BQ$3,0),0)</f>
        <v>0</v>
      </c>
      <c r="BU156" s="18"/>
      <c r="BV156" s="38">
        <f>IF(SUM(CD$9:CD155)&gt;0.9,MAX(BV$9:BV155)+1,0)</f>
        <v>0</v>
      </c>
      <c r="BW156" s="44">
        <f t="shared" si="351"/>
        <v>0</v>
      </c>
      <c r="BX156" s="40">
        <f t="shared" si="352"/>
        <v>49003</v>
      </c>
      <c r="BY156" s="43">
        <f t="shared" si="333"/>
        <v>0</v>
      </c>
      <c r="BZ156" s="43">
        <f t="shared" si="316"/>
        <v>0</v>
      </c>
      <c r="CA156" s="45">
        <f>IF(AND(BV156=CC$6,CE155-CC$1/(CC$7-CC$6+1)&gt;=0),ROUND(CC$1/(CC$7-CC$6+1),0),IF(AND(SUM(CA$10:CA155)&gt;0,CE155-CA155&gt;=0),CA155,IF(AND(SUM(CA$10:CA155)&gt;0),CC$1-SUM(CA$10:CA155),0)))</f>
        <v>0</v>
      </c>
      <c r="CB156" s="45">
        <f t="shared" si="399"/>
        <v>0</v>
      </c>
      <c r="CC156" s="45">
        <f t="shared" si="400"/>
        <v>0</v>
      </c>
      <c r="CD156" s="45">
        <f t="shared" si="317"/>
        <v>0</v>
      </c>
      <c r="CE156" s="45">
        <f t="shared" si="401"/>
        <v>0</v>
      </c>
      <c r="CF156" s="45">
        <f>IF(AND(CD156&lt;&gt;0,SUM(CD$9:CD155)=0),ROUND(CC$1*CC$3,0),0)</f>
        <v>0</v>
      </c>
      <c r="CG156" s="18"/>
      <c r="CH156" s="38">
        <f>IF(SUM(CP$9:CP155)&gt;0.9,MAX(CH$9:CH155)+1,0)</f>
        <v>0</v>
      </c>
      <c r="CI156" s="44">
        <f t="shared" si="353"/>
        <v>0</v>
      </c>
      <c r="CJ156" s="40">
        <f t="shared" si="354"/>
        <v>49003</v>
      </c>
      <c r="CK156" s="43">
        <f t="shared" si="334"/>
        <v>0</v>
      </c>
      <c r="CL156" s="43">
        <f t="shared" si="318"/>
        <v>0</v>
      </c>
      <c r="CM156" s="45">
        <f>IF(AND(CH156=CO$6,CQ155-CO$1/(CO$7-CO$6+1)&gt;=0),ROUND(CO$1/(CO$7-CO$6+1),0),IF(AND(SUM(CM$10:CM155)&gt;0,CQ155-CM155&gt;=0),CM155,IF(AND(SUM(CM$10:CM155)&gt;0),CO$1-SUM(CM$10:CM155),0)))</f>
        <v>0</v>
      </c>
      <c r="CN156" s="45">
        <f t="shared" si="402"/>
        <v>0</v>
      </c>
      <c r="CO156" s="45">
        <f t="shared" si="403"/>
        <v>0</v>
      </c>
      <c r="CP156" s="45">
        <f t="shared" si="319"/>
        <v>0</v>
      </c>
      <c r="CQ156" s="45">
        <f t="shared" si="404"/>
        <v>0</v>
      </c>
      <c r="CR156" s="45">
        <f>IF(AND(CP156&lt;&gt;0,SUM(CP$9:CP155)=0),ROUND(CO$1*CO$3,0),0)</f>
        <v>0</v>
      </c>
      <c r="CS156" s="18"/>
      <c r="CT156" s="38">
        <f>IF(SUM(DB$9:DB155)&gt;0.9,MAX(CT$9:CT155)+1,0)</f>
        <v>0</v>
      </c>
      <c r="CU156" s="44">
        <f t="shared" si="355"/>
        <v>0</v>
      </c>
      <c r="CV156" s="40">
        <f t="shared" si="356"/>
        <v>49003</v>
      </c>
      <c r="CW156" s="43">
        <f t="shared" si="335"/>
        <v>0</v>
      </c>
      <c r="CX156" s="43">
        <f t="shared" si="320"/>
        <v>0</v>
      </c>
      <c r="CY156" s="45">
        <f>IF(AND(CT156=DA$6,DC155-DA$1/(DA$7-DA$6+1)&gt;=0),ROUND(DA$1/(DA$7-DA$6+1),0),IF(AND(SUM(CY$10:CY155)&gt;0,DC155-CY155&gt;=0),CY155,IF(AND(SUM(CY$10:CY155)&gt;0),DA$1-SUM(CY$10:CY155),0)))</f>
        <v>0</v>
      </c>
      <c r="CZ156" s="45">
        <f t="shared" si="405"/>
        <v>0</v>
      </c>
      <c r="DA156" s="45">
        <f t="shared" si="406"/>
        <v>0</v>
      </c>
      <c r="DB156" s="45">
        <f t="shared" si="321"/>
        <v>0</v>
      </c>
      <c r="DC156" s="45">
        <f t="shared" si="407"/>
        <v>0</v>
      </c>
      <c r="DD156" s="45">
        <f>IF(AND(DB156&lt;&gt;0,SUM(DB$9:DB155)=0),ROUND(DA$1*DA$3,0),0)</f>
        <v>0</v>
      </c>
      <c r="DE156" s="18"/>
      <c r="DF156" s="38">
        <f>IF(SUM(DN$9:DN155)&gt;0.9,MAX(DF$9:DF155)+1,0)</f>
        <v>0</v>
      </c>
      <c r="DG156" s="44">
        <f t="shared" si="357"/>
        <v>0</v>
      </c>
      <c r="DH156" s="40">
        <f t="shared" si="358"/>
        <v>49003</v>
      </c>
      <c r="DI156" s="43">
        <f t="shared" si="336"/>
        <v>0</v>
      </c>
      <c r="DJ156" s="43">
        <f t="shared" si="322"/>
        <v>0</v>
      </c>
      <c r="DK156" s="45">
        <f>IF(AND(DF156=DM$6,DO155-DM$1/(DM$7-DM$6+1)&gt;=0),ROUND(DM$1/(DM$7-DM$6+1),0),IF(AND(SUM(DK$10:DK155)&gt;0,DO155-DK155&gt;=0),DK155,IF(AND(SUM(DK$10:DK155)&gt;0),DM$1-SUM(DK$10:DK155),0)))</f>
        <v>0</v>
      </c>
      <c r="DL156" s="45">
        <f t="shared" si="408"/>
        <v>0</v>
      </c>
      <c r="DM156" s="45">
        <f t="shared" si="409"/>
        <v>0</v>
      </c>
      <c r="DN156" s="45">
        <f t="shared" si="323"/>
        <v>0</v>
      </c>
      <c r="DO156" s="45">
        <f t="shared" si="410"/>
        <v>0</v>
      </c>
      <c r="DP156" s="45">
        <f>IF(AND(DN156&lt;&gt;0,SUM(DN$9:DN155)=0),ROUND(DM$1*DM$3,0),0)</f>
        <v>0</v>
      </c>
      <c r="DQ156" s="18"/>
      <c r="DR156" s="38">
        <f>IF(SUM(DZ$9:DZ155)&gt;0.9,MAX(DR$9:DR155)+1,0)</f>
        <v>0</v>
      </c>
      <c r="DS156" s="44">
        <f t="shared" si="359"/>
        <v>0</v>
      </c>
      <c r="DT156" s="40">
        <f t="shared" si="360"/>
        <v>49003</v>
      </c>
      <c r="DU156" s="43">
        <f t="shared" si="337"/>
        <v>0</v>
      </c>
      <c r="DV156" s="43">
        <f t="shared" si="324"/>
        <v>0</v>
      </c>
      <c r="DW156" s="45">
        <f>IF(AND(DR156=DY$6,EA155-DY$1/(DY$7-DY$6+1)&gt;=0),ROUND(DY$1/(DY$7-DY$6+1),0),IF(AND(SUM(DW$10:DW155)&gt;0,EA155-DW155&gt;=0),DW155,IF(AND(SUM(DW$10:DW155)&gt;0),DY$1-SUM(DW$10:DW155),0)))</f>
        <v>0</v>
      </c>
      <c r="DX156" s="45">
        <f t="shared" si="411"/>
        <v>0</v>
      </c>
      <c r="DY156" s="45">
        <f t="shared" si="412"/>
        <v>0</v>
      </c>
      <c r="DZ156" s="45">
        <f t="shared" si="325"/>
        <v>0</v>
      </c>
      <c r="EA156" s="45">
        <f t="shared" si="413"/>
        <v>0</v>
      </c>
      <c r="EB156" s="45">
        <f>IF(AND(DZ156&lt;&gt;0,SUM(DZ$9:DZ155)=0),ROUND(DY$1*DY$3,0),0)</f>
        <v>0</v>
      </c>
      <c r="EC156" s="18"/>
      <c r="ED156" s="38">
        <f>IF(SUM(EL$9:EL155)&gt;0.9,MAX(ED$9:ED155)+1,0)</f>
        <v>0</v>
      </c>
      <c r="EE156" s="44">
        <f t="shared" si="361"/>
        <v>0</v>
      </c>
      <c r="EF156" s="40">
        <f t="shared" si="362"/>
        <v>49003</v>
      </c>
      <c r="EG156" s="43">
        <f t="shared" si="338"/>
        <v>0</v>
      </c>
      <c r="EH156" s="43">
        <f t="shared" si="326"/>
        <v>0</v>
      </c>
      <c r="EI156" s="45">
        <f>IF(AND(ED156=EK$6,EM155-EK$1/(EK$7-EK$6+1)&gt;=0),ROUND(EK$1/(EK$7-EK$6+1),0),IF(AND(SUM(EI$10:EI155)&gt;0,EM155-EI155&gt;=0),EI155,IF(AND(SUM(EI$10:EI155)&gt;0),EK$1-SUM(EI$10:EI155),0)))</f>
        <v>0</v>
      </c>
      <c r="EJ156" s="45">
        <f t="shared" si="414"/>
        <v>0</v>
      </c>
      <c r="EK156" s="45">
        <f t="shared" si="415"/>
        <v>0</v>
      </c>
      <c r="EL156" s="45">
        <f t="shared" si="327"/>
        <v>0</v>
      </c>
      <c r="EM156" s="45">
        <f t="shared" si="416"/>
        <v>0</v>
      </c>
      <c r="EN156" s="45">
        <f>IF(AND(EL156&lt;&gt;0,SUM(EL$9:EL155)=0),ROUND(EK$1*EK$3,0),0)</f>
        <v>0</v>
      </c>
      <c r="EO156" s="21"/>
      <c r="EP156" s="46">
        <f t="shared" si="433"/>
        <v>134</v>
      </c>
      <c r="EQ156" s="47">
        <f t="shared" si="417"/>
        <v>49003</v>
      </c>
      <c r="ER156" s="48">
        <f t="shared" si="304"/>
        <v>0</v>
      </c>
      <c r="ES156" s="48">
        <f t="shared" si="418"/>
        <v>0</v>
      </c>
      <c r="ET156" s="48">
        <f t="shared" si="419"/>
        <v>0</v>
      </c>
      <c r="EU156" s="48">
        <f t="shared" si="420"/>
        <v>0</v>
      </c>
      <c r="EV156" s="48">
        <f t="shared" si="421"/>
        <v>0</v>
      </c>
      <c r="EW156" s="48">
        <f t="shared" si="422"/>
        <v>0</v>
      </c>
      <c r="EX156" s="48">
        <f t="shared" si="423"/>
        <v>0</v>
      </c>
      <c r="EY156" s="48">
        <f t="shared" si="424"/>
        <v>0</v>
      </c>
      <c r="EZ156" s="48">
        <f t="shared" si="425"/>
        <v>0</v>
      </c>
      <c r="FA156" s="48">
        <f t="shared" si="426"/>
        <v>0</v>
      </c>
      <c r="FB156" s="48">
        <f t="shared" si="427"/>
        <v>0</v>
      </c>
      <c r="FC156" s="48">
        <f t="shared" si="428"/>
        <v>0</v>
      </c>
      <c r="FD156" s="48">
        <f t="shared" si="363"/>
        <v>0</v>
      </c>
      <c r="FE156" s="49">
        <f t="shared" si="339"/>
        <v>0</v>
      </c>
      <c r="FF156" s="49">
        <f t="shared" si="367"/>
        <v>0</v>
      </c>
      <c r="FG156" s="49">
        <f t="shared" si="368"/>
        <v>0</v>
      </c>
      <c r="FH156" s="49">
        <f t="shared" si="369"/>
        <v>0</v>
      </c>
      <c r="FI156" s="49">
        <f t="shared" si="370"/>
        <v>0</v>
      </c>
      <c r="FJ156" s="49">
        <f t="shared" si="371"/>
        <v>0</v>
      </c>
      <c r="FK156" s="49">
        <f t="shared" si="372"/>
        <v>0</v>
      </c>
      <c r="FL156" s="49">
        <f t="shared" si="373"/>
        <v>0</v>
      </c>
      <c r="FM156" s="49">
        <f t="shared" si="374"/>
        <v>0</v>
      </c>
      <c r="FN156" s="49">
        <f t="shared" si="429"/>
        <v>0</v>
      </c>
      <c r="FO156" s="49">
        <f t="shared" si="430"/>
        <v>0</v>
      </c>
      <c r="FP156" s="49">
        <f t="shared" si="431"/>
        <v>0</v>
      </c>
      <c r="FQ156" s="49">
        <f t="shared" si="432"/>
        <v>0</v>
      </c>
      <c r="FR156" s="49">
        <f t="shared" si="375"/>
        <v>0</v>
      </c>
      <c r="FS156" s="49">
        <f>IF(SUM(FF156:FF$298)=0,FF$299*FS$8/12,0)</f>
        <v>0</v>
      </c>
      <c r="FT156" s="49">
        <f>IF(SUM(FG156:FG$298)=0,FG$299*FT$8/12,0)</f>
        <v>0</v>
      </c>
      <c r="FU156" s="49">
        <f>IF(SUM(FH156:FH$298)=0,FH$299*FU$8/12,0)</f>
        <v>0</v>
      </c>
      <c r="FV156" s="49">
        <f>IF(SUM(FI156:FI$298)=0,FI$299*FV$8/12,0)</f>
        <v>0</v>
      </c>
      <c r="FW156" s="49">
        <f>IF(SUM(FJ156:FJ$298)=0,FJ$299*FW$8/12,0)</f>
        <v>0</v>
      </c>
      <c r="FX156" s="49">
        <f>IF(SUM(FK156:FK$298)=0,FK$299*FX$8/12,0)</f>
        <v>0</v>
      </c>
      <c r="FY156" s="49">
        <f>IF(SUM(FL156:FL$298)=0,FL$299*FY$8/12,0)</f>
        <v>0</v>
      </c>
      <c r="FZ156" s="49">
        <f>IF(SUM(FM156:FM$298)=0,FM$299*FZ$8/12,0)</f>
        <v>0</v>
      </c>
      <c r="GA156" s="49">
        <f>IF(SUM(FN156:FN$298)=0,FN$299*GA$8/12,0)</f>
        <v>0</v>
      </c>
      <c r="GB156" s="49">
        <f>IF(SUM(FO156:FO$298)=0,FO$299*GB$8/12,0)</f>
        <v>0</v>
      </c>
      <c r="GC156" s="49">
        <f>IF(SUM(FP156:FP$298)=0,FP$299*GC$8/12,0)</f>
        <v>0</v>
      </c>
      <c r="GD156" s="49">
        <f>IF(SUM(FQ156:FQ$298)=0,FQ$299*GD$8/12,0)</f>
        <v>0</v>
      </c>
      <c r="GE156" s="49">
        <f t="shared" si="376"/>
        <v>0</v>
      </c>
      <c r="GF156" s="49">
        <f t="shared" si="364"/>
        <v>0</v>
      </c>
      <c r="GG156" s="49">
        <f t="shared" si="377"/>
        <v>0</v>
      </c>
      <c r="GH156" s="49">
        <f t="shared" si="365"/>
        <v>0</v>
      </c>
      <c r="GI156" s="49">
        <f t="shared" si="378"/>
        <v>0</v>
      </c>
      <c r="GJ156" s="49">
        <f t="shared" si="366"/>
        <v>0</v>
      </c>
      <c r="GK156" s="21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  <c r="IW156" s="64"/>
      <c r="IX156" s="64"/>
      <c r="IY156" s="64"/>
      <c r="IZ156" s="64"/>
      <c r="JA156" s="64"/>
      <c r="JB156" s="64"/>
      <c r="JC156" s="64"/>
      <c r="JD156" s="64"/>
      <c r="JE156" s="64"/>
      <c r="JF156" s="64"/>
      <c r="JG156" s="64"/>
      <c r="JH156" s="64"/>
      <c r="JI156" s="64"/>
      <c r="JJ156" s="64"/>
      <c r="JK156" s="64"/>
      <c r="JL156" s="64"/>
      <c r="JM156" s="64"/>
      <c r="JN156" s="64"/>
      <c r="JO156" s="64"/>
      <c r="JP156" s="64"/>
      <c r="JQ156" s="64"/>
      <c r="JR156" s="64"/>
      <c r="JS156" s="64"/>
      <c r="JT156" s="64"/>
      <c r="JU156" s="64"/>
      <c r="JV156" s="64"/>
      <c r="JW156" s="64"/>
      <c r="JX156" s="64"/>
      <c r="JY156" s="64"/>
      <c r="JZ156" s="64"/>
      <c r="KA156" s="64"/>
      <c r="KB156" s="64"/>
      <c r="KC156" s="64"/>
      <c r="KD156" s="64"/>
      <c r="KE156" s="64"/>
      <c r="KF156" s="64"/>
      <c r="KG156" s="64"/>
      <c r="KH156" s="64"/>
      <c r="KI156" s="64"/>
      <c r="KJ156" s="64"/>
      <c r="KK156" s="64"/>
      <c r="KL156" s="64"/>
      <c r="KM156" s="64"/>
    </row>
    <row r="157" spans="1:299">
      <c r="A157" s="57"/>
      <c r="B157" s="38">
        <f>IF(SUM(J$9:J156)&gt;0.9,MAX(B$9:B156)+1,0)</f>
        <v>128</v>
      </c>
      <c r="C157" s="44">
        <f t="shared" si="340"/>
        <v>0</v>
      </c>
      <c r="D157" s="40">
        <v>49034</v>
      </c>
      <c r="E157" s="43">
        <f t="shared" si="379"/>
        <v>0</v>
      </c>
      <c r="F157" s="43">
        <f t="shared" si="380"/>
        <v>0</v>
      </c>
      <c r="G157" s="45">
        <f>IF(AND(B157=I$6,K156-I$1/(I$7-I$6+1)&gt;=0),ROUND(I$1/(I$7-I$6+1),0),IF(AND(SUM(G$10:G156)&gt;0,K156-G156&gt;=0),G156,IF(AND(SUM(G$10:G156)&gt;0),I$1-SUM(G$10:G156),0)))</f>
        <v>0</v>
      </c>
      <c r="H157" s="45">
        <f t="shared" si="381"/>
        <v>0</v>
      </c>
      <c r="I157" s="45">
        <f t="shared" si="382"/>
        <v>0</v>
      </c>
      <c r="J157" s="45">
        <f t="shared" si="305"/>
        <v>0</v>
      </c>
      <c r="K157" s="45">
        <f t="shared" si="383"/>
        <v>0</v>
      </c>
      <c r="L157" s="45">
        <f>IF(AND(J157&lt;&gt;0,SUM(J$9:J156)=0),ROUND(I$1*I$3,0),0)</f>
        <v>0</v>
      </c>
      <c r="M157" s="18"/>
      <c r="N157" s="38">
        <f>IF(SUM(V$9:V156)&gt;0.9,MAX(N$9:N156)+1,0)</f>
        <v>0</v>
      </c>
      <c r="O157" s="44">
        <f t="shared" si="341"/>
        <v>0</v>
      </c>
      <c r="P157" s="40">
        <f t="shared" si="342"/>
        <v>49034</v>
      </c>
      <c r="Q157" s="43">
        <f t="shared" si="328"/>
        <v>0</v>
      </c>
      <c r="R157" s="43">
        <f t="shared" si="306"/>
        <v>0</v>
      </c>
      <c r="S157" s="45">
        <f>IF(AND(N157=U$6,W156-U$1/(U$7-U$6+1)&gt;=0),ROUND(U$1/(U$7-U$6+1),0),IF(AND(SUM(S$10:S156)&gt;0,W156-S156&gt;=0),S156,IF(AND(SUM(S$10:S156)&gt;0),U$1-SUM(S$10:S156),0)))</f>
        <v>0</v>
      </c>
      <c r="T157" s="45">
        <f t="shared" si="384"/>
        <v>0</v>
      </c>
      <c r="U157" s="45">
        <f t="shared" si="385"/>
        <v>0</v>
      </c>
      <c r="V157" s="45">
        <f t="shared" si="307"/>
        <v>0</v>
      </c>
      <c r="W157" s="45">
        <f t="shared" si="386"/>
        <v>0</v>
      </c>
      <c r="X157" s="45">
        <f>IF(AND(V157&lt;&gt;0,SUM(V$9:V156)=0),ROUND(U$1*U$3,0),0)</f>
        <v>0</v>
      </c>
      <c r="Y157" s="18"/>
      <c r="Z157" s="38">
        <f>IF(SUM(AH$9:AH156)&gt;0.9,MAX(Z$9:Z156)+1,0)</f>
        <v>0</v>
      </c>
      <c r="AA157" s="44">
        <f t="shared" si="343"/>
        <v>0</v>
      </c>
      <c r="AB157" s="40">
        <f t="shared" si="344"/>
        <v>49034</v>
      </c>
      <c r="AC157" s="43">
        <f t="shared" si="329"/>
        <v>0</v>
      </c>
      <c r="AD157" s="43">
        <f t="shared" si="308"/>
        <v>0</v>
      </c>
      <c r="AE157" s="45">
        <f>IF(AND(Z157=AG$6,AI156-AG$1/(AG$7-AG$6+1)&gt;=0),ROUND(AG$1/(AG$7-AG$6+1),0),IF(AND(SUM(AE$10:AE156)&gt;0,AI156-AE156&gt;=0),AE156,IF(AND(SUM(AE$10:AE156)&gt;0),AG$1-SUM(AE$10:AE156),0)))</f>
        <v>0</v>
      </c>
      <c r="AF157" s="45">
        <f t="shared" si="387"/>
        <v>0</v>
      </c>
      <c r="AG157" s="45">
        <f t="shared" si="388"/>
        <v>0</v>
      </c>
      <c r="AH157" s="45">
        <f t="shared" si="309"/>
        <v>0</v>
      </c>
      <c r="AI157" s="45">
        <f t="shared" si="389"/>
        <v>0</v>
      </c>
      <c r="AJ157" s="45">
        <f>IF(AND(AH157&lt;&gt;0,SUM(AH$9:AH156)=0),ROUND(AG$1*AG$3,0),0)</f>
        <v>0</v>
      </c>
      <c r="AK157" s="18"/>
      <c r="AL157" s="38">
        <f>IF(SUM(AT$9:AT156)&gt;0.9,MAX(AL$9:AL156)+1,0)</f>
        <v>0</v>
      </c>
      <c r="AM157" s="44">
        <f t="shared" si="345"/>
        <v>0</v>
      </c>
      <c r="AN157" s="40">
        <f t="shared" si="346"/>
        <v>49034</v>
      </c>
      <c r="AO157" s="43">
        <f t="shared" si="330"/>
        <v>0</v>
      </c>
      <c r="AP157" s="43">
        <f t="shared" si="310"/>
        <v>0</v>
      </c>
      <c r="AQ157" s="45">
        <f>IF(AND(AL157=AS$6,AU156-AS$1/(AS$7-AS$6+1)&gt;=0),ROUND(AS$1/(AS$7-AS$6+1),0),IF(AND(SUM(AQ$10:AQ156)&gt;0,AU156-AQ156&gt;=0),AQ156,IF(AND(SUM(AQ$10:AQ156)&gt;0),AS$1-SUM(AQ$10:AQ156),0)))</f>
        <v>0</v>
      </c>
      <c r="AR157" s="45">
        <f t="shared" si="390"/>
        <v>0</v>
      </c>
      <c r="AS157" s="45">
        <f t="shared" si="391"/>
        <v>0</v>
      </c>
      <c r="AT157" s="45">
        <f t="shared" si="311"/>
        <v>0</v>
      </c>
      <c r="AU157" s="45">
        <f t="shared" si="392"/>
        <v>0</v>
      </c>
      <c r="AV157" s="45">
        <f>IF(AND(AT157&lt;&gt;0,SUM(AT$9:AT156)=0),ROUND(AS$1*AS$3,0),0)</f>
        <v>0</v>
      </c>
      <c r="AW157" s="18"/>
      <c r="AX157" s="38">
        <f>IF(SUM(BF$9:BF156)&gt;0.9,MAX(AX$9:AX156)+1,0)</f>
        <v>0</v>
      </c>
      <c r="AY157" s="44">
        <f t="shared" si="347"/>
        <v>0</v>
      </c>
      <c r="AZ157" s="40">
        <f t="shared" si="348"/>
        <v>49034</v>
      </c>
      <c r="BA157" s="43">
        <f t="shared" si="331"/>
        <v>0</v>
      </c>
      <c r="BB157" s="43">
        <f t="shared" si="312"/>
        <v>0</v>
      </c>
      <c r="BC157" s="45">
        <f>IF(AND(AX157=BE$6,BG156-BE$1/(BE$7-BE$6+1)&gt;=0),ROUND(BE$1/(BE$7-BE$6+1),0),IF(AND(SUM(BC$10:BC156)&gt;0,BG156-BC156&gt;=0),BC156,IF(AND(SUM(BC$10:BC156)&gt;0),BE$1-SUM(BC$10:BC156),0)))</f>
        <v>0</v>
      </c>
      <c r="BD157" s="45">
        <f t="shared" si="393"/>
        <v>0</v>
      </c>
      <c r="BE157" s="45">
        <f t="shared" si="394"/>
        <v>0</v>
      </c>
      <c r="BF157" s="45">
        <f t="shared" si="313"/>
        <v>0</v>
      </c>
      <c r="BG157" s="45">
        <f t="shared" si="395"/>
        <v>0</v>
      </c>
      <c r="BH157" s="45">
        <f>IF(AND(BF157&lt;&gt;0,SUM(BF$9:BF156)=0),ROUND(BE$1*BE$3,0),0)</f>
        <v>0</v>
      </c>
      <c r="BI157" s="18"/>
      <c r="BJ157" s="38">
        <f>IF(SUM(BR$9:BR156)&gt;0.9,MAX(BJ$9:BJ156)+1,0)</f>
        <v>0</v>
      </c>
      <c r="BK157" s="44">
        <f t="shared" si="349"/>
        <v>0</v>
      </c>
      <c r="BL157" s="40">
        <f t="shared" si="350"/>
        <v>49034</v>
      </c>
      <c r="BM157" s="43">
        <f t="shared" si="332"/>
        <v>0</v>
      </c>
      <c r="BN157" s="43">
        <f t="shared" si="314"/>
        <v>0</v>
      </c>
      <c r="BO157" s="45">
        <f>IF(AND(BJ157=BQ$6,BS156-BQ$1/(BQ$7-BQ$6+1)&gt;=0),ROUND(BQ$1/(BQ$7-BQ$6+1),0),IF(AND(SUM(BO$10:BO156)&gt;0,BS156-BO156&gt;=0),BO156,IF(AND(SUM(BO$10:BO156)&gt;0),BQ$1-SUM(BO$10:BO156),0)))</f>
        <v>0</v>
      </c>
      <c r="BP157" s="45">
        <f t="shared" si="396"/>
        <v>0</v>
      </c>
      <c r="BQ157" s="45">
        <f t="shared" si="397"/>
        <v>0</v>
      </c>
      <c r="BR157" s="45">
        <f t="shared" si="315"/>
        <v>0</v>
      </c>
      <c r="BS157" s="45">
        <f t="shared" si="398"/>
        <v>0</v>
      </c>
      <c r="BT157" s="45">
        <f>IF(AND(BR157&lt;&gt;0,SUM(BR$9:BR156)=0),ROUND(BQ$1*BQ$3,0),0)</f>
        <v>0</v>
      </c>
      <c r="BU157" s="18"/>
      <c r="BV157" s="38">
        <f>IF(SUM(CD$9:CD156)&gt;0.9,MAX(BV$9:BV156)+1,0)</f>
        <v>0</v>
      </c>
      <c r="BW157" s="44">
        <f t="shared" si="351"/>
        <v>0</v>
      </c>
      <c r="BX157" s="40">
        <f t="shared" si="352"/>
        <v>49034</v>
      </c>
      <c r="BY157" s="43">
        <f t="shared" si="333"/>
        <v>0</v>
      </c>
      <c r="BZ157" s="43">
        <f t="shared" si="316"/>
        <v>0</v>
      </c>
      <c r="CA157" s="45">
        <f>IF(AND(BV157=CC$6,CE156-CC$1/(CC$7-CC$6+1)&gt;=0),ROUND(CC$1/(CC$7-CC$6+1),0),IF(AND(SUM(CA$10:CA156)&gt;0,CE156-CA156&gt;=0),CA156,IF(AND(SUM(CA$10:CA156)&gt;0),CC$1-SUM(CA$10:CA156),0)))</f>
        <v>0</v>
      </c>
      <c r="CB157" s="45">
        <f t="shared" si="399"/>
        <v>0</v>
      </c>
      <c r="CC157" s="45">
        <f t="shared" si="400"/>
        <v>0</v>
      </c>
      <c r="CD157" s="45">
        <f t="shared" si="317"/>
        <v>0</v>
      </c>
      <c r="CE157" s="45">
        <f t="shared" si="401"/>
        <v>0</v>
      </c>
      <c r="CF157" s="45">
        <f>IF(AND(CD157&lt;&gt;0,SUM(CD$9:CD156)=0),ROUND(CC$1*CC$3,0),0)</f>
        <v>0</v>
      </c>
      <c r="CG157" s="18"/>
      <c r="CH157" s="38">
        <f>IF(SUM(CP$9:CP156)&gt;0.9,MAX(CH$9:CH156)+1,0)</f>
        <v>0</v>
      </c>
      <c r="CI157" s="44">
        <f t="shared" si="353"/>
        <v>0</v>
      </c>
      <c r="CJ157" s="40">
        <f t="shared" si="354"/>
        <v>49034</v>
      </c>
      <c r="CK157" s="43">
        <f t="shared" si="334"/>
        <v>0</v>
      </c>
      <c r="CL157" s="43">
        <f t="shared" si="318"/>
        <v>0</v>
      </c>
      <c r="CM157" s="45">
        <f>IF(AND(CH157=CO$6,CQ156-CO$1/(CO$7-CO$6+1)&gt;=0),ROUND(CO$1/(CO$7-CO$6+1),0),IF(AND(SUM(CM$10:CM156)&gt;0,CQ156-CM156&gt;=0),CM156,IF(AND(SUM(CM$10:CM156)&gt;0),CO$1-SUM(CM$10:CM156),0)))</f>
        <v>0</v>
      </c>
      <c r="CN157" s="45">
        <f t="shared" si="402"/>
        <v>0</v>
      </c>
      <c r="CO157" s="45">
        <f t="shared" si="403"/>
        <v>0</v>
      </c>
      <c r="CP157" s="45">
        <f t="shared" si="319"/>
        <v>0</v>
      </c>
      <c r="CQ157" s="45">
        <f t="shared" si="404"/>
        <v>0</v>
      </c>
      <c r="CR157" s="45">
        <f>IF(AND(CP157&lt;&gt;0,SUM(CP$9:CP156)=0),ROUND(CO$1*CO$3,0),0)</f>
        <v>0</v>
      </c>
      <c r="CS157" s="18"/>
      <c r="CT157" s="38">
        <f>IF(SUM(DB$9:DB156)&gt;0.9,MAX(CT$9:CT156)+1,0)</f>
        <v>0</v>
      </c>
      <c r="CU157" s="44">
        <f t="shared" si="355"/>
        <v>0</v>
      </c>
      <c r="CV157" s="40">
        <f t="shared" si="356"/>
        <v>49034</v>
      </c>
      <c r="CW157" s="43">
        <f t="shared" si="335"/>
        <v>0</v>
      </c>
      <c r="CX157" s="43">
        <f t="shared" si="320"/>
        <v>0</v>
      </c>
      <c r="CY157" s="45">
        <f>IF(AND(CT157=DA$6,DC156-DA$1/(DA$7-DA$6+1)&gt;=0),ROUND(DA$1/(DA$7-DA$6+1),0),IF(AND(SUM(CY$10:CY156)&gt;0,DC156-CY156&gt;=0),CY156,IF(AND(SUM(CY$10:CY156)&gt;0),DA$1-SUM(CY$10:CY156),0)))</f>
        <v>0</v>
      </c>
      <c r="CZ157" s="45">
        <f t="shared" si="405"/>
        <v>0</v>
      </c>
      <c r="DA157" s="45">
        <f t="shared" si="406"/>
        <v>0</v>
      </c>
      <c r="DB157" s="45">
        <f t="shared" si="321"/>
        <v>0</v>
      </c>
      <c r="DC157" s="45">
        <f t="shared" si="407"/>
        <v>0</v>
      </c>
      <c r="DD157" s="45">
        <f>IF(AND(DB157&lt;&gt;0,SUM(DB$9:DB156)=0),ROUND(DA$1*DA$3,0),0)</f>
        <v>0</v>
      </c>
      <c r="DE157" s="18"/>
      <c r="DF157" s="38">
        <f>IF(SUM(DN$9:DN156)&gt;0.9,MAX(DF$9:DF156)+1,0)</f>
        <v>0</v>
      </c>
      <c r="DG157" s="44">
        <f t="shared" si="357"/>
        <v>0</v>
      </c>
      <c r="DH157" s="40">
        <f t="shared" si="358"/>
        <v>49034</v>
      </c>
      <c r="DI157" s="43">
        <f t="shared" si="336"/>
        <v>0</v>
      </c>
      <c r="DJ157" s="43">
        <f t="shared" si="322"/>
        <v>0</v>
      </c>
      <c r="DK157" s="45">
        <f>IF(AND(DF157=DM$6,DO156-DM$1/(DM$7-DM$6+1)&gt;=0),ROUND(DM$1/(DM$7-DM$6+1),0),IF(AND(SUM(DK$10:DK156)&gt;0,DO156-DK156&gt;=0),DK156,IF(AND(SUM(DK$10:DK156)&gt;0),DM$1-SUM(DK$10:DK156),0)))</f>
        <v>0</v>
      </c>
      <c r="DL157" s="45">
        <f t="shared" si="408"/>
        <v>0</v>
      </c>
      <c r="DM157" s="45">
        <f t="shared" si="409"/>
        <v>0</v>
      </c>
      <c r="DN157" s="45">
        <f t="shared" si="323"/>
        <v>0</v>
      </c>
      <c r="DO157" s="45">
        <f t="shared" si="410"/>
        <v>0</v>
      </c>
      <c r="DP157" s="45">
        <f>IF(AND(DN157&lt;&gt;0,SUM(DN$9:DN156)=0),ROUND(DM$1*DM$3,0),0)</f>
        <v>0</v>
      </c>
      <c r="DQ157" s="18"/>
      <c r="DR157" s="38">
        <f>IF(SUM(DZ$9:DZ156)&gt;0.9,MAX(DR$9:DR156)+1,0)</f>
        <v>0</v>
      </c>
      <c r="DS157" s="44">
        <f t="shared" si="359"/>
        <v>0</v>
      </c>
      <c r="DT157" s="40">
        <f t="shared" si="360"/>
        <v>49034</v>
      </c>
      <c r="DU157" s="43">
        <f t="shared" si="337"/>
        <v>0</v>
      </c>
      <c r="DV157" s="43">
        <f t="shared" si="324"/>
        <v>0</v>
      </c>
      <c r="DW157" s="45">
        <f>IF(AND(DR157=DY$6,EA156-DY$1/(DY$7-DY$6+1)&gt;=0),ROUND(DY$1/(DY$7-DY$6+1),0),IF(AND(SUM(DW$10:DW156)&gt;0,EA156-DW156&gt;=0),DW156,IF(AND(SUM(DW$10:DW156)&gt;0),DY$1-SUM(DW$10:DW156),0)))</f>
        <v>0</v>
      </c>
      <c r="DX157" s="45">
        <f t="shared" si="411"/>
        <v>0</v>
      </c>
      <c r="DY157" s="45">
        <f t="shared" si="412"/>
        <v>0</v>
      </c>
      <c r="DZ157" s="45">
        <f t="shared" si="325"/>
        <v>0</v>
      </c>
      <c r="EA157" s="45">
        <f t="shared" si="413"/>
        <v>0</v>
      </c>
      <c r="EB157" s="45">
        <f>IF(AND(DZ157&lt;&gt;0,SUM(DZ$9:DZ156)=0),ROUND(DY$1*DY$3,0),0)</f>
        <v>0</v>
      </c>
      <c r="EC157" s="18"/>
      <c r="ED157" s="38">
        <f>IF(SUM(EL$9:EL156)&gt;0.9,MAX(ED$9:ED156)+1,0)</f>
        <v>0</v>
      </c>
      <c r="EE157" s="44">
        <f t="shared" si="361"/>
        <v>0</v>
      </c>
      <c r="EF157" s="40">
        <f t="shared" si="362"/>
        <v>49034</v>
      </c>
      <c r="EG157" s="43">
        <f t="shared" si="338"/>
        <v>0</v>
      </c>
      <c r="EH157" s="43">
        <f t="shared" si="326"/>
        <v>0</v>
      </c>
      <c r="EI157" s="45">
        <f>IF(AND(ED157=EK$6,EM156-EK$1/(EK$7-EK$6+1)&gt;=0),ROUND(EK$1/(EK$7-EK$6+1),0),IF(AND(SUM(EI$10:EI156)&gt;0,EM156-EI156&gt;=0),EI156,IF(AND(SUM(EI$10:EI156)&gt;0),EK$1-SUM(EI$10:EI156),0)))</f>
        <v>0</v>
      </c>
      <c r="EJ157" s="45">
        <f t="shared" si="414"/>
        <v>0</v>
      </c>
      <c r="EK157" s="45">
        <f t="shared" si="415"/>
        <v>0</v>
      </c>
      <c r="EL157" s="45">
        <f t="shared" si="327"/>
        <v>0</v>
      </c>
      <c r="EM157" s="45">
        <f t="shared" si="416"/>
        <v>0</v>
      </c>
      <c r="EN157" s="45">
        <f>IF(AND(EL157&lt;&gt;0,SUM(EL$9:EL156)=0),ROUND(EK$1*EK$3,0),0)</f>
        <v>0</v>
      </c>
      <c r="EO157" s="21"/>
      <c r="EP157" s="46">
        <f t="shared" si="433"/>
        <v>135</v>
      </c>
      <c r="EQ157" s="47">
        <f t="shared" si="417"/>
        <v>49034</v>
      </c>
      <c r="ER157" s="48">
        <f t="shared" si="304"/>
        <v>0</v>
      </c>
      <c r="ES157" s="48">
        <f t="shared" si="418"/>
        <v>0</v>
      </c>
      <c r="ET157" s="48">
        <f t="shared" si="419"/>
        <v>0</v>
      </c>
      <c r="EU157" s="48">
        <f t="shared" si="420"/>
        <v>0</v>
      </c>
      <c r="EV157" s="48">
        <f t="shared" si="421"/>
        <v>0</v>
      </c>
      <c r="EW157" s="48">
        <f t="shared" si="422"/>
        <v>0</v>
      </c>
      <c r="EX157" s="48">
        <f t="shared" si="423"/>
        <v>0</v>
      </c>
      <c r="EY157" s="48">
        <f t="shared" si="424"/>
        <v>0</v>
      </c>
      <c r="EZ157" s="48">
        <f t="shared" si="425"/>
        <v>0</v>
      </c>
      <c r="FA157" s="48">
        <f t="shared" si="426"/>
        <v>0</v>
      </c>
      <c r="FB157" s="48">
        <f t="shared" si="427"/>
        <v>0</v>
      </c>
      <c r="FC157" s="48">
        <f t="shared" si="428"/>
        <v>0</v>
      </c>
      <c r="FD157" s="48">
        <f t="shared" si="363"/>
        <v>0</v>
      </c>
      <c r="FE157" s="49">
        <f t="shared" si="339"/>
        <v>0</v>
      </c>
      <c r="FF157" s="49">
        <f t="shared" si="367"/>
        <v>0</v>
      </c>
      <c r="FG157" s="49">
        <f t="shared" si="368"/>
        <v>0</v>
      </c>
      <c r="FH157" s="49">
        <f t="shared" si="369"/>
        <v>0</v>
      </c>
      <c r="FI157" s="49">
        <f t="shared" si="370"/>
        <v>0</v>
      </c>
      <c r="FJ157" s="49">
        <f t="shared" si="371"/>
        <v>0</v>
      </c>
      <c r="FK157" s="49">
        <f t="shared" si="372"/>
        <v>0</v>
      </c>
      <c r="FL157" s="49">
        <f t="shared" si="373"/>
        <v>0</v>
      </c>
      <c r="FM157" s="49">
        <f t="shared" si="374"/>
        <v>0</v>
      </c>
      <c r="FN157" s="49">
        <f t="shared" si="429"/>
        <v>0</v>
      </c>
      <c r="FO157" s="49">
        <f t="shared" si="430"/>
        <v>0</v>
      </c>
      <c r="FP157" s="49">
        <f t="shared" si="431"/>
        <v>0</v>
      </c>
      <c r="FQ157" s="49">
        <f t="shared" si="432"/>
        <v>0</v>
      </c>
      <c r="FR157" s="49">
        <f t="shared" si="375"/>
        <v>0</v>
      </c>
      <c r="FS157" s="49">
        <f>IF(SUM(FF157:FF$298)=0,FF$299*FS$8/12,0)</f>
        <v>0</v>
      </c>
      <c r="FT157" s="49">
        <f>IF(SUM(FG157:FG$298)=0,FG$299*FT$8/12,0)</f>
        <v>0</v>
      </c>
      <c r="FU157" s="49">
        <f>IF(SUM(FH157:FH$298)=0,FH$299*FU$8/12,0)</f>
        <v>0</v>
      </c>
      <c r="FV157" s="49">
        <f>IF(SUM(FI157:FI$298)=0,FI$299*FV$8/12,0)</f>
        <v>0</v>
      </c>
      <c r="FW157" s="49">
        <f>IF(SUM(FJ157:FJ$298)=0,FJ$299*FW$8/12,0)</f>
        <v>0</v>
      </c>
      <c r="FX157" s="49">
        <f>IF(SUM(FK157:FK$298)=0,FK$299*FX$8/12,0)</f>
        <v>0</v>
      </c>
      <c r="FY157" s="49">
        <f>IF(SUM(FL157:FL$298)=0,FL$299*FY$8/12,0)</f>
        <v>0</v>
      </c>
      <c r="FZ157" s="49">
        <f>IF(SUM(FM157:FM$298)=0,FM$299*FZ$8/12,0)</f>
        <v>0</v>
      </c>
      <c r="GA157" s="49">
        <f>IF(SUM(FN157:FN$298)=0,FN$299*GA$8/12,0)</f>
        <v>0</v>
      </c>
      <c r="GB157" s="49">
        <f>IF(SUM(FO157:FO$298)=0,FO$299*GB$8/12,0)</f>
        <v>0</v>
      </c>
      <c r="GC157" s="49">
        <f>IF(SUM(FP157:FP$298)=0,FP$299*GC$8/12,0)</f>
        <v>0</v>
      </c>
      <c r="GD157" s="49">
        <f>IF(SUM(FQ157:FQ$298)=0,FQ$299*GD$8/12,0)</f>
        <v>0</v>
      </c>
      <c r="GE157" s="49">
        <f t="shared" si="376"/>
        <v>0</v>
      </c>
      <c r="GF157" s="49">
        <f t="shared" si="364"/>
        <v>0</v>
      </c>
      <c r="GG157" s="49">
        <f t="shared" si="377"/>
        <v>0</v>
      </c>
      <c r="GH157" s="49">
        <f t="shared" si="365"/>
        <v>0</v>
      </c>
      <c r="GI157" s="49">
        <f t="shared" si="378"/>
        <v>0</v>
      </c>
      <c r="GJ157" s="49">
        <f t="shared" si="366"/>
        <v>0</v>
      </c>
      <c r="GK157" s="21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  <c r="IW157" s="64"/>
      <c r="IX157" s="64"/>
      <c r="IY157" s="64"/>
      <c r="IZ157" s="64"/>
      <c r="JA157" s="64"/>
      <c r="JB157" s="64"/>
      <c r="JC157" s="64"/>
      <c r="JD157" s="64"/>
      <c r="JE157" s="64"/>
      <c r="JF157" s="64"/>
      <c r="JG157" s="64"/>
      <c r="JH157" s="64"/>
      <c r="JI157" s="64"/>
      <c r="JJ157" s="64"/>
      <c r="JK157" s="64"/>
      <c r="JL157" s="64"/>
      <c r="JM157" s="64"/>
      <c r="JN157" s="64"/>
      <c r="JO157" s="64"/>
      <c r="JP157" s="64"/>
      <c r="JQ157" s="64"/>
      <c r="JR157" s="64"/>
      <c r="JS157" s="64"/>
      <c r="JT157" s="64"/>
      <c r="JU157" s="64"/>
      <c r="JV157" s="64"/>
      <c r="JW157" s="64"/>
      <c r="JX157" s="64"/>
      <c r="JY157" s="64"/>
      <c r="JZ157" s="64"/>
      <c r="KA157" s="64"/>
      <c r="KB157" s="64"/>
      <c r="KC157" s="64"/>
      <c r="KD157" s="64"/>
      <c r="KE157" s="64"/>
      <c r="KF157" s="64"/>
      <c r="KG157" s="64"/>
      <c r="KH157" s="64"/>
      <c r="KI157" s="64"/>
      <c r="KJ157" s="64"/>
      <c r="KK157" s="64"/>
      <c r="KL157" s="64"/>
      <c r="KM157" s="64"/>
    </row>
    <row r="158" spans="1:299">
      <c r="A158" s="57"/>
      <c r="B158" s="38">
        <f>IF(SUM(J$9:J157)&gt;0.9,MAX(B$9:B157)+1,0)</f>
        <v>129</v>
      </c>
      <c r="C158" s="44">
        <f t="shared" si="340"/>
        <v>0</v>
      </c>
      <c r="D158" s="40">
        <v>49064</v>
      </c>
      <c r="E158" s="43">
        <f t="shared" si="379"/>
        <v>0</v>
      </c>
      <c r="F158" s="43">
        <f t="shared" si="380"/>
        <v>0</v>
      </c>
      <c r="G158" s="45">
        <f>IF(AND(B158=I$6,K157-I$1/(I$7-I$6+1)&gt;=0),ROUND(I$1/(I$7-I$6+1),0),IF(AND(SUM(G$10:G157)&gt;0,K157-G157&gt;=0),G157,IF(AND(SUM(G$10:G157)&gt;0),I$1-SUM(G$10:G157),0)))</f>
        <v>0</v>
      </c>
      <c r="H158" s="45">
        <f t="shared" si="381"/>
        <v>0</v>
      </c>
      <c r="I158" s="45">
        <f t="shared" si="382"/>
        <v>0</v>
      </c>
      <c r="J158" s="45">
        <f t="shared" si="305"/>
        <v>0</v>
      </c>
      <c r="K158" s="45">
        <f t="shared" si="383"/>
        <v>0</v>
      </c>
      <c r="L158" s="45">
        <f>IF(AND(J158&lt;&gt;0,SUM(J$9:J157)=0),ROUND(I$1*I$3,0),0)</f>
        <v>0</v>
      </c>
      <c r="M158" s="18"/>
      <c r="N158" s="38">
        <f>IF(SUM(V$9:V157)&gt;0.9,MAX(N$9:N157)+1,0)</f>
        <v>0</v>
      </c>
      <c r="O158" s="44">
        <f t="shared" si="341"/>
        <v>0</v>
      </c>
      <c r="P158" s="40">
        <f t="shared" si="342"/>
        <v>49064</v>
      </c>
      <c r="Q158" s="43">
        <f t="shared" si="328"/>
        <v>0</v>
      </c>
      <c r="R158" s="43">
        <f t="shared" si="306"/>
        <v>0</v>
      </c>
      <c r="S158" s="45">
        <f>IF(AND(N158=U$6,W157-U$1/(U$7-U$6+1)&gt;=0),ROUND(U$1/(U$7-U$6+1),0),IF(AND(SUM(S$10:S157)&gt;0,W157-S157&gt;=0),S157,IF(AND(SUM(S$10:S157)&gt;0),U$1-SUM(S$10:S157),0)))</f>
        <v>0</v>
      </c>
      <c r="T158" s="45">
        <f t="shared" si="384"/>
        <v>0</v>
      </c>
      <c r="U158" s="45">
        <f t="shared" si="385"/>
        <v>0</v>
      </c>
      <c r="V158" s="45">
        <f t="shared" si="307"/>
        <v>0</v>
      </c>
      <c r="W158" s="45">
        <f t="shared" si="386"/>
        <v>0</v>
      </c>
      <c r="X158" s="45">
        <f>IF(AND(V158&lt;&gt;0,SUM(V$9:V157)=0),ROUND(U$1*U$3,0),0)</f>
        <v>0</v>
      </c>
      <c r="Y158" s="18"/>
      <c r="Z158" s="38">
        <f>IF(SUM(AH$9:AH157)&gt;0.9,MAX(Z$9:Z157)+1,0)</f>
        <v>0</v>
      </c>
      <c r="AA158" s="44">
        <f t="shared" si="343"/>
        <v>0</v>
      </c>
      <c r="AB158" s="40">
        <f t="shared" si="344"/>
        <v>49064</v>
      </c>
      <c r="AC158" s="43">
        <f t="shared" si="329"/>
        <v>0</v>
      </c>
      <c r="AD158" s="43">
        <f t="shared" si="308"/>
        <v>0</v>
      </c>
      <c r="AE158" s="45">
        <f>IF(AND(Z158=AG$6,AI157-AG$1/(AG$7-AG$6+1)&gt;=0),ROUND(AG$1/(AG$7-AG$6+1),0),IF(AND(SUM(AE$10:AE157)&gt;0,AI157-AE157&gt;=0),AE157,IF(AND(SUM(AE$10:AE157)&gt;0),AG$1-SUM(AE$10:AE157),0)))</f>
        <v>0</v>
      </c>
      <c r="AF158" s="45">
        <f t="shared" si="387"/>
        <v>0</v>
      </c>
      <c r="AG158" s="45">
        <f t="shared" si="388"/>
        <v>0</v>
      </c>
      <c r="AH158" s="45">
        <f t="shared" si="309"/>
        <v>0</v>
      </c>
      <c r="AI158" s="45">
        <f t="shared" si="389"/>
        <v>0</v>
      </c>
      <c r="AJ158" s="45">
        <f>IF(AND(AH158&lt;&gt;0,SUM(AH$9:AH157)=0),ROUND(AG$1*AG$3,0),0)</f>
        <v>0</v>
      </c>
      <c r="AK158" s="18"/>
      <c r="AL158" s="38">
        <f>IF(SUM(AT$9:AT157)&gt;0.9,MAX(AL$9:AL157)+1,0)</f>
        <v>0</v>
      </c>
      <c r="AM158" s="44">
        <f t="shared" si="345"/>
        <v>0</v>
      </c>
      <c r="AN158" s="40">
        <f t="shared" si="346"/>
        <v>49064</v>
      </c>
      <c r="AO158" s="43">
        <f t="shared" si="330"/>
        <v>0</v>
      </c>
      <c r="AP158" s="43">
        <f t="shared" si="310"/>
        <v>0</v>
      </c>
      <c r="AQ158" s="45">
        <f>IF(AND(AL158=AS$6,AU157-AS$1/(AS$7-AS$6+1)&gt;=0),ROUND(AS$1/(AS$7-AS$6+1),0),IF(AND(SUM(AQ$10:AQ157)&gt;0,AU157-AQ157&gt;=0),AQ157,IF(AND(SUM(AQ$10:AQ157)&gt;0),AS$1-SUM(AQ$10:AQ157),0)))</f>
        <v>0</v>
      </c>
      <c r="AR158" s="45">
        <f t="shared" si="390"/>
        <v>0</v>
      </c>
      <c r="AS158" s="45">
        <f t="shared" si="391"/>
        <v>0</v>
      </c>
      <c r="AT158" s="45">
        <f t="shared" si="311"/>
        <v>0</v>
      </c>
      <c r="AU158" s="45">
        <f t="shared" si="392"/>
        <v>0</v>
      </c>
      <c r="AV158" s="45">
        <f>IF(AND(AT158&lt;&gt;0,SUM(AT$9:AT157)=0),ROUND(AS$1*AS$3,0),0)</f>
        <v>0</v>
      </c>
      <c r="AW158" s="18"/>
      <c r="AX158" s="38">
        <f>IF(SUM(BF$9:BF157)&gt;0.9,MAX(AX$9:AX157)+1,0)</f>
        <v>0</v>
      </c>
      <c r="AY158" s="44">
        <f t="shared" si="347"/>
        <v>0</v>
      </c>
      <c r="AZ158" s="40">
        <f t="shared" si="348"/>
        <v>49064</v>
      </c>
      <c r="BA158" s="43">
        <f t="shared" si="331"/>
        <v>0</v>
      </c>
      <c r="BB158" s="43">
        <f t="shared" si="312"/>
        <v>0</v>
      </c>
      <c r="BC158" s="45">
        <f>IF(AND(AX158=BE$6,BG157-BE$1/(BE$7-BE$6+1)&gt;=0),ROUND(BE$1/(BE$7-BE$6+1),0),IF(AND(SUM(BC$10:BC157)&gt;0,BG157-BC157&gt;=0),BC157,IF(AND(SUM(BC$10:BC157)&gt;0),BE$1-SUM(BC$10:BC157),0)))</f>
        <v>0</v>
      </c>
      <c r="BD158" s="45">
        <f t="shared" si="393"/>
        <v>0</v>
      </c>
      <c r="BE158" s="45">
        <f t="shared" si="394"/>
        <v>0</v>
      </c>
      <c r="BF158" s="45">
        <f t="shared" si="313"/>
        <v>0</v>
      </c>
      <c r="BG158" s="45">
        <f t="shared" si="395"/>
        <v>0</v>
      </c>
      <c r="BH158" s="45">
        <f>IF(AND(BF158&lt;&gt;0,SUM(BF$9:BF157)=0),ROUND(BE$1*BE$3,0),0)</f>
        <v>0</v>
      </c>
      <c r="BI158" s="18"/>
      <c r="BJ158" s="38">
        <f>IF(SUM(BR$9:BR157)&gt;0.9,MAX(BJ$9:BJ157)+1,0)</f>
        <v>0</v>
      </c>
      <c r="BK158" s="44">
        <f t="shared" si="349"/>
        <v>0</v>
      </c>
      <c r="BL158" s="40">
        <f t="shared" si="350"/>
        <v>49064</v>
      </c>
      <c r="BM158" s="43">
        <f t="shared" si="332"/>
        <v>0</v>
      </c>
      <c r="BN158" s="43">
        <f t="shared" si="314"/>
        <v>0</v>
      </c>
      <c r="BO158" s="45">
        <f>IF(AND(BJ158=BQ$6,BS157-BQ$1/(BQ$7-BQ$6+1)&gt;=0),ROUND(BQ$1/(BQ$7-BQ$6+1),0),IF(AND(SUM(BO$10:BO157)&gt;0,BS157-BO157&gt;=0),BO157,IF(AND(SUM(BO$10:BO157)&gt;0),BQ$1-SUM(BO$10:BO157),0)))</f>
        <v>0</v>
      </c>
      <c r="BP158" s="45">
        <f t="shared" si="396"/>
        <v>0</v>
      </c>
      <c r="BQ158" s="45">
        <f t="shared" si="397"/>
        <v>0</v>
      </c>
      <c r="BR158" s="45">
        <f t="shared" si="315"/>
        <v>0</v>
      </c>
      <c r="BS158" s="45">
        <f t="shared" si="398"/>
        <v>0</v>
      </c>
      <c r="BT158" s="45">
        <f>IF(AND(BR158&lt;&gt;0,SUM(BR$9:BR157)=0),ROUND(BQ$1*BQ$3,0),0)</f>
        <v>0</v>
      </c>
      <c r="BU158" s="18"/>
      <c r="BV158" s="38">
        <f>IF(SUM(CD$9:CD157)&gt;0.9,MAX(BV$9:BV157)+1,0)</f>
        <v>0</v>
      </c>
      <c r="BW158" s="44">
        <f t="shared" si="351"/>
        <v>0</v>
      </c>
      <c r="BX158" s="40">
        <f t="shared" si="352"/>
        <v>49064</v>
      </c>
      <c r="BY158" s="43">
        <f t="shared" si="333"/>
        <v>0</v>
      </c>
      <c r="BZ158" s="43">
        <f t="shared" si="316"/>
        <v>0</v>
      </c>
      <c r="CA158" s="45">
        <f>IF(AND(BV158=CC$6,CE157-CC$1/(CC$7-CC$6+1)&gt;=0),ROUND(CC$1/(CC$7-CC$6+1),0),IF(AND(SUM(CA$10:CA157)&gt;0,CE157-CA157&gt;=0),CA157,IF(AND(SUM(CA$10:CA157)&gt;0),CC$1-SUM(CA$10:CA157),0)))</f>
        <v>0</v>
      </c>
      <c r="CB158" s="45">
        <f t="shared" si="399"/>
        <v>0</v>
      </c>
      <c r="CC158" s="45">
        <f t="shared" si="400"/>
        <v>0</v>
      </c>
      <c r="CD158" s="45">
        <f t="shared" si="317"/>
        <v>0</v>
      </c>
      <c r="CE158" s="45">
        <f t="shared" si="401"/>
        <v>0</v>
      </c>
      <c r="CF158" s="45">
        <f>IF(AND(CD158&lt;&gt;0,SUM(CD$9:CD157)=0),ROUND(CC$1*CC$3,0),0)</f>
        <v>0</v>
      </c>
      <c r="CG158" s="18"/>
      <c r="CH158" s="38">
        <f>IF(SUM(CP$9:CP157)&gt;0.9,MAX(CH$9:CH157)+1,0)</f>
        <v>0</v>
      </c>
      <c r="CI158" s="44">
        <f t="shared" si="353"/>
        <v>0</v>
      </c>
      <c r="CJ158" s="40">
        <f t="shared" si="354"/>
        <v>49064</v>
      </c>
      <c r="CK158" s="43">
        <f t="shared" si="334"/>
        <v>0</v>
      </c>
      <c r="CL158" s="43">
        <f t="shared" si="318"/>
        <v>0</v>
      </c>
      <c r="CM158" s="45">
        <f>IF(AND(CH158=CO$6,CQ157-CO$1/(CO$7-CO$6+1)&gt;=0),ROUND(CO$1/(CO$7-CO$6+1),0),IF(AND(SUM(CM$10:CM157)&gt;0,CQ157-CM157&gt;=0),CM157,IF(AND(SUM(CM$10:CM157)&gt;0),CO$1-SUM(CM$10:CM157),0)))</f>
        <v>0</v>
      </c>
      <c r="CN158" s="45">
        <f t="shared" si="402"/>
        <v>0</v>
      </c>
      <c r="CO158" s="45">
        <f t="shared" si="403"/>
        <v>0</v>
      </c>
      <c r="CP158" s="45">
        <f t="shared" si="319"/>
        <v>0</v>
      </c>
      <c r="CQ158" s="45">
        <f t="shared" si="404"/>
        <v>0</v>
      </c>
      <c r="CR158" s="45">
        <f>IF(AND(CP158&lt;&gt;0,SUM(CP$9:CP157)=0),ROUND(CO$1*CO$3,0),0)</f>
        <v>0</v>
      </c>
      <c r="CS158" s="18"/>
      <c r="CT158" s="38">
        <f>IF(SUM(DB$9:DB157)&gt;0.9,MAX(CT$9:CT157)+1,0)</f>
        <v>0</v>
      </c>
      <c r="CU158" s="44">
        <f t="shared" si="355"/>
        <v>0</v>
      </c>
      <c r="CV158" s="40">
        <f t="shared" si="356"/>
        <v>49064</v>
      </c>
      <c r="CW158" s="43">
        <f t="shared" si="335"/>
        <v>0</v>
      </c>
      <c r="CX158" s="43">
        <f t="shared" si="320"/>
        <v>0</v>
      </c>
      <c r="CY158" s="45">
        <f>IF(AND(CT158=DA$6,DC157-DA$1/(DA$7-DA$6+1)&gt;=0),ROUND(DA$1/(DA$7-DA$6+1),0),IF(AND(SUM(CY$10:CY157)&gt;0,DC157-CY157&gt;=0),CY157,IF(AND(SUM(CY$10:CY157)&gt;0),DA$1-SUM(CY$10:CY157),0)))</f>
        <v>0</v>
      </c>
      <c r="CZ158" s="45">
        <f t="shared" si="405"/>
        <v>0</v>
      </c>
      <c r="DA158" s="45">
        <f t="shared" si="406"/>
        <v>0</v>
      </c>
      <c r="DB158" s="45">
        <f t="shared" si="321"/>
        <v>0</v>
      </c>
      <c r="DC158" s="45">
        <f t="shared" si="407"/>
        <v>0</v>
      </c>
      <c r="DD158" s="45">
        <f>IF(AND(DB158&lt;&gt;0,SUM(DB$9:DB157)=0),ROUND(DA$1*DA$3,0),0)</f>
        <v>0</v>
      </c>
      <c r="DE158" s="18"/>
      <c r="DF158" s="38">
        <f>IF(SUM(DN$9:DN157)&gt;0.9,MAX(DF$9:DF157)+1,0)</f>
        <v>0</v>
      </c>
      <c r="DG158" s="44">
        <f t="shared" si="357"/>
        <v>0</v>
      </c>
      <c r="DH158" s="40">
        <f t="shared" si="358"/>
        <v>49064</v>
      </c>
      <c r="DI158" s="43">
        <f t="shared" si="336"/>
        <v>0</v>
      </c>
      <c r="DJ158" s="43">
        <f t="shared" si="322"/>
        <v>0</v>
      </c>
      <c r="DK158" s="45">
        <f>IF(AND(DF158=DM$6,DO157-DM$1/(DM$7-DM$6+1)&gt;=0),ROUND(DM$1/(DM$7-DM$6+1),0),IF(AND(SUM(DK$10:DK157)&gt;0,DO157-DK157&gt;=0),DK157,IF(AND(SUM(DK$10:DK157)&gt;0),DM$1-SUM(DK$10:DK157),0)))</f>
        <v>0</v>
      </c>
      <c r="DL158" s="45">
        <f t="shared" si="408"/>
        <v>0</v>
      </c>
      <c r="DM158" s="45">
        <f t="shared" si="409"/>
        <v>0</v>
      </c>
      <c r="DN158" s="45">
        <f t="shared" si="323"/>
        <v>0</v>
      </c>
      <c r="DO158" s="45">
        <f t="shared" si="410"/>
        <v>0</v>
      </c>
      <c r="DP158" s="45">
        <f>IF(AND(DN158&lt;&gt;0,SUM(DN$9:DN157)=0),ROUND(DM$1*DM$3,0),0)</f>
        <v>0</v>
      </c>
      <c r="DQ158" s="18"/>
      <c r="DR158" s="38">
        <f>IF(SUM(DZ$9:DZ157)&gt;0.9,MAX(DR$9:DR157)+1,0)</f>
        <v>0</v>
      </c>
      <c r="DS158" s="44">
        <f t="shared" si="359"/>
        <v>0</v>
      </c>
      <c r="DT158" s="40">
        <f t="shared" si="360"/>
        <v>49064</v>
      </c>
      <c r="DU158" s="43">
        <f t="shared" si="337"/>
        <v>0</v>
      </c>
      <c r="DV158" s="43">
        <f t="shared" si="324"/>
        <v>0</v>
      </c>
      <c r="DW158" s="45">
        <f>IF(AND(DR158=DY$6,EA157-DY$1/(DY$7-DY$6+1)&gt;=0),ROUND(DY$1/(DY$7-DY$6+1),0),IF(AND(SUM(DW$10:DW157)&gt;0,EA157-DW157&gt;=0),DW157,IF(AND(SUM(DW$10:DW157)&gt;0),DY$1-SUM(DW$10:DW157),0)))</f>
        <v>0</v>
      </c>
      <c r="DX158" s="45">
        <f t="shared" si="411"/>
        <v>0</v>
      </c>
      <c r="DY158" s="45">
        <f t="shared" si="412"/>
        <v>0</v>
      </c>
      <c r="DZ158" s="45">
        <f t="shared" si="325"/>
        <v>0</v>
      </c>
      <c r="EA158" s="45">
        <f t="shared" si="413"/>
        <v>0</v>
      </c>
      <c r="EB158" s="45">
        <f>IF(AND(DZ158&lt;&gt;0,SUM(DZ$9:DZ157)=0),ROUND(DY$1*DY$3,0),0)</f>
        <v>0</v>
      </c>
      <c r="EC158" s="18"/>
      <c r="ED158" s="38">
        <f>IF(SUM(EL$9:EL157)&gt;0.9,MAX(ED$9:ED157)+1,0)</f>
        <v>0</v>
      </c>
      <c r="EE158" s="44">
        <f t="shared" si="361"/>
        <v>0</v>
      </c>
      <c r="EF158" s="40">
        <f t="shared" si="362"/>
        <v>49064</v>
      </c>
      <c r="EG158" s="43">
        <f t="shared" si="338"/>
        <v>0</v>
      </c>
      <c r="EH158" s="43">
        <f t="shared" si="326"/>
        <v>0</v>
      </c>
      <c r="EI158" s="45">
        <f>IF(AND(ED158=EK$6,EM157-EK$1/(EK$7-EK$6+1)&gt;=0),ROUND(EK$1/(EK$7-EK$6+1),0),IF(AND(SUM(EI$10:EI157)&gt;0,EM157-EI157&gt;=0),EI157,IF(AND(SUM(EI$10:EI157)&gt;0),EK$1-SUM(EI$10:EI157),0)))</f>
        <v>0</v>
      </c>
      <c r="EJ158" s="45">
        <f t="shared" si="414"/>
        <v>0</v>
      </c>
      <c r="EK158" s="45">
        <f t="shared" si="415"/>
        <v>0</v>
      </c>
      <c r="EL158" s="45">
        <f t="shared" si="327"/>
        <v>0</v>
      </c>
      <c r="EM158" s="45">
        <f t="shared" si="416"/>
        <v>0</v>
      </c>
      <c r="EN158" s="45">
        <f>IF(AND(EL158&lt;&gt;0,SUM(EL$9:EL157)=0),ROUND(EK$1*EK$3,0),0)</f>
        <v>0</v>
      </c>
      <c r="EO158" s="21"/>
      <c r="EP158" s="46">
        <f t="shared" si="433"/>
        <v>136</v>
      </c>
      <c r="EQ158" s="47">
        <f t="shared" si="417"/>
        <v>49064</v>
      </c>
      <c r="ER158" s="48">
        <f t="shared" si="304"/>
        <v>0</v>
      </c>
      <c r="ES158" s="48">
        <f t="shared" si="418"/>
        <v>0</v>
      </c>
      <c r="ET158" s="48">
        <f t="shared" si="419"/>
        <v>0</v>
      </c>
      <c r="EU158" s="48">
        <f t="shared" si="420"/>
        <v>0</v>
      </c>
      <c r="EV158" s="48">
        <f t="shared" si="421"/>
        <v>0</v>
      </c>
      <c r="EW158" s="48">
        <f t="shared" si="422"/>
        <v>0</v>
      </c>
      <c r="EX158" s="48">
        <f t="shared" si="423"/>
        <v>0</v>
      </c>
      <c r="EY158" s="48">
        <f t="shared" si="424"/>
        <v>0</v>
      </c>
      <c r="EZ158" s="48">
        <f t="shared" si="425"/>
        <v>0</v>
      </c>
      <c r="FA158" s="48">
        <f t="shared" si="426"/>
        <v>0</v>
      </c>
      <c r="FB158" s="48">
        <f t="shared" si="427"/>
        <v>0</v>
      </c>
      <c r="FC158" s="48">
        <f t="shared" si="428"/>
        <v>0</v>
      </c>
      <c r="FD158" s="48">
        <f t="shared" si="363"/>
        <v>0</v>
      </c>
      <c r="FE158" s="49">
        <f t="shared" si="339"/>
        <v>0</v>
      </c>
      <c r="FF158" s="49">
        <f t="shared" si="367"/>
        <v>0</v>
      </c>
      <c r="FG158" s="49">
        <f t="shared" si="368"/>
        <v>0</v>
      </c>
      <c r="FH158" s="49">
        <f t="shared" si="369"/>
        <v>0</v>
      </c>
      <c r="FI158" s="49">
        <f t="shared" si="370"/>
        <v>0</v>
      </c>
      <c r="FJ158" s="49">
        <f t="shared" si="371"/>
        <v>0</v>
      </c>
      <c r="FK158" s="49">
        <f t="shared" si="372"/>
        <v>0</v>
      </c>
      <c r="FL158" s="49">
        <f t="shared" si="373"/>
        <v>0</v>
      </c>
      <c r="FM158" s="49">
        <f t="shared" si="374"/>
        <v>0</v>
      </c>
      <c r="FN158" s="49">
        <f t="shared" si="429"/>
        <v>0</v>
      </c>
      <c r="FO158" s="49">
        <f t="shared" si="430"/>
        <v>0</v>
      </c>
      <c r="FP158" s="49">
        <f t="shared" si="431"/>
        <v>0</v>
      </c>
      <c r="FQ158" s="49">
        <f t="shared" si="432"/>
        <v>0</v>
      </c>
      <c r="FR158" s="49">
        <f t="shared" si="375"/>
        <v>0</v>
      </c>
      <c r="FS158" s="49">
        <f>IF(SUM(FF158:FF$298)=0,FF$299*FS$8/12,0)</f>
        <v>0</v>
      </c>
      <c r="FT158" s="49">
        <f>IF(SUM(FG158:FG$298)=0,FG$299*FT$8/12,0)</f>
        <v>0</v>
      </c>
      <c r="FU158" s="49">
        <f>IF(SUM(FH158:FH$298)=0,FH$299*FU$8/12,0)</f>
        <v>0</v>
      </c>
      <c r="FV158" s="49">
        <f>IF(SUM(FI158:FI$298)=0,FI$299*FV$8/12,0)</f>
        <v>0</v>
      </c>
      <c r="FW158" s="49">
        <f>IF(SUM(FJ158:FJ$298)=0,FJ$299*FW$8/12,0)</f>
        <v>0</v>
      </c>
      <c r="FX158" s="49">
        <f>IF(SUM(FK158:FK$298)=0,FK$299*FX$8/12,0)</f>
        <v>0</v>
      </c>
      <c r="FY158" s="49">
        <f>IF(SUM(FL158:FL$298)=0,FL$299*FY$8/12,0)</f>
        <v>0</v>
      </c>
      <c r="FZ158" s="49">
        <f>IF(SUM(FM158:FM$298)=0,FM$299*FZ$8/12,0)</f>
        <v>0</v>
      </c>
      <c r="GA158" s="49">
        <f>IF(SUM(FN158:FN$298)=0,FN$299*GA$8/12,0)</f>
        <v>0</v>
      </c>
      <c r="GB158" s="49">
        <f>IF(SUM(FO158:FO$298)=0,FO$299*GB$8/12,0)</f>
        <v>0</v>
      </c>
      <c r="GC158" s="49">
        <f>IF(SUM(FP158:FP$298)=0,FP$299*GC$8/12,0)</f>
        <v>0</v>
      </c>
      <c r="GD158" s="49">
        <f>IF(SUM(FQ158:FQ$298)=0,FQ$299*GD$8/12,0)</f>
        <v>0</v>
      </c>
      <c r="GE158" s="49">
        <f t="shared" si="376"/>
        <v>0</v>
      </c>
      <c r="GF158" s="49">
        <f t="shared" si="364"/>
        <v>0</v>
      </c>
      <c r="GG158" s="49">
        <f t="shared" si="377"/>
        <v>0</v>
      </c>
      <c r="GH158" s="49">
        <f t="shared" si="365"/>
        <v>0</v>
      </c>
      <c r="GI158" s="49">
        <f t="shared" si="378"/>
        <v>0</v>
      </c>
      <c r="GJ158" s="49">
        <f t="shared" si="366"/>
        <v>0</v>
      </c>
      <c r="GK158" s="21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  <c r="IW158" s="64"/>
      <c r="IX158" s="64"/>
      <c r="IY158" s="64"/>
      <c r="IZ158" s="64"/>
      <c r="JA158" s="64"/>
      <c r="JB158" s="64"/>
      <c r="JC158" s="64"/>
      <c r="JD158" s="64"/>
      <c r="JE158" s="64"/>
      <c r="JF158" s="64"/>
      <c r="JG158" s="64"/>
      <c r="JH158" s="64"/>
      <c r="JI158" s="64"/>
      <c r="JJ158" s="64"/>
      <c r="JK158" s="64"/>
      <c r="JL158" s="64"/>
      <c r="JM158" s="64"/>
      <c r="JN158" s="64"/>
      <c r="JO158" s="64"/>
      <c r="JP158" s="64"/>
      <c r="JQ158" s="64"/>
      <c r="JR158" s="64"/>
      <c r="JS158" s="64"/>
      <c r="JT158" s="64"/>
      <c r="JU158" s="64"/>
      <c r="JV158" s="64"/>
      <c r="JW158" s="64"/>
      <c r="JX158" s="64"/>
      <c r="JY158" s="64"/>
      <c r="JZ158" s="64"/>
      <c r="KA158" s="64"/>
      <c r="KB158" s="64"/>
      <c r="KC158" s="64"/>
      <c r="KD158" s="64"/>
      <c r="KE158" s="64"/>
      <c r="KF158" s="64"/>
      <c r="KG158" s="64"/>
      <c r="KH158" s="64"/>
      <c r="KI158" s="64"/>
      <c r="KJ158" s="64"/>
      <c r="KK158" s="64"/>
      <c r="KL158" s="64"/>
      <c r="KM158" s="64"/>
    </row>
    <row r="159" spans="1:299">
      <c r="A159" s="57"/>
      <c r="B159" s="38">
        <f>IF(SUM(J$9:J158)&gt;0.9,MAX(B$9:B158)+1,0)</f>
        <v>130</v>
      </c>
      <c r="C159" s="44">
        <f t="shared" si="340"/>
        <v>0</v>
      </c>
      <c r="D159" s="40">
        <v>49095</v>
      </c>
      <c r="E159" s="43">
        <f t="shared" si="379"/>
        <v>0</v>
      </c>
      <c r="F159" s="43">
        <f t="shared" si="380"/>
        <v>0</v>
      </c>
      <c r="G159" s="45">
        <f>IF(AND(B159=I$6,K158-I$1/(I$7-I$6+1)&gt;=0),ROUND(I$1/(I$7-I$6+1),0),IF(AND(SUM(G$10:G158)&gt;0,K158-G158&gt;=0),G158,IF(AND(SUM(G$10:G158)&gt;0),I$1-SUM(G$10:G158),0)))</f>
        <v>0</v>
      </c>
      <c r="H159" s="45">
        <f t="shared" si="381"/>
        <v>0</v>
      </c>
      <c r="I159" s="45">
        <f t="shared" si="382"/>
        <v>0</v>
      </c>
      <c r="J159" s="45">
        <f t="shared" si="305"/>
        <v>0</v>
      </c>
      <c r="K159" s="45">
        <f t="shared" si="383"/>
        <v>0</v>
      </c>
      <c r="L159" s="45">
        <f>IF(AND(J159&lt;&gt;0,SUM(J$9:J158)=0),ROUND(I$1*I$3,0),0)</f>
        <v>0</v>
      </c>
      <c r="M159" s="18"/>
      <c r="N159" s="38">
        <f>IF(SUM(V$9:V158)&gt;0.9,MAX(N$9:N158)+1,0)</f>
        <v>0</v>
      </c>
      <c r="O159" s="44">
        <f t="shared" si="341"/>
        <v>0</v>
      </c>
      <c r="P159" s="40">
        <f t="shared" si="342"/>
        <v>49095</v>
      </c>
      <c r="Q159" s="43">
        <f t="shared" si="328"/>
        <v>0</v>
      </c>
      <c r="R159" s="43">
        <f t="shared" si="306"/>
        <v>0</v>
      </c>
      <c r="S159" s="45">
        <f>IF(AND(N159=U$6,W158-U$1/(U$7-U$6+1)&gt;=0),ROUND(U$1/(U$7-U$6+1),0),IF(AND(SUM(S$10:S158)&gt;0,W158-S158&gt;=0),S158,IF(AND(SUM(S$10:S158)&gt;0),U$1-SUM(S$10:S158),0)))</f>
        <v>0</v>
      </c>
      <c r="T159" s="45">
        <f t="shared" si="384"/>
        <v>0</v>
      </c>
      <c r="U159" s="45">
        <f t="shared" si="385"/>
        <v>0</v>
      </c>
      <c r="V159" s="45">
        <f t="shared" si="307"/>
        <v>0</v>
      </c>
      <c r="W159" s="45">
        <f t="shared" si="386"/>
        <v>0</v>
      </c>
      <c r="X159" s="45">
        <f>IF(AND(V159&lt;&gt;0,SUM(V$9:V158)=0),ROUND(U$1*U$3,0),0)</f>
        <v>0</v>
      </c>
      <c r="Y159" s="18"/>
      <c r="Z159" s="38">
        <f>IF(SUM(AH$9:AH158)&gt;0.9,MAX(Z$9:Z158)+1,0)</f>
        <v>0</v>
      </c>
      <c r="AA159" s="44">
        <f t="shared" si="343"/>
        <v>0</v>
      </c>
      <c r="AB159" s="40">
        <f t="shared" si="344"/>
        <v>49095</v>
      </c>
      <c r="AC159" s="43">
        <f t="shared" si="329"/>
        <v>0</v>
      </c>
      <c r="AD159" s="43">
        <f t="shared" si="308"/>
        <v>0</v>
      </c>
      <c r="AE159" s="45">
        <f>IF(AND(Z159=AG$6,AI158-AG$1/(AG$7-AG$6+1)&gt;=0),ROUND(AG$1/(AG$7-AG$6+1),0),IF(AND(SUM(AE$10:AE158)&gt;0,AI158-AE158&gt;=0),AE158,IF(AND(SUM(AE$10:AE158)&gt;0),AG$1-SUM(AE$10:AE158),0)))</f>
        <v>0</v>
      </c>
      <c r="AF159" s="45">
        <f t="shared" si="387"/>
        <v>0</v>
      </c>
      <c r="AG159" s="45">
        <f t="shared" si="388"/>
        <v>0</v>
      </c>
      <c r="AH159" s="45">
        <f t="shared" si="309"/>
        <v>0</v>
      </c>
      <c r="AI159" s="45">
        <f t="shared" si="389"/>
        <v>0</v>
      </c>
      <c r="AJ159" s="45">
        <f>IF(AND(AH159&lt;&gt;0,SUM(AH$9:AH158)=0),ROUND(AG$1*AG$3,0),0)</f>
        <v>0</v>
      </c>
      <c r="AK159" s="18"/>
      <c r="AL159" s="38">
        <f>IF(SUM(AT$9:AT158)&gt;0.9,MAX(AL$9:AL158)+1,0)</f>
        <v>0</v>
      </c>
      <c r="AM159" s="44">
        <f t="shared" si="345"/>
        <v>0</v>
      </c>
      <c r="AN159" s="40">
        <f t="shared" si="346"/>
        <v>49095</v>
      </c>
      <c r="AO159" s="43">
        <f t="shared" si="330"/>
        <v>0</v>
      </c>
      <c r="AP159" s="43">
        <f t="shared" si="310"/>
        <v>0</v>
      </c>
      <c r="AQ159" s="45">
        <f>IF(AND(AL159=AS$6,AU158-AS$1/(AS$7-AS$6+1)&gt;=0),ROUND(AS$1/(AS$7-AS$6+1),0),IF(AND(SUM(AQ$10:AQ158)&gt;0,AU158-AQ158&gt;=0),AQ158,IF(AND(SUM(AQ$10:AQ158)&gt;0),AS$1-SUM(AQ$10:AQ158),0)))</f>
        <v>0</v>
      </c>
      <c r="AR159" s="45">
        <f t="shared" si="390"/>
        <v>0</v>
      </c>
      <c r="AS159" s="45">
        <f t="shared" si="391"/>
        <v>0</v>
      </c>
      <c r="AT159" s="45">
        <f t="shared" si="311"/>
        <v>0</v>
      </c>
      <c r="AU159" s="45">
        <f t="shared" si="392"/>
        <v>0</v>
      </c>
      <c r="AV159" s="45">
        <f>IF(AND(AT159&lt;&gt;0,SUM(AT$9:AT158)=0),ROUND(AS$1*AS$3,0),0)</f>
        <v>0</v>
      </c>
      <c r="AW159" s="18"/>
      <c r="AX159" s="38">
        <f>IF(SUM(BF$9:BF158)&gt;0.9,MAX(AX$9:AX158)+1,0)</f>
        <v>0</v>
      </c>
      <c r="AY159" s="44">
        <f t="shared" si="347"/>
        <v>0</v>
      </c>
      <c r="AZ159" s="40">
        <f t="shared" si="348"/>
        <v>49095</v>
      </c>
      <c r="BA159" s="43">
        <f t="shared" si="331"/>
        <v>0</v>
      </c>
      <c r="BB159" s="43">
        <f t="shared" si="312"/>
        <v>0</v>
      </c>
      <c r="BC159" s="45">
        <f>IF(AND(AX159=BE$6,BG158-BE$1/(BE$7-BE$6+1)&gt;=0),ROUND(BE$1/(BE$7-BE$6+1),0),IF(AND(SUM(BC$10:BC158)&gt;0,BG158-BC158&gt;=0),BC158,IF(AND(SUM(BC$10:BC158)&gt;0),BE$1-SUM(BC$10:BC158),0)))</f>
        <v>0</v>
      </c>
      <c r="BD159" s="45">
        <f t="shared" si="393"/>
        <v>0</v>
      </c>
      <c r="BE159" s="45">
        <f t="shared" si="394"/>
        <v>0</v>
      </c>
      <c r="BF159" s="45">
        <f t="shared" si="313"/>
        <v>0</v>
      </c>
      <c r="BG159" s="45">
        <f t="shared" si="395"/>
        <v>0</v>
      </c>
      <c r="BH159" s="45">
        <f>IF(AND(BF159&lt;&gt;0,SUM(BF$9:BF158)=0),ROUND(BE$1*BE$3,0),0)</f>
        <v>0</v>
      </c>
      <c r="BI159" s="18"/>
      <c r="BJ159" s="38">
        <f>IF(SUM(BR$9:BR158)&gt;0.9,MAX(BJ$9:BJ158)+1,0)</f>
        <v>0</v>
      </c>
      <c r="BK159" s="44">
        <f t="shared" si="349"/>
        <v>0</v>
      </c>
      <c r="BL159" s="40">
        <f t="shared" si="350"/>
        <v>49095</v>
      </c>
      <c r="BM159" s="43">
        <f t="shared" si="332"/>
        <v>0</v>
      </c>
      <c r="BN159" s="43">
        <f t="shared" si="314"/>
        <v>0</v>
      </c>
      <c r="BO159" s="45">
        <f>IF(AND(BJ159=BQ$6,BS158-BQ$1/(BQ$7-BQ$6+1)&gt;=0),ROUND(BQ$1/(BQ$7-BQ$6+1),0),IF(AND(SUM(BO$10:BO158)&gt;0,BS158-BO158&gt;=0),BO158,IF(AND(SUM(BO$10:BO158)&gt;0),BQ$1-SUM(BO$10:BO158),0)))</f>
        <v>0</v>
      </c>
      <c r="BP159" s="45">
        <f t="shared" si="396"/>
        <v>0</v>
      </c>
      <c r="BQ159" s="45">
        <f t="shared" si="397"/>
        <v>0</v>
      </c>
      <c r="BR159" s="45">
        <f t="shared" si="315"/>
        <v>0</v>
      </c>
      <c r="BS159" s="45">
        <f t="shared" si="398"/>
        <v>0</v>
      </c>
      <c r="BT159" s="45">
        <f>IF(AND(BR159&lt;&gt;0,SUM(BR$9:BR158)=0),ROUND(BQ$1*BQ$3,0),0)</f>
        <v>0</v>
      </c>
      <c r="BU159" s="18"/>
      <c r="BV159" s="38">
        <f>IF(SUM(CD$9:CD158)&gt;0.9,MAX(BV$9:BV158)+1,0)</f>
        <v>0</v>
      </c>
      <c r="BW159" s="44">
        <f t="shared" si="351"/>
        <v>0</v>
      </c>
      <c r="BX159" s="40">
        <f t="shared" si="352"/>
        <v>49095</v>
      </c>
      <c r="BY159" s="43">
        <f t="shared" si="333"/>
        <v>0</v>
      </c>
      <c r="BZ159" s="43">
        <f t="shared" si="316"/>
        <v>0</v>
      </c>
      <c r="CA159" s="45">
        <f>IF(AND(BV159=CC$6,CE158-CC$1/(CC$7-CC$6+1)&gt;=0),ROUND(CC$1/(CC$7-CC$6+1),0),IF(AND(SUM(CA$10:CA158)&gt;0,CE158-CA158&gt;=0),CA158,IF(AND(SUM(CA$10:CA158)&gt;0),CC$1-SUM(CA$10:CA158),0)))</f>
        <v>0</v>
      </c>
      <c r="CB159" s="45">
        <f t="shared" si="399"/>
        <v>0</v>
      </c>
      <c r="CC159" s="45">
        <f t="shared" si="400"/>
        <v>0</v>
      </c>
      <c r="CD159" s="45">
        <f t="shared" si="317"/>
        <v>0</v>
      </c>
      <c r="CE159" s="45">
        <f t="shared" si="401"/>
        <v>0</v>
      </c>
      <c r="CF159" s="45">
        <f>IF(AND(CD159&lt;&gt;0,SUM(CD$9:CD158)=0),ROUND(CC$1*CC$3,0),0)</f>
        <v>0</v>
      </c>
      <c r="CG159" s="18"/>
      <c r="CH159" s="38">
        <f>IF(SUM(CP$9:CP158)&gt;0.9,MAX(CH$9:CH158)+1,0)</f>
        <v>0</v>
      </c>
      <c r="CI159" s="44">
        <f t="shared" si="353"/>
        <v>0</v>
      </c>
      <c r="CJ159" s="40">
        <f t="shared" si="354"/>
        <v>49095</v>
      </c>
      <c r="CK159" s="43">
        <f t="shared" si="334"/>
        <v>0</v>
      </c>
      <c r="CL159" s="43">
        <f t="shared" si="318"/>
        <v>0</v>
      </c>
      <c r="CM159" s="45">
        <f>IF(AND(CH159=CO$6,CQ158-CO$1/(CO$7-CO$6+1)&gt;=0),ROUND(CO$1/(CO$7-CO$6+1),0),IF(AND(SUM(CM$10:CM158)&gt;0,CQ158-CM158&gt;=0),CM158,IF(AND(SUM(CM$10:CM158)&gt;0),CO$1-SUM(CM$10:CM158),0)))</f>
        <v>0</v>
      </c>
      <c r="CN159" s="45">
        <f t="shared" si="402"/>
        <v>0</v>
      </c>
      <c r="CO159" s="45">
        <f t="shared" si="403"/>
        <v>0</v>
      </c>
      <c r="CP159" s="45">
        <f t="shared" si="319"/>
        <v>0</v>
      </c>
      <c r="CQ159" s="45">
        <f t="shared" si="404"/>
        <v>0</v>
      </c>
      <c r="CR159" s="45">
        <f>IF(AND(CP159&lt;&gt;0,SUM(CP$9:CP158)=0),ROUND(CO$1*CO$3,0),0)</f>
        <v>0</v>
      </c>
      <c r="CS159" s="18"/>
      <c r="CT159" s="38">
        <f>IF(SUM(DB$9:DB158)&gt;0.9,MAX(CT$9:CT158)+1,0)</f>
        <v>0</v>
      </c>
      <c r="CU159" s="44">
        <f t="shared" si="355"/>
        <v>0</v>
      </c>
      <c r="CV159" s="40">
        <f t="shared" si="356"/>
        <v>49095</v>
      </c>
      <c r="CW159" s="43">
        <f t="shared" si="335"/>
        <v>0</v>
      </c>
      <c r="CX159" s="43">
        <f t="shared" si="320"/>
        <v>0</v>
      </c>
      <c r="CY159" s="45">
        <f>IF(AND(CT159=DA$6,DC158-DA$1/(DA$7-DA$6+1)&gt;=0),ROUND(DA$1/(DA$7-DA$6+1),0),IF(AND(SUM(CY$10:CY158)&gt;0,DC158-CY158&gt;=0),CY158,IF(AND(SUM(CY$10:CY158)&gt;0),DA$1-SUM(CY$10:CY158),0)))</f>
        <v>0</v>
      </c>
      <c r="CZ159" s="45">
        <f t="shared" si="405"/>
        <v>0</v>
      </c>
      <c r="DA159" s="45">
        <f t="shared" si="406"/>
        <v>0</v>
      </c>
      <c r="DB159" s="45">
        <f t="shared" si="321"/>
        <v>0</v>
      </c>
      <c r="DC159" s="45">
        <f t="shared" si="407"/>
        <v>0</v>
      </c>
      <c r="DD159" s="45">
        <f>IF(AND(DB159&lt;&gt;0,SUM(DB$9:DB158)=0),ROUND(DA$1*DA$3,0),0)</f>
        <v>0</v>
      </c>
      <c r="DE159" s="18"/>
      <c r="DF159" s="38">
        <f>IF(SUM(DN$9:DN158)&gt;0.9,MAX(DF$9:DF158)+1,0)</f>
        <v>0</v>
      </c>
      <c r="DG159" s="44">
        <f t="shared" si="357"/>
        <v>0</v>
      </c>
      <c r="DH159" s="40">
        <f t="shared" si="358"/>
        <v>49095</v>
      </c>
      <c r="DI159" s="43">
        <f t="shared" si="336"/>
        <v>0</v>
      </c>
      <c r="DJ159" s="43">
        <f t="shared" si="322"/>
        <v>0</v>
      </c>
      <c r="DK159" s="45">
        <f>IF(AND(DF159=DM$6,DO158-DM$1/(DM$7-DM$6+1)&gt;=0),ROUND(DM$1/(DM$7-DM$6+1),0),IF(AND(SUM(DK$10:DK158)&gt;0,DO158-DK158&gt;=0),DK158,IF(AND(SUM(DK$10:DK158)&gt;0),DM$1-SUM(DK$10:DK158),0)))</f>
        <v>0</v>
      </c>
      <c r="DL159" s="45">
        <f t="shared" si="408"/>
        <v>0</v>
      </c>
      <c r="DM159" s="45">
        <f t="shared" si="409"/>
        <v>0</v>
      </c>
      <c r="DN159" s="45">
        <f t="shared" si="323"/>
        <v>0</v>
      </c>
      <c r="DO159" s="45">
        <f t="shared" si="410"/>
        <v>0</v>
      </c>
      <c r="DP159" s="45">
        <f>IF(AND(DN159&lt;&gt;0,SUM(DN$9:DN158)=0),ROUND(DM$1*DM$3,0),0)</f>
        <v>0</v>
      </c>
      <c r="DQ159" s="18"/>
      <c r="DR159" s="38">
        <f>IF(SUM(DZ$9:DZ158)&gt;0.9,MAX(DR$9:DR158)+1,0)</f>
        <v>0</v>
      </c>
      <c r="DS159" s="44">
        <f t="shared" si="359"/>
        <v>0</v>
      </c>
      <c r="DT159" s="40">
        <f t="shared" si="360"/>
        <v>49095</v>
      </c>
      <c r="DU159" s="43">
        <f t="shared" si="337"/>
        <v>0</v>
      </c>
      <c r="DV159" s="43">
        <f t="shared" si="324"/>
        <v>0</v>
      </c>
      <c r="DW159" s="45">
        <f>IF(AND(DR159=DY$6,EA158-DY$1/(DY$7-DY$6+1)&gt;=0),ROUND(DY$1/(DY$7-DY$6+1),0),IF(AND(SUM(DW$10:DW158)&gt;0,EA158-DW158&gt;=0),DW158,IF(AND(SUM(DW$10:DW158)&gt;0),DY$1-SUM(DW$10:DW158),0)))</f>
        <v>0</v>
      </c>
      <c r="DX159" s="45">
        <f t="shared" si="411"/>
        <v>0</v>
      </c>
      <c r="DY159" s="45">
        <f t="shared" si="412"/>
        <v>0</v>
      </c>
      <c r="DZ159" s="45">
        <f t="shared" si="325"/>
        <v>0</v>
      </c>
      <c r="EA159" s="45">
        <f t="shared" si="413"/>
        <v>0</v>
      </c>
      <c r="EB159" s="45">
        <f>IF(AND(DZ159&lt;&gt;0,SUM(DZ$9:DZ158)=0),ROUND(DY$1*DY$3,0),0)</f>
        <v>0</v>
      </c>
      <c r="EC159" s="18"/>
      <c r="ED159" s="38">
        <f>IF(SUM(EL$9:EL158)&gt;0.9,MAX(ED$9:ED158)+1,0)</f>
        <v>0</v>
      </c>
      <c r="EE159" s="44">
        <f t="shared" si="361"/>
        <v>0</v>
      </c>
      <c r="EF159" s="40">
        <f t="shared" si="362"/>
        <v>49095</v>
      </c>
      <c r="EG159" s="43">
        <f t="shared" si="338"/>
        <v>0</v>
      </c>
      <c r="EH159" s="43">
        <f t="shared" si="326"/>
        <v>0</v>
      </c>
      <c r="EI159" s="45">
        <f>IF(AND(ED159=EK$6,EM158-EK$1/(EK$7-EK$6+1)&gt;=0),ROUND(EK$1/(EK$7-EK$6+1),0),IF(AND(SUM(EI$10:EI158)&gt;0,EM158-EI158&gt;=0),EI158,IF(AND(SUM(EI$10:EI158)&gt;0),EK$1-SUM(EI$10:EI158),0)))</f>
        <v>0</v>
      </c>
      <c r="EJ159" s="45">
        <f t="shared" si="414"/>
        <v>0</v>
      </c>
      <c r="EK159" s="45">
        <f t="shared" si="415"/>
        <v>0</v>
      </c>
      <c r="EL159" s="45">
        <f t="shared" si="327"/>
        <v>0</v>
      </c>
      <c r="EM159" s="45">
        <f t="shared" si="416"/>
        <v>0</v>
      </c>
      <c r="EN159" s="45">
        <f>IF(AND(EL159&lt;&gt;0,SUM(EL$9:EL158)=0),ROUND(EK$1*EK$3,0),0)</f>
        <v>0</v>
      </c>
      <c r="EO159" s="21"/>
      <c r="EP159" s="46">
        <f t="shared" si="433"/>
        <v>137</v>
      </c>
      <c r="EQ159" s="47">
        <f t="shared" si="417"/>
        <v>49095</v>
      </c>
      <c r="ER159" s="48">
        <f t="shared" si="304"/>
        <v>0</v>
      </c>
      <c r="ES159" s="48">
        <f t="shared" si="418"/>
        <v>0</v>
      </c>
      <c r="ET159" s="48">
        <f t="shared" si="419"/>
        <v>0</v>
      </c>
      <c r="EU159" s="48">
        <f t="shared" si="420"/>
        <v>0</v>
      </c>
      <c r="EV159" s="48">
        <f t="shared" si="421"/>
        <v>0</v>
      </c>
      <c r="EW159" s="48">
        <f t="shared" si="422"/>
        <v>0</v>
      </c>
      <c r="EX159" s="48">
        <f t="shared" si="423"/>
        <v>0</v>
      </c>
      <c r="EY159" s="48">
        <f t="shared" si="424"/>
        <v>0</v>
      </c>
      <c r="EZ159" s="48">
        <f t="shared" si="425"/>
        <v>0</v>
      </c>
      <c r="FA159" s="48">
        <f t="shared" si="426"/>
        <v>0</v>
      </c>
      <c r="FB159" s="48">
        <f t="shared" si="427"/>
        <v>0</v>
      </c>
      <c r="FC159" s="48">
        <f t="shared" si="428"/>
        <v>0</v>
      </c>
      <c r="FD159" s="48">
        <f t="shared" si="363"/>
        <v>0</v>
      </c>
      <c r="FE159" s="49">
        <f t="shared" si="339"/>
        <v>0</v>
      </c>
      <c r="FF159" s="49">
        <f t="shared" si="367"/>
        <v>0</v>
      </c>
      <c r="FG159" s="49">
        <f t="shared" si="368"/>
        <v>0</v>
      </c>
      <c r="FH159" s="49">
        <f t="shared" si="369"/>
        <v>0</v>
      </c>
      <c r="FI159" s="49">
        <f t="shared" si="370"/>
        <v>0</v>
      </c>
      <c r="FJ159" s="49">
        <f t="shared" si="371"/>
        <v>0</v>
      </c>
      <c r="FK159" s="49">
        <f t="shared" si="372"/>
        <v>0</v>
      </c>
      <c r="FL159" s="49">
        <f t="shared" si="373"/>
        <v>0</v>
      </c>
      <c r="FM159" s="49">
        <f t="shared" si="374"/>
        <v>0</v>
      </c>
      <c r="FN159" s="49">
        <f t="shared" si="429"/>
        <v>0</v>
      </c>
      <c r="FO159" s="49">
        <f t="shared" si="430"/>
        <v>0</v>
      </c>
      <c r="FP159" s="49">
        <f t="shared" si="431"/>
        <v>0</v>
      </c>
      <c r="FQ159" s="49">
        <f t="shared" si="432"/>
        <v>0</v>
      </c>
      <c r="FR159" s="49">
        <f t="shared" si="375"/>
        <v>0</v>
      </c>
      <c r="FS159" s="49">
        <f>IF(SUM(FF159:FF$298)=0,FF$299*FS$8/12,0)</f>
        <v>0</v>
      </c>
      <c r="FT159" s="49">
        <f>IF(SUM(FG159:FG$298)=0,FG$299*FT$8/12,0)</f>
        <v>0</v>
      </c>
      <c r="FU159" s="49">
        <f>IF(SUM(FH159:FH$298)=0,FH$299*FU$8/12,0)</f>
        <v>0</v>
      </c>
      <c r="FV159" s="49">
        <f>IF(SUM(FI159:FI$298)=0,FI$299*FV$8/12,0)</f>
        <v>0</v>
      </c>
      <c r="FW159" s="49">
        <f>IF(SUM(FJ159:FJ$298)=0,FJ$299*FW$8/12,0)</f>
        <v>0</v>
      </c>
      <c r="FX159" s="49">
        <f>IF(SUM(FK159:FK$298)=0,FK$299*FX$8/12,0)</f>
        <v>0</v>
      </c>
      <c r="FY159" s="49">
        <f>IF(SUM(FL159:FL$298)=0,FL$299*FY$8/12,0)</f>
        <v>0</v>
      </c>
      <c r="FZ159" s="49">
        <f>IF(SUM(FM159:FM$298)=0,FM$299*FZ$8/12,0)</f>
        <v>0</v>
      </c>
      <c r="GA159" s="49">
        <f>IF(SUM(FN159:FN$298)=0,FN$299*GA$8/12,0)</f>
        <v>0</v>
      </c>
      <c r="GB159" s="49">
        <f>IF(SUM(FO159:FO$298)=0,FO$299*GB$8/12,0)</f>
        <v>0</v>
      </c>
      <c r="GC159" s="49">
        <f>IF(SUM(FP159:FP$298)=0,FP$299*GC$8/12,0)</f>
        <v>0</v>
      </c>
      <c r="GD159" s="49">
        <f>IF(SUM(FQ159:FQ$298)=0,FQ$299*GD$8/12,0)</f>
        <v>0</v>
      </c>
      <c r="GE159" s="49">
        <f t="shared" si="376"/>
        <v>0</v>
      </c>
      <c r="GF159" s="49">
        <f t="shared" si="364"/>
        <v>0</v>
      </c>
      <c r="GG159" s="49">
        <f t="shared" si="377"/>
        <v>0</v>
      </c>
      <c r="GH159" s="49">
        <f t="shared" si="365"/>
        <v>0</v>
      </c>
      <c r="GI159" s="49">
        <f t="shared" si="378"/>
        <v>0</v>
      </c>
      <c r="GJ159" s="49">
        <f t="shared" si="366"/>
        <v>0</v>
      </c>
      <c r="GK159" s="21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  <c r="IW159" s="64"/>
      <c r="IX159" s="64"/>
      <c r="IY159" s="64"/>
      <c r="IZ159" s="64"/>
      <c r="JA159" s="64"/>
      <c r="JB159" s="64"/>
      <c r="JC159" s="64"/>
      <c r="JD159" s="64"/>
      <c r="JE159" s="64"/>
      <c r="JF159" s="64"/>
      <c r="JG159" s="64"/>
      <c r="JH159" s="64"/>
      <c r="JI159" s="64"/>
      <c r="JJ159" s="64"/>
      <c r="JK159" s="64"/>
      <c r="JL159" s="64"/>
      <c r="JM159" s="64"/>
      <c r="JN159" s="64"/>
      <c r="JO159" s="64"/>
      <c r="JP159" s="64"/>
      <c r="JQ159" s="64"/>
      <c r="JR159" s="64"/>
      <c r="JS159" s="64"/>
      <c r="JT159" s="64"/>
      <c r="JU159" s="64"/>
      <c r="JV159" s="64"/>
      <c r="JW159" s="64"/>
      <c r="JX159" s="64"/>
      <c r="JY159" s="64"/>
      <c r="JZ159" s="64"/>
      <c r="KA159" s="64"/>
      <c r="KB159" s="64"/>
      <c r="KC159" s="64"/>
      <c r="KD159" s="64"/>
      <c r="KE159" s="64"/>
      <c r="KF159" s="64"/>
      <c r="KG159" s="64"/>
      <c r="KH159" s="64"/>
      <c r="KI159" s="64"/>
      <c r="KJ159" s="64"/>
      <c r="KK159" s="64"/>
      <c r="KL159" s="64"/>
      <c r="KM159" s="64"/>
    </row>
    <row r="160" spans="1:299">
      <c r="A160" s="57"/>
      <c r="B160" s="38">
        <f>IF(SUM(J$9:J159)&gt;0.9,MAX(B$9:B159)+1,0)</f>
        <v>131</v>
      </c>
      <c r="C160" s="44">
        <f t="shared" si="340"/>
        <v>0</v>
      </c>
      <c r="D160" s="40">
        <v>49125</v>
      </c>
      <c r="E160" s="43">
        <f t="shared" si="379"/>
        <v>0</v>
      </c>
      <c r="F160" s="43">
        <f t="shared" si="380"/>
        <v>0</v>
      </c>
      <c r="G160" s="45">
        <f>IF(AND(B160=I$6,K159-I$1/(I$7-I$6+1)&gt;=0),ROUND(I$1/(I$7-I$6+1),0),IF(AND(SUM(G$10:G159)&gt;0,K159-G159&gt;=0),G159,IF(AND(SUM(G$10:G159)&gt;0),I$1-SUM(G$10:G159),0)))</f>
        <v>0</v>
      </c>
      <c r="H160" s="45">
        <f t="shared" si="381"/>
        <v>0</v>
      </c>
      <c r="I160" s="45">
        <f t="shared" si="382"/>
        <v>0</v>
      </c>
      <c r="J160" s="45">
        <f t="shared" si="305"/>
        <v>0</v>
      </c>
      <c r="K160" s="45">
        <f t="shared" si="383"/>
        <v>0</v>
      </c>
      <c r="L160" s="45">
        <f>IF(AND(J160&lt;&gt;0,SUM(J$9:J159)=0),ROUND(I$1*I$3,0),0)</f>
        <v>0</v>
      </c>
      <c r="M160" s="18"/>
      <c r="N160" s="38">
        <f>IF(SUM(V$9:V159)&gt;0.9,MAX(N$9:N159)+1,0)</f>
        <v>0</v>
      </c>
      <c r="O160" s="44">
        <f t="shared" si="341"/>
        <v>0</v>
      </c>
      <c r="P160" s="40">
        <f t="shared" si="342"/>
        <v>49125</v>
      </c>
      <c r="Q160" s="43">
        <f t="shared" si="328"/>
        <v>0</v>
      </c>
      <c r="R160" s="43">
        <f t="shared" si="306"/>
        <v>0</v>
      </c>
      <c r="S160" s="45">
        <f>IF(AND(N160=U$6,W159-U$1/(U$7-U$6+1)&gt;=0),ROUND(U$1/(U$7-U$6+1),0),IF(AND(SUM(S$10:S159)&gt;0,W159-S159&gt;=0),S159,IF(AND(SUM(S$10:S159)&gt;0),U$1-SUM(S$10:S159),0)))</f>
        <v>0</v>
      </c>
      <c r="T160" s="45">
        <f t="shared" si="384"/>
        <v>0</v>
      </c>
      <c r="U160" s="45">
        <f t="shared" si="385"/>
        <v>0</v>
      </c>
      <c r="V160" s="45">
        <f t="shared" si="307"/>
        <v>0</v>
      </c>
      <c r="W160" s="45">
        <f t="shared" si="386"/>
        <v>0</v>
      </c>
      <c r="X160" s="45">
        <f>IF(AND(V160&lt;&gt;0,SUM(V$9:V159)=0),ROUND(U$1*U$3,0),0)</f>
        <v>0</v>
      </c>
      <c r="Y160" s="18"/>
      <c r="Z160" s="38">
        <f>IF(SUM(AH$9:AH159)&gt;0.9,MAX(Z$9:Z159)+1,0)</f>
        <v>0</v>
      </c>
      <c r="AA160" s="44">
        <f t="shared" si="343"/>
        <v>0</v>
      </c>
      <c r="AB160" s="40">
        <f t="shared" si="344"/>
        <v>49125</v>
      </c>
      <c r="AC160" s="43">
        <f t="shared" si="329"/>
        <v>0</v>
      </c>
      <c r="AD160" s="43">
        <f t="shared" si="308"/>
        <v>0</v>
      </c>
      <c r="AE160" s="45">
        <f>IF(AND(Z160=AG$6,AI159-AG$1/(AG$7-AG$6+1)&gt;=0),ROUND(AG$1/(AG$7-AG$6+1),0),IF(AND(SUM(AE$10:AE159)&gt;0,AI159-AE159&gt;=0),AE159,IF(AND(SUM(AE$10:AE159)&gt;0),AG$1-SUM(AE$10:AE159),0)))</f>
        <v>0</v>
      </c>
      <c r="AF160" s="45">
        <f t="shared" si="387"/>
        <v>0</v>
      </c>
      <c r="AG160" s="45">
        <f t="shared" si="388"/>
        <v>0</v>
      </c>
      <c r="AH160" s="45">
        <f t="shared" si="309"/>
        <v>0</v>
      </c>
      <c r="AI160" s="45">
        <f t="shared" si="389"/>
        <v>0</v>
      </c>
      <c r="AJ160" s="45">
        <f>IF(AND(AH160&lt;&gt;0,SUM(AH$9:AH159)=0),ROUND(AG$1*AG$3,0),0)</f>
        <v>0</v>
      </c>
      <c r="AK160" s="18"/>
      <c r="AL160" s="38">
        <f>IF(SUM(AT$9:AT159)&gt;0.9,MAX(AL$9:AL159)+1,0)</f>
        <v>0</v>
      </c>
      <c r="AM160" s="44">
        <f t="shared" si="345"/>
        <v>0</v>
      </c>
      <c r="AN160" s="40">
        <f t="shared" si="346"/>
        <v>49125</v>
      </c>
      <c r="AO160" s="43">
        <f t="shared" si="330"/>
        <v>0</v>
      </c>
      <c r="AP160" s="43">
        <f t="shared" si="310"/>
        <v>0</v>
      </c>
      <c r="AQ160" s="45">
        <f>IF(AND(AL160=AS$6,AU159-AS$1/(AS$7-AS$6+1)&gt;=0),ROUND(AS$1/(AS$7-AS$6+1),0),IF(AND(SUM(AQ$10:AQ159)&gt;0,AU159-AQ159&gt;=0),AQ159,IF(AND(SUM(AQ$10:AQ159)&gt;0),AS$1-SUM(AQ$10:AQ159),0)))</f>
        <v>0</v>
      </c>
      <c r="AR160" s="45">
        <f t="shared" si="390"/>
        <v>0</v>
      </c>
      <c r="AS160" s="45">
        <f t="shared" si="391"/>
        <v>0</v>
      </c>
      <c r="AT160" s="45">
        <f t="shared" si="311"/>
        <v>0</v>
      </c>
      <c r="AU160" s="45">
        <f t="shared" si="392"/>
        <v>0</v>
      </c>
      <c r="AV160" s="45">
        <f>IF(AND(AT160&lt;&gt;0,SUM(AT$9:AT159)=0),ROUND(AS$1*AS$3,0),0)</f>
        <v>0</v>
      </c>
      <c r="AW160" s="18"/>
      <c r="AX160" s="38">
        <f>IF(SUM(BF$9:BF159)&gt;0.9,MAX(AX$9:AX159)+1,0)</f>
        <v>0</v>
      </c>
      <c r="AY160" s="44">
        <f t="shared" si="347"/>
        <v>0</v>
      </c>
      <c r="AZ160" s="40">
        <f t="shared" si="348"/>
        <v>49125</v>
      </c>
      <c r="BA160" s="43">
        <f t="shared" si="331"/>
        <v>0</v>
      </c>
      <c r="BB160" s="43">
        <f t="shared" si="312"/>
        <v>0</v>
      </c>
      <c r="BC160" s="45">
        <f>IF(AND(AX160=BE$6,BG159-BE$1/(BE$7-BE$6+1)&gt;=0),ROUND(BE$1/(BE$7-BE$6+1),0),IF(AND(SUM(BC$10:BC159)&gt;0,BG159-BC159&gt;=0),BC159,IF(AND(SUM(BC$10:BC159)&gt;0),BE$1-SUM(BC$10:BC159),0)))</f>
        <v>0</v>
      </c>
      <c r="BD160" s="45">
        <f t="shared" si="393"/>
        <v>0</v>
      </c>
      <c r="BE160" s="45">
        <f t="shared" si="394"/>
        <v>0</v>
      </c>
      <c r="BF160" s="45">
        <f t="shared" si="313"/>
        <v>0</v>
      </c>
      <c r="BG160" s="45">
        <f t="shared" si="395"/>
        <v>0</v>
      </c>
      <c r="BH160" s="45">
        <f>IF(AND(BF160&lt;&gt;0,SUM(BF$9:BF159)=0),ROUND(BE$1*BE$3,0),0)</f>
        <v>0</v>
      </c>
      <c r="BI160" s="18"/>
      <c r="BJ160" s="38">
        <f>IF(SUM(BR$9:BR159)&gt;0.9,MAX(BJ$9:BJ159)+1,0)</f>
        <v>0</v>
      </c>
      <c r="BK160" s="44">
        <f t="shared" si="349"/>
        <v>0</v>
      </c>
      <c r="BL160" s="40">
        <f t="shared" si="350"/>
        <v>49125</v>
      </c>
      <c r="BM160" s="43">
        <f t="shared" si="332"/>
        <v>0</v>
      </c>
      <c r="BN160" s="43">
        <f t="shared" si="314"/>
        <v>0</v>
      </c>
      <c r="BO160" s="45">
        <f>IF(AND(BJ160=BQ$6,BS159-BQ$1/(BQ$7-BQ$6+1)&gt;=0),ROUND(BQ$1/(BQ$7-BQ$6+1),0),IF(AND(SUM(BO$10:BO159)&gt;0,BS159-BO159&gt;=0),BO159,IF(AND(SUM(BO$10:BO159)&gt;0),BQ$1-SUM(BO$10:BO159),0)))</f>
        <v>0</v>
      </c>
      <c r="BP160" s="45">
        <f t="shared" si="396"/>
        <v>0</v>
      </c>
      <c r="BQ160" s="45">
        <f t="shared" si="397"/>
        <v>0</v>
      </c>
      <c r="BR160" s="45">
        <f t="shared" si="315"/>
        <v>0</v>
      </c>
      <c r="BS160" s="45">
        <f t="shared" si="398"/>
        <v>0</v>
      </c>
      <c r="BT160" s="45">
        <f>IF(AND(BR160&lt;&gt;0,SUM(BR$9:BR159)=0),ROUND(BQ$1*BQ$3,0),0)</f>
        <v>0</v>
      </c>
      <c r="BU160" s="18"/>
      <c r="BV160" s="38">
        <f>IF(SUM(CD$9:CD159)&gt;0.9,MAX(BV$9:BV159)+1,0)</f>
        <v>0</v>
      </c>
      <c r="BW160" s="44">
        <f t="shared" si="351"/>
        <v>0</v>
      </c>
      <c r="BX160" s="40">
        <f t="shared" si="352"/>
        <v>49125</v>
      </c>
      <c r="BY160" s="43">
        <f t="shared" si="333"/>
        <v>0</v>
      </c>
      <c r="BZ160" s="43">
        <f t="shared" si="316"/>
        <v>0</v>
      </c>
      <c r="CA160" s="45">
        <f>IF(AND(BV160=CC$6,CE159-CC$1/(CC$7-CC$6+1)&gt;=0),ROUND(CC$1/(CC$7-CC$6+1),0),IF(AND(SUM(CA$10:CA159)&gt;0,CE159-CA159&gt;=0),CA159,IF(AND(SUM(CA$10:CA159)&gt;0),CC$1-SUM(CA$10:CA159),0)))</f>
        <v>0</v>
      </c>
      <c r="CB160" s="45">
        <f t="shared" si="399"/>
        <v>0</v>
      </c>
      <c r="CC160" s="45">
        <f t="shared" si="400"/>
        <v>0</v>
      </c>
      <c r="CD160" s="45">
        <f t="shared" si="317"/>
        <v>0</v>
      </c>
      <c r="CE160" s="45">
        <f t="shared" si="401"/>
        <v>0</v>
      </c>
      <c r="CF160" s="45">
        <f>IF(AND(CD160&lt;&gt;0,SUM(CD$9:CD159)=0),ROUND(CC$1*CC$3,0),0)</f>
        <v>0</v>
      </c>
      <c r="CG160" s="18"/>
      <c r="CH160" s="38">
        <f>IF(SUM(CP$9:CP159)&gt;0.9,MAX(CH$9:CH159)+1,0)</f>
        <v>0</v>
      </c>
      <c r="CI160" s="44">
        <f t="shared" si="353"/>
        <v>0</v>
      </c>
      <c r="CJ160" s="40">
        <f t="shared" si="354"/>
        <v>49125</v>
      </c>
      <c r="CK160" s="43">
        <f t="shared" si="334"/>
        <v>0</v>
      </c>
      <c r="CL160" s="43">
        <f t="shared" si="318"/>
        <v>0</v>
      </c>
      <c r="CM160" s="45">
        <f>IF(AND(CH160=CO$6,CQ159-CO$1/(CO$7-CO$6+1)&gt;=0),ROUND(CO$1/(CO$7-CO$6+1),0),IF(AND(SUM(CM$10:CM159)&gt;0,CQ159-CM159&gt;=0),CM159,IF(AND(SUM(CM$10:CM159)&gt;0),CO$1-SUM(CM$10:CM159),0)))</f>
        <v>0</v>
      </c>
      <c r="CN160" s="45">
        <f t="shared" si="402"/>
        <v>0</v>
      </c>
      <c r="CO160" s="45">
        <f t="shared" si="403"/>
        <v>0</v>
      </c>
      <c r="CP160" s="45">
        <f t="shared" si="319"/>
        <v>0</v>
      </c>
      <c r="CQ160" s="45">
        <f t="shared" si="404"/>
        <v>0</v>
      </c>
      <c r="CR160" s="45">
        <f>IF(AND(CP160&lt;&gt;0,SUM(CP$9:CP159)=0),ROUND(CO$1*CO$3,0),0)</f>
        <v>0</v>
      </c>
      <c r="CS160" s="18"/>
      <c r="CT160" s="38">
        <f>IF(SUM(DB$9:DB159)&gt;0.9,MAX(CT$9:CT159)+1,0)</f>
        <v>0</v>
      </c>
      <c r="CU160" s="44">
        <f t="shared" si="355"/>
        <v>0</v>
      </c>
      <c r="CV160" s="40">
        <f t="shared" si="356"/>
        <v>49125</v>
      </c>
      <c r="CW160" s="43">
        <f t="shared" si="335"/>
        <v>0</v>
      </c>
      <c r="CX160" s="43">
        <f t="shared" si="320"/>
        <v>0</v>
      </c>
      <c r="CY160" s="45">
        <f>IF(AND(CT160=DA$6,DC159-DA$1/(DA$7-DA$6+1)&gt;=0),ROUND(DA$1/(DA$7-DA$6+1),0),IF(AND(SUM(CY$10:CY159)&gt;0,DC159-CY159&gt;=0),CY159,IF(AND(SUM(CY$10:CY159)&gt;0),DA$1-SUM(CY$10:CY159),0)))</f>
        <v>0</v>
      </c>
      <c r="CZ160" s="45">
        <f t="shared" si="405"/>
        <v>0</v>
      </c>
      <c r="DA160" s="45">
        <f t="shared" si="406"/>
        <v>0</v>
      </c>
      <c r="DB160" s="45">
        <f t="shared" si="321"/>
        <v>0</v>
      </c>
      <c r="DC160" s="45">
        <f t="shared" si="407"/>
        <v>0</v>
      </c>
      <c r="DD160" s="45">
        <f>IF(AND(DB160&lt;&gt;0,SUM(DB$9:DB159)=0),ROUND(DA$1*DA$3,0),0)</f>
        <v>0</v>
      </c>
      <c r="DE160" s="18"/>
      <c r="DF160" s="38">
        <f>IF(SUM(DN$9:DN159)&gt;0.9,MAX(DF$9:DF159)+1,0)</f>
        <v>0</v>
      </c>
      <c r="DG160" s="44">
        <f t="shared" si="357"/>
        <v>0</v>
      </c>
      <c r="DH160" s="40">
        <f t="shared" si="358"/>
        <v>49125</v>
      </c>
      <c r="DI160" s="43">
        <f t="shared" si="336"/>
        <v>0</v>
      </c>
      <c r="DJ160" s="43">
        <f t="shared" si="322"/>
        <v>0</v>
      </c>
      <c r="DK160" s="45">
        <f>IF(AND(DF160=DM$6,DO159-DM$1/(DM$7-DM$6+1)&gt;=0),ROUND(DM$1/(DM$7-DM$6+1),0),IF(AND(SUM(DK$10:DK159)&gt;0,DO159-DK159&gt;=0),DK159,IF(AND(SUM(DK$10:DK159)&gt;0),DM$1-SUM(DK$10:DK159),0)))</f>
        <v>0</v>
      </c>
      <c r="DL160" s="45">
        <f t="shared" si="408"/>
        <v>0</v>
      </c>
      <c r="DM160" s="45">
        <f t="shared" si="409"/>
        <v>0</v>
      </c>
      <c r="DN160" s="45">
        <f t="shared" si="323"/>
        <v>0</v>
      </c>
      <c r="DO160" s="45">
        <f t="shared" si="410"/>
        <v>0</v>
      </c>
      <c r="DP160" s="45">
        <f>IF(AND(DN160&lt;&gt;0,SUM(DN$9:DN159)=0),ROUND(DM$1*DM$3,0),0)</f>
        <v>0</v>
      </c>
      <c r="DQ160" s="18"/>
      <c r="DR160" s="38">
        <f>IF(SUM(DZ$9:DZ159)&gt;0.9,MAX(DR$9:DR159)+1,0)</f>
        <v>0</v>
      </c>
      <c r="DS160" s="44">
        <f t="shared" si="359"/>
        <v>0</v>
      </c>
      <c r="DT160" s="40">
        <f t="shared" si="360"/>
        <v>49125</v>
      </c>
      <c r="DU160" s="43">
        <f t="shared" si="337"/>
        <v>0</v>
      </c>
      <c r="DV160" s="43">
        <f t="shared" si="324"/>
        <v>0</v>
      </c>
      <c r="DW160" s="45">
        <f>IF(AND(DR160=DY$6,EA159-DY$1/(DY$7-DY$6+1)&gt;=0),ROUND(DY$1/(DY$7-DY$6+1),0),IF(AND(SUM(DW$10:DW159)&gt;0,EA159-DW159&gt;=0),DW159,IF(AND(SUM(DW$10:DW159)&gt;0),DY$1-SUM(DW$10:DW159),0)))</f>
        <v>0</v>
      </c>
      <c r="DX160" s="45">
        <f t="shared" si="411"/>
        <v>0</v>
      </c>
      <c r="DY160" s="45">
        <f t="shared" si="412"/>
        <v>0</v>
      </c>
      <c r="DZ160" s="45">
        <f t="shared" si="325"/>
        <v>0</v>
      </c>
      <c r="EA160" s="45">
        <f t="shared" si="413"/>
        <v>0</v>
      </c>
      <c r="EB160" s="45">
        <f>IF(AND(DZ160&lt;&gt;0,SUM(DZ$9:DZ159)=0),ROUND(DY$1*DY$3,0),0)</f>
        <v>0</v>
      </c>
      <c r="EC160" s="18"/>
      <c r="ED160" s="38">
        <f>IF(SUM(EL$9:EL159)&gt;0.9,MAX(ED$9:ED159)+1,0)</f>
        <v>0</v>
      </c>
      <c r="EE160" s="44">
        <f t="shared" si="361"/>
        <v>0</v>
      </c>
      <c r="EF160" s="40">
        <f t="shared" si="362"/>
        <v>49125</v>
      </c>
      <c r="EG160" s="43">
        <f t="shared" si="338"/>
        <v>0</v>
      </c>
      <c r="EH160" s="43">
        <f t="shared" si="326"/>
        <v>0</v>
      </c>
      <c r="EI160" s="45">
        <f>IF(AND(ED160=EK$6,EM159-EK$1/(EK$7-EK$6+1)&gt;=0),ROUND(EK$1/(EK$7-EK$6+1),0),IF(AND(SUM(EI$10:EI159)&gt;0,EM159-EI159&gt;=0),EI159,IF(AND(SUM(EI$10:EI159)&gt;0),EK$1-SUM(EI$10:EI159),0)))</f>
        <v>0</v>
      </c>
      <c r="EJ160" s="45">
        <f t="shared" si="414"/>
        <v>0</v>
      </c>
      <c r="EK160" s="45">
        <f t="shared" si="415"/>
        <v>0</v>
      </c>
      <c r="EL160" s="45">
        <f t="shared" si="327"/>
        <v>0</v>
      </c>
      <c r="EM160" s="45">
        <f t="shared" si="416"/>
        <v>0</v>
      </c>
      <c r="EN160" s="45">
        <f>IF(AND(EL160&lt;&gt;0,SUM(EL$9:EL159)=0),ROUND(EK$1*EK$3,0),0)</f>
        <v>0</v>
      </c>
      <c r="EO160" s="21"/>
      <c r="EP160" s="46">
        <f t="shared" si="433"/>
        <v>138</v>
      </c>
      <c r="EQ160" s="47">
        <f t="shared" si="417"/>
        <v>49125</v>
      </c>
      <c r="ER160" s="48">
        <f t="shared" si="304"/>
        <v>0</v>
      </c>
      <c r="ES160" s="48">
        <f t="shared" si="418"/>
        <v>0</v>
      </c>
      <c r="ET160" s="48">
        <f t="shared" si="419"/>
        <v>0</v>
      </c>
      <c r="EU160" s="48">
        <f t="shared" si="420"/>
        <v>0</v>
      </c>
      <c r="EV160" s="48">
        <f t="shared" si="421"/>
        <v>0</v>
      </c>
      <c r="EW160" s="48">
        <f t="shared" si="422"/>
        <v>0</v>
      </c>
      <c r="EX160" s="48">
        <f t="shared" si="423"/>
        <v>0</v>
      </c>
      <c r="EY160" s="48">
        <f t="shared" si="424"/>
        <v>0</v>
      </c>
      <c r="EZ160" s="48">
        <f t="shared" si="425"/>
        <v>0</v>
      </c>
      <c r="FA160" s="48">
        <f t="shared" si="426"/>
        <v>0</v>
      </c>
      <c r="FB160" s="48">
        <f t="shared" si="427"/>
        <v>0</v>
      </c>
      <c r="FC160" s="48">
        <f t="shared" si="428"/>
        <v>0</v>
      </c>
      <c r="FD160" s="48">
        <f t="shared" si="363"/>
        <v>0</v>
      </c>
      <c r="FE160" s="49">
        <f t="shared" si="339"/>
        <v>0</v>
      </c>
      <c r="FF160" s="49">
        <f t="shared" si="367"/>
        <v>0</v>
      </c>
      <c r="FG160" s="49">
        <f t="shared" si="368"/>
        <v>0</v>
      </c>
      <c r="FH160" s="49">
        <f t="shared" si="369"/>
        <v>0</v>
      </c>
      <c r="FI160" s="49">
        <f t="shared" si="370"/>
        <v>0</v>
      </c>
      <c r="FJ160" s="49">
        <f t="shared" si="371"/>
        <v>0</v>
      </c>
      <c r="FK160" s="49">
        <f t="shared" si="372"/>
        <v>0</v>
      </c>
      <c r="FL160" s="49">
        <f t="shared" si="373"/>
        <v>0</v>
      </c>
      <c r="FM160" s="49">
        <f t="shared" si="374"/>
        <v>0</v>
      </c>
      <c r="FN160" s="49">
        <f t="shared" si="429"/>
        <v>0</v>
      </c>
      <c r="FO160" s="49">
        <f t="shared" si="430"/>
        <v>0</v>
      </c>
      <c r="FP160" s="49">
        <f t="shared" si="431"/>
        <v>0</v>
      </c>
      <c r="FQ160" s="49">
        <f t="shared" si="432"/>
        <v>0</v>
      </c>
      <c r="FR160" s="49">
        <f t="shared" si="375"/>
        <v>0</v>
      </c>
      <c r="FS160" s="49">
        <f>IF(SUM(FF160:FF$298)=0,FF$299*FS$8/12,0)</f>
        <v>0</v>
      </c>
      <c r="FT160" s="49">
        <f>IF(SUM(FG160:FG$298)=0,FG$299*FT$8/12,0)</f>
        <v>0</v>
      </c>
      <c r="FU160" s="49">
        <f>IF(SUM(FH160:FH$298)=0,FH$299*FU$8/12,0)</f>
        <v>0</v>
      </c>
      <c r="FV160" s="49">
        <f>IF(SUM(FI160:FI$298)=0,FI$299*FV$8/12,0)</f>
        <v>0</v>
      </c>
      <c r="FW160" s="49">
        <f>IF(SUM(FJ160:FJ$298)=0,FJ$299*FW$8/12,0)</f>
        <v>0</v>
      </c>
      <c r="FX160" s="49">
        <f>IF(SUM(FK160:FK$298)=0,FK$299*FX$8/12,0)</f>
        <v>0</v>
      </c>
      <c r="FY160" s="49">
        <f>IF(SUM(FL160:FL$298)=0,FL$299*FY$8/12,0)</f>
        <v>0</v>
      </c>
      <c r="FZ160" s="49">
        <f>IF(SUM(FM160:FM$298)=0,FM$299*FZ$8/12,0)</f>
        <v>0</v>
      </c>
      <c r="GA160" s="49">
        <f>IF(SUM(FN160:FN$298)=0,FN$299*GA$8/12,0)</f>
        <v>0</v>
      </c>
      <c r="GB160" s="49">
        <f>IF(SUM(FO160:FO$298)=0,FO$299*GB$8/12,0)</f>
        <v>0</v>
      </c>
      <c r="GC160" s="49">
        <f>IF(SUM(FP160:FP$298)=0,FP$299*GC$8/12,0)</f>
        <v>0</v>
      </c>
      <c r="GD160" s="49">
        <f>IF(SUM(FQ160:FQ$298)=0,FQ$299*GD$8/12,0)</f>
        <v>0</v>
      </c>
      <c r="GE160" s="49">
        <f t="shared" si="376"/>
        <v>0</v>
      </c>
      <c r="GF160" s="49">
        <f t="shared" si="364"/>
        <v>0</v>
      </c>
      <c r="GG160" s="49">
        <f t="shared" si="377"/>
        <v>0</v>
      </c>
      <c r="GH160" s="49">
        <f t="shared" si="365"/>
        <v>0</v>
      </c>
      <c r="GI160" s="49">
        <f t="shared" si="378"/>
        <v>0</v>
      </c>
      <c r="GJ160" s="49">
        <f t="shared" si="366"/>
        <v>0</v>
      </c>
      <c r="GK160" s="21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  <c r="IW160" s="64"/>
      <c r="IX160" s="64"/>
      <c r="IY160" s="64"/>
      <c r="IZ160" s="64"/>
      <c r="JA160" s="64"/>
      <c r="JB160" s="64"/>
      <c r="JC160" s="64"/>
      <c r="JD160" s="64"/>
      <c r="JE160" s="64"/>
      <c r="JF160" s="64"/>
      <c r="JG160" s="64"/>
      <c r="JH160" s="64"/>
      <c r="JI160" s="64"/>
      <c r="JJ160" s="64"/>
      <c r="JK160" s="64"/>
      <c r="JL160" s="64"/>
      <c r="JM160" s="64"/>
      <c r="JN160" s="64"/>
      <c r="JO160" s="64"/>
      <c r="JP160" s="64"/>
      <c r="JQ160" s="64"/>
      <c r="JR160" s="64"/>
      <c r="JS160" s="64"/>
      <c r="JT160" s="64"/>
      <c r="JU160" s="64"/>
      <c r="JV160" s="64"/>
      <c r="JW160" s="64"/>
      <c r="JX160" s="64"/>
      <c r="JY160" s="64"/>
      <c r="JZ160" s="64"/>
      <c r="KA160" s="64"/>
      <c r="KB160" s="64"/>
      <c r="KC160" s="64"/>
      <c r="KD160" s="64"/>
      <c r="KE160" s="64"/>
      <c r="KF160" s="64"/>
      <c r="KG160" s="64"/>
      <c r="KH160" s="64"/>
      <c r="KI160" s="64"/>
      <c r="KJ160" s="64"/>
      <c r="KK160" s="64"/>
      <c r="KL160" s="64"/>
      <c r="KM160" s="64"/>
    </row>
    <row r="161" spans="1:299">
      <c r="A161" s="57"/>
      <c r="B161" s="38">
        <f>IF(SUM(J$9:J160)&gt;0.9,MAX(B$9:B160)+1,0)</f>
        <v>132</v>
      </c>
      <c r="C161" s="44">
        <f t="shared" si="340"/>
        <v>0</v>
      </c>
      <c r="D161" s="40">
        <v>49156</v>
      </c>
      <c r="E161" s="43">
        <f t="shared" si="379"/>
        <v>0</v>
      </c>
      <c r="F161" s="43">
        <f t="shared" si="380"/>
        <v>0</v>
      </c>
      <c r="G161" s="45">
        <f>IF(AND(B161=I$6,K160-I$1/(I$7-I$6+1)&gt;=0),ROUND(I$1/(I$7-I$6+1),0),IF(AND(SUM(G$10:G160)&gt;0,K160-G160&gt;=0),G160,IF(AND(SUM(G$10:G160)&gt;0),I$1-SUM(G$10:G160),0)))</f>
        <v>0</v>
      </c>
      <c r="H161" s="45">
        <f t="shared" si="381"/>
        <v>0</v>
      </c>
      <c r="I161" s="45">
        <f t="shared" si="382"/>
        <v>0</v>
      </c>
      <c r="J161" s="45">
        <f t="shared" si="305"/>
        <v>0</v>
      </c>
      <c r="K161" s="45">
        <f t="shared" si="383"/>
        <v>0</v>
      </c>
      <c r="L161" s="45">
        <f>IF(AND(J161&lt;&gt;0,SUM(J$9:J160)=0),ROUND(I$1*I$3,0),0)</f>
        <v>0</v>
      </c>
      <c r="M161" s="18"/>
      <c r="N161" s="38">
        <f>IF(SUM(V$9:V160)&gt;0.9,MAX(N$9:N160)+1,0)</f>
        <v>0</v>
      </c>
      <c r="O161" s="44">
        <f t="shared" si="341"/>
        <v>0</v>
      </c>
      <c r="P161" s="40">
        <f t="shared" si="342"/>
        <v>49156</v>
      </c>
      <c r="Q161" s="43">
        <f t="shared" si="328"/>
        <v>0</v>
      </c>
      <c r="R161" s="43">
        <f t="shared" si="306"/>
        <v>0</v>
      </c>
      <c r="S161" s="45">
        <f>IF(AND(N161=U$6,W160-U$1/(U$7-U$6+1)&gt;=0),ROUND(U$1/(U$7-U$6+1),0),IF(AND(SUM(S$10:S160)&gt;0,W160-S160&gt;=0),S160,IF(AND(SUM(S$10:S160)&gt;0),U$1-SUM(S$10:S160),0)))</f>
        <v>0</v>
      </c>
      <c r="T161" s="45">
        <f t="shared" si="384"/>
        <v>0</v>
      </c>
      <c r="U161" s="45">
        <f t="shared" si="385"/>
        <v>0</v>
      </c>
      <c r="V161" s="45">
        <f t="shared" si="307"/>
        <v>0</v>
      </c>
      <c r="W161" s="45">
        <f t="shared" si="386"/>
        <v>0</v>
      </c>
      <c r="X161" s="45">
        <f>IF(AND(V161&lt;&gt;0,SUM(V$9:V160)=0),ROUND(U$1*U$3,0),0)</f>
        <v>0</v>
      </c>
      <c r="Y161" s="18"/>
      <c r="Z161" s="38">
        <f>IF(SUM(AH$9:AH160)&gt;0.9,MAX(Z$9:Z160)+1,0)</f>
        <v>0</v>
      </c>
      <c r="AA161" s="44">
        <f t="shared" si="343"/>
        <v>0</v>
      </c>
      <c r="AB161" s="40">
        <f t="shared" si="344"/>
        <v>49156</v>
      </c>
      <c r="AC161" s="43">
        <f t="shared" si="329"/>
        <v>0</v>
      </c>
      <c r="AD161" s="43">
        <f t="shared" si="308"/>
        <v>0</v>
      </c>
      <c r="AE161" s="45">
        <f>IF(AND(Z161=AG$6,AI160-AG$1/(AG$7-AG$6+1)&gt;=0),ROUND(AG$1/(AG$7-AG$6+1),0),IF(AND(SUM(AE$10:AE160)&gt;0,AI160-AE160&gt;=0),AE160,IF(AND(SUM(AE$10:AE160)&gt;0),AG$1-SUM(AE$10:AE160),0)))</f>
        <v>0</v>
      </c>
      <c r="AF161" s="45">
        <f t="shared" si="387"/>
        <v>0</v>
      </c>
      <c r="AG161" s="45">
        <f t="shared" si="388"/>
        <v>0</v>
      </c>
      <c r="AH161" s="45">
        <f t="shared" si="309"/>
        <v>0</v>
      </c>
      <c r="AI161" s="45">
        <f t="shared" si="389"/>
        <v>0</v>
      </c>
      <c r="AJ161" s="45">
        <f>IF(AND(AH161&lt;&gt;0,SUM(AH$9:AH160)=0),ROUND(AG$1*AG$3,0),0)</f>
        <v>0</v>
      </c>
      <c r="AK161" s="18"/>
      <c r="AL161" s="38">
        <f>IF(SUM(AT$9:AT160)&gt;0.9,MAX(AL$9:AL160)+1,0)</f>
        <v>0</v>
      </c>
      <c r="AM161" s="44">
        <f t="shared" si="345"/>
        <v>0</v>
      </c>
      <c r="AN161" s="40">
        <f t="shared" si="346"/>
        <v>49156</v>
      </c>
      <c r="AO161" s="43">
        <f t="shared" si="330"/>
        <v>0</v>
      </c>
      <c r="AP161" s="43">
        <f t="shared" si="310"/>
        <v>0</v>
      </c>
      <c r="AQ161" s="45">
        <f>IF(AND(AL161=AS$6,AU160-AS$1/(AS$7-AS$6+1)&gt;=0),ROUND(AS$1/(AS$7-AS$6+1),0),IF(AND(SUM(AQ$10:AQ160)&gt;0,AU160-AQ160&gt;=0),AQ160,IF(AND(SUM(AQ$10:AQ160)&gt;0),AS$1-SUM(AQ$10:AQ160),0)))</f>
        <v>0</v>
      </c>
      <c r="AR161" s="45">
        <f t="shared" si="390"/>
        <v>0</v>
      </c>
      <c r="AS161" s="45">
        <f t="shared" si="391"/>
        <v>0</v>
      </c>
      <c r="AT161" s="45">
        <f t="shared" si="311"/>
        <v>0</v>
      </c>
      <c r="AU161" s="45">
        <f t="shared" si="392"/>
        <v>0</v>
      </c>
      <c r="AV161" s="45">
        <f>IF(AND(AT161&lt;&gt;0,SUM(AT$9:AT160)=0),ROUND(AS$1*AS$3,0),0)</f>
        <v>0</v>
      </c>
      <c r="AW161" s="18"/>
      <c r="AX161" s="38">
        <f>IF(SUM(BF$9:BF160)&gt;0.9,MAX(AX$9:AX160)+1,0)</f>
        <v>0</v>
      </c>
      <c r="AY161" s="44">
        <f t="shared" si="347"/>
        <v>0</v>
      </c>
      <c r="AZ161" s="40">
        <f t="shared" si="348"/>
        <v>49156</v>
      </c>
      <c r="BA161" s="43">
        <f t="shared" si="331"/>
        <v>0</v>
      </c>
      <c r="BB161" s="43">
        <f t="shared" si="312"/>
        <v>0</v>
      </c>
      <c r="BC161" s="45">
        <f>IF(AND(AX161=BE$6,BG160-BE$1/(BE$7-BE$6+1)&gt;=0),ROUND(BE$1/(BE$7-BE$6+1),0),IF(AND(SUM(BC$10:BC160)&gt;0,BG160-BC160&gt;=0),BC160,IF(AND(SUM(BC$10:BC160)&gt;0),BE$1-SUM(BC$10:BC160),0)))</f>
        <v>0</v>
      </c>
      <c r="BD161" s="45">
        <f t="shared" si="393"/>
        <v>0</v>
      </c>
      <c r="BE161" s="45">
        <f t="shared" si="394"/>
        <v>0</v>
      </c>
      <c r="BF161" s="45">
        <f t="shared" si="313"/>
        <v>0</v>
      </c>
      <c r="BG161" s="45">
        <f t="shared" si="395"/>
        <v>0</v>
      </c>
      <c r="BH161" s="45">
        <f>IF(AND(BF161&lt;&gt;0,SUM(BF$9:BF160)=0),ROUND(BE$1*BE$3,0),0)</f>
        <v>0</v>
      </c>
      <c r="BI161" s="18"/>
      <c r="BJ161" s="38">
        <f>IF(SUM(BR$9:BR160)&gt;0.9,MAX(BJ$9:BJ160)+1,0)</f>
        <v>0</v>
      </c>
      <c r="BK161" s="44">
        <f t="shared" si="349"/>
        <v>0</v>
      </c>
      <c r="BL161" s="40">
        <f t="shared" si="350"/>
        <v>49156</v>
      </c>
      <c r="BM161" s="43">
        <f t="shared" si="332"/>
        <v>0</v>
      </c>
      <c r="BN161" s="43">
        <f t="shared" si="314"/>
        <v>0</v>
      </c>
      <c r="BO161" s="45">
        <f>IF(AND(BJ161=BQ$6,BS160-BQ$1/(BQ$7-BQ$6+1)&gt;=0),ROUND(BQ$1/(BQ$7-BQ$6+1),0),IF(AND(SUM(BO$10:BO160)&gt;0,BS160-BO160&gt;=0),BO160,IF(AND(SUM(BO$10:BO160)&gt;0),BQ$1-SUM(BO$10:BO160),0)))</f>
        <v>0</v>
      </c>
      <c r="BP161" s="45">
        <f t="shared" si="396"/>
        <v>0</v>
      </c>
      <c r="BQ161" s="45">
        <f t="shared" si="397"/>
        <v>0</v>
      </c>
      <c r="BR161" s="45">
        <f t="shared" si="315"/>
        <v>0</v>
      </c>
      <c r="BS161" s="45">
        <f t="shared" si="398"/>
        <v>0</v>
      </c>
      <c r="BT161" s="45">
        <f>IF(AND(BR161&lt;&gt;0,SUM(BR$9:BR160)=0),ROUND(BQ$1*BQ$3,0),0)</f>
        <v>0</v>
      </c>
      <c r="BU161" s="18"/>
      <c r="BV161" s="38">
        <f>IF(SUM(CD$9:CD160)&gt;0.9,MAX(BV$9:BV160)+1,0)</f>
        <v>0</v>
      </c>
      <c r="BW161" s="44">
        <f t="shared" si="351"/>
        <v>0</v>
      </c>
      <c r="BX161" s="40">
        <f t="shared" si="352"/>
        <v>49156</v>
      </c>
      <c r="BY161" s="43">
        <f t="shared" si="333"/>
        <v>0</v>
      </c>
      <c r="BZ161" s="43">
        <f t="shared" si="316"/>
        <v>0</v>
      </c>
      <c r="CA161" s="45">
        <f>IF(AND(BV161=CC$6,CE160-CC$1/(CC$7-CC$6+1)&gt;=0),ROUND(CC$1/(CC$7-CC$6+1),0),IF(AND(SUM(CA$10:CA160)&gt;0,CE160-CA160&gt;=0),CA160,IF(AND(SUM(CA$10:CA160)&gt;0),CC$1-SUM(CA$10:CA160),0)))</f>
        <v>0</v>
      </c>
      <c r="CB161" s="45">
        <f t="shared" si="399"/>
        <v>0</v>
      </c>
      <c r="CC161" s="45">
        <f t="shared" si="400"/>
        <v>0</v>
      </c>
      <c r="CD161" s="45">
        <f t="shared" si="317"/>
        <v>0</v>
      </c>
      <c r="CE161" s="45">
        <f t="shared" si="401"/>
        <v>0</v>
      </c>
      <c r="CF161" s="45">
        <f>IF(AND(CD161&lt;&gt;0,SUM(CD$9:CD160)=0),ROUND(CC$1*CC$3,0),0)</f>
        <v>0</v>
      </c>
      <c r="CG161" s="18"/>
      <c r="CH161" s="38">
        <f>IF(SUM(CP$9:CP160)&gt;0.9,MAX(CH$9:CH160)+1,0)</f>
        <v>0</v>
      </c>
      <c r="CI161" s="44">
        <f t="shared" si="353"/>
        <v>0</v>
      </c>
      <c r="CJ161" s="40">
        <f t="shared" si="354"/>
        <v>49156</v>
      </c>
      <c r="CK161" s="43">
        <f t="shared" si="334"/>
        <v>0</v>
      </c>
      <c r="CL161" s="43">
        <f t="shared" si="318"/>
        <v>0</v>
      </c>
      <c r="CM161" s="45">
        <f>IF(AND(CH161=CO$6,CQ160-CO$1/(CO$7-CO$6+1)&gt;=0),ROUND(CO$1/(CO$7-CO$6+1),0),IF(AND(SUM(CM$10:CM160)&gt;0,CQ160-CM160&gt;=0),CM160,IF(AND(SUM(CM$10:CM160)&gt;0),CO$1-SUM(CM$10:CM160),0)))</f>
        <v>0</v>
      </c>
      <c r="CN161" s="45">
        <f t="shared" si="402"/>
        <v>0</v>
      </c>
      <c r="CO161" s="45">
        <f t="shared" si="403"/>
        <v>0</v>
      </c>
      <c r="CP161" s="45">
        <f t="shared" si="319"/>
        <v>0</v>
      </c>
      <c r="CQ161" s="45">
        <f t="shared" si="404"/>
        <v>0</v>
      </c>
      <c r="CR161" s="45">
        <f>IF(AND(CP161&lt;&gt;0,SUM(CP$9:CP160)=0),ROUND(CO$1*CO$3,0),0)</f>
        <v>0</v>
      </c>
      <c r="CS161" s="18"/>
      <c r="CT161" s="38">
        <f>IF(SUM(DB$9:DB160)&gt;0.9,MAX(CT$9:CT160)+1,0)</f>
        <v>0</v>
      </c>
      <c r="CU161" s="44">
        <f t="shared" si="355"/>
        <v>0</v>
      </c>
      <c r="CV161" s="40">
        <f t="shared" si="356"/>
        <v>49156</v>
      </c>
      <c r="CW161" s="43">
        <f t="shared" si="335"/>
        <v>0</v>
      </c>
      <c r="CX161" s="43">
        <f t="shared" si="320"/>
        <v>0</v>
      </c>
      <c r="CY161" s="45">
        <f>IF(AND(CT161=DA$6,DC160-DA$1/(DA$7-DA$6+1)&gt;=0),ROUND(DA$1/(DA$7-DA$6+1),0),IF(AND(SUM(CY$10:CY160)&gt;0,DC160-CY160&gt;=0),CY160,IF(AND(SUM(CY$10:CY160)&gt;0),DA$1-SUM(CY$10:CY160),0)))</f>
        <v>0</v>
      </c>
      <c r="CZ161" s="45">
        <f t="shared" si="405"/>
        <v>0</v>
      </c>
      <c r="DA161" s="45">
        <f t="shared" si="406"/>
        <v>0</v>
      </c>
      <c r="DB161" s="45">
        <f t="shared" si="321"/>
        <v>0</v>
      </c>
      <c r="DC161" s="45">
        <f t="shared" si="407"/>
        <v>0</v>
      </c>
      <c r="DD161" s="45">
        <f>IF(AND(DB161&lt;&gt;0,SUM(DB$9:DB160)=0),ROUND(DA$1*DA$3,0),0)</f>
        <v>0</v>
      </c>
      <c r="DE161" s="18"/>
      <c r="DF161" s="38">
        <f>IF(SUM(DN$9:DN160)&gt;0.9,MAX(DF$9:DF160)+1,0)</f>
        <v>0</v>
      </c>
      <c r="DG161" s="44">
        <f t="shared" si="357"/>
        <v>0</v>
      </c>
      <c r="DH161" s="40">
        <f t="shared" si="358"/>
        <v>49156</v>
      </c>
      <c r="DI161" s="43">
        <f t="shared" si="336"/>
        <v>0</v>
      </c>
      <c r="DJ161" s="43">
        <f t="shared" si="322"/>
        <v>0</v>
      </c>
      <c r="DK161" s="45">
        <f>IF(AND(DF161=DM$6,DO160-DM$1/(DM$7-DM$6+1)&gt;=0),ROUND(DM$1/(DM$7-DM$6+1),0),IF(AND(SUM(DK$10:DK160)&gt;0,DO160-DK160&gt;=0),DK160,IF(AND(SUM(DK$10:DK160)&gt;0),DM$1-SUM(DK$10:DK160),0)))</f>
        <v>0</v>
      </c>
      <c r="DL161" s="45">
        <f t="shared" si="408"/>
        <v>0</v>
      </c>
      <c r="DM161" s="45">
        <f t="shared" si="409"/>
        <v>0</v>
      </c>
      <c r="DN161" s="45">
        <f t="shared" si="323"/>
        <v>0</v>
      </c>
      <c r="DO161" s="45">
        <f t="shared" si="410"/>
        <v>0</v>
      </c>
      <c r="DP161" s="45">
        <f>IF(AND(DN161&lt;&gt;0,SUM(DN$9:DN160)=0),ROUND(DM$1*DM$3,0),0)</f>
        <v>0</v>
      </c>
      <c r="DQ161" s="18"/>
      <c r="DR161" s="38">
        <f>IF(SUM(DZ$9:DZ160)&gt;0.9,MAX(DR$9:DR160)+1,0)</f>
        <v>0</v>
      </c>
      <c r="DS161" s="44">
        <f t="shared" si="359"/>
        <v>0</v>
      </c>
      <c r="DT161" s="40">
        <f t="shared" si="360"/>
        <v>49156</v>
      </c>
      <c r="DU161" s="43">
        <f t="shared" si="337"/>
        <v>0</v>
      </c>
      <c r="DV161" s="43">
        <f t="shared" si="324"/>
        <v>0</v>
      </c>
      <c r="DW161" s="45">
        <f>IF(AND(DR161=DY$6,EA160-DY$1/(DY$7-DY$6+1)&gt;=0),ROUND(DY$1/(DY$7-DY$6+1),0),IF(AND(SUM(DW$10:DW160)&gt;0,EA160-DW160&gt;=0),DW160,IF(AND(SUM(DW$10:DW160)&gt;0),DY$1-SUM(DW$10:DW160),0)))</f>
        <v>0</v>
      </c>
      <c r="DX161" s="45">
        <f t="shared" si="411"/>
        <v>0</v>
      </c>
      <c r="DY161" s="45">
        <f t="shared" si="412"/>
        <v>0</v>
      </c>
      <c r="DZ161" s="45">
        <f t="shared" si="325"/>
        <v>0</v>
      </c>
      <c r="EA161" s="45">
        <f t="shared" si="413"/>
        <v>0</v>
      </c>
      <c r="EB161" s="45">
        <f>IF(AND(DZ161&lt;&gt;0,SUM(DZ$9:DZ160)=0),ROUND(DY$1*DY$3,0),0)</f>
        <v>0</v>
      </c>
      <c r="EC161" s="18"/>
      <c r="ED161" s="38">
        <f>IF(SUM(EL$9:EL160)&gt;0.9,MAX(ED$9:ED160)+1,0)</f>
        <v>0</v>
      </c>
      <c r="EE161" s="44">
        <f t="shared" si="361"/>
        <v>0</v>
      </c>
      <c r="EF161" s="40">
        <f t="shared" si="362"/>
        <v>49156</v>
      </c>
      <c r="EG161" s="43">
        <f t="shared" si="338"/>
        <v>0</v>
      </c>
      <c r="EH161" s="43">
        <f t="shared" si="326"/>
        <v>0</v>
      </c>
      <c r="EI161" s="45">
        <f>IF(AND(ED161=EK$6,EM160-EK$1/(EK$7-EK$6+1)&gt;=0),ROUND(EK$1/(EK$7-EK$6+1),0),IF(AND(SUM(EI$10:EI160)&gt;0,EM160-EI160&gt;=0),EI160,IF(AND(SUM(EI$10:EI160)&gt;0),EK$1-SUM(EI$10:EI160),0)))</f>
        <v>0</v>
      </c>
      <c r="EJ161" s="45">
        <f t="shared" si="414"/>
        <v>0</v>
      </c>
      <c r="EK161" s="45">
        <f t="shared" si="415"/>
        <v>0</v>
      </c>
      <c r="EL161" s="45">
        <f t="shared" si="327"/>
        <v>0</v>
      </c>
      <c r="EM161" s="45">
        <f t="shared" si="416"/>
        <v>0</v>
      </c>
      <c r="EN161" s="45">
        <f>IF(AND(EL161&lt;&gt;0,SUM(EL$9:EL160)=0),ROUND(EK$1*EK$3,0),0)</f>
        <v>0</v>
      </c>
      <c r="EO161" s="21"/>
      <c r="EP161" s="46">
        <f t="shared" si="433"/>
        <v>139</v>
      </c>
      <c r="EQ161" s="47">
        <f t="shared" si="417"/>
        <v>49156</v>
      </c>
      <c r="ER161" s="48">
        <f t="shared" si="304"/>
        <v>0</v>
      </c>
      <c r="ES161" s="48">
        <f t="shared" si="418"/>
        <v>0</v>
      </c>
      <c r="ET161" s="48">
        <f t="shared" si="419"/>
        <v>0</v>
      </c>
      <c r="EU161" s="48">
        <f t="shared" si="420"/>
        <v>0</v>
      </c>
      <c r="EV161" s="48">
        <f t="shared" si="421"/>
        <v>0</v>
      </c>
      <c r="EW161" s="48">
        <f t="shared" si="422"/>
        <v>0</v>
      </c>
      <c r="EX161" s="48">
        <f t="shared" si="423"/>
        <v>0</v>
      </c>
      <c r="EY161" s="48">
        <f t="shared" si="424"/>
        <v>0</v>
      </c>
      <c r="EZ161" s="48">
        <f t="shared" si="425"/>
        <v>0</v>
      </c>
      <c r="FA161" s="48">
        <f t="shared" si="426"/>
        <v>0</v>
      </c>
      <c r="FB161" s="48">
        <f t="shared" si="427"/>
        <v>0</v>
      </c>
      <c r="FC161" s="48">
        <f t="shared" si="428"/>
        <v>0</v>
      </c>
      <c r="FD161" s="48">
        <f t="shared" si="363"/>
        <v>0</v>
      </c>
      <c r="FE161" s="49">
        <f t="shared" si="339"/>
        <v>0</v>
      </c>
      <c r="FF161" s="49">
        <f t="shared" si="367"/>
        <v>0</v>
      </c>
      <c r="FG161" s="49">
        <f t="shared" si="368"/>
        <v>0</v>
      </c>
      <c r="FH161" s="49">
        <f t="shared" si="369"/>
        <v>0</v>
      </c>
      <c r="FI161" s="49">
        <f t="shared" si="370"/>
        <v>0</v>
      </c>
      <c r="FJ161" s="49">
        <f t="shared" si="371"/>
        <v>0</v>
      </c>
      <c r="FK161" s="49">
        <f t="shared" si="372"/>
        <v>0</v>
      </c>
      <c r="FL161" s="49">
        <f t="shared" si="373"/>
        <v>0</v>
      </c>
      <c r="FM161" s="49">
        <f t="shared" si="374"/>
        <v>0</v>
      </c>
      <c r="FN161" s="49">
        <f t="shared" si="429"/>
        <v>0</v>
      </c>
      <c r="FO161" s="49">
        <f t="shared" si="430"/>
        <v>0</v>
      </c>
      <c r="FP161" s="49">
        <f t="shared" si="431"/>
        <v>0</v>
      </c>
      <c r="FQ161" s="49">
        <f t="shared" si="432"/>
        <v>0</v>
      </c>
      <c r="FR161" s="49">
        <f t="shared" si="375"/>
        <v>0</v>
      </c>
      <c r="FS161" s="49">
        <f>IF(SUM(FF161:FF$298)=0,FF$299*FS$8/12,0)</f>
        <v>0</v>
      </c>
      <c r="FT161" s="49">
        <f>IF(SUM(FG161:FG$298)=0,FG$299*FT$8/12,0)</f>
        <v>0</v>
      </c>
      <c r="FU161" s="49">
        <f>IF(SUM(FH161:FH$298)=0,FH$299*FU$8/12,0)</f>
        <v>0</v>
      </c>
      <c r="FV161" s="49">
        <f>IF(SUM(FI161:FI$298)=0,FI$299*FV$8/12,0)</f>
        <v>0</v>
      </c>
      <c r="FW161" s="49">
        <f>IF(SUM(FJ161:FJ$298)=0,FJ$299*FW$8/12,0)</f>
        <v>0</v>
      </c>
      <c r="FX161" s="49">
        <f>IF(SUM(FK161:FK$298)=0,FK$299*FX$8/12,0)</f>
        <v>0</v>
      </c>
      <c r="FY161" s="49">
        <f>IF(SUM(FL161:FL$298)=0,FL$299*FY$8/12,0)</f>
        <v>0</v>
      </c>
      <c r="FZ161" s="49">
        <f>IF(SUM(FM161:FM$298)=0,FM$299*FZ$8/12,0)</f>
        <v>0</v>
      </c>
      <c r="GA161" s="49">
        <f>IF(SUM(FN161:FN$298)=0,FN$299*GA$8/12,0)</f>
        <v>0</v>
      </c>
      <c r="GB161" s="49">
        <f>IF(SUM(FO161:FO$298)=0,FO$299*GB$8/12,0)</f>
        <v>0</v>
      </c>
      <c r="GC161" s="49">
        <f>IF(SUM(FP161:FP$298)=0,FP$299*GC$8/12,0)</f>
        <v>0</v>
      </c>
      <c r="GD161" s="49">
        <f>IF(SUM(FQ161:FQ$298)=0,FQ$299*GD$8/12,0)</f>
        <v>0</v>
      </c>
      <c r="GE161" s="49">
        <f t="shared" si="376"/>
        <v>0</v>
      </c>
      <c r="GF161" s="49">
        <f t="shared" si="364"/>
        <v>0</v>
      </c>
      <c r="GG161" s="49">
        <f t="shared" si="377"/>
        <v>0</v>
      </c>
      <c r="GH161" s="49">
        <f t="shared" si="365"/>
        <v>0</v>
      </c>
      <c r="GI161" s="49">
        <f t="shared" si="378"/>
        <v>0</v>
      </c>
      <c r="GJ161" s="49">
        <f t="shared" si="366"/>
        <v>0</v>
      </c>
      <c r="GK161" s="21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  <c r="IW161" s="64"/>
      <c r="IX161" s="64"/>
      <c r="IY161" s="64"/>
      <c r="IZ161" s="64"/>
      <c r="JA161" s="64"/>
      <c r="JB161" s="64"/>
      <c r="JC161" s="64"/>
      <c r="JD161" s="64"/>
      <c r="JE161" s="64"/>
      <c r="JF161" s="64"/>
      <c r="JG161" s="64"/>
      <c r="JH161" s="64"/>
      <c r="JI161" s="64"/>
      <c r="JJ161" s="64"/>
      <c r="JK161" s="64"/>
      <c r="JL161" s="64"/>
      <c r="JM161" s="64"/>
      <c r="JN161" s="64"/>
      <c r="JO161" s="64"/>
      <c r="JP161" s="64"/>
      <c r="JQ161" s="64"/>
      <c r="JR161" s="64"/>
      <c r="JS161" s="64"/>
      <c r="JT161" s="64"/>
      <c r="JU161" s="64"/>
      <c r="JV161" s="64"/>
      <c r="JW161" s="64"/>
      <c r="JX161" s="64"/>
      <c r="JY161" s="64"/>
      <c r="JZ161" s="64"/>
      <c r="KA161" s="64"/>
      <c r="KB161" s="64"/>
      <c r="KC161" s="64"/>
      <c r="KD161" s="64"/>
      <c r="KE161" s="64"/>
      <c r="KF161" s="64"/>
      <c r="KG161" s="64"/>
      <c r="KH161" s="64"/>
      <c r="KI161" s="64"/>
      <c r="KJ161" s="64"/>
      <c r="KK161" s="64"/>
      <c r="KL161" s="64"/>
      <c r="KM161" s="64"/>
    </row>
    <row r="162" spans="1:299">
      <c r="A162" s="57"/>
      <c r="B162" s="38">
        <f>IF(SUM(J$9:J161)&gt;0.9,MAX(B$9:B161)+1,0)</f>
        <v>133</v>
      </c>
      <c r="C162" s="44">
        <f t="shared" si="340"/>
        <v>0</v>
      </c>
      <c r="D162" s="40">
        <v>49187</v>
      </c>
      <c r="E162" s="43">
        <f t="shared" si="379"/>
        <v>0</v>
      </c>
      <c r="F162" s="43">
        <f t="shared" si="380"/>
        <v>0</v>
      </c>
      <c r="G162" s="45">
        <f>IF(AND(B162=I$6,K161-I$1/(I$7-I$6+1)&gt;=0),ROUND(I$1/(I$7-I$6+1),0),IF(AND(SUM(G$10:G161)&gt;0,K161-G161&gt;=0),G161,IF(AND(SUM(G$10:G161)&gt;0),I$1-SUM(G$10:G161),0)))</f>
        <v>0</v>
      </c>
      <c r="H162" s="45">
        <f t="shared" si="381"/>
        <v>0</v>
      </c>
      <c r="I162" s="45">
        <f t="shared" si="382"/>
        <v>0</v>
      </c>
      <c r="J162" s="45">
        <f t="shared" si="305"/>
        <v>0</v>
      </c>
      <c r="K162" s="45">
        <f t="shared" si="383"/>
        <v>0</v>
      </c>
      <c r="L162" s="45">
        <f>IF(AND(J162&lt;&gt;0,SUM(J$9:J161)=0),ROUND(I$1*I$3,0),0)</f>
        <v>0</v>
      </c>
      <c r="M162" s="18"/>
      <c r="N162" s="38">
        <f>IF(SUM(V$9:V161)&gt;0.9,MAX(N$9:N161)+1,0)</f>
        <v>0</v>
      </c>
      <c r="O162" s="44">
        <f t="shared" si="341"/>
        <v>0</v>
      </c>
      <c r="P162" s="40">
        <f t="shared" si="342"/>
        <v>49187</v>
      </c>
      <c r="Q162" s="43">
        <f t="shared" si="328"/>
        <v>0</v>
      </c>
      <c r="R162" s="43">
        <f t="shared" si="306"/>
        <v>0</v>
      </c>
      <c r="S162" s="45">
        <f>IF(AND(N162=U$6,W161-U$1/(U$7-U$6+1)&gt;=0),ROUND(U$1/(U$7-U$6+1),0),IF(AND(SUM(S$10:S161)&gt;0,W161-S161&gt;=0),S161,IF(AND(SUM(S$10:S161)&gt;0),U$1-SUM(S$10:S161),0)))</f>
        <v>0</v>
      </c>
      <c r="T162" s="45">
        <f t="shared" si="384"/>
        <v>0</v>
      </c>
      <c r="U162" s="45">
        <f t="shared" si="385"/>
        <v>0</v>
      </c>
      <c r="V162" s="45">
        <f t="shared" si="307"/>
        <v>0</v>
      </c>
      <c r="W162" s="45">
        <f t="shared" si="386"/>
        <v>0</v>
      </c>
      <c r="X162" s="45">
        <f>IF(AND(V162&lt;&gt;0,SUM(V$9:V161)=0),ROUND(U$1*U$3,0),0)</f>
        <v>0</v>
      </c>
      <c r="Y162" s="18"/>
      <c r="Z162" s="38">
        <f>IF(SUM(AH$9:AH161)&gt;0.9,MAX(Z$9:Z161)+1,0)</f>
        <v>0</v>
      </c>
      <c r="AA162" s="44">
        <f t="shared" si="343"/>
        <v>0</v>
      </c>
      <c r="AB162" s="40">
        <f t="shared" si="344"/>
        <v>49187</v>
      </c>
      <c r="AC162" s="43">
        <f t="shared" si="329"/>
        <v>0</v>
      </c>
      <c r="AD162" s="43">
        <f t="shared" si="308"/>
        <v>0</v>
      </c>
      <c r="AE162" s="45">
        <f>IF(AND(Z162=AG$6,AI161-AG$1/(AG$7-AG$6+1)&gt;=0),ROUND(AG$1/(AG$7-AG$6+1),0),IF(AND(SUM(AE$10:AE161)&gt;0,AI161-AE161&gt;=0),AE161,IF(AND(SUM(AE$10:AE161)&gt;0),AG$1-SUM(AE$10:AE161),0)))</f>
        <v>0</v>
      </c>
      <c r="AF162" s="45">
        <f t="shared" si="387"/>
        <v>0</v>
      </c>
      <c r="AG162" s="45">
        <f t="shared" si="388"/>
        <v>0</v>
      </c>
      <c r="AH162" s="45">
        <f t="shared" si="309"/>
        <v>0</v>
      </c>
      <c r="AI162" s="45">
        <f t="shared" si="389"/>
        <v>0</v>
      </c>
      <c r="AJ162" s="45">
        <f>IF(AND(AH162&lt;&gt;0,SUM(AH$9:AH161)=0),ROUND(AG$1*AG$3,0),0)</f>
        <v>0</v>
      </c>
      <c r="AK162" s="18"/>
      <c r="AL162" s="38">
        <f>IF(SUM(AT$9:AT161)&gt;0.9,MAX(AL$9:AL161)+1,0)</f>
        <v>0</v>
      </c>
      <c r="AM162" s="44">
        <f t="shared" si="345"/>
        <v>0</v>
      </c>
      <c r="AN162" s="40">
        <f t="shared" si="346"/>
        <v>49187</v>
      </c>
      <c r="AO162" s="43">
        <f t="shared" si="330"/>
        <v>0</v>
      </c>
      <c r="AP162" s="43">
        <f t="shared" si="310"/>
        <v>0</v>
      </c>
      <c r="AQ162" s="45">
        <f>IF(AND(AL162=AS$6,AU161-AS$1/(AS$7-AS$6+1)&gt;=0),ROUND(AS$1/(AS$7-AS$6+1),0),IF(AND(SUM(AQ$10:AQ161)&gt;0,AU161-AQ161&gt;=0),AQ161,IF(AND(SUM(AQ$10:AQ161)&gt;0),AS$1-SUM(AQ$10:AQ161),0)))</f>
        <v>0</v>
      </c>
      <c r="AR162" s="45">
        <f t="shared" si="390"/>
        <v>0</v>
      </c>
      <c r="AS162" s="45">
        <f t="shared" si="391"/>
        <v>0</v>
      </c>
      <c r="AT162" s="45">
        <f t="shared" si="311"/>
        <v>0</v>
      </c>
      <c r="AU162" s="45">
        <f t="shared" si="392"/>
        <v>0</v>
      </c>
      <c r="AV162" s="45">
        <f>IF(AND(AT162&lt;&gt;0,SUM(AT$9:AT161)=0),ROUND(AS$1*AS$3,0),0)</f>
        <v>0</v>
      </c>
      <c r="AW162" s="18"/>
      <c r="AX162" s="38">
        <f>IF(SUM(BF$9:BF161)&gt;0.9,MAX(AX$9:AX161)+1,0)</f>
        <v>0</v>
      </c>
      <c r="AY162" s="44">
        <f t="shared" si="347"/>
        <v>0</v>
      </c>
      <c r="AZ162" s="40">
        <f t="shared" si="348"/>
        <v>49187</v>
      </c>
      <c r="BA162" s="43">
        <f t="shared" si="331"/>
        <v>0</v>
      </c>
      <c r="BB162" s="43">
        <f t="shared" si="312"/>
        <v>0</v>
      </c>
      <c r="BC162" s="45">
        <f>IF(AND(AX162=BE$6,BG161-BE$1/(BE$7-BE$6+1)&gt;=0),ROUND(BE$1/(BE$7-BE$6+1),0),IF(AND(SUM(BC$10:BC161)&gt;0,BG161-BC161&gt;=0),BC161,IF(AND(SUM(BC$10:BC161)&gt;0),BE$1-SUM(BC$10:BC161),0)))</f>
        <v>0</v>
      </c>
      <c r="BD162" s="45">
        <f t="shared" si="393"/>
        <v>0</v>
      </c>
      <c r="BE162" s="45">
        <f t="shared" si="394"/>
        <v>0</v>
      </c>
      <c r="BF162" s="45">
        <f t="shared" si="313"/>
        <v>0</v>
      </c>
      <c r="BG162" s="45">
        <f t="shared" si="395"/>
        <v>0</v>
      </c>
      <c r="BH162" s="45">
        <f>IF(AND(BF162&lt;&gt;0,SUM(BF$9:BF161)=0),ROUND(BE$1*BE$3,0),0)</f>
        <v>0</v>
      </c>
      <c r="BI162" s="18"/>
      <c r="BJ162" s="38">
        <f>IF(SUM(BR$9:BR161)&gt;0.9,MAX(BJ$9:BJ161)+1,0)</f>
        <v>0</v>
      </c>
      <c r="BK162" s="44">
        <f t="shared" si="349"/>
        <v>0</v>
      </c>
      <c r="BL162" s="40">
        <f t="shared" si="350"/>
        <v>49187</v>
      </c>
      <c r="BM162" s="43">
        <f t="shared" si="332"/>
        <v>0</v>
      </c>
      <c r="BN162" s="43">
        <f t="shared" si="314"/>
        <v>0</v>
      </c>
      <c r="BO162" s="45">
        <f>IF(AND(BJ162=BQ$6,BS161-BQ$1/(BQ$7-BQ$6+1)&gt;=0),ROUND(BQ$1/(BQ$7-BQ$6+1),0),IF(AND(SUM(BO$10:BO161)&gt;0,BS161-BO161&gt;=0),BO161,IF(AND(SUM(BO$10:BO161)&gt;0),BQ$1-SUM(BO$10:BO161),0)))</f>
        <v>0</v>
      </c>
      <c r="BP162" s="45">
        <f t="shared" si="396"/>
        <v>0</v>
      </c>
      <c r="BQ162" s="45">
        <f t="shared" si="397"/>
        <v>0</v>
      </c>
      <c r="BR162" s="45">
        <f t="shared" si="315"/>
        <v>0</v>
      </c>
      <c r="BS162" s="45">
        <f t="shared" si="398"/>
        <v>0</v>
      </c>
      <c r="BT162" s="45">
        <f>IF(AND(BR162&lt;&gt;0,SUM(BR$9:BR161)=0),ROUND(BQ$1*BQ$3,0),0)</f>
        <v>0</v>
      </c>
      <c r="BU162" s="18"/>
      <c r="BV162" s="38">
        <f>IF(SUM(CD$9:CD161)&gt;0.9,MAX(BV$9:BV161)+1,0)</f>
        <v>0</v>
      </c>
      <c r="BW162" s="44">
        <f t="shared" si="351"/>
        <v>0</v>
      </c>
      <c r="BX162" s="40">
        <f t="shared" si="352"/>
        <v>49187</v>
      </c>
      <c r="BY162" s="43">
        <f t="shared" si="333"/>
        <v>0</v>
      </c>
      <c r="BZ162" s="43">
        <f t="shared" si="316"/>
        <v>0</v>
      </c>
      <c r="CA162" s="45">
        <f>IF(AND(BV162=CC$6,CE161-CC$1/(CC$7-CC$6+1)&gt;=0),ROUND(CC$1/(CC$7-CC$6+1),0),IF(AND(SUM(CA$10:CA161)&gt;0,CE161-CA161&gt;=0),CA161,IF(AND(SUM(CA$10:CA161)&gt;0),CC$1-SUM(CA$10:CA161),0)))</f>
        <v>0</v>
      </c>
      <c r="CB162" s="45">
        <f t="shared" si="399"/>
        <v>0</v>
      </c>
      <c r="CC162" s="45">
        <f t="shared" si="400"/>
        <v>0</v>
      </c>
      <c r="CD162" s="45">
        <f t="shared" si="317"/>
        <v>0</v>
      </c>
      <c r="CE162" s="45">
        <f t="shared" si="401"/>
        <v>0</v>
      </c>
      <c r="CF162" s="45">
        <f>IF(AND(CD162&lt;&gt;0,SUM(CD$9:CD161)=0),ROUND(CC$1*CC$3,0),0)</f>
        <v>0</v>
      </c>
      <c r="CG162" s="18"/>
      <c r="CH162" s="38">
        <f>IF(SUM(CP$9:CP161)&gt;0.9,MAX(CH$9:CH161)+1,0)</f>
        <v>0</v>
      </c>
      <c r="CI162" s="44">
        <f t="shared" si="353"/>
        <v>0</v>
      </c>
      <c r="CJ162" s="40">
        <f t="shared" si="354"/>
        <v>49187</v>
      </c>
      <c r="CK162" s="43">
        <f t="shared" si="334"/>
        <v>0</v>
      </c>
      <c r="CL162" s="43">
        <f t="shared" si="318"/>
        <v>0</v>
      </c>
      <c r="CM162" s="45">
        <f>IF(AND(CH162=CO$6,CQ161-CO$1/(CO$7-CO$6+1)&gt;=0),ROUND(CO$1/(CO$7-CO$6+1),0),IF(AND(SUM(CM$10:CM161)&gt;0,CQ161-CM161&gt;=0),CM161,IF(AND(SUM(CM$10:CM161)&gt;0),CO$1-SUM(CM$10:CM161),0)))</f>
        <v>0</v>
      </c>
      <c r="CN162" s="45">
        <f t="shared" si="402"/>
        <v>0</v>
      </c>
      <c r="CO162" s="45">
        <f t="shared" si="403"/>
        <v>0</v>
      </c>
      <c r="CP162" s="45">
        <f t="shared" si="319"/>
        <v>0</v>
      </c>
      <c r="CQ162" s="45">
        <f t="shared" si="404"/>
        <v>0</v>
      </c>
      <c r="CR162" s="45">
        <f>IF(AND(CP162&lt;&gt;0,SUM(CP$9:CP161)=0),ROUND(CO$1*CO$3,0),0)</f>
        <v>0</v>
      </c>
      <c r="CS162" s="18"/>
      <c r="CT162" s="38">
        <f>IF(SUM(DB$9:DB161)&gt;0.9,MAX(CT$9:CT161)+1,0)</f>
        <v>0</v>
      </c>
      <c r="CU162" s="44">
        <f t="shared" si="355"/>
        <v>0</v>
      </c>
      <c r="CV162" s="40">
        <f t="shared" si="356"/>
        <v>49187</v>
      </c>
      <c r="CW162" s="43">
        <f t="shared" si="335"/>
        <v>0</v>
      </c>
      <c r="CX162" s="43">
        <f t="shared" si="320"/>
        <v>0</v>
      </c>
      <c r="CY162" s="45">
        <f>IF(AND(CT162=DA$6,DC161-DA$1/(DA$7-DA$6+1)&gt;=0),ROUND(DA$1/(DA$7-DA$6+1),0),IF(AND(SUM(CY$10:CY161)&gt;0,DC161-CY161&gt;=0),CY161,IF(AND(SUM(CY$10:CY161)&gt;0),DA$1-SUM(CY$10:CY161),0)))</f>
        <v>0</v>
      </c>
      <c r="CZ162" s="45">
        <f t="shared" si="405"/>
        <v>0</v>
      </c>
      <c r="DA162" s="45">
        <f t="shared" si="406"/>
        <v>0</v>
      </c>
      <c r="DB162" s="45">
        <f t="shared" si="321"/>
        <v>0</v>
      </c>
      <c r="DC162" s="45">
        <f t="shared" si="407"/>
        <v>0</v>
      </c>
      <c r="DD162" s="45">
        <f>IF(AND(DB162&lt;&gt;0,SUM(DB$9:DB161)=0),ROUND(DA$1*DA$3,0),0)</f>
        <v>0</v>
      </c>
      <c r="DE162" s="18"/>
      <c r="DF162" s="38">
        <f>IF(SUM(DN$9:DN161)&gt;0.9,MAX(DF$9:DF161)+1,0)</f>
        <v>0</v>
      </c>
      <c r="DG162" s="44">
        <f t="shared" si="357"/>
        <v>0</v>
      </c>
      <c r="DH162" s="40">
        <f t="shared" si="358"/>
        <v>49187</v>
      </c>
      <c r="DI162" s="43">
        <f t="shared" si="336"/>
        <v>0</v>
      </c>
      <c r="DJ162" s="43">
        <f t="shared" si="322"/>
        <v>0</v>
      </c>
      <c r="DK162" s="45">
        <f>IF(AND(DF162=DM$6,DO161-DM$1/(DM$7-DM$6+1)&gt;=0),ROUND(DM$1/(DM$7-DM$6+1),0),IF(AND(SUM(DK$10:DK161)&gt;0,DO161-DK161&gt;=0),DK161,IF(AND(SUM(DK$10:DK161)&gt;0),DM$1-SUM(DK$10:DK161),0)))</f>
        <v>0</v>
      </c>
      <c r="DL162" s="45">
        <f t="shared" si="408"/>
        <v>0</v>
      </c>
      <c r="DM162" s="45">
        <f t="shared" si="409"/>
        <v>0</v>
      </c>
      <c r="DN162" s="45">
        <f t="shared" si="323"/>
        <v>0</v>
      </c>
      <c r="DO162" s="45">
        <f t="shared" si="410"/>
        <v>0</v>
      </c>
      <c r="DP162" s="45">
        <f>IF(AND(DN162&lt;&gt;0,SUM(DN$9:DN161)=0),ROUND(DM$1*DM$3,0),0)</f>
        <v>0</v>
      </c>
      <c r="DQ162" s="18"/>
      <c r="DR162" s="38">
        <f>IF(SUM(DZ$9:DZ161)&gt;0.9,MAX(DR$9:DR161)+1,0)</f>
        <v>0</v>
      </c>
      <c r="DS162" s="44">
        <f t="shared" si="359"/>
        <v>0</v>
      </c>
      <c r="DT162" s="40">
        <f t="shared" si="360"/>
        <v>49187</v>
      </c>
      <c r="DU162" s="43">
        <f t="shared" si="337"/>
        <v>0</v>
      </c>
      <c r="DV162" s="43">
        <f t="shared" si="324"/>
        <v>0</v>
      </c>
      <c r="DW162" s="45">
        <f>IF(AND(DR162=DY$6,EA161-DY$1/(DY$7-DY$6+1)&gt;=0),ROUND(DY$1/(DY$7-DY$6+1),0),IF(AND(SUM(DW$10:DW161)&gt;0,EA161-DW161&gt;=0),DW161,IF(AND(SUM(DW$10:DW161)&gt;0),DY$1-SUM(DW$10:DW161),0)))</f>
        <v>0</v>
      </c>
      <c r="DX162" s="45">
        <f t="shared" si="411"/>
        <v>0</v>
      </c>
      <c r="DY162" s="45">
        <f t="shared" si="412"/>
        <v>0</v>
      </c>
      <c r="DZ162" s="45">
        <f t="shared" si="325"/>
        <v>0</v>
      </c>
      <c r="EA162" s="45">
        <f t="shared" si="413"/>
        <v>0</v>
      </c>
      <c r="EB162" s="45">
        <f>IF(AND(DZ162&lt;&gt;0,SUM(DZ$9:DZ161)=0),ROUND(DY$1*DY$3,0),0)</f>
        <v>0</v>
      </c>
      <c r="EC162" s="18"/>
      <c r="ED162" s="38">
        <f>IF(SUM(EL$9:EL161)&gt;0.9,MAX(ED$9:ED161)+1,0)</f>
        <v>0</v>
      </c>
      <c r="EE162" s="44">
        <f t="shared" si="361"/>
        <v>0</v>
      </c>
      <c r="EF162" s="40">
        <f t="shared" si="362"/>
        <v>49187</v>
      </c>
      <c r="EG162" s="43">
        <f t="shared" si="338"/>
        <v>0</v>
      </c>
      <c r="EH162" s="43">
        <f t="shared" si="326"/>
        <v>0</v>
      </c>
      <c r="EI162" s="45">
        <f>IF(AND(ED162=EK$6,EM161-EK$1/(EK$7-EK$6+1)&gt;=0),ROUND(EK$1/(EK$7-EK$6+1),0),IF(AND(SUM(EI$10:EI161)&gt;0,EM161-EI161&gt;=0),EI161,IF(AND(SUM(EI$10:EI161)&gt;0),EK$1-SUM(EI$10:EI161),0)))</f>
        <v>0</v>
      </c>
      <c r="EJ162" s="45">
        <f t="shared" si="414"/>
        <v>0</v>
      </c>
      <c r="EK162" s="45">
        <f t="shared" si="415"/>
        <v>0</v>
      </c>
      <c r="EL162" s="45">
        <f t="shared" si="327"/>
        <v>0</v>
      </c>
      <c r="EM162" s="45">
        <f t="shared" si="416"/>
        <v>0</v>
      </c>
      <c r="EN162" s="45">
        <f>IF(AND(EL162&lt;&gt;0,SUM(EL$9:EL161)=0),ROUND(EK$1*EK$3,0),0)</f>
        <v>0</v>
      </c>
      <c r="EO162" s="21"/>
      <c r="EP162" s="46">
        <f t="shared" si="433"/>
        <v>140</v>
      </c>
      <c r="EQ162" s="47">
        <f t="shared" si="417"/>
        <v>49187</v>
      </c>
      <c r="ER162" s="48">
        <f t="shared" si="304"/>
        <v>0</v>
      </c>
      <c r="ES162" s="48">
        <f t="shared" si="418"/>
        <v>0</v>
      </c>
      <c r="ET162" s="48">
        <f t="shared" si="419"/>
        <v>0</v>
      </c>
      <c r="EU162" s="48">
        <f t="shared" si="420"/>
        <v>0</v>
      </c>
      <c r="EV162" s="48">
        <f t="shared" si="421"/>
        <v>0</v>
      </c>
      <c r="EW162" s="48">
        <f t="shared" si="422"/>
        <v>0</v>
      </c>
      <c r="EX162" s="48">
        <f t="shared" si="423"/>
        <v>0</v>
      </c>
      <c r="EY162" s="48">
        <f t="shared" si="424"/>
        <v>0</v>
      </c>
      <c r="EZ162" s="48">
        <f t="shared" si="425"/>
        <v>0</v>
      </c>
      <c r="FA162" s="48">
        <f t="shared" si="426"/>
        <v>0</v>
      </c>
      <c r="FB162" s="48">
        <f t="shared" si="427"/>
        <v>0</v>
      </c>
      <c r="FC162" s="48">
        <f t="shared" si="428"/>
        <v>0</v>
      </c>
      <c r="FD162" s="48">
        <f t="shared" si="363"/>
        <v>0</v>
      </c>
      <c r="FE162" s="49">
        <f t="shared" si="339"/>
        <v>0</v>
      </c>
      <c r="FF162" s="49">
        <f t="shared" si="367"/>
        <v>0</v>
      </c>
      <c r="FG162" s="49">
        <f t="shared" si="368"/>
        <v>0</v>
      </c>
      <c r="FH162" s="49">
        <f t="shared" si="369"/>
        <v>0</v>
      </c>
      <c r="FI162" s="49">
        <f t="shared" si="370"/>
        <v>0</v>
      </c>
      <c r="FJ162" s="49">
        <f t="shared" si="371"/>
        <v>0</v>
      </c>
      <c r="FK162" s="49">
        <f t="shared" si="372"/>
        <v>0</v>
      </c>
      <c r="FL162" s="49">
        <f t="shared" si="373"/>
        <v>0</v>
      </c>
      <c r="FM162" s="49">
        <f t="shared" si="374"/>
        <v>0</v>
      </c>
      <c r="FN162" s="49">
        <f t="shared" si="429"/>
        <v>0</v>
      </c>
      <c r="FO162" s="49">
        <f t="shared" si="430"/>
        <v>0</v>
      </c>
      <c r="FP162" s="49">
        <f t="shared" si="431"/>
        <v>0</v>
      </c>
      <c r="FQ162" s="49">
        <f t="shared" si="432"/>
        <v>0</v>
      </c>
      <c r="FR162" s="49">
        <f t="shared" si="375"/>
        <v>0</v>
      </c>
      <c r="FS162" s="49">
        <f>IF(SUM(FF162:FF$298)=0,FF$299*FS$8/12,0)</f>
        <v>0</v>
      </c>
      <c r="FT162" s="49">
        <f>IF(SUM(FG162:FG$298)=0,FG$299*FT$8/12,0)</f>
        <v>0</v>
      </c>
      <c r="FU162" s="49">
        <f>IF(SUM(FH162:FH$298)=0,FH$299*FU$8/12,0)</f>
        <v>0</v>
      </c>
      <c r="FV162" s="49">
        <f>IF(SUM(FI162:FI$298)=0,FI$299*FV$8/12,0)</f>
        <v>0</v>
      </c>
      <c r="FW162" s="49">
        <f>IF(SUM(FJ162:FJ$298)=0,FJ$299*FW$8/12,0)</f>
        <v>0</v>
      </c>
      <c r="FX162" s="49">
        <f>IF(SUM(FK162:FK$298)=0,FK$299*FX$8/12,0)</f>
        <v>0</v>
      </c>
      <c r="FY162" s="49">
        <f>IF(SUM(FL162:FL$298)=0,FL$299*FY$8/12,0)</f>
        <v>0</v>
      </c>
      <c r="FZ162" s="49">
        <f>IF(SUM(FM162:FM$298)=0,FM$299*FZ$8/12,0)</f>
        <v>0</v>
      </c>
      <c r="GA162" s="49">
        <f>IF(SUM(FN162:FN$298)=0,FN$299*GA$8/12,0)</f>
        <v>0</v>
      </c>
      <c r="GB162" s="49">
        <f>IF(SUM(FO162:FO$298)=0,FO$299*GB$8/12,0)</f>
        <v>0</v>
      </c>
      <c r="GC162" s="49">
        <f>IF(SUM(FP162:FP$298)=0,FP$299*GC$8/12,0)</f>
        <v>0</v>
      </c>
      <c r="GD162" s="49">
        <f>IF(SUM(FQ162:FQ$298)=0,FQ$299*GD$8/12,0)</f>
        <v>0</v>
      </c>
      <c r="GE162" s="49">
        <f t="shared" si="376"/>
        <v>0</v>
      </c>
      <c r="GF162" s="49">
        <f t="shared" si="364"/>
        <v>0</v>
      </c>
      <c r="GG162" s="49">
        <f t="shared" si="377"/>
        <v>0</v>
      </c>
      <c r="GH162" s="49">
        <f t="shared" si="365"/>
        <v>0</v>
      </c>
      <c r="GI162" s="49">
        <f t="shared" si="378"/>
        <v>0</v>
      </c>
      <c r="GJ162" s="49">
        <f t="shared" si="366"/>
        <v>0</v>
      </c>
      <c r="GK162" s="21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  <c r="IW162" s="64"/>
      <c r="IX162" s="64"/>
      <c r="IY162" s="64"/>
      <c r="IZ162" s="64"/>
      <c r="JA162" s="64"/>
      <c r="JB162" s="64"/>
      <c r="JC162" s="64"/>
      <c r="JD162" s="64"/>
      <c r="JE162" s="64"/>
      <c r="JF162" s="64"/>
      <c r="JG162" s="64"/>
      <c r="JH162" s="64"/>
      <c r="JI162" s="64"/>
      <c r="JJ162" s="64"/>
      <c r="JK162" s="64"/>
      <c r="JL162" s="64"/>
      <c r="JM162" s="64"/>
      <c r="JN162" s="64"/>
      <c r="JO162" s="64"/>
      <c r="JP162" s="64"/>
      <c r="JQ162" s="64"/>
      <c r="JR162" s="64"/>
      <c r="JS162" s="64"/>
      <c r="JT162" s="64"/>
      <c r="JU162" s="64"/>
      <c r="JV162" s="64"/>
      <c r="JW162" s="64"/>
      <c r="JX162" s="64"/>
      <c r="JY162" s="64"/>
      <c r="JZ162" s="64"/>
      <c r="KA162" s="64"/>
      <c r="KB162" s="64"/>
      <c r="KC162" s="64"/>
      <c r="KD162" s="64"/>
      <c r="KE162" s="64"/>
      <c r="KF162" s="64"/>
      <c r="KG162" s="64"/>
      <c r="KH162" s="64"/>
      <c r="KI162" s="64"/>
      <c r="KJ162" s="64"/>
      <c r="KK162" s="64"/>
      <c r="KL162" s="64"/>
      <c r="KM162" s="64"/>
    </row>
    <row r="163" spans="1:299">
      <c r="A163" s="57"/>
      <c r="B163" s="38">
        <f>IF(SUM(J$9:J162)&gt;0.9,MAX(B$9:B162)+1,0)</f>
        <v>134</v>
      </c>
      <c r="C163" s="44">
        <f t="shared" si="340"/>
        <v>0</v>
      </c>
      <c r="D163" s="40">
        <v>49217</v>
      </c>
      <c r="E163" s="43">
        <f t="shared" si="379"/>
        <v>0</v>
      </c>
      <c r="F163" s="43">
        <f t="shared" si="380"/>
        <v>0</v>
      </c>
      <c r="G163" s="45">
        <f>IF(AND(B163=I$6,K162-I$1/(I$7-I$6+1)&gt;=0),ROUND(I$1/(I$7-I$6+1),0),IF(AND(SUM(G$10:G162)&gt;0,K162-G162&gt;=0),G162,IF(AND(SUM(G$10:G162)&gt;0),I$1-SUM(G$10:G162),0)))</f>
        <v>0</v>
      </c>
      <c r="H163" s="45">
        <f t="shared" si="381"/>
        <v>0</v>
      </c>
      <c r="I163" s="45">
        <f t="shared" si="382"/>
        <v>0</v>
      </c>
      <c r="J163" s="45">
        <f t="shared" si="305"/>
        <v>0</v>
      </c>
      <c r="K163" s="45">
        <f t="shared" si="383"/>
        <v>0</v>
      </c>
      <c r="L163" s="45">
        <f>IF(AND(J163&lt;&gt;0,SUM(J$9:J162)=0),ROUND(I$1*I$3,0),0)</f>
        <v>0</v>
      </c>
      <c r="M163" s="18"/>
      <c r="N163" s="38">
        <f>IF(SUM(V$9:V162)&gt;0.9,MAX(N$9:N162)+1,0)</f>
        <v>0</v>
      </c>
      <c r="O163" s="44">
        <f t="shared" si="341"/>
        <v>0</v>
      </c>
      <c r="P163" s="40">
        <f t="shared" si="342"/>
        <v>49217</v>
      </c>
      <c r="Q163" s="43">
        <f t="shared" si="328"/>
        <v>0</v>
      </c>
      <c r="R163" s="43">
        <f t="shared" si="306"/>
        <v>0</v>
      </c>
      <c r="S163" s="45">
        <f>IF(AND(N163=U$6,W162-U$1/(U$7-U$6+1)&gt;=0),ROUND(U$1/(U$7-U$6+1),0),IF(AND(SUM(S$10:S162)&gt;0,W162-S162&gt;=0),S162,IF(AND(SUM(S$10:S162)&gt;0),U$1-SUM(S$10:S162),0)))</f>
        <v>0</v>
      </c>
      <c r="T163" s="45">
        <f t="shared" si="384"/>
        <v>0</v>
      </c>
      <c r="U163" s="45">
        <f t="shared" si="385"/>
        <v>0</v>
      </c>
      <c r="V163" s="45">
        <f t="shared" si="307"/>
        <v>0</v>
      </c>
      <c r="W163" s="45">
        <f t="shared" si="386"/>
        <v>0</v>
      </c>
      <c r="X163" s="45">
        <f>IF(AND(V163&lt;&gt;0,SUM(V$9:V162)=0),ROUND(U$1*U$3,0),0)</f>
        <v>0</v>
      </c>
      <c r="Y163" s="18"/>
      <c r="Z163" s="38">
        <f>IF(SUM(AH$9:AH162)&gt;0.9,MAX(Z$9:Z162)+1,0)</f>
        <v>0</v>
      </c>
      <c r="AA163" s="44">
        <f t="shared" si="343"/>
        <v>0</v>
      </c>
      <c r="AB163" s="40">
        <f t="shared" si="344"/>
        <v>49217</v>
      </c>
      <c r="AC163" s="43">
        <f t="shared" si="329"/>
        <v>0</v>
      </c>
      <c r="AD163" s="43">
        <f t="shared" si="308"/>
        <v>0</v>
      </c>
      <c r="AE163" s="45">
        <f>IF(AND(Z163=AG$6,AI162-AG$1/(AG$7-AG$6+1)&gt;=0),ROUND(AG$1/(AG$7-AG$6+1),0),IF(AND(SUM(AE$10:AE162)&gt;0,AI162-AE162&gt;=0),AE162,IF(AND(SUM(AE$10:AE162)&gt;0),AG$1-SUM(AE$10:AE162),0)))</f>
        <v>0</v>
      </c>
      <c r="AF163" s="45">
        <f t="shared" si="387"/>
        <v>0</v>
      </c>
      <c r="AG163" s="45">
        <f t="shared" si="388"/>
        <v>0</v>
      </c>
      <c r="AH163" s="45">
        <f t="shared" si="309"/>
        <v>0</v>
      </c>
      <c r="AI163" s="45">
        <f t="shared" si="389"/>
        <v>0</v>
      </c>
      <c r="AJ163" s="45">
        <f>IF(AND(AH163&lt;&gt;0,SUM(AH$9:AH162)=0),ROUND(AG$1*AG$3,0),0)</f>
        <v>0</v>
      </c>
      <c r="AK163" s="18"/>
      <c r="AL163" s="38">
        <f>IF(SUM(AT$9:AT162)&gt;0.9,MAX(AL$9:AL162)+1,0)</f>
        <v>0</v>
      </c>
      <c r="AM163" s="44">
        <f t="shared" si="345"/>
        <v>0</v>
      </c>
      <c r="AN163" s="40">
        <f t="shared" si="346"/>
        <v>49217</v>
      </c>
      <c r="AO163" s="43">
        <f t="shared" si="330"/>
        <v>0</v>
      </c>
      <c r="AP163" s="43">
        <f t="shared" si="310"/>
        <v>0</v>
      </c>
      <c r="AQ163" s="45">
        <f>IF(AND(AL163=AS$6,AU162-AS$1/(AS$7-AS$6+1)&gt;=0),ROUND(AS$1/(AS$7-AS$6+1),0),IF(AND(SUM(AQ$10:AQ162)&gt;0,AU162-AQ162&gt;=0),AQ162,IF(AND(SUM(AQ$10:AQ162)&gt;0),AS$1-SUM(AQ$10:AQ162),0)))</f>
        <v>0</v>
      </c>
      <c r="AR163" s="45">
        <f t="shared" si="390"/>
        <v>0</v>
      </c>
      <c r="AS163" s="45">
        <f t="shared" si="391"/>
        <v>0</v>
      </c>
      <c r="AT163" s="45">
        <f t="shared" si="311"/>
        <v>0</v>
      </c>
      <c r="AU163" s="45">
        <f t="shared" si="392"/>
        <v>0</v>
      </c>
      <c r="AV163" s="45">
        <f>IF(AND(AT163&lt;&gt;0,SUM(AT$9:AT162)=0),ROUND(AS$1*AS$3,0),0)</f>
        <v>0</v>
      </c>
      <c r="AW163" s="18"/>
      <c r="AX163" s="38">
        <f>IF(SUM(BF$9:BF162)&gt;0.9,MAX(AX$9:AX162)+1,0)</f>
        <v>0</v>
      </c>
      <c r="AY163" s="44">
        <f t="shared" si="347"/>
        <v>0</v>
      </c>
      <c r="AZ163" s="40">
        <f t="shared" si="348"/>
        <v>49217</v>
      </c>
      <c r="BA163" s="43">
        <f t="shared" si="331"/>
        <v>0</v>
      </c>
      <c r="BB163" s="43">
        <f t="shared" si="312"/>
        <v>0</v>
      </c>
      <c r="BC163" s="45">
        <f>IF(AND(AX163=BE$6,BG162-BE$1/(BE$7-BE$6+1)&gt;=0),ROUND(BE$1/(BE$7-BE$6+1),0),IF(AND(SUM(BC$10:BC162)&gt;0,BG162-BC162&gt;=0),BC162,IF(AND(SUM(BC$10:BC162)&gt;0),BE$1-SUM(BC$10:BC162),0)))</f>
        <v>0</v>
      </c>
      <c r="BD163" s="45">
        <f t="shared" si="393"/>
        <v>0</v>
      </c>
      <c r="BE163" s="45">
        <f t="shared" si="394"/>
        <v>0</v>
      </c>
      <c r="BF163" s="45">
        <f t="shared" si="313"/>
        <v>0</v>
      </c>
      <c r="BG163" s="45">
        <f t="shared" si="395"/>
        <v>0</v>
      </c>
      <c r="BH163" s="45">
        <f>IF(AND(BF163&lt;&gt;0,SUM(BF$9:BF162)=0),ROUND(BE$1*BE$3,0),0)</f>
        <v>0</v>
      </c>
      <c r="BI163" s="18"/>
      <c r="BJ163" s="38">
        <f>IF(SUM(BR$9:BR162)&gt;0.9,MAX(BJ$9:BJ162)+1,0)</f>
        <v>0</v>
      </c>
      <c r="BK163" s="44">
        <f t="shared" si="349"/>
        <v>0</v>
      </c>
      <c r="BL163" s="40">
        <f t="shared" si="350"/>
        <v>49217</v>
      </c>
      <c r="BM163" s="43">
        <f t="shared" si="332"/>
        <v>0</v>
      </c>
      <c r="BN163" s="43">
        <f t="shared" si="314"/>
        <v>0</v>
      </c>
      <c r="BO163" s="45">
        <f>IF(AND(BJ163=BQ$6,BS162-BQ$1/(BQ$7-BQ$6+1)&gt;=0),ROUND(BQ$1/(BQ$7-BQ$6+1),0),IF(AND(SUM(BO$10:BO162)&gt;0,BS162-BO162&gt;=0),BO162,IF(AND(SUM(BO$10:BO162)&gt;0),BQ$1-SUM(BO$10:BO162),0)))</f>
        <v>0</v>
      </c>
      <c r="BP163" s="45">
        <f t="shared" si="396"/>
        <v>0</v>
      </c>
      <c r="BQ163" s="45">
        <f t="shared" si="397"/>
        <v>0</v>
      </c>
      <c r="BR163" s="45">
        <f t="shared" si="315"/>
        <v>0</v>
      </c>
      <c r="BS163" s="45">
        <f t="shared" si="398"/>
        <v>0</v>
      </c>
      <c r="BT163" s="45">
        <f>IF(AND(BR163&lt;&gt;0,SUM(BR$9:BR162)=0),ROUND(BQ$1*BQ$3,0),0)</f>
        <v>0</v>
      </c>
      <c r="BU163" s="18"/>
      <c r="BV163" s="38">
        <f>IF(SUM(CD$9:CD162)&gt;0.9,MAX(BV$9:BV162)+1,0)</f>
        <v>0</v>
      </c>
      <c r="BW163" s="44">
        <f t="shared" si="351"/>
        <v>0</v>
      </c>
      <c r="BX163" s="40">
        <f t="shared" si="352"/>
        <v>49217</v>
      </c>
      <c r="BY163" s="43">
        <f t="shared" si="333"/>
        <v>0</v>
      </c>
      <c r="BZ163" s="43">
        <f t="shared" si="316"/>
        <v>0</v>
      </c>
      <c r="CA163" s="45">
        <f>IF(AND(BV163=CC$6,CE162-CC$1/(CC$7-CC$6+1)&gt;=0),ROUND(CC$1/(CC$7-CC$6+1),0),IF(AND(SUM(CA$10:CA162)&gt;0,CE162-CA162&gt;=0),CA162,IF(AND(SUM(CA$10:CA162)&gt;0),CC$1-SUM(CA$10:CA162),0)))</f>
        <v>0</v>
      </c>
      <c r="CB163" s="45">
        <f t="shared" si="399"/>
        <v>0</v>
      </c>
      <c r="CC163" s="45">
        <f t="shared" si="400"/>
        <v>0</v>
      </c>
      <c r="CD163" s="45">
        <f t="shared" si="317"/>
        <v>0</v>
      </c>
      <c r="CE163" s="45">
        <f t="shared" si="401"/>
        <v>0</v>
      </c>
      <c r="CF163" s="45">
        <f>IF(AND(CD163&lt;&gt;0,SUM(CD$9:CD162)=0),ROUND(CC$1*CC$3,0),0)</f>
        <v>0</v>
      </c>
      <c r="CG163" s="18"/>
      <c r="CH163" s="38">
        <f>IF(SUM(CP$9:CP162)&gt;0.9,MAX(CH$9:CH162)+1,0)</f>
        <v>0</v>
      </c>
      <c r="CI163" s="44">
        <f t="shared" si="353"/>
        <v>0</v>
      </c>
      <c r="CJ163" s="40">
        <f t="shared" si="354"/>
        <v>49217</v>
      </c>
      <c r="CK163" s="43">
        <f t="shared" si="334"/>
        <v>0</v>
      </c>
      <c r="CL163" s="43">
        <f t="shared" si="318"/>
        <v>0</v>
      </c>
      <c r="CM163" s="45">
        <f>IF(AND(CH163=CO$6,CQ162-CO$1/(CO$7-CO$6+1)&gt;=0),ROUND(CO$1/(CO$7-CO$6+1),0),IF(AND(SUM(CM$10:CM162)&gt;0,CQ162-CM162&gt;=0),CM162,IF(AND(SUM(CM$10:CM162)&gt;0),CO$1-SUM(CM$10:CM162),0)))</f>
        <v>0</v>
      </c>
      <c r="CN163" s="45">
        <f t="shared" si="402"/>
        <v>0</v>
      </c>
      <c r="CO163" s="45">
        <f t="shared" si="403"/>
        <v>0</v>
      </c>
      <c r="CP163" s="45">
        <f t="shared" si="319"/>
        <v>0</v>
      </c>
      <c r="CQ163" s="45">
        <f t="shared" si="404"/>
        <v>0</v>
      </c>
      <c r="CR163" s="45">
        <f>IF(AND(CP163&lt;&gt;0,SUM(CP$9:CP162)=0),ROUND(CO$1*CO$3,0),0)</f>
        <v>0</v>
      </c>
      <c r="CS163" s="18"/>
      <c r="CT163" s="38">
        <f>IF(SUM(DB$9:DB162)&gt;0.9,MAX(CT$9:CT162)+1,0)</f>
        <v>0</v>
      </c>
      <c r="CU163" s="44">
        <f t="shared" si="355"/>
        <v>0</v>
      </c>
      <c r="CV163" s="40">
        <f t="shared" si="356"/>
        <v>49217</v>
      </c>
      <c r="CW163" s="43">
        <f t="shared" si="335"/>
        <v>0</v>
      </c>
      <c r="CX163" s="43">
        <f t="shared" si="320"/>
        <v>0</v>
      </c>
      <c r="CY163" s="45">
        <f>IF(AND(CT163=DA$6,DC162-DA$1/(DA$7-DA$6+1)&gt;=0),ROUND(DA$1/(DA$7-DA$6+1),0),IF(AND(SUM(CY$10:CY162)&gt;0,DC162-CY162&gt;=0),CY162,IF(AND(SUM(CY$10:CY162)&gt;0),DA$1-SUM(CY$10:CY162),0)))</f>
        <v>0</v>
      </c>
      <c r="CZ163" s="45">
        <f t="shared" si="405"/>
        <v>0</v>
      </c>
      <c r="DA163" s="45">
        <f t="shared" si="406"/>
        <v>0</v>
      </c>
      <c r="DB163" s="45">
        <f t="shared" si="321"/>
        <v>0</v>
      </c>
      <c r="DC163" s="45">
        <f t="shared" si="407"/>
        <v>0</v>
      </c>
      <c r="DD163" s="45">
        <f>IF(AND(DB163&lt;&gt;0,SUM(DB$9:DB162)=0),ROUND(DA$1*DA$3,0),0)</f>
        <v>0</v>
      </c>
      <c r="DE163" s="18"/>
      <c r="DF163" s="38">
        <f>IF(SUM(DN$9:DN162)&gt;0.9,MAX(DF$9:DF162)+1,0)</f>
        <v>0</v>
      </c>
      <c r="DG163" s="44">
        <f t="shared" si="357"/>
        <v>0</v>
      </c>
      <c r="DH163" s="40">
        <f t="shared" si="358"/>
        <v>49217</v>
      </c>
      <c r="DI163" s="43">
        <f t="shared" si="336"/>
        <v>0</v>
      </c>
      <c r="DJ163" s="43">
        <f t="shared" si="322"/>
        <v>0</v>
      </c>
      <c r="DK163" s="45">
        <f>IF(AND(DF163=DM$6,DO162-DM$1/(DM$7-DM$6+1)&gt;=0),ROUND(DM$1/(DM$7-DM$6+1),0),IF(AND(SUM(DK$10:DK162)&gt;0,DO162-DK162&gt;=0),DK162,IF(AND(SUM(DK$10:DK162)&gt;0),DM$1-SUM(DK$10:DK162),0)))</f>
        <v>0</v>
      </c>
      <c r="DL163" s="45">
        <f t="shared" si="408"/>
        <v>0</v>
      </c>
      <c r="DM163" s="45">
        <f t="shared" si="409"/>
        <v>0</v>
      </c>
      <c r="DN163" s="45">
        <f t="shared" si="323"/>
        <v>0</v>
      </c>
      <c r="DO163" s="45">
        <f t="shared" si="410"/>
        <v>0</v>
      </c>
      <c r="DP163" s="45">
        <f>IF(AND(DN163&lt;&gt;0,SUM(DN$9:DN162)=0),ROUND(DM$1*DM$3,0),0)</f>
        <v>0</v>
      </c>
      <c r="DQ163" s="18"/>
      <c r="DR163" s="38">
        <f>IF(SUM(DZ$9:DZ162)&gt;0.9,MAX(DR$9:DR162)+1,0)</f>
        <v>0</v>
      </c>
      <c r="DS163" s="44">
        <f t="shared" si="359"/>
        <v>0</v>
      </c>
      <c r="DT163" s="40">
        <f t="shared" si="360"/>
        <v>49217</v>
      </c>
      <c r="DU163" s="43">
        <f t="shared" si="337"/>
        <v>0</v>
      </c>
      <c r="DV163" s="43">
        <f t="shared" si="324"/>
        <v>0</v>
      </c>
      <c r="DW163" s="45">
        <f>IF(AND(DR163=DY$6,EA162-DY$1/(DY$7-DY$6+1)&gt;=0),ROUND(DY$1/(DY$7-DY$6+1),0),IF(AND(SUM(DW$10:DW162)&gt;0,EA162-DW162&gt;=0),DW162,IF(AND(SUM(DW$10:DW162)&gt;0),DY$1-SUM(DW$10:DW162),0)))</f>
        <v>0</v>
      </c>
      <c r="DX163" s="45">
        <f t="shared" si="411"/>
        <v>0</v>
      </c>
      <c r="DY163" s="45">
        <f t="shared" si="412"/>
        <v>0</v>
      </c>
      <c r="DZ163" s="45">
        <f t="shared" si="325"/>
        <v>0</v>
      </c>
      <c r="EA163" s="45">
        <f t="shared" si="413"/>
        <v>0</v>
      </c>
      <c r="EB163" s="45">
        <f>IF(AND(DZ163&lt;&gt;0,SUM(DZ$9:DZ162)=0),ROUND(DY$1*DY$3,0),0)</f>
        <v>0</v>
      </c>
      <c r="EC163" s="18"/>
      <c r="ED163" s="38">
        <f>IF(SUM(EL$9:EL162)&gt;0.9,MAX(ED$9:ED162)+1,0)</f>
        <v>0</v>
      </c>
      <c r="EE163" s="44">
        <f t="shared" si="361"/>
        <v>0</v>
      </c>
      <c r="EF163" s="40">
        <f t="shared" si="362"/>
        <v>49217</v>
      </c>
      <c r="EG163" s="43">
        <f t="shared" si="338"/>
        <v>0</v>
      </c>
      <c r="EH163" s="43">
        <f t="shared" si="326"/>
        <v>0</v>
      </c>
      <c r="EI163" s="45">
        <f>IF(AND(ED163=EK$6,EM162-EK$1/(EK$7-EK$6+1)&gt;=0),ROUND(EK$1/(EK$7-EK$6+1),0),IF(AND(SUM(EI$10:EI162)&gt;0,EM162-EI162&gt;=0),EI162,IF(AND(SUM(EI$10:EI162)&gt;0),EK$1-SUM(EI$10:EI162),0)))</f>
        <v>0</v>
      </c>
      <c r="EJ163" s="45">
        <f t="shared" si="414"/>
        <v>0</v>
      </c>
      <c r="EK163" s="45">
        <f t="shared" si="415"/>
        <v>0</v>
      </c>
      <c r="EL163" s="45">
        <f t="shared" si="327"/>
        <v>0</v>
      </c>
      <c r="EM163" s="45">
        <f t="shared" si="416"/>
        <v>0</v>
      </c>
      <c r="EN163" s="45">
        <f>IF(AND(EL163&lt;&gt;0,SUM(EL$9:EL162)=0),ROUND(EK$1*EK$3,0),0)</f>
        <v>0</v>
      </c>
      <c r="EO163" s="21"/>
      <c r="EP163" s="46">
        <f t="shared" si="433"/>
        <v>141</v>
      </c>
      <c r="EQ163" s="47">
        <f t="shared" si="417"/>
        <v>49217</v>
      </c>
      <c r="ER163" s="48">
        <f t="shared" si="304"/>
        <v>0</v>
      </c>
      <c r="ES163" s="48">
        <f t="shared" si="418"/>
        <v>0</v>
      </c>
      <c r="ET163" s="48">
        <f t="shared" si="419"/>
        <v>0</v>
      </c>
      <c r="EU163" s="48">
        <f t="shared" si="420"/>
        <v>0</v>
      </c>
      <c r="EV163" s="48">
        <f t="shared" si="421"/>
        <v>0</v>
      </c>
      <c r="EW163" s="48">
        <f t="shared" si="422"/>
        <v>0</v>
      </c>
      <c r="EX163" s="48">
        <f t="shared" si="423"/>
        <v>0</v>
      </c>
      <c r="EY163" s="48">
        <f t="shared" si="424"/>
        <v>0</v>
      </c>
      <c r="EZ163" s="48">
        <f t="shared" si="425"/>
        <v>0</v>
      </c>
      <c r="FA163" s="48">
        <f t="shared" si="426"/>
        <v>0</v>
      </c>
      <c r="FB163" s="48">
        <f t="shared" si="427"/>
        <v>0</v>
      </c>
      <c r="FC163" s="48">
        <f t="shared" si="428"/>
        <v>0</v>
      </c>
      <c r="FD163" s="48">
        <f t="shared" si="363"/>
        <v>0</v>
      </c>
      <c r="FE163" s="49">
        <f t="shared" si="339"/>
        <v>0</v>
      </c>
      <c r="FF163" s="49">
        <f t="shared" si="367"/>
        <v>0</v>
      </c>
      <c r="FG163" s="49">
        <f t="shared" si="368"/>
        <v>0</v>
      </c>
      <c r="FH163" s="49">
        <f t="shared" si="369"/>
        <v>0</v>
      </c>
      <c r="FI163" s="49">
        <f t="shared" si="370"/>
        <v>0</v>
      </c>
      <c r="FJ163" s="49">
        <f t="shared" si="371"/>
        <v>0</v>
      </c>
      <c r="FK163" s="49">
        <f t="shared" si="372"/>
        <v>0</v>
      </c>
      <c r="FL163" s="49">
        <f t="shared" si="373"/>
        <v>0</v>
      </c>
      <c r="FM163" s="49">
        <f t="shared" si="374"/>
        <v>0</v>
      </c>
      <c r="FN163" s="49">
        <f t="shared" si="429"/>
        <v>0</v>
      </c>
      <c r="FO163" s="49">
        <f t="shared" si="430"/>
        <v>0</v>
      </c>
      <c r="FP163" s="49">
        <f t="shared" si="431"/>
        <v>0</v>
      </c>
      <c r="FQ163" s="49">
        <f t="shared" si="432"/>
        <v>0</v>
      </c>
      <c r="FR163" s="49">
        <f t="shared" si="375"/>
        <v>0</v>
      </c>
      <c r="FS163" s="49">
        <f>IF(SUM(FF163:FF$298)=0,FF$299*FS$8/12,0)</f>
        <v>0</v>
      </c>
      <c r="FT163" s="49">
        <f>IF(SUM(FG163:FG$298)=0,FG$299*FT$8/12,0)</f>
        <v>0</v>
      </c>
      <c r="FU163" s="49">
        <f>IF(SUM(FH163:FH$298)=0,FH$299*FU$8/12,0)</f>
        <v>0</v>
      </c>
      <c r="FV163" s="49">
        <f>IF(SUM(FI163:FI$298)=0,FI$299*FV$8/12,0)</f>
        <v>0</v>
      </c>
      <c r="FW163" s="49">
        <f>IF(SUM(FJ163:FJ$298)=0,FJ$299*FW$8/12,0)</f>
        <v>0</v>
      </c>
      <c r="FX163" s="49">
        <f>IF(SUM(FK163:FK$298)=0,FK$299*FX$8/12,0)</f>
        <v>0</v>
      </c>
      <c r="FY163" s="49">
        <f>IF(SUM(FL163:FL$298)=0,FL$299*FY$8/12,0)</f>
        <v>0</v>
      </c>
      <c r="FZ163" s="49">
        <f>IF(SUM(FM163:FM$298)=0,FM$299*FZ$8/12,0)</f>
        <v>0</v>
      </c>
      <c r="GA163" s="49">
        <f>IF(SUM(FN163:FN$298)=0,FN$299*GA$8/12,0)</f>
        <v>0</v>
      </c>
      <c r="GB163" s="49">
        <f>IF(SUM(FO163:FO$298)=0,FO$299*GB$8/12,0)</f>
        <v>0</v>
      </c>
      <c r="GC163" s="49">
        <f>IF(SUM(FP163:FP$298)=0,FP$299*GC$8/12,0)</f>
        <v>0</v>
      </c>
      <c r="GD163" s="49">
        <f>IF(SUM(FQ163:FQ$298)=0,FQ$299*GD$8/12,0)</f>
        <v>0</v>
      </c>
      <c r="GE163" s="49">
        <f t="shared" si="376"/>
        <v>0</v>
      </c>
      <c r="GF163" s="49">
        <f t="shared" si="364"/>
        <v>0</v>
      </c>
      <c r="GG163" s="49">
        <f t="shared" si="377"/>
        <v>0</v>
      </c>
      <c r="GH163" s="49">
        <f t="shared" si="365"/>
        <v>0</v>
      </c>
      <c r="GI163" s="49">
        <f t="shared" si="378"/>
        <v>0</v>
      </c>
      <c r="GJ163" s="49">
        <f t="shared" si="366"/>
        <v>0</v>
      </c>
      <c r="GK163" s="21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  <c r="IW163" s="64"/>
      <c r="IX163" s="64"/>
      <c r="IY163" s="64"/>
      <c r="IZ163" s="64"/>
      <c r="JA163" s="64"/>
      <c r="JB163" s="64"/>
      <c r="JC163" s="64"/>
      <c r="JD163" s="64"/>
      <c r="JE163" s="64"/>
      <c r="JF163" s="64"/>
      <c r="JG163" s="64"/>
      <c r="JH163" s="64"/>
      <c r="JI163" s="64"/>
      <c r="JJ163" s="64"/>
      <c r="JK163" s="64"/>
      <c r="JL163" s="64"/>
      <c r="JM163" s="64"/>
      <c r="JN163" s="64"/>
      <c r="JO163" s="64"/>
      <c r="JP163" s="64"/>
      <c r="JQ163" s="64"/>
      <c r="JR163" s="64"/>
      <c r="JS163" s="64"/>
      <c r="JT163" s="64"/>
      <c r="JU163" s="64"/>
      <c r="JV163" s="64"/>
      <c r="JW163" s="64"/>
      <c r="JX163" s="64"/>
      <c r="JY163" s="64"/>
      <c r="JZ163" s="64"/>
      <c r="KA163" s="64"/>
      <c r="KB163" s="64"/>
      <c r="KC163" s="64"/>
      <c r="KD163" s="64"/>
      <c r="KE163" s="64"/>
      <c r="KF163" s="64"/>
      <c r="KG163" s="64"/>
      <c r="KH163" s="64"/>
      <c r="KI163" s="64"/>
      <c r="KJ163" s="64"/>
      <c r="KK163" s="64"/>
      <c r="KL163" s="64"/>
      <c r="KM163" s="64"/>
    </row>
    <row r="164" spans="1:299">
      <c r="A164" s="57"/>
      <c r="B164" s="38">
        <f>IF(SUM(J$9:J163)&gt;0.9,MAX(B$9:B163)+1,0)</f>
        <v>135</v>
      </c>
      <c r="C164" s="44">
        <f t="shared" si="340"/>
        <v>0</v>
      </c>
      <c r="D164" s="40">
        <v>49248</v>
      </c>
      <c r="E164" s="43">
        <f t="shared" si="379"/>
        <v>0</v>
      </c>
      <c r="F164" s="43">
        <f t="shared" si="380"/>
        <v>0</v>
      </c>
      <c r="G164" s="45">
        <f>IF(AND(B164=I$6,K163-I$1/(I$7-I$6+1)&gt;=0),ROUND(I$1/(I$7-I$6+1),0),IF(AND(SUM(G$10:G163)&gt;0,K163-G163&gt;=0),G163,IF(AND(SUM(G$10:G163)&gt;0),I$1-SUM(G$10:G163),0)))</f>
        <v>0</v>
      </c>
      <c r="H164" s="45">
        <f t="shared" si="381"/>
        <v>0</v>
      </c>
      <c r="I164" s="45">
        <f t="shared" si="382"/>
        <v>0</v>
      </c>
      <c r="J164" s="45">
        <f t="shared" si="305"/>
        <v>0</v>
      </c>
      <c r="K164" s="45">
        <f t="shared" si="383"/>
        <v>0</v>
      </c>
      <c r="L164" s="45">
        <f>IF(AND(J164&lt;&gt;0,SUM(J$9:J163)=0),ROUND(I$1*I$3,0),0)</f>
        <v>0</v>
      </c>
      <c r="M164" s="18"/>
      <c r="N164" s="38">
        <f>IF(SUM(V$9:V163)&gt;0.9,MAX(N$9:N163)+1,0)</f>
        <v>0</v>
      </c>
      <c r="O164" s="44">
        <f t="shared" si="341"/>
        <v>0</v>
      </c>
      <c r="P164" s="40">
        <f t="shared" si="342"/>
        <v>49248</v>
      </c>
      <c r="Q164" s="43">
        <f t="shared" si="328"/>
        <v>0</v>
      </c>
      <c r="R164" s="43">
        <f t="shared" si="306"/>
        <v>0</v>
      </c>
      <c r="S164" s="45">
        <f>IF(AND(N164=U$6,W163-U$1/(U$7-U$6+1)&gt;=0),ROUND(U$1/(U$7-U$6+1),0),IF(AND(SUM(S$10:S163)&gt;0,W163-S163&gt;=0),S163,IF(AND(SUM(S$10:S163)&gt;0),U$1-SUM(S$10:S163),0)))</f>
        <v>0</v>
      </c>
      <c r="T164" s="45">
        <f t="shared" si="384"/>
        <v>0</v>
      </c>
      <c r="U164" s="45">
        <f t="shared" si="385"/>
        <v>0</v>
      </c>
      <c r="V164" s="45">
        <f t="shared" si="307"/>
        <v>0</v>
      </c>
      <c r="W164" s="45">
        <f t="shared" si="386"/>
        <v>0</v>
      </c>
      <c r="X164" s="45">
        <f>IF(AND(V164&lt;&gt;0,SUM(V$9:V163)=0),ROUND(U$1*U$3,0),0)</f>
        <v>0</v>
      </c>
      <c r="Y164" s="18"/>
      <c r="Z164" s="38">
        <f>IF(SUM(AH$9:AH163)&gt;0.9,MAX(Z$9:Z163)+1,0)</f>
        <v>0</v>
      </c>
      <c r="AA164" s="44">
        <f t="shared" si="343"/>
        <v>0</v>
      </c>
      <c r="AB164" s="40">
        <f t="shared" si="344"/>
        <v>49248</v>
      </c>
      <c r="AC164" s="43">
        <f t="shared" si="329"/>
        <v>0</v>
      </c>
      <c r="AD164" s="43">
        <f t="shared" si="308"/>
        <v>0</v>
      </c>
      <c r="AE164" s="45">
        <f>IF(AND(Z164=AG$6,AI163-AG$1/(AG$7-AG$6+1)&gt;=0),ROUND(AG$1/(AG$7-AG$6+1),0),IF(AND(SUM(AE$10:AE163)&gt;0,AI163-AE163&gt;=0),AE163,IF(AND(SUM(AE$10:AE163)&gt;0),AG$1-SUM(AE$10:AE163),0)))</f>
        <v>0</v>
      </c>
      <c r="AF164" s="45">
        <f t="shared" si="387"/>
        <v>0</v>
      </c>
      <c r="AG164" s="45">
        <f t="shared" si="388"/>
        <v>0</v>
      </c>
      <c r="AH164" s="45">
        <f t="shared" si="309"/>
        <v>0</v>
      </c>
      <c r="AI164" s="45">
        <f t="shared" si="389"/>
        <v>0</v>
      </c>
      <c r="AJ164" s="45">
        <f>IF(AND(AH164&lt;&gt;0,SUM(AH$9:AH163)=0),ROUND(AG$1*AG$3,0),0)</f>
        <v>0</v>
      </c>
      <c r="AK164" s="18"/>
      <c r="AL164" s="38">
        <f>IF(SUM(AT$9:AT163)&gt;0.9,MAX(AL$9:AL163)+1,0)</f>
        <v>0</v>
      </c>
      <c r="AM164" s="44">
        <f t="shared" si="345"/>
        <v>0</v>
      </c>
      <c r="AN164" s="40">
        <f t="shared" si="346"/>
        <v>49248</v>
      </c>
      <c r="AO164" s="43">
        <f t="shared" si="330"/>
        <v>0</v>
      </c>
      <c r="AP164" s="43">
        <f t="shared" si="310"/>
        <v>0</v>
      </c>
      <c r="AQ164" s="45">
        <f>IF(AND(AL164=AS$6,AU163-AS$1/(AS$7-AS$6+1)&gt;=0),ROUND(AS$1/(AS$7-AS$6+1),0),IF(AND(SUM(AQ$10:AQ163)&gt;0,AU163-AQ163&gt;=0),AQ163,IF(AND(SUM(AQ$10:AQ163)&gt;0),AS$1-SUM(AQ$10:AQ163),0)))</f>
        <v>0</v>
      </c>
      <c r="AR164" s="45">
        <f t="shared" si="390"/>
        <v>0</v>
      </c>
      <c r="AS164" s="45">
        <f t="shared" si="391"/>
        <v>0</v>
      </c>
      <c r="AT164" s="45">
        <f t="shared" si="311"/>
        <v>0</v>
      </c>
      <c r="AU164" s="45">
        <f t="shared" si="392"/>
        <v>0</v>
      </c>
      <c r="AV164" s="45">
        <f>IF(AND(AT164&lt;&gt;0,SUM(AT$9:AT163)=0),ROUND(AS$1*AS$3,0),0)</f>
        <v>0</v>
      </c>
      <c r="AW164" s="18"/>
      <c r="AX164" s="38">
        <f>IF(SUM(BF$9:BF163)&gt;0.9,MAX(AX$9:AX163)+1,0)</f>
        <v>0</v>
      </c>
      <c r="AY164" s="44">
        <f t="shared" si="347"/>
        <v>0</v>
      </c>
      <c r="AZ164" s="40">
        <f t="shared" si="348"/>
        <v>49248</v>
      </c>
      <c r="BA164" s="43">
        <f t="shared" si="331"/>
        <v>0</v>
      </c>
      <c r="BB164" s="43">
        <f t="shared" si="312"/>
        <v>0</v>
      </c>
      <c r="BC164" s="45">
        <f>IF(AND(AX164=BE$6,BG163-BE$1/(BE$7-BE$6+1)&gt;=0),ROUND(BE$1/(BE$7-BE$6+1),0),IF(AND(SUM(BC$10:BC163)&gt;0,BG163-BC163&gt;=0),BC163,IF(AND(SUM(BC$10:BC163)&gt;0),BE$1-SUM(BC$10:BC163),0)))</f>
        <v>0</v>
      </c>
      <c r="BD164" s="45">
        <f t="shared" si="393"/>
        <v>0</v>
      </c>
      <c r="BE164" s="45">
        <f t="shared" si="394"/>
        <v>0</v>
      </c>
      <c r="BF164" s="45">
        <f t="shared" si="313"/>
        <v>0</v>
      </c>
      <c r="BG164" s="45">
        <f t="shared" si="395"/>
        <v>0</v>
      </c>
      <c r="BH164" s="45">
        <f>IF(AND(BF164&lt;&gt;0,SUM(BF$9:BF163)=0),ROUND(BE$1*BE$3,0),0)</f>
        <v>0</v>
      </c>
      <c r="BI164" s="18"/>
      <c r="BJ164" s="38">
        <f>IF(SUM(BR$9:BR163)&gt;0.9,MAX(BJ$9:BJ163)+1,0)</f>
        <v>0</v>
      </c>
      <c r="BK164" s="44">
        <f t="shared" si="349"/>
        <v>0</v>
      </c>
      <c r="BL164" s="40">
        <f t="shared" si="350"/>
        <v>49248</v>
      </c>
      <c r="BM164" s="43">
        <f t="shared" si="332"/>
        <v>0</v>
      </c>
      <c r="BN164" s="43">
        <f t="shared" si="314"/>
        <v>0</v>
      </c>
      <c r="BO164" s="45">
        <f>IF(AND(BJ164=BQ$6,BS163-BQ$1/(BQ$7-BQ$6+1)&gt;=0),ROUND(BQ$1/(BQ$7-BQ$6+1),0),IF(AND(SUM(BO$10:BO163)&gt;0,BS163-BO163&gt;=0),BO163,IF(AND(SUM(BO$10:BO163)&gt;0),BQ$1-SUM(BO$10:BO163),0)))</f>
        <v>0</v>
      </c>
      <c r="BP164" s="45">
        <f t="shared" si="396"/>
        <v>0</v>
      </c>
      <c r="BQ164" s="45">
        <f t="shared" si="397"/>
        <v>0</v>
      </c>
      <c r="BR164" s="45">
        <f t="shared" si="315"/>
        <v>0</v>
      </c>
      <c r="BS164" s="45">
        <f t="shared" si="398"/>
        <v>0</v>
      </c>
      <c r="BT164" s="45">
        <f>IF(AND(BR164&lt;&gt;0,SUM(BR$9:BR163)=0),ROUND(BQ$1*BQ$3,0),0)</f>
        <v>0</v>
      </c>
      <c r="BU164" s="18"/>
      <c r="BV164" s="38">
        <f>IF(SUM(CD$9:CD163)&gt;0.9,MAX(BV$9:BV163)+1,0)</f>
        <v>0</v>
      </c>
      <c r="BW164" s="44">
        <f t="shared" si="351"/>
        <v>0</v>
      </c>
      <c r="BX164" s="40">
        <f t="shared" si="352"/>
        <v>49248</v>
      </c>
      <c r="BY164" s="43">
        <f t="shared" si="333"/>
        <v>0</v>
      </c>
      <c r="BZ164" s="43">
        <f t="shared" si="316"/>
        <v>0</v>
      </c>
      <c r="CA164" s="45">
        <f>IF(AND(BV164=CC$6,CE163-CC$1/(CC$7-CC$6+1)&gt;=0),ROUND(CC$1/(CC$7-CC$6+1),0),IF(AND(SUM(CA$10:CA163)&gt;0,CE163-CA163&gt;=0),CA163,IF(AND(SUM(CA$10:CA163)&gt;0),CC$1-SUM(CA$10:CA163),0)))</f>
        <v>0</v>
      </c>
      <c r="CB164" s="45">
        <f t="shared" si="399"/>
        <v>0</v>
      </c>
      <c r="CC164" s="45">
        <f t="shared" si="400"/>
        <v>0</v>
      </c>
      <c r="CD164" s="45">
        <f t="shared" si="317"/>
        <v>0</v>
      </c>
      <c r="CE164" s="45">
        <f t="shared" si="401"/>
        <v>0</v>
      </c>
      <c r="CF164" s="45">
        <f>IF(AND(CD164&lt;&gt;0,SUM(CD$9:CD163)=0),ROUND(CC$1*CC$3,0),0)</f>
        <v>0</v>
      </c>
      <c r="CG164" s="18"/>
      <c r="CH164" s="38">
        <f>IF(SUM(CP$9:CP163)&gt;0.9,MAX(CH$9:CH163)+1,0)</f>
        <v>0</v>
      </c>
      <c r="CI164" s="44">
        <f t="shared" si="353"/>
        <v>0</v>
      </c>
      <c r="CJ164" s="40">
        <f t="shared" si="354"/>
        <v>49248</v>
      </c>
      <c r="CK164" s="43">
        <f t="shared" si="334"/>
        <v>0</v>
      </c>
      <c r="CL164" s="43">
        <f t="shared" si="318"/>
        <v>0</v>
      </c>
      <c r="CM164" s="45">
        <f>IF(AND(CH164=CO$6,CQ163-CO$1/(CO$7-CO$6+1)&gt;=0),ROUND(CO$1/(CO$7-CO$6+1),0),IF(AND(SUM(CM$10:CM163)&gt;0,CQ163-CM163&gt;=0),CM163,IF(AND(SUM(CM$10:CM163)&gt;0),CO$1-SUM(CM$10:CM163),0)))</f>
        <v>0</v>
      </c>
      <c r="CN164" s="45">
        <f t="shared" si="402"/>
        <v>0</v>
      </c>
      <c r="CO164" s="45">
        <f t="shared" si="403"/>
        <v>0</v>
      </c>
      <c r="CP164" s="45">
        <f t="shared" si="319"/>
        <v>0</v>
      </c>
      <c r="CQ164" s="45">
        <f t="shared" si="404"/>
        <v>0</v>
      </c>
      <c r="CR164" s="45">
        <f>IF(AND(CP164&lt;&gt;0,SUM(CP$9:CP163)=0),ROUND(CO$1*CO$3,0),0)</f>
        <v>0</v>
      </c>
      <c r="CS164" s="18"/>
      <c r="CT164" s="38">
        <f>IF(SUM(DB$9:DB163)&gt;0.9,MAX(CT$9:CT163)+1,0)</f>
        <v>0</v>
      </c>
      <c r="CU164" s="44">
        <f t="shared" si="355"/>
        <v>0</v>
      </c>
      <c r="CV164" s="40">
        <f t="shared" si="356"/>
        <v>49248</v>
      </c>
      <c r="CW164" s="43">
        <f t="shared" si="335"/>
        <v>0</v>
      </c>
      <c r="CX164" s="43">
        <f t="shared" si="320"/>
        <v>0</v>
      </c>
      <c r="CY164" s="45">
        <f>IF(AND(CT164=DA$6,DC163-DA$1/(DA$7-DA$6+1)&gt;=0),ROUND(DA$1/(DA$7-DA$6+1),0),IF(AND(SUM(CY$10:CY163)&gt;0,DC163-CY163&gt;=0),CY163,IF(AND(SUM(CY$10:CY163)&gt;0),DA$1-SUM(CY$10:CY163),0)))</f>
        <v>0</v>
      </c>
      <c r="CZ164" s="45">
        <f t="shared" si="405"/>
        <v>0</v>
      </c>
      <c r="DA164" s="45">
        <f t="shared" si="406"/>
        <v>0</v>
      </c>
      <c r="DB164" s="45">
        <f t="shared" si="321"/>
        <v>0</v>
      </c>
      <c r="DC164" s="45">
        <f t="shared" si="407"/>
        <v>0</v>
      </c>
      <c r="DD164" s="45">
        <f>IF(AND(DB164&lt;&gt;0,SUM(DB$9:DB163)=0),ROUND(DA$1*DA$3,0),0)</f>
        <v>0</v>
      </c>
      <c r="DE164" s="18"/>
      <c r="DF164" s="38">
        <f>IF(SUM(DN$9:DN163)&gt;0.9,MAX(DF$9:DF163)+1,0)</f>
        <v>0</v>
      </c>
      <c r="DG164" s="44">
        <f t="shared" si="357"/>
        <v>0</v>
      </c>
      <c r="DH164" s="40">
        <f t="shared" si="358"/>
        <v>49248</v>
      </c>
      <c r="DI164" s="43">
        <f t="shared" si="336"/>
        <v>0</v>
      </c>
      <c r="DJ164" s="43">
        <f t="shared" si="322"/>
        <v>0</v>
      </c>
      <c r="DK164" s="45">
        <f>IF(AND(DF164=DM$6,DO163-DM$1/(DM$7-DM$6+1)&gt;=0),ROUND(DM$1/(DM$7-DM$6+1),0),IF(AND(SUM(DK$10:DK163)&gt;0,DO163-DK163&gt;=0),DK163,IF(AND(SUM(DK$10:DK163)&gt;0),DM$1-SUM(DK$10:DK163),0)))</f>
        <v>0</v>
      </c>
      <c r="DL164" s="45">
        <f t="shared" si="408"/>
        <v>0</v>
      </c>
      <c r="DM164" s="45">
        <f t="shared" si="409"/>
        <v>0</v>
      </c>
      <c r="DN164" s="45">
        <f t="shared" si="323"/>
        <v>0</v>
      </c>
      <c r="DO164" s="45">
        <f t="shared" si="410"/>
        <v>0</v>
      </c>
      <c r="DP164" s="45">
        <f>IF(AND(DN164&lt;&gt;0,SUM(DN$9:DN163)=0),ROUND(DM$1*DM$3,0),0)</f>
        <v>0</v>
      </c>
      <c r="DQ164" s="18"/>
      <c r="DR164" s="38">
        <f>IF(SUM(DZ$9:DZ163)&gt;0.9,MAX(DR$9:DR163)+1,0)</f>
        <v>0</v>
      </c>
      <c r="DS164" s="44">
        <f t="shared" si="359"/>
        <v>0</v>
      </c>
      <c r="DT164" s="40">
        <f t="shared" si="360"/>
        <v>49248</v>
      </c>
      <c r="DU164" s="43">
        <f t="shared" si="337"/>
        <v>0</v>
      </c>
      <c r="DV164" s="43">
        <f t="shared" si="324"/>
        <v>0</v>
      </c>
      <c r="DW164" s="45">
        <f>IF(AND(DR164=DY$6,EA163-DY$1/(DY$7-DY$6+1)&gt;=0),ROUND(DY$1/(DY$7-DY$6+1),0),IF(AND(SUM(DW$10:DW163)&gt;0,EA163-DW163&gt;=0),DW163,IF(AND(SUM(DW$10:DW163)&gt;0),DY$1-SUM(DW$10:DW163),0)))</f>
        <v>0</v>
      </c>
      <c r="DX164" s="45">
        <f t="shared" si="411"/>
        <v>0</v>
      </c>
      <c r="DY164" s="45">
        <f t="shared" si="412"/>
        <v>0</v>
      </c>
      <c r="DZ164" s="45">
        <f t="shared" si="325"/>
        <v>0</v>
      </c>
      <c r="EA164" s="45">
        <f t="shared" si="413"/>
        <v>0</v>
      </c>
      <c r="EB164" s="45">
        <f>IF(AND(DZ164&lt;&gt;0,SUM(DZ$9:DZ163)=0),ROUND(DY$1*DY$3,0),0)</f>
        <v>0</v>
      </c>
      <c r="EC164" s="18"/>
      <c r="ED164" s="38">
        <f>IF(SUM(EL$9:EL163)&gt;0.9,MAX(ED$9:ED163)+1,0)</f>
        <v>0</v>
      </c>
      <c r="EE164" s="44">
        <f t="shared" si="361"/>
        <v>0</v>
      </c>
      <c r="EF164" s="40">
        <f t="shared" si="362"/>
        <v>49248</v>
      </c>
      <c r="EG164" s="43">
        <f t="shared" si="338"/>
        <v>0</v>
      </c>
      <c r="EH164" s="43">
        <f t="shared" si="326"/>
        <v>0</v>
      </c>
      <c r="EI164" s="45">
        <f>IF(AND(ED164=EK$6,EM163-EK$1/(EK$7-EK$6+1)&gt;=0),ROUND(EK$1/(EK$7-EK$6+1),0),IF(AND(SUM(EI$10:EI163)&gt;0,EM163-EI163&gt;=0),EI163,IF(AND(SUM(EI$10:EI163)&gt;0),EK$1-SUM(EI$10:EI163),0)))</f>
        <v>0</v>
      </c>
      <c r="EJ164" s="45">
        <f t="shared" si="414"/>
        <v>0</v>
      </c>
      <c r="EK164" s="45">
        <f t="shared" si="415"/>
        <v>0</v>
      </c>
      <c r="EL164" s="45">
        <f t="shared" si="327"/>
        <v>0</v>
      </c>
      <c r="EM164" s="45">
        <f t="shared" si="416"/>
        <v>0</v>
      </c>
      <c r="EN164" s="45">
        <f>IF(AND(EL164&lt;&gt;0,SUM(EL$9:EL163)=0),ROUND(EK$1*EK$3,0),0)</f>
        <v>0</v>
      </c>
      <c r="EO164" s="21"/>
      <c r="EP164" s="46">
        <f t="shared" si="433"/>
        <v>142</v>
      </c>
      <c r="EQ164" s="47">
        <f t="shared" si="417"/>
        <v>49248</v>
      </c>
      <c r="ER164" s="48">
        <f t="shared" si="304"/>
        <v>0</v>
      </c>
      <c r="ES164" s="48">
        <f t="shared" si="418"/>
        <v>0</v>
      </c>
      <c r="ET164" s="48">
        <f t="shared" si="419"/>
        <v>0</v>
      </c>
      <c r="EU164" s="48">
        <f t="shared" si="420"/>
        <v>0</v>
      </c>
      <c r="EV164" s="48">
        <f t="shared" si="421"/>
        <v>0</v>
      </c>
      <c r="EW164" s="48">
        <f t="shared" si="422"/>
        <v>0</v>
      </c>
      <c r="EX164" s="48">
        <f t="shared" si="423"/>
        <v>0</v>
      </c>
      <c r="EY164" s="48">
        <f t="shared" si="424"/>
        <v>0</v>
      </c>
      <c r="EZ164" s="48">
        <f t="shared" si="425"/>
        <v>0</v>
      </c>
      <c r="FA164" s="48">
        <f t="shared" si="426"/>
        <v>0</v>
      </c>
      <c r="FB164" s="48">
        <f t="shared" si="427"/>
        <v>0</v>
      </c>
      <c r="FC164" s="48">
        <f t="shared" si="428"/>
        <v>0</v>
      </c>
      <c r="FD164" s="48">
        <f t="shared" si="363"/>
        <v>0</v>
      </c>
      <c r="FE164" s="49">
        <f t="shared" si="339"/>
        <v>0</v>
      </c>
      <c r="FF164" s="49">
        <f t="shared" si="367"/>
        <v>0</v>
      </c>
      <c r="FG164" s="49">
        <f t="shared" si="368"/>
        <v>0</v>
      </c>
      <c r="FH164" s="49">
        <f t="shared" si="369"/>
        <v>0</v>
      </c>
      <c r="FI164" s="49">
        <f t="shared" si="370"/>
        <v>0</v>
      </c>
      <c r="FJ164" s="49">
        <f t="shared" si="371"/>
        <v>0</v>
      </c>
      <c r="FK164" s="49">
        <f t="shared" si="372"/>
        <v>0</v>
      </c>
      <c r="FL164" s="49">
        <f t="shared" si="373"/>
        <v>0</v>
      </c>
      <c r="FM164" s="49">
        <f t="shared" si="374"/>
        <v>0</v>
      </c>
      <c r="FN164" s="49">
        <f t="shared" si="429"/>
        <v>0</v>
      </c>
      <c r="FO164" s="49">
        <f t="shared" si="430"/>
        <v>0</v>
      </c>
      <c r="FP164" s="49">
        <f t="shared" si="431"/>
        <v>0</v>
      </c>
      <c r="FQ164" s="49">
        <f t="shared" si="432"/>
        <v>0</v>
      </c>
      <c r="FR164" s="49">
        <f t="shared" si="375"/>
        <v>0</v>
      </c>
      <c r="FS164" s="49">
        <f>IF(SUM(FF164:FF$298)=0,FF$299*FS$8/12,0)</f>
        <v>0</v>
      </c>
      <c r="FT164" s="49">
        <f>IF(SUM(FG164:FG$298)=0,FG$299*FT$8/12,0)</f>
        <v>0</v>
      </c>
      <c r="FU164" s="49">
        <f>IF(SUM(FH164:FH$298)=0,FH$299*FU$8/12,0)</f>
        <v>0</v>
      </c>
      <c r="FV164" s="49">
        <f>IF(SUM(FI164:FI$298)=0,FI$299*FV$8/12,0)</f>
        <v>0</v>
      </c>
      <c r="FW164" s="49">
        <f>IF(SUM(FJ164:FJ$298)=0,FJ$299*FW$8/12,0)</f>
        <v>0</v>
      </c>
      <c r="FX164" s="49">
        <f>IF(SUM(FK164:FK$298)=0,FK$299*FX$8/12,0)</f>
        <v>0</v>
      </c>
      <c r="FY164" s="49">
        <f>IF(SUM(FL164:FL$298)=0,FL$299*FY$8/12,0)</f>
        <v>0</v>
      </c>
      <c r="FZ164" s="49">
        <f>IF(SUM(FM164:FM$298)=0,FM$299*FZ$8/12,0)</f>
        <v>0</v>
      </c>
      <c r="GA164" s="49">
        <f>IF(SUM(FN164:FN$298)=0,FN$299*GA$8/12,0)</f>
        <v>0</v>
      </c>
      <c r="GB164" s="49">
        <f>IF(SUM(FO164:FO$298)=0,FO$299*GB$8/12,0)</f>
        <v>0</v>
      </c>
      <c r="GC164" s="49">
        <f>IF(SUM(FP164:FP$298)=0,FP$299*GC$8/12,0)</f>
        <v>0</v>
      </c>
      <c r="GD164" s="49">
        <f>IF(SUM(FQ164:FQ$298)=0,FQ$299*GD$8/12,0)</f>
        <v>0</v>
      </c>
      <c r="GE164" s="49">
        <f t="shared" si="376"/>
        <v>0</v>
      </c>
      <c r="GF164" s="49">
        <f t="shared" si="364"/>
        <v>0</v>
      </c>
      <c r="GG164" s="49">
        <f t="shared" si="377"/>
        <v>0</v>
      </c>
      <c r="GH164" s="49">
        <f t="shared" si="365"/>
        <v>0</v>
      </c>
      <c r="GI164" s="49">
        <f t="shared" si="378"/>
        <v>0</v>
      </c>
      <c r="GJ164" s="49">
        <f t="shared" si="366"/>
        <v>0</v>
      </c>
      <c r="GK164" s="21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  <c r="IW164" s="64"/>
      <c r="IX164" s="64"/>
      <c r="IY164" s="64"/>
      <c r="IZ164" s="64"/>
      <c r="JA164" s="64"/>
      <c r="JB164" s="64"/>
      <c r="JC164" s="64"/>
      <c r="JD164" s="64"/>
      <c r="JE164" s="64"/>
      <c r="JF164" s="64"/>
      <c r="JG164" s="64"/>
      <c r="JH164" s="64"/>
      <c r="JI164" s="64"/>
      <c r="JJ164" s="64"/>
      <c r="JK164" s="64"/>
      <c r="JL164" s="64"/>
      <c r="JM164" s="64"/>
      <c r="JN164" s="64"/>
      <c r="JO164" s="64"/>
      <c r="JP164" s="64"/>
      <c r="JQ164" s="64"/>
      <c r="JR164" s="64"/>
      <c r="JS164" s="64"/>
      <c r="JT164" s="64"/>
      <c r="JU164" s="64"/>
      <c r="JV164" s="64"/>
      <c r="JW164" s="64"/>
      <c r="JX164" s="64"/>
      <c r="JY164" s="64"/>
      <c r="JZ164" s="64"/>
      <c r="KA164" s="64"/>
      <c r="KB164" s="64"/>
      <c r="KC164" s="64"/>
      <c r="KD164" s="64"/>
      <c r="KE164" s="64"/>
      <c r="KF164" s="64"/>
      <c r="KG164" s="64"/>
      <c r="KH164" s="64"/>
      <c r="KI164" s="64"/>
      <c r="KJ164" s="64"/>
      <c r="KK164" s="64"/>
      <c r="KL164" s="64"/>
      <c r="KM164" s="64"/>
    </row>
    <row r="165" spans="1:299">
      <c r="A165" s="57"/>
      <c r="B165" s="38">
        <f>IF(SUM(J$9:J164)&gt;0.9,MAX(B$9:B164)+1,0)</f>
        <v>136</v>
      </c>
      <c r="C165" s="44">
        <f t="shared" si="340"/>
        <v>0</v>
      </c>
      <c r="D165" s="40">
        <v>49278</v>
      </c>
      <c r="E165" s="43">
        <f t="shared" si="379"/>
        <v>0</v>
      </c>
      <c r="F165" s="43">
        <f t="shared" si="380"/>
        <v>0</v>
      </c>
      <c r="G165" s="45">
        <f>IF(AND(B165=I$6,K164-I$1/(I$7-I$6+1)&gt;=0),ROUND(I$1/(I$7-I$6+1),0),IF(AND(SUM(G$10:G164)&gt;0,K164-G164&gt;=0),G164,IF(AND(SUM(G$10:G164)&gt;0),I$1-SUM(G$10:G164),0)))</f>
        <v>0</v>
      </c>
      <c r="H165" s="45">
        <f t="shared" si="381"/>
        <v>0</v>
      </c>
      <c r="I165" s="45">
        <f t="shared" si="382"/>
        <v>0</v>
      </c>
      <c r="J165" s="45">
        <f t="shared" si="305"/>
        <v>0</v>
      </c>
      <c r="K165" s="45">
        <f t="shared" si="383"/>
        <v>0</v>
      </c>
      <c r="L165" s="45">
        <f>IF(AND(J165&lt;&gt;0,SUM(J$9:J164)=0),ROUND(I$1*I$3,0),0)</f>
        <v>0</v>
      </c>
      <c r="M165" s="18"/>
      <c r="N165" s="38">
        <f>IF(SUM(V$9:V164)&gt;0.9,MAX(N$9:N164)+1,0)</f>
        <v>0</v>
      </c>
      <c r="O165" s="44">
        <f t="shared" si="341"/>
        <v>0</v>
      </c>
      <c r="P165" s="40">
        <f t="shared" si="342"/>
        <v>49278</v>
      </c>
      <c r="Q165" s="43">
        <f t="shared" si="328"/>
        <v>0</v>
      </c>
      <c r="R165" s="43">
        <f t="shared" si="306"/>
        <v>0</v>
      </c>
      <c r="S165" s="45">
        <f>IF(AND(N165=U$6,W164-U$1/(U$7-U$6+1)&gt;=0),ROUND(U$1/(U$7-U$6+1),0),IF(AND(SUM(S$10:S164)&gt;0,W164-S164&gt;=0),S164,IF(AND(SUM(S$10:S164)&gt;0),U$1-SUM(S$10:S164),0)))</f>
        <v>0</v>
      </c>
      <c r="T165" s="45">
        <f t="shared" si="384"/>
        <v>0</v>
      </c>
      <c r="U165" s="45">
        <f t="shared" si="385"/>
        <v>0</v>
      </c>
      <c r="V165" s="45">
        <f t="shared" si="307"/>
        <v>0</v>
      </c>
      <c r="W165" s="45">
        <f t="shared" si="386"/>
        <v>0</v>
      </c>
      <c r="X165" s="45">
        <f>IF(AND(V165&lt;&gt;0,SUM(V$9:V164)=0),ROUND(U$1*U$3,0),0)</f>
        <v>0</v>
      </c>
      <c r="Y165" s="18"/>
      <c r="Z165" s="38">
        <f>IF(SUM(AH$9:AH164)&gt;0.9,MAX(Z$9:Z164)+1,0)</f>
        <v>0</v>
      </c>
      <c r="AA165" s="44">
        <f t="shared" si="343"/>
        <v>0</v>
      </c>
      <c r="AB165" s="40">
        <f t="shared" si="344"/>
        <v>49278</v>
      </c>
      <c r="AC165" s="43">
        <f t="shared" si="329"/>
        <v>0</v>
      </c>
      <c r="AD165" s="43">
        <f t="shared" si="308"/>
        <v>0</v>
      </c>
      <c r="AE165" s="45">
        <f>IF(AND(Z165=AG$6,AI164-AG$1/(AG$7-AG$6+1)&gt;=0),ROUND(AG$1/(AG$7-AG$6+1),0),IF(AND(SUM(AE$10:AE164)&gt;0,AI164-AE164&gt;=0),AE164,IF(AND(SUM(AE$10:AE164)&gt;0),AG$1-SUM(AE$10:AE164),0)))</f>
        <v>0</v>
      </c>
      <c r="AF165" s="45">
        <f t="shared" si="387"/>
        <v>0</v>
      </c>
      <c r="AG165" s="45">
        <f t="shared" si="388"/>
        <v>0</v>
      </c>
      <c r="AH165" s="45">
        <f t="shared" si="309"/>
        <v>0</v>
      </c>
      <c r="AI165" s="45">
        <f t="shared" si="389"/>
        <v>0</v>
      </c>
      <c r="AJ165" s="45">
        <f>IF(AND(AH165&lt;&gt;0,SUM(AH$9:AH164)=0),ROUND(AG$1*AG$3,0),0)</f>
        <v>0</v>
      </c>
      <c r="AK165" s="18"/>
      <c r="AL165" s="38">
        <f>IF(SUM(AT$9:AT164)&gt;0.9,MAX(AL$9:AL164)+1,0)</f>
        <v>0</v>
      </c>
      <c r="AM165" s="44">
        <f t="shared" si="345"/>
        <v>0</v>
      </c>
      <c r="AN165" s="40">
        <f t="shared" si="346"/>
        <v>49278</v>
      </c>
      <c r="AO165" s="43">
        <f t="shared" si="330"/>
        <v>0</v>
      </c>
      <c r="AP165" s="43">
        <f t="shared" si="310"/>
        <v>0</v>
      </c>
      <c r="AQ165" s="45">
        <f>IF(AND(AL165=AS$6,AU164-AS$1/(AS$7-AS$6+1)&gt;=0),ROUND(AS$1/(AS$7-AS$6+1),0),IF(AND(SUM(AQ$10:AQ164)&gt;0,AU164-AQ164&gt;=0),AQ164,IF(AND(SUM(AQ$10:AQ164)&gt;0),AS$1-SUM(AQ$10:AQ164),0)))</f>
        <v>0</v>
      </c>
      <c r="AR165" s="45">
        <f t="shared" si="390"/>
        <v>0</v>
      </c>
      <c r="AS165" s="45">
        <f t="shared" si="391"/>
        <v>0</v>
      </c>
      <c r="AT165" s="45">
        <f t="shared" si="311"/>
        <v>0</v>
      </c>
      <c r="AU165" s="45">
        <f t="shared" si="392"/>
        <v>0</v>
      </c>
      <c r="AV165" s="45">
        <f>IF(AND(AT165&lt;&gt;0,SUM(AT$9:AT164)=0),ROUND(AS$1*AS$3,0),0)</f>
        <v>0</v>
      </c>
      <c r="AW165" s="18"/>
      <c r="AX165" s="38">
        <f>IF(SUM(BF$9:BF164)&gt;0.9,MAX(AX$9:AX164)+1,0)</f>
        <v>0</v>
      </c>
      <c r="AY165" s="44">
        <f t="shared" si="347"/>
        <v>0</v>
      </c>
      <c r="AZ165" s="40">
        <f t="shared" si="348"/>
        <v>49278</v>
      </c>
      <c r="BA165" s="43">
        <f t="shared" si="331"/>
        <v>0</v>
      </c>
      <c r="BB165" s="43">
        <f t="shared" si="312"/>
        <v>0</v>
      </c>
      <c r="BC165" s="45">
        <f>IF(AND(AX165=BE$6,BG164-BE$1/(BE$7-BE$6+1)&gt;=0),ROUND(BE$1/(BE$7-BE$6+1),0),IF(AND(SUM(BC$10:BC164)&gt;0,BG164-BC164&gt;=0),BC164,IF(AND(SUM(BC$10:BC164)&gt;0),BE$1-SUM(BC$10:BC164),0)))</f>
        <v>0</v>
      </c>
      <c r="BD165" s="45">
        <f t="shared" si="393"/>
        <v>0</v>
      </c>
      <c r="BE165" s="45">
        <f t="shared" si="394"/>
        <v>0</v>
      </c>
      <c r="BF165" s="45">
        <f t="shared" si="313"/>
        <v>0</v>
      </c>
      <c r="BG165" s="45">
        <f t="shared" si="395"/>
        <v>0</v>
      </c>
      <c r="BH165" s="45">
        <f>IF(AND(BF165&lt;&gt;0,SUM(BF$9:BF164)=0),ROUND(BE$1*BE$3,0),0)</f>
        <v>0</v>
      </c>
      <c r="BI165" s="18"/>
      <c r="BJ165" s="38">
        <f>IF(SUM(BR$9:BR164)&gt;0.9,MAX(BJ$9:BJ164)+1,0)</f>
        <v>0</v>
      </c>
      <c r="BK165" s="44">
        <f t="shared" si="349"/>
        <v>0</v>
      </c>
      <c r="BL165" s="40">
        <f t="shared" si="350"/>
        <v>49278</v>
      </c>
      <c r="BM165" s="43">
        <f t="shared" si="332"/>
        <v>0</v>
      </c>
      <c r="BN165" s="43">
        <f t="shared" si="314"/>
        <v>0</v>
      </c>
      <c r="BO165" s="45">
        <f>IF(AND(BJ165=BQ$6,BS164-BQ$1/(BQ$7-BQ$6+1)&gt;=0),ROUND(BQ$1/(BQ$7-BQ$6+1),0),IF(AND(SUM(BO$10:BO164)&gt;0,BS164-BO164&gt;=0),BO164,IF(AND(SUM(BO$10:BO164)&gt;0),BQ$1-SUM(BO$10:BO164),0)))</f>
        <v>0</v>
      </c>
      <c r="BP165" s="45">
        <f t="shared" si="396"/>
        <v>0</v>
      </c>
      <c r="BQ165" s="45">
        <f t="shared" si="397"/>
        <v>0</v>
      </c>
      <c r="BR165" s="45">
        <f t="shared" si="315"/>
        <v>0</v>
      </c>
      <c r="BS165" s="45">
        <f t="shared" si="398"/>
        <v>0</v>
      </c>
      <c r="BT165" s="45">
        <f>IF(AND(BR165&lt;&gt;0,SUM(BR$9:BR164)=0),ROUND(BQ$1*BQ$3,0),0)</f>
        <v>0</v>
      </c>
      <c r="BU165" s="18"/>
      <c r="BV165" s="38">
        <f>IF(SUM(CD$9:CD164)&gt;0.9,MAX(BV$9:BV164)+1,0)</f>
        <v>0</v>
      </c>
      <c r="BW165" s="44">
        <f t="shared" si="351"/>
        <v>0</v>
      </c>
      <c r="BX165" s="40">
        <f t="shared" si="352"/>
        <v>49278</v>
      </c>
      <c r="BY165" s="43">
        <f t="shared" si="333"/>
        <v>0</v>
      </c>
      <c r="BZ165" s="43">
        <f t="shared" si="316"/>
        <v>0</v>
      </c>
      <c r="CA165" s="45">
        <f>IF(AND(BV165=CC$6,CE164-CC$1/(CC$7-CC$6+1)&gt;=0),ROUND(CC$1/(CC$7-CC$6+1),0),IF(AND(SUM(CA$10:CA164)&gt;0,CE164-CA164&gt;=0),CA164,IF(AND(SUM(CA$10:CA164)&gt;0),CC$1-SUM(CA$10:CA164),0)))</f>
        <v>0</v>
      </c>
      <c r="CB165" s="45">
        <f t="shared" si="399"/>
        <v>0</v>
      </c>
      <c r="CC165" s="45">
        <f t="shared" si="400"/>
        <v>0</v>
      </c>
      <c r="CD165" s="45">
        <f t="shared" si="317"/>
        <v>0</v>
      </c>
      <c r="CE165" s="45">
        <f t="shared" si="401"/>
        <v>0</v>
      </c>
      <c r="CF165" s="45">
        <f>IF(AND(CD165&lt;&gt;0,SUM(CD$9:CD164)=0),ROUND(CC$1*CC$3,0),0)</f>
        <v>0</v>
      </c>
      <c r="CG165" s="18"/>
      <c r="CH165" s="38">
        <f>IF(SUM(CP$9:CP164)&gt;0.9,MAX(CH$9:CH164)+1,0)</f>
        <v>0</v>
      </c>
      <c r="CI165" s="44">
        <f t="shared" si="353"/>
        <v>0</v>
      </c>
      <c r="CJ165" s="40">
        <f t="shared" si="354"/>
        <v>49278</v>
      </c>
      <c r="CK165" s="43">
        <f t="shared" si="334"/>
        <v>0</v>
      </c>
      <c r="CL165" s="43">
        <f t="shared" si="318"/>
        <v>0</v>
      </c>
      <c r="CM165" s="45">
        <f>IF(AND(CH165=CO$6,CQ164-CO$1/(CO$7-CO$6+1)&gt;=0),ROUND(CO$1/(CO$7-CO$6+1),0),IF(AND(SUM(CM$10:CM164)&gt;0,CQ164-CM164&gt;=0),CM164,IF(AND(SUM(CM$10:CM164)&gt;0),CO$1-SUM(CM$10:CM164),0)))</f>
        <v>0</v>
      </c>
      <c r="CN165" s="45">
        <f t="shared" si="402"/>
        <v>0</v>
      </c>
      <c r="CO165" s="45">
        <f t="shared" si="403"/>
        <v>0</v>
      </c>
      <c r="CP165" s="45">
        <f t="shared" si="319"/>
        <v>0</v>
      </c>
      <c r="CQ165" s="45">
        <f t="shared" si="404"/>
        <v>0</v>
      </c>
      <c r="CR165" s="45">
        <f>IF(AND(CP165&lt;&gt;0,SUM(CP$9:CP164)=0),ROUND(CO$1*CO$3,0),0)</f>
        <v>0</v>
      </c>
      <c r="CS165" s="18"/>
      <c r="CT165" s="38">
        <f>IF(SUM(DB$9:DB164)&gt;0.9,MAX(CT$9:CT164)+1,0)</f>
        <v>0</v>
      </c>
      <c r="CU165" s="44">
        <f t="shared" si="355"/>
        <v>0</v>
      </c>
      <c r="CV165" s="40">
        <f t="shared" si="356"/>
        <v>49278</v>
      </c>
      <c r="CW165" s="43">
        <f t="shared" si="335"/>
        <v>0</v>
      </c>
      <c r="CX165" s="43">
        <f t="shared" si="320"/>
        <v>0</v>
      </c>
      <c r="CY165" s="45">
        <f>IF(AND(CT165=DA$6,DC164-DA$1/(DA$7-DA$6+1)&gt;=0),ROUND(DA$1/(DA$7-DA$6+1),0),IF(AND(SUM(CY$10:CY164)&gt;0,DC164-CY164&gt;=0),CY164,IF(AND(SUM(CY$10:CY164)&gt;0),DA$1-SUM(CY$10:CY164),0)))</f>
        <v>0</v>
      </c>
      <c r="CZ165" s="45">
        <f t="shared" si="405"/>
        <v>0</v>
      </c>
      <c r="DA165" s="45">
        <f t="shared" si="406"/>
        <v>0</v>
      </c>
      <c r="DB165" s="45">
        <f t="shared" si="321"/>
        <v>0</v>
      </c>
      <c r="DC165" s="45">
        <f t="shared" si="407"/>
        <v>0</v>
      </c>
      <c r="DD165" s="45">
        <f>IF(AND(DB165&lt;&gt;0,SUM(DB$9:DB164)=0),ROUND(DA$1*DA$3,0),0)</f>
        <v>0</v>
      </c>
      <c r="DE165" s="18"/>
      <c r="DF165" s="38">
        <f>IF(SUM(DN$9:DN164)&gt;0.9,MAX(DF$9:DF164)+1,0)</f>
        <v>0</v>
      </c>
      <c r="DG165" s="44">
        <f t="shared" si="357"/>
        <v>0</v>
      </c>
      <c r="DH165" s="40">
        <f t="shared" si="358"/>
        <v>49278</v>
      </c>
      <c r="DI165" s="43">
        <f t="shared" si="336"/>
        <v>0</v>
      </c>
      <c r="DJ165" s="43">
        <f t="shared" si="322"/>
        <v>0</v>
      </c>
      <c r="DK165" s="45">
        <f>IF(AND(DF165=DM$6,DO164-DM$1/(DM$7-DM$6+1)&gt;=0),ROUND(DM$1/(DM$7-DM$6+1),0),IF(AND(SUM(DK$10:DK164)&gt;0,DO164-DK164&gt;=0),DK164,IF(AND(SUM(DK$10:DK164)&gt;0),DM$1-SUM(DK$10:DK164),0)))</f>
        <v>0</v>
      </c>
      <c r="DL165" s="45">
        <f t="shared" si="408"/>
        <v>0</v>
      </c>
      <c r="DM165" s="45">
        <f t="shared" si="409"/>
        <v>0</v>
      </c>
      <c r="DN165" s="45">
        <f t="shared" si="323"/>
        <v>0</v>
      </c>
      <c r="DO165" s="45">
        <f t="shared" si="410"/>
        <v>0</v>
      </c>
      <c r="DP165" s="45">
        <f>IF(AND(DN165&lt;&gt;0,SUM(DN$9:DN164)=0),ROUND(DM$1*DM$3,0),0)</f>
        <v>0</v>
      </c>
      <c r="DQ165" s="18"/>
      <c r="DR165" s="38">
        <f>IF(SUM(DZ$9:DZ164)&gt;0.9,MAX(DR$9:DR164)+1,0)</f>
        <v>0</v>
      </c>
      <c r="DS165" s="44">
        <f t="shared" si="359"/>
        <v>0</v>
      </c>
      <c r="DT165" s="40">
        <f t="shared" si="360"/>
        <v>49278</v>
      </c>
      <c r="DU165" s="43">
        <f t="shared" si="337"/>
        <v>0</v>
      </c>
      <c r="DV165" s="43">
        <f t="shared" si="324"/>
        <v>0</v>
      </c>
      <c r="DW165" s="45">
        <f>IF(AND(DR165=DY$6,EA164-DY$1/(DY$7-DY$6+1)&gt;=0),ROUND(DY$1/(DY$7-DY$6+1),0),IF(AND(SUM(DW$10:DW164)&gt;0,EA164-DW164&gt;=0),DW164,IF(AND(SUM(DW$10:DW164)&gt;0),DY$1-SUM(DW$10:DW164),0)))</f>
        <v>0</v>
      </c>
      <c r="DX165" s="45">
        <f t="shared" si="411"/>
        <v>0</v>
      </c>
      <c r="DY165" s="45">
        <f t="shared" si="412"/>
        <v>0</v>
      </c>
      <c r="DZ165" s="45">
        <f t="shared" si="325"/>
        <v>0</v>
      </c>
      <c r="EA165" s="45">
        <f t="shared" si="413"/>
        <v>0</v>
      </c>
      <c r="EB165" s="45">
        <f>IF(AND(DZ165&lt;&gt;0,SUM(DZ$9:DZ164)=0),ROUND(DY$1*DY$3,0),0)</f>
        <v>0</v>
      </c>
      <c r="EC165" s="18"/>
      <c r="ED165" s="38">
        <f>IF(SUM(EL$9:EL164)&gt;0.9,MAX(ED$9:ED164)+1,0)</f>
        <v>0</v>
      </c>
      <c r="EE165" s="44">
        <f t="shared" si="361"/>
        <v>0</v>
      </c>
      <c r="EF165" s="40">
        <f t="shared" si="362"/>
        <v>49278</v>
      </c>
      <c r="EG165" s="43">
        <f t="shared" si="338"/>
        <v>0</v>
      </c>
      <c r="EH165" s="43">
        <f t="shared" si="326"/>
        <v>0</v>
      </c>
      <c r="EI165" s="45">
        <f>IF(AND(ED165=EK$6,EM164-EK$1/(EK$7-EK$6+1)&gt;=0),ROUND(EK$1/(EK$7-EK$6+1),0),IF(AND(SUM(EI$10:EI164)&gt;0,EM164-EI164&gt;=0),EI164,IF(AND(SUM(EI$10:EI164)&gt;0),EK$1-SUM(EI$10:EI164),0)))</f>
        <v>0</v>
      </c>
      <c r="EJ165" s="45">
        <f t="shared" si="414"/>
        <v>0</v>
      </c>
      <c r="EK165" s="45">
        <f t="shared" si="415"/>
        <v>0</v>
      </c>
      <c r="EL165" s="45">
        <f t="shared" si="327"/>
        <v>0</v>
      </c>
      <c r="EM165" s="45">
        <f t="shared" si="416"/>
        <v>0</v>
      </c>
      <c r="EN165" s="45">
        <f>IF(AND(EL165&lt;&gt;0,SUM(EL$9:EL164)=0),ROUND(EK$1*EK$3,0),0)</f>
        <v>0</v>
      </c>
      <c r="EO165" s="21"/>
      <c r="EP165" s="46">
        <f t="shared" si="433"/>
        <v>143</v>
      </c>
      <c r="EQ165" s="47">
        <f t="shared" si="417"/>
        <v>49278</v>
      </c>
      <c r="ER165" s="48">
        <f t="shared" ref="ER165:ER228" si="438">IF(K165&lt;&gt;0,SUM(G166:G177),0)</f>
        <v>0</v>
      </c>
      <c r="ES165" s="48">
        <f t="shared" si="418"/>
        <v>0</v>
      </c>
      <c r="ET165" s="48">
        <f t="shared" si="419"/>
        <v>0</v>
      </c>
      <c r="EU165" s="48">
        <f t="shared" si="420"/>
        <v>0</v>
      </c>
      <c r="EV165" s="48">
        <f t="shared" si="421"/>
        <v>0</v>
      </c>
      <c r="EW165" s="48">
        <f t="shared" si="422"/>
        <v>0</v>
      </c>
      <c r="EX165" s="48">
        <f t="shared" si="423"/>
        <v>0</v>
      </c>
      <c r="EY165" s="48">
        <f t="shared" si="424"/>
        <v>0</v>
      </c>
      <c r="EZ165" s="48">
        <f t="shared" si="425"/>
        <v>0</v>
      </c>
      <c r="FA165" s="48">
        <f t="shared" si="426"/>
        <v>0</v>
      </c>
      <c r="FB165" s="48">
        <f t="shared" si="427"/>
        <v>0</v>
      </c>
      <c r="FC165" s="48">
        <f t="shared" si="428"/>
        <v>0</v>
      </c>
      <c r="FD165" s="48">
        <f t="shared" si="363"/>
        <v>0</v>
      </c>
      <c r="FE165" s="49">
        <f t="shared" si="339"/>
        <v>0</v>
      </c>
      <c r="FF165" s="49">
        <f t="shared" si="367"/>
        <v>0</v>
      </c>
      <c r="FG165" s="49">
        <f t="shared" si="368"/>
        <v>0</v>
      </c>
      <c r="FH165" s="49">
        <f t="shared" si="369"/>
        <v>0</v>
      </c>
      <c r="FI165" s="49">
        <f t="shared" si="370"/>
        <v>0</v>
      </c>
      <c r="FJ165" s="49">
        <f t="shared" si="371"/>
        <v>0</v>
      </c>
      <c r="FK165" s="49">
        <f t="shared" si="372"/>
        <v>0</v>
      </c>
      <c r="FL165" s="49">
        <f t="shared" si="373"/>
        <v>0</v>
      </c>
      <c r="FM165" s="49">
        <f t="shared" si="374"/>
        <v>0</v>
      </c>
      <c r="FN165" s="49">
        <f t="shared" si="429"/>
        <v>0</v>
      </c>
      <c r="FO165" s="49">
        <f t="shared" si="430"/>
        <v>0</v>
      </c>
      <c r="FP165" s="49">
        <f t="shared" si="431"/>
        <v>0</v>
      </c>
      <c r="FQ165" s="49">
        <f t="shared" si="432"/>
        <v>0</v>
      </c>
      <c r="FR165" s="49">
        <f t="shared" si="375"/>
        <v>0</v>
      </c>
      <c r="FS165" s="49">
        <f>IF(SUM(FF165:FF$298)=0,FF$299*FS$8/12,0)</f>
        <v>0</v>
      </c>
      <c r="FT165" s="49">
        <f>IF(SUM(FG165:FG$298)=0,FG$299*FT$8/12,0)</f>
        <v>0</v>
      </c>
      <c r="FU165" s="49">
        <f>IF(SUM(FH165:FH$298)=0,FH$299*FU$8/12,0)</f>
        <v>0</v>
      </c>
      <c r="FV165" s="49">
        <f>IF(SUM(FI165:FI$298)=0,FI$299*FV$8/12,0)</f>
        <v>0</v>
      </c>
      <c r="FW165" s="49">
        <f>IF(SUM(FJ165:FJ$298)=0,FJ$299*FW$8/12,0)</f>
        <v>0</v>
      </c>
      <c r="FX165" s="49">
        <f>IF(SUM(FK165:FK$298)=0,FK$299*FX$8/12,0)</f>
        <v>0</v>
      </c>
      <c r="FY165" s="49">
        <f>IF(SUM(FL165:FL$298)=0,FL$299*FY$8/12,0)</f>
        <v>0</v>
      </c>
      <c r="FZ165" s="49">
        <f>IF(SUM(FM165:FM$298)=0,FM$299*FZ$8/12,0)</f>
        <v>0</v>
      </c>
      <c r="GA165" s="49">
        <f>IF(SUM(FN165:FN$298)=0,FN$299*GA$8/12,0)</f>
        <v>0</v>
      </c>
      <c r="GB165" s="49">
        <f>IF(SUM(FO165:FO$298)=0,FO$299*GB$8/12,0)</f>
        <v>0</v>
      </c>
      <c r="GC165" s="49">
        <f>IF(SUM(FP165:FP$298)=0,FP$299*GC$8/12,0)</f>
        <v>0</v>
      </c>
      <c r="GD165" s="49">
        <f>IF(SUM(FQ165:FQ$298)=0,FQ$299*GD$8/12,0)</f>
        <v>0</v>
      </c>
      <c r="GE165" s="49">
        <f t="shared" si="376"/>
        <v>0</v>
      </c>
      <c r="GF165" s="49">
        <f t="shared" si="364"/>
        <v>0</v>
      </c>
      <c r="GG165" s="49">
        <f t="shared" si="377"/>
        <v>0</v>
      </c>
      <c r="GH165" s="49">
        <f t="shared" si="365"/>
        <v>0</v>
      </c>
      <c r="GI165" s="49">
        <f t="shared" si="378"/>
        <v>0</v>
      </c>
      <c r="GJ165" s="49">
        <f t="shared" si="366"/>
        <v>0</v>
      </c>
      <c r="GK165" s="21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  <c r="IW165" s="64"/>
      <c r="IX165" s="64"/>
      <c r="IY165" s="64"/>
      <c r="IZ165" s="64"/>
      <c r="JA165" s="64"/>
      <c r="JB165" s="64"/>
      <c r="JC165" s="64"/>
      <c r="JD165" s="64"/>
      <c r="JE165" s="64"/>
      <c r="JF165" s="64"/>
      <c r="JG165" s="64"/>
      <c r="JH165" s="64"/>
      <c r="JI165" s="64"/>
      <c r="JJ165" s="64"/>
      <c r="JK165" s="64"/>
      <c r="JL165" s="64"/>
      <c r="JM165" s="64"/>
      <c r="JN165" s="64"/>
      <c r="JO165" s="64"/>
      <c r="JP165" s="64"/>
      <c r="JQ165" s="64"/>
      <c r="JR165" s="64"/>
      <c r="JS165" s="64"/>
      <c r="JT165" s="64"/>
      <c r="JU165" s="64"/>
      <c r="JV165" s="64"/>
      <c r="JW165" s="64"/>
      <c r="JX165" s="64"/>
      <c r="JY165" s="64"/>
      <c r="JZ165" s="64"/>
      <c r="KA165" s="64"/>
      <c r="KB165" s="64"/>
      <c r="KC165" s="64"/>
      <c r="KD165" s="64"/>
      <c r="KE165" s="64"/>
      <c r="KF165" s="64"/>
      <c r="KG165" s="64"/>
      <c r="KH165" s="64"/>
      <c r="KI165" s="64"/>
      <c r="KJ165" s="64"/>
      <c r="KK165" s="64"/>
      <c r="KL165" s="64"/>
      <c r="KM165" s="64"/>
    </row>
    <row r="166" spans="1:299">
      <c r="A166" s="57"/>
      <c r="B166" s="38">
        <f>IF(SUM(J$9:J165)&gt;0.9,MAX(B$9:B165)+1,0)</f>
        <v>137</v>
      </c>
      <c r="C166" s="44">
        <f t="shared" si="340"/>
        <v>0</v>
      </c>
      <c r="D166" s="40">
        <v>49309</v>
      </c>
      <c r="E166" s="43">
        <f t="shared" si="379"/>
        <v>0</v>
      </c>
      <c r="F166" s="43">
        <f t="shared" si="380"/>
        <v>0</v>
      </c>
      <c r="G166" s="45">
        <f>IF(AND(B166=I$6,K165-I$1/(I$7-I$6+1)&gt;=0),ROUND(I$1/(I$7-I$6+1),0),IF(AND(SUM(G$10:G165)&gt;0,K165-G165&gt;=0),G165,IF(AND(SUM(G$10:G165)&gt;0),I$1-SUM(G$10:G165),0)))</f>
        <v>0</v>
      </c>
      <c r="H166" s="45">
        <f t="shared" si="381"/>
        <v>0</v>
      </c>
      <c r="I166" s="45">
        <f t="shared" si="382"/>
        <v>0</v>
      </c>
      <c r="J166" s="45">
        <f t="shared" si="305"/>
        <v>0</v>
      </c>
      <c r="K166" s="45">
        <f t="shared" si="383"/>
        <v>0</v>
      </c>
      <c r="L166" s="45">
        <f>IF(AND(J166&lt;&gt;0,SUM(J$9:J165)=0),ROUND(I$1*I$3,0),0)</f>
        <v>0</v>
      </c>
      <c r="M166" s="18"/>
      <c r="N166" s="38">
        <f>IF(SUM(V$9:V165)&gt;0.9,MAX(N$9:N165)+1,0)</f>
        <v>0</v>
      </c>
      <c r="O166" s="44">
        <f t="shared" si="341"/>
        <v>0</v>
      </c>
      <c r="P166" s="40">
        <f t="shared" si="342"/>
        <v>49309</v>
      </c>
      <c r="Q166" s="43">
        <f t="shared" si="328"/>
        <v>0</v>
      </c>
      <c r="R166" s="43">
        <f t="shared" si="306"/>
        <v>0</v>
      </c>
      <c r="S166" s="45">
        <f>IF(AND(N166=U$6,W165-U$1/(U$7-U$6+1)&gt;=0),ROUND(U$1/(U$7-U$6+1),0),IF(AND(SUM(S$10:S165)&gt;0,W165-S165&gt;=0),S165,IF(AND(SUM(S$10:S165)&gt;0),U$1-SUM(S$10:S165),0)))</f>
        <v>0</v>
      </c>
      <c r="T166" s="45">
        <f t="shared" si="384"/>
        <v>0</v>
      </c>
      <c r="U166" s="45">
        <f t="shared" si="385"/>
        <v>0</v>
      </c>
      <c r="V166" s="45">
        <f t="shared" si="307"/>
        <v>0</v>
      </c>
      <c r="W166" s="45">
        <f t="shared" si="386"/>
        <v>0</v>
      </c>
      <c r="X166" s="45">
        <f>IF(AND(V166&lt;&gt;0,SUM(V$9:V165)=0),ROUND(U$1*U$3,0),0)</f>
        <v>0</v>
      </c>
      <c r="Y166" s="18"/>
      <c r="Z166" s="38">
        <f>IF(SUM(AH$9:AH165)&gt;0.9,MAX(Z$9:Z165)+1,0)</f>
        <v>0</v>
      </c>
      <c r="AA166" s="44">
        <f t="shared" si="343"/>
        <v>0</v>
      </c>
      <c r="AB166" s="40">
        <f t="shared" si="344"/>
        <v>49309</v>
      </c>
      <c r="AC166" s="43">
        <f t="shared" si="329"/>
        <v>0</v>
      </c>
      <c r="AD166" s="43">
        <f t="shared" si="308"/>
        <v>0</v>
      </c>
      <c r="AE166" s="45">
        <f>IF(AND(Z166=AG$6,AI165-AG$1/(AG$7-AG$6+1)&gt;=0),ROUND(AG$1/(AG$7-AG$6+1),0),IF(AND(SUM(AE$10:AE165)&gt;0,AI165-AE165&gt;=0),AE165,IF(AND(SUM(AE$10:AE165)&gt;0),AG$1-SUM(AE$10:AE165),0)))</f>
        <v>0</v>
      </c>
      <c r="AF166" s="45">
        <f t="shared" si="387"/>
        <v>0</v>
      </c>
      <c r="AG166" s="45">
        <f t="shared" si="388"/>
        <v>0</v>
      </c>
      <c r="AH166" s="45">
        <f t="shared" si="309"/>
        <v>0</v>
      </c>
      <c r="AI166" s="45">
        <f t="shared" si="389"/>
        <v>0</v>
      </c>
      <c r="AJ166" s="45">
        <f>IF(AND(AH166&lt;&gt;0,SUM(AH$9:AH165)=0),ROUND(AG$1*AG$3,0),0)</f>
        <v>0</v>
      </c>
      <c r="AK166" s="18"/>
      <c r="AL166" s="38">
        <f>IF(SUM(AT$9:AT165)&gt;0.9,MAX(AL$9:AL165)+1,0)</f>
        <v>0</v>
      </c>
      <c r="AM166" s="44">
        <f t="shared" si="345"/>
        <v>0</v>
      </c>
      <c r="AN166" s="40">
        <f t="shared" si="346"/>
        <v>49309</v>
      </c>
      <c r="AO166" s="43">
        <f t="shared" si="330"/>
        <v>0</v>
      </c>
      <c r="AP166" s="43">
        <f t="shared" si="310"/>
        <v>0</v>
      </c>
      <c r="AQ166" s="45">
        <f>IF(AND(AL166=AS$6,AU165-AS$1/(AS$7-AS$6+1)&gt;=0),ROUND(AS$1/(AS$7-AS$6+1),0),IF(AND(SUM(AQ$10:AQ165)&gt;0,AU165-AQ165&gt;=0),AQ165,IF(AND(SUM(AQ$10:AQ165)&gt;0),AS$1-SUM(AQ$10:AQ165),0)))</f>
        <v>0</v>
      </c>
      <c r="AR166" s="45">
        <f t="shared" si="390"/>
        <v>0</v>
      </c>
      <c r="AS166" s="45">
        <f t="shared" si="391"/>
        <v>0</v>
      </c>
      <c r="AT166" s="45">
        <f t="shared" si="311"/>
        <v>0</v>
      </c>
      <c r="AU166" s="45">
        <f t="shared" si="392"/>
        <v>0</v>
      </c>
      <c r="AV166" s="45">
        <f>IF(AND(AT166&lt;&gt;0,SUM(AT$9:AT165)=0),ROUND(AS$1*AS$3,0),0)</f>
        <v>0</v>
      </c>
      <c r="AW166" s="18"/>
      <c r="AX166" s="38">
        <f>IF(SUM(BF$9:BF165)&gt;0.9,MAX(AX$9:AX165)+1,0)</f>
        <v>0</v>
      </c>
      <c r="AY166" s="44">
        <f t="shared" si="347"/>
        <v>0</v>
      </c>
      <c r="AZ166" s="40">
        <f t="shared" si="348"/>
        <v>49309</v>
      </c>
      <c r="BA166" s="43">
        <f t="shared" si="331"/>
        <v>0</v>
      </c>
      <c r="BB166" s="43">
        <f t="shared" si="312"/>
        <v>0</v>
      </c>
      <c r="BC166" s="45">
        <f>IF(AND(AX166=BE$6,BG165-BE$1/(BE$7-BE$6+1)&gt;=0),ROUND(BE$1/(BE$7-BE$6+1),0),IF(AND(SUM(BC$10:BC165)&gt;0,BG165-BC165&gt;=0),BC165,IF(AND(SUM(BC$10:BC165)&gt;0),BE$1-SUM(BC$10:BC165),0)))</f>
        <v>0</v>
      </c>
      <c r="BD166" s="45">
        <f t="shared" si="393"/>
        <v>0</v>
      </c>
      <c r="BE166" s="45">
        <f t="shared" si="394"/>
        <v>0</v>
      </c>
      <c r="BF166" s="45">
        <f t="shared" si="313"/>
        <v>0</v>
      </c>
      <c r="BG166" s="45">
        <f t="shared" si="395"/>
        <v>0</v>
      </c>
      <c r="BH166" s="45">
        <f>IF(AND(BF166&lt;&gt;0,SUM(BF$9:BF165)=0),ROUND(BE$1*BE$3,0),0)</f>
        <v>0</v>
      </c>
      <c r="BI166" s="18"/>
      <c r="BJ166" s="38">
        <f>IF(SUM(BR$9:BR165)&gt;0.9,MAX(BJ$9:BJ165)+1,0)</f>
        <v>0</v>
      </c>
      <c r="BK166" s="44">
        <f t="shared" si="349"/>
        <v>0</v>
      </c>
      <c r="BL166" s="40">
        <f t="shared" si="350"/>
        <v>49309</v>
      </c>
      <c r="BM166" s="43">
        <f t="shared" si="332"/>
        <v>0</v>
      </c>
      <c r="BN166" s="43">
        <f t="shared" si="314"/>
        <v>0</v>
      </c>
      <c r="BO166" s="45">
        <f>IF(AND(BJ166=BQ$6,BS165-BQ$1/(BQ$7-BQ$6+1)&gt;=0),ROUND(BQ$1/(BQ$7-BQ$6+1),0),IF(AND(SUM(BO$10:BO165)&gt;0,BS165-BO165&gt;=0),BO165,IF(AND(SUM(BO$10:BO165)&gt;0),BQ$1-SUM(BO$10:BO165),0)))</f>
        <v>0</v>
      </c>
      <c r="BP166" s="45">
        <f t="shared" si="396"/>
        <v>0</v>
      </c>
      <c r="BQ166" s="45">
        <f t="shared" si="397"/>
        <v>0</v>
      </c>
      <c r="BR166" s="45">
        <f t="shared" si="315"/>
        <v>0</v>
      </c>
      <c r="BS166" s="45">
        <f t="shared" si="398"/>
        <v>0</v>
      </c>
      <c r="BT166" s="45">
        <f>IF(AND(BR166&lt;&gt;0,SUM(BR$9:BR165)=0),ROUND(BQ$1*BQ$3,0),0)</f>
        <v>0</v>
      </c>
      <c r="BU166" s="18"/>
      <c r="BV166" s="38">
        <f>IF(SUM(CD$9:CD165)&gt;0.9,MAX(BV$9:BV165)+1,0)</f>
        <v>0</v>
      </c>
      <c r="BW166" s="44">
        <f t="shared" si="351"/>
        <v>0</v>
      </c>
      <c r="BX166" s="40">
        <f t="shared" si="352"/>
        <v>49309</v>
      </c>
      <c r="BY166" s="43">
        <f t="shared" si="333"/>
        <v>0</v>
      </c>
      <c r="BZ166" s="43">
        <f t="shared" si="316"/>
        <v>0</v>
      </c>
      <c r="CA166" s="45">
        <f>IF(AND(BV166=CC$6,CE165-CC$1/(CC$7-CC$6+1)&gt;=0),ROUND(CC$1/(CC$7-CC$6+1),0),IF(AND(SUM(CA$10:CA165)&gt;0,CE165-CA165&gt;=0),CA165,IF(AND(SUM(CA$10:CA165)&gt;0),CC$1-SUM(CA$10:CA165),0)))</f>
        <v>0</v>
      </c>
      <c r="CB166" s="45">
        <f t="shared" si="399"/>
        <v>0</v>
      </c>
      <c r="CC166" s="45">
        <f t="shared" si="400"/>
        <v>0</v>
      </c>
      <c r="CD166" s="45">
        <f t="shared" si="317"/>
        <v>0</v>
      </c>
      <c r="CE166" s="45">
        <f t="shared" si="401"/>
        <v>0</v>
      </c>
      <c r="CF166" s="45">
        <f>IF(AND(CD166&lt;&gt;0,SUM(CD$9:CD165)=0),ROUND(CC$1*CC$3,0),0)</f>
        <v>0</v>
      </c>
      <c r="CG166" s="18"/>
      <c r="CH166" s="38">
        <f>IF(SUM(CP$9:CP165)&gt;0.9,MAX(CH$9:CH165)+1,0)</f>
        <v>0</v>
      </c>
      <c r="CI166" s="44">
        <f t="shared" si="353"/>
        <v>0</v>
      </c>
      <c r="CJ166" s="40">
        <f t="shared" si="354"/>
        <v>49309</v>
      </c>
      <c r="CK166" s="43">
        <f t="shared" si="334"/>
        <v>0</v>
      </c>
      <c r="CL166" s="43">
        <f t="shared" si="318"/>
        <v>0</v>
      </c>
      <c r="CM166" s="45">
        <f>IF(AND(CH166=CO$6,CQ165-CO$1/(CO$7-CO$6+1)&gt;=0),ROUND(CO$1/(CO$7-CO$6+1),0),IF(AND(SUM(CM$10:CM165)&gt;0,CQ165-CM165&gt;=0),CM165,IF(AND(SUM(CM$10:CM165)&gt;0),CO$1-SUM(CM$10:CM165),0)))</f>
        <v>0</v>
      </c>
      <c r="CN166" s="45">
        <f t="shared" si="402"/>
        <v>0</v>
      </c>
      <c r="CO166" s="45">
        <f t="shared" si="403"/>
        <v>0</v>
      </c>
      <c r="CP166" s="45">
        <f t="shared" si="319"/>
        <v>0</v>
      </c>
      <c r="CQ166" s="45">
        <f t="shared" si="404"/>
        <v>0</v>
      </c>
      <c r="CR166" s="45">
        <f>IF(AND(CP166&lt;&gt;0,SUM(CP$9:CP165)=0),ROUND(CO$1*CO$3,0),0)</f>
        <v>0</v>
      </c>
      <c r="CS166" s="18"/>
      <c r="CT166" s="38">
        <f>IF(SUM(DB$9:DB165)&gt;0.9,MAX(CT$9:CT165)+1,0)</f>
        <v>0</v>
      </c>
      <c r="CU166" s="44">
        <f t="shared" si="355"/>
        <v>0</v>
      </c>
      <c r="CV166" s="40">
        <f t="shared" si="356"/>
        <v>49309</v>
      </c>
      <c r="CW166" s="43">
        <f t="shared" si="335"/>
        <v>0</v>
      </c>
      <c r="CX166" s="43">
        <f t="shared" si="320"/>
        <v>0</v>
      </c>
      <c r="CY166" s="45">
        <f>IF(AND(CT166=DA$6,DC165-DA$1/(DA$7-DA$6+1)&gt;=0),ROUND(DA$1/(DA$7-DA$6+1),0),IF(AND(SUM(CY$10:CY165)&gt;0,DC165-CY165&gt;=0),CY165,IF(AND(SUM(CY$10:CY165)&gt;0),DA$1-SUM(CY$10:CY165),0)))</f>
        <v>0</v>
      </c>
      <c r="CZ166" s="45">
        <f t="shared" si="405"/>
        <v>0</v>
      </c>
      <c r="DA166" s="45">
        <f t="shared" si="406"/>
        <v>0</v>
      </c>
      <c r="DB166" s="45">
        <f t="shared" si="321"/>
        <v>0</v>
      </c>
      <c r="DC166" s="45">
        <f t="shared" si="407"/>
        <v>0</v>
      </c>
      <c r="DD166" s="45">
        <f>IF(AND(DB166&lt;&gt;0,SUM(DB$9:DB165)=0),ROUND(DA$1*DA$3,0),0)</f>
        <v>0</v>
      </c>
      <c r="DE166" s="18"/>
      <c r="DF166" s="38">
        <f>IF(SUM(DN$9:DN165)&gt;0.9,MAX(DF$9:DF165)+1,0)</f>
        <v>0</v>
      </c>
      <c r="DG166" s="44">
        <f t="shared" si="357"/>
        <v>0</v>
      </c>
      <c r="DH166" s="40">
        <f t="shared" si="358"/>
        <v>49309</v>
      </c>
      <c r="DI166" s="43">
        <f t="shared" si="336"/>
        <v>0</v>
      </c>
      <c r="DJ166" s="43">
        <f t="shared" si="322"/>
        <v>0</v>
      </c>
      <c r="DK166" s="45">
        <f>IF(AND(DF166=DM$6,DO165-DM$1/(DM$7-DM$6+1)&gt;=0),ROUND(DM$1/(DM$7-DM$6+1),0),IF(AND(SUM(DK$10:DK165)&gt;0,DO165-DK165&gt;=0),DK165,IF(AND(SUM(DK$10:DK165)&gt;0),DM$1-SUM(DK$10:DK165),0)))</f>
        <v>0</v>
      </c>
      <c r="DL166" s="45">
        <f t="shared" si="408"/>
        <v>0</v>
      </c>
      <c r="DM166" s="45">
        <f t="shared" si="409"/>
        <v>0</v>
      </c>
      <c r="DN166" s="45">
        <f t="shared" si="323"/>
        <v>0</v>
      </c>
      <c r="DO166" s="45">
        <f t="shared" si="410"/>
        <v>0</v>
      </c>
      <c r="DP166" s="45">
        <f>IF(AND(DN166&lt;&gt;0,SUM(DN$9:DN165)=0),ROUND(DM$1*DM$3,0),0)</f>
        <v>0</v>
      </c>
      <c r="DQ166" s="18"/>
      <c r="DR166" s="38">
        <f>IF(SUM(DZ$9:DZ165)&gt;0.9,MAX(DR$9:DR165)+1,0)</f>
        <v>0</v>
      </c>
      <c r="DS166" s="44">
        <f t="shared" si="359"/>
        <v>0</v>
      </c>
      <c r="DT166" s="40">
        <f t="shared" si="360"/>
        <v>49309</v>
      </c>
      <c r="DU166" s="43">
        <f t="shared" si="337"/>
        <v>0</v>
      </c>
      <c r="DV166" s="43">
        <f t="shared" si="324"/>
        <v>0</v>
      </c>
      <c r="DW166" s="45">
        <f>IF(AND(DR166=DY$6,EA165-DY$1/(DY$7-DY$6+1)&gt;=0),ROUND(DY$1/(DY$7-DY$6+1),0),IF(AND(SUM(DW$10:DW165)&gt;0,EA165-DW165&gt;=0),DW165,IF(AND(SUM(DW$10:DW165)&gt;0),DY$1-SUM(DW$10:DW165),0)))</f>
        <v>0</v>
      </c>
      <c r="DX166" s="45">
        <f t="shared" si="411"/>
        <v>0</v>
      </c>
      <c r="DY166" s="45">
        <f t="shared" si="412"/>
        <v>0</v>
      </c>
      <c r="DZ166" s="45">
        <f t="shared" si="325"/>
        <v>0</v>
      </c>
      <c r="EA166" s="45">
        <f t="shared" si="413"/>
        <v>0</v>
      </c>
      <c r="EB166" s="45">
        <f>IF(AND(DZ166&lt;&gt;0,SUM(DZ$9:DZ165)=0),ROUND(DY$1*DY$3,0),0)</f>
        <v>0</v>
      </c>
      <c r="EC166" s="18"/>
      <c r="ED166" s="38">
        <f>IF(SUM(EL$9:EL165)&gt;0.9,MAX(ED$9:ED165)+1,0)</f>
        <v>0</v>
      </c>
      <c r="EE166" s="44">
        <f t="shared" si="361"/>
        <v>0</v>
      </c>
      <c r="EF166" s="40">
        <f t="shared" si="362"/>
        <v>49309</v>
      </c>
      <c r="EG166" s="43">
        <f t="shared" si="338"/>
        <v>0</v>
      </c>
      <c r="EH166" s="43">
        <f t="shared" si="326"/>
        <v>0</v>
      </c>
      <c r="EI166" s="45">
        <f>IF(AND(ED166=EK$6,EM165-EK$1/(EK$7-EK$6+1)&gt;=0),ROUND(EK$1/(EK$7-EK$6+1),0),IF(AND(SUM(EI$10:EI165)&gt;0,EM165-EI165&gt;=0),EI165,IF(AND(SUM(EI$10:EI165)&gt;0),EK$1-SUM(EI$10:EI165),0)))</f>
        <v>0</v>
      </c>
      <c r="EJ166" s="45">
        <f t="shared" si="414"/>
        <v>0</v>
      </c>
      <c r="EK166" s="45">
        <f t="shared" si="415"/>
        <v>0</v>
      </c>
      <c r="EL166" s="45">
        <f t="shared" si="327"/>
        <v>0</v>
      </c>
      <c r="EM166" s="45">
        <f t="shared" si="416"/>
        <v>0</v>
      </c>
      <c r="EN166" s="45">
        <f>IF(AND(EL166&lt;&gt;0,SUM(EL$9:EL165)=0),ROUND(EK$1*EK$3,0),0)</f>
        <v>0</v>
      </c>
      <c r="EO166" s="21"/>
      <c r="EP166" s="46">
        <f t="shared" si="433"/>
        <v>144</v>
      </c>
      <c r="EQ166" s="47">
        <f t="shared" si="417"/>
        <v>49309</v>
      </c>
      <c r="ER166" s="48">
        <f t="shared" si="438"/>
        <v>0</v>
      </c>
      <c r="ES166" s="48">
        <f t="shared" si="418"/>
        <v>0</v>
      </c>
      <c r="ET166" s="48">
        <f t="shared" si="419"/>
        <v>0</v>
      </c>
      <c r="EU166" s="48">
        <f t="shared" si="420"/>
        <v>0</v>
      </c>
      <c r="EV166" s="48">
        <f t="shared" si="421"/>
        <v>0</v>
      </c>
      <c r="EW166" s="48">
        <f t="shared" si="422"/>
        <v>0</v>
      </c>
      <c r="EX166" s="48">
        <f t="shared" si="423"/>
        <v>0</v>
      </c>
      <c r="EY166" s="48">
        <f t="shared" si="424"/>
        <v>0</v>
      </c>
      <c r="EZ166" s="48">
        <f t="shared" si="425"/>
        <v>0</v>
      </c>
      <c r="FA166" s="48">
        <f t="shared" si="426"/>
        <v>0</v>
      </c>
      <c r="FB166" s="48">
        <f t="shared" si="427"/>
        <v>0</v>
      </c>
      <c r="FC166" s="48">
        <f t="shared" si="428"/>
        <v>0</v>
      </c>
      <c r="FD166" s="48">
        <f t="shared" si="363"/>
        <v>0</v>
      </c>
      <c r="FE166" s="49">
        <f t="shared" si="339"/>
        <v>0</v>
      </c>
      <c r="FF166" s="49">
        <f t="shared" si="367"/>
        <v>0</v>
      </c>
      <c r="FG166" s="49">
        <f t="shared" si="368"/>
        <v>0</v>
      </c>
      <c r="FH166" s="49">
        <f t="shared" si="369"/>
        <v>0</v>
      </c>
      <c r="FI166" s="49">
        <f t="shared" si="370"/>
        <v>0</v>
      </c>
      <c r="FJ166" s="49">
        <f t="shared" si="371"/>
        <v>0</v>
      </c>
      <c r="FK166" s="49">
        <f t="shared" si="372"/>
        <v>0</v>
      </c>
      <c r="FL166" s="49">
        <f t="shared" si="373"/>
        <v>0</v>
      </c>
      <c r="FM166" s="49">
        <f t="shared" si="374"/>
        <v>0</v>
      </c>
      <c r="FN166" s="49">
        <f t="shared" si="429"/>
        <v>0</v>
      </c>
      <c r="FO166" s="49">
        <f t="shared" si="430"/>
        <v>0</v>
      </c>
      <c r="FP166" s="49">
        <f t="shared" si="431"/>
        <v>0</v>
      </c>
      <c r="FQ166" s="49">
        <f t="shared" si="432"/>
        <v>0</v>
      </c>
      <c r="FR166" s="49">
        <f t="shared" si="375"/>
        <v>0</v>
      </c>
      <c r="FS166" s="49">
        <f>IF(SUM(FF166:FF$298)=0,FF$299*FS$8/12,0)</f>
        <v>0</v>
      </c>
      <c r="FT166" s="49">
        <f>IF(SUM(FG166:FG$298)=0,FG$299*FT$8/12,0)</f>
        <v>0</v>
      </c>
      <c r="FU166" s="49">
        <f>IF(SUM(FH166:FH$298)=0,FH$299*FU$8/12,0)</f>
        <v>0</v>
      </c>
      <c r="FV166" s="49">
        <f>IF(SUM(FI166:FI$298)=0,FI$299*FV$8/12,0)</f>
        <v>0</v>
      </c>
      <c r="FW166" s="49">
        <f>IF(SUM(FJ166:FJ$298)=0,FJ$299*FW$8/12,0)</f>
        <v>0</v>
      </c>
      <c r="FX166" s="49">
        <f>IF(SUM(FK166:FK$298)=0,FK$299*FX$8/12,0)</f>
        <v>0</v>
      </c>
      <c r="FY166" s="49">
        <f>IF(SUM(FL166:FL$298)=0,FL$299*FY$8/12,0)</f>
        <v>0</v>
      </c>
      <c r="FZ166" s="49">
        <f>IF(SUM(FM166:FM$298)=0,FM$299*FZ$8/12,0)</f>
        <v>0</v>
      </c>
      <c r="GA166" s="49">
        <f>IF(SUM(FN166:FN$298)=0,FN$299*GA$8/12,0)</f>
        <v>0</v>
      </c>
      <c r="GB166" s="49">
        <f>IF(SUM(FO166:FO$298)=0,FO$299*GB$8/12,0)</f>
        <v>0</v>
      </c>
      <c r="GC166" s="49">
        <f>IF(SUM(FP166:FP$298)=0,FP$299*GC$8/12,0)</f>
        <v>0</v>
      </c>
      <c r="GD166" s="49">
        <f>IF(SUM(FQ166:FQ$298)=0,FQ$299*GD$8/12,0)</f>
        <v>0</v>
      </c>
      <c r="GE166" s="49">
        <f t="shared" si="376"/>
        <v>0</v>
      </c>
      <c r="GF166" s="49">
        <f t="shared" si="364"/>
        <v>0</v>
      </c>
      <c r="GG166" s="49">
        <f t="shared" si="377"/>
        <v>0</v>
      </c>
      <c r="GH166" s="49">
        <f t="shared" si="365"/>
        <v>0</v>
      </c>
      <c r="GI166" s="49">
        <f t="shared" si="378"/>
        <v>0</v>
      </c>
      <c r="GJ166" s="49">
        <f t="shared" si="366"/>
        <v>0</v>
      </c>
      <c r="GK166" s="21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  <c r="IW166" s="64"/>
      <c r="IX166" s="64"/>
      <c r="IY166" s="64"/>
      <c r="IZ166" s="64"/>
      <c r="JA166" s="64"/>
      <c r="JB166" s="64"/>
      <c r="JC166" s="64"/>
      <c r="JD166" s="64"/>
      <c r="JE166" s="64"/>
      <c r="JF166" s="64"/>
      <c r="JG166" s="64"/>
      <c r="JH166" s="64"/>
      <c r="JI166" s="64"/>
      <c r="JJ166" s="64"/>
      <c r="JK166" s="64"/>
      <c r="JL166" s="64"/>
      <c r="JM166" s="64"/>
      <c r="JN166" s="64"/>
      <c r="JO166" s="64"/>
      <c r="JP166" s="64"/>
      <c r="JQ166" s="64"/>
      <c r="JR166" s="64"/>
      <c r="JS166" s="64"/>
      <c r="JT166" s="64"/>
      <c r="JU166" s="64"/>
      <c r="JV166" s="64"/>
      <c r="JW166" s="64"/>
      <c r="JX166" s="64"/>
      <c r="JY166" s="64"/>
      <c r="JZ166" s="64"/>
      <c r="KA166" s="64"/>
      <c r="KB166" s="64"/>
      <c r="KC166" s="64"/>
      <c r="KD166" s="64"/>
      <c r="KE166" s="64"/>
      <c r="KF166" s="64"/>
      <c r="KG166" s="64"/>
      <c r="KH166" s="64"/>
      <c r="KI166" s="64"/>
      <c r="KJ166" s="64"/>
      <c r="KK166" s="64"/>
      <c r="KL166" s="64"/>
      <c r="KM166" s="64"/>
    </row>
    <row r="167" spans="1:299">
      <c r="A167" s="57"/>
      <c r="B167" s="38">
        <f>IF(SUM(J$9:J166)&gt;0.9,MAX(B$9:B166)+1,0)</f>
        <v>138</v>
      </c>
      <c r="C167" s="44">
        <f t="shared" si="340"/>
        <v>0</v>
      </c>
      <c r="D167" s="40">
        <v>49340</v>
      </c>
      <c r="E167" s="43">
        <f t="shared" si="379"/>
        <v>0</v>
      </c>
      <c r="F167" s="43">
        <f t="shared" si="380"/>
        <v>0</v>
      </c>
      <c r="G167" s="45">
        <f>IF(AND(B167=I$6,K166-I$1/(I$7-I$6+1)&gt;=0),ROUND(I$1/(I$7-I$6+1),0),IF(AND(SUM(G$10:G166)&gt;0,K166-G166&gt;=0),G166,IF(AND(SUM(G$10:G166)&gt;0),I$1-SUM(G$10:G166),0)))</f>
        <v>0</v>
      </c>
      <c r="H167" s="45">
        <f t="shared" si="381"/>
        <v>0</v>
      </c>
      <c r="I167" s="45">
        <f t="shared" si="382"/>
        <v>0</v>
      </c>
      <c r="J167" s="45">
        <f t="shared" si="305"/>
        <v>0</v>
      </c>
      <c r="K167" s="45">
        <f t="shared" si="383"/>
        <v>0</v>
      </c>
      <c r="L167" s="45">
        <f>IF(AND(J167&lt;&gt;0,SUM(J$9:J166)=0),ROUND(I$1*I$3,0),0)</f>
        <v>0</v>
      </c>
      <c r="M167" s="18"/>
      <c r="N167" s="38">
        <f>IF(SUM(V$9:V166)&gt;0.9,MAX(N$9:N166)+1,0)</f>
        <v>0</v>
      </c>
      <c r="O167" s="44">
        <f t="shared" si="341"/>
        <v>0</v>
      </c>
      <c r="P167" s="40">
        <f t="shared" si="342"/>
        <v>49340</v>
      </c>
      <c r="Q167" s="43">
        <f t="shared" si="328"/>
        <v>0</v>
      </c>
      <c r="R167" s="43">
        <f t="shared" si="306"/>
        <v>0</v>
      </c>
      <c r="S167" s="45">
        <f>IF(AND(N167=U$6,W166-U$1/(U$7-U$6+1)&gt;=0),ROUND(U$1/(U$7-U$6+1),0),IF(AND(SUM(S$10:S166)&gt;0,W166-S166&gt;=0),S166,IF(AND(SUM(S$10:S166)&gt;0),U$1-SUM(S$10:S166),0)))</f>
        <v>0</v>
      </c>
      <c r="T167" s="45">
        <f t="shared" si="384"/>
        <v>0</v>
      </c>
      <c r="U167" s="45">
        <f t="shared" si="385"/>
        <v>0</v>
      </c>
      <c r="V167" s="45">
        <f t="shared" si="307"/>
        <v>0</v>
      </c>
      <c r="W167" s="45">
        <f t="shared" si="386"/>
        <v>0</v>
      </c>
      <c r="X167" s="45">
        <f>IF(AND(V167&lt;&gt;0,SUM(V$9:V166)=0),ROUND(U$1*U$3,0),0)</f>
        <v>0</v>
      </c>
      <c r="Y167" s="18"/>
      <c r="Z167" s="38">
        <f>IF(SUM(AH$9:AH166)&gt;0.9,MAX(Z$9:Z166)+1,0)</f>
        <v>0</v>
      </c>
      <c r="AA167" s="44">
        <f t="shared" si="343"/>
        <v>0</v>
      </c>
      <c r="AB167" s="40">
        <f t="shared" si="344"/>
        <v>49340</v>
      </c>
      <c r="AC167" s="43">
        <f t="shared" si="329"/>
        <v>0</v>
      </c>
      <c r="AD167" s="43">
        <f t="shared" si="308"/>
        <v>0</v>
      </c>
      <c r="AE167" s="45">
        <f>IF(AND(Z167=AG$6,AI166-AG$1/(AG$7-AG$6+1)&gt;=0),ROUND(AG$1/(AG$7-AG$6+1),0),IF(AND(SUM(AE$10:AE166)&gt;0,AI166-AE166&gt;=0),AE166,IF(AND(SUM(AE$10:AE166)&gt;0),AG$1-SUM(AE$10:AE166),0)))</f>
        <v>0</v>
      </c>
      <c r="AF167" s="45">
        <f t="shared" si="387"/>
        <v>0</v>
      </c>
      <c r="AG167" s="45">
        <f t="shared" si="388"/>
        <v>0</v>
      </c>
      <c r="AH167" s="45">
        <f t="shared" si="309"/>
        <v>0</v>
      </c>
      <c r="AI167" s="45">
        <f t="shared" si="389"/>
        <v>0</v>
      </c>
      <c r="AJ167" s="45">
        <f>IF(AND(AH167&lt;&gt;0,SUM(AH$9:AH166)=0),ROUND(AG$1*AG$3,0),0)</f>
        <v>0</v>
      </c>
      <c r="AK167" s="18"/>
      <c r="AL167" s="38">
        <f>IF(SUM(AT$9:AT166)&gt;0.9,MAX(AL$9:AL166)+1,0)</f>
        <v>0</v>
      </c>
      <c r="AM167" s="44">
        <f t="shared" si="345"/>
        <v>0</v>
      </c>
      <c r="AN167" s="40">
        <f t="shared" si="346"/>
        <v>49340</v>
      </c>
      <c r="AO167" s="43">
        <f t="shared" si="330"/>
        <v>0</v>
      </c>
      <c r="AP167" s="43">
        <f t="shared" si="310"/>
        <v>0</v>
      </c>
      <c r="AQ167" s="45">
        <f>IF(AND(AL167=AS$6,AU166-AS$1/(AS$7-AS$6+1)&gt;=0),ROUND(AS$1/(AS$7-AS$6+1),0),IF(AND(SUM(AQ$10:AQ166)&gt;0,AU166-AQ166&gt;=0),AQ166,IF(AND(SUM(AQ$10:AQ166)&gt;0),AS$1-SUM(AQ$10:AQ166),0)))</f>
        <v>0</v>
      </c>
      <c r="AR167" s="45">
        <f t="shared" si="390"/>
        <v>0</v>
      </c>
      <c r="AS167" s="45">
        <f t="shared" si="391"/>
        <v>0</v>
      </c>
      <c r="AT167" s="45">
        <f t="shared" si="311"/>
        <v>0</v>
      </c>
      <c r="AU167" s="45">
        <f t="shared" si="392"/>
        <v>0</v>
      </c>
      <c r="AV167" s="45">
        <f>IF(AND(AT167&lt;&gt;0,SUM(AT$9:AT166)=0),ROUND(AS$1*AS$3,0),0)</f>
        <v>0</v>
      </c>
      <c r="AW167" s="18"/>
      <c r="AX167" s="38">
        <f>IF(SUM(BF$9:BF166)&gt;0.9,MAX(AX$9:AX166)+1,0)</f>
        <v>0</v>
      </c>
      <c r="AY167" s="44">
        <f t="shared" si="347"/>
        <v>0</v>
      </c>
      <c r="AZ167" s="40">
        <f t="shared" si="348"/>
        <v>49340</v>
      </c>
      <c r="BA167" s="43">
        <f t="shared" si="331"/>
        <v>0</v>
      </c>
      <c r="BB167" s="43">
        <f t="shared" si="312"/>
        <v>0</v>
      </c>
      <c r="BC167" s="45">
        <f>IF(AND(AX167=BE$6,BG166-BE$1/(BE$7-BE$6+1)&gt;=0),ROUND(BE$1/(BE$7-BE$6+1),0),IF(AND(SUM(BC$10:BC166)&gt;0,BG166-BC166&gt;=0),BC166,IF(AND(SUM(BC$10:BC166)&gt;0),BE$1-SUM(BC$10:BC166),0)))</f>
        <v>0</v>
      </c>
      <c r="BD167" s="45">
        <f t="shared" si="393"/>
        <v>0</v>
      </c>
      <c r="BE167" s="45">
        <f t="shared" si="394"/>
        <v>0</v>
      </c>
      <c r="BF167" s="45">
        <f t="shared" si="313"/>
        <v>0</v>
      </c>
      <c r="BG167" s="45">
        <f t="shared" si="395"/>
        <v>0</v>
      </c>
      <c r="BH167" s="45">
        <f>IF(AND(BF167&lt;&gt;0,SUM(BF$9:BF166)=0),ROUND(BE$1*BE$3,0),0)</f>
        <v>0</v>
      </c>
      <c r="BI167" s="18"/>
      <c r="BJ167" s="38">
        <f>IF(SUM(BR$9:BR166)&gt;0.9,MAX(BJ$9:BJ166)+1,0)</f>
        <v>0</v>
      </c>
      <c r="BK167" s="44">
        <f t="shared" si="349"/>
        <v>0</v>
      </c>
      <c r="BL167" s="40">
        <f t="shared" si="350"/>
        <v>49340</v>
      </c>
      <c r="BM167" s="43">
        <f t="shared" si="332"/>
        <v>0</v>
      </c>
      <c r="BN167" s="43">
        <f t="shared" si="314"/>
        <v>0</v>
      </c>
      <c r="BO167" s="45">
        <f>IF(AND(BJ167=BQ$6,BS166-BQ$1/(BQ$7-BQ$6+1)&gt;=0),ROUND(BQ$1/(BQ$7-BQ$6+1),0),IF(AND(SUM(BO$10:BO166)&gt;0,BS166-BO166&gt;=0),BO166,IF(AND(SUM(BO$10:BO166)&gt;0),BQ$1-SUM(BO$10:BO166),0)))</f>
        <v>0</v>
      </c>
      <c r="BP167" s="45">
        <f t="shared" si="396"/>
        <v>0</v>
      </c>
      <c r="BQ167" s="45">
        <f t="shared" si="397"/>
        <v>0</v>
      </c>
      <c r="BR167" s="45">
        <f t="shared" si="315"/>
        <v>0</v>
      </c>
      <c r="BS167" s="45">
        <f t="shared" si="398"/>
        <v>0</v>
      </c>
      <c r="BT167" s="45">
        <f>IF(AND(BR167&lt;&gt;0,SUM(BR$9:BR166)=0),ROUND(BQ$1*BQ$3,0),0)</f>
        <v>0</v>
      </c>
      <c r="BU167" s="18"/>
      <c r="BV167" s="38">
        <f>IF(SUM(CD$9:CD166)&gt;0.9,MAX(BV$9:BV166)+1,0)</f>
        <v>0</v>
      </c>
      <c r="BW167" s="44">
        <f t="shared" si="351"/>
        <v>0</v>
      </c>
      <c r="BX167" s="40">
        <f t="shared" si="352"/>
        <v>49340</v>
      </c>
      <c r="BY167" s="43">
        <f t="shared" si="333"/>
        <v>0</v>
      </c>
      <c r="BZ167" s="43">
        <f t="shared" si="316"/>
        <v>0</v>
      </c>
      <c r="CA167" s="45">
        <f>IF(AND(BV167=CC$6,CE166-CC$1/(CC$7-CC$6+1)&gt;=0),ROUND(CC$1/(CC$7-CC$6+1),0),IF(AND(SUM(CA$10:CA166)&gt;0,CE166-CA166&gt;=0),CA166,IF(AND(SUM(CA$10:CA166)&gt;0),CC$1-SUM(CA$10:CA166),0)))</f>
        <v>0</v>
      </c>
      <c r="CB167" s="45">
        <f t="shared" si="399"/>
        <v>0</v>
      </c>
      <c r="CC167" s="45">
        <f t="shared" si="400"/>
        <v>0</v>
      </c>
      <c r="CD167" s="45">
        <f t="shared" si="317"/>
        <v>0</v>
      </c>
      <c r="CE167" s="45">
        <f t="shared" si="401"/>
        <v>0</v>
      </c>
      <c r="CF167" s="45">
        <f>IF(AND(CD167&lt;&gt;0,SUM(CD$9:CD166)=0),ROUND(CC$1*CC$3,0),0)</f>
        <v>0</v>
      </c>
      <c r="CG167" s="18"/>
      <c r="CH167" s="38">
        <f>IF(SUM(CP$9:CP166)&gt;0.9,MAX(CH$9:CH166)+1,0)</f>
        <v>0</v>
      </c>
      <c r="CI167" s="44">
        <f t="shared" si="353"/>
        <v>0</v>
      </c>
      <c r="CJ167" s="40">
        <f t="shared" si="354"/>
        <v>49340</v>
      </c>
      <c r="CK167" s="43">
        <f t="shared" si="334"/>
        <v>0</v>
      </c>
      <c r="CL167" s="43">
        <f t="shared" si="318"/>
        <v>0</v>
      </c>
      <c r="CM167" s="45">
        <f>IF(AND(CH167=CO$6,CQ166-CO$1/(CO$7-CO$6+1)&gt;=0),ROUND(CO$1/(CO$7-CO$6+1),0),IF(AND(SUM(CM$10:CM166)&gt;0,CQ166-CM166&gt;=0),CM166,IF(AND(SUM(CM$10:CM166)&gt;0),CO$1-SUM(CM$10:CM166),0)))</f>
        <v>0</v>
      </c>
      <c r="CN167" s="45">
        <f t="shared" si="402"/>
        <v>0</v>
      </c>
      <c r="CO167" s="45">
        <f t="shared" si="403"/>
        <v>0</v>
      </c>
      <c r="CP167" s="45">
        <f t="shared" si="319"/>
        <v>0</v>
      </c>
      <c r="CQ167" s="45">
        <f t="shared" si="404"/>
        <v>0</v>
      </c>
      <c r="CR167" s="45">
        <f>IF(AND(CP167&lt;&gt;0,SUM(CP$9:CP166)=0),ROUND(CO$1*CO$3,0),0)</f>
        <v>0</v>
      </c>
      <c r="CS167" s="18"/>
      <c r="CT167" s="38">
        <f>IF(SUM(DB$9:DB166)&gt;0.9,MAX(CT$9:CT166)+1,0)</f>
        <v>0</v>
      </c>
      <c r="CU167" s="44">
        <f t="shared" si="355"/>
        <v>0</v>
      </c>
      <c r="CV167" s="40">
        <f t="shared" si="356"/>
        <v>49340</v>
      </c>
      <c r="CW167" s="43">
        <f t="shared" si="335"/>
        <v>0</v>
      </c>
      <c r="CX167" s="43">
        <f t="shared" si="320"/>
        <v>0</v>
      </c>
      <c r="CY167" s="45">
        <f>IF(AND(CT167=DA$6,DC166-DA$1/(DA$7-DA$6+1)&gt;=0),ROUND(DA$1/(DA$7-DA$6+1),0),IF(AND(SUM(CY$10:CY166)&gt;0,DC166-CY166&gt;=0),CY166,IF(AND(SUM(CY$10:CY166)&gt;0),DA$1-SUM(CY$10:CY166),0)))</f>
        <v>0</v>
      </c>
      <c r="CZ167" s="45">
        <f t="shared" si="405"/>
        <v>0</v>
      </c>
      <c r="DA167" s="45">
        <f t="shared" si="406"/>
        <v>0</v>
      </c>
      <c r="DB167" s="45">
        <f t="shared" si="321"/>
        <v>0</v>
      </c>
      <c r="DC167" s="45">
        <f t="shared" si="407"/>
        <v>0</v>
      </c>
      <c r="DD167" s="45">
        <f>IF(AND(DB167&lt;&gt;0,SUM(DB$9:DB166)=0),ROUND(DA$1*DA$3,0),0)</f>
        <v>0</v>
      </c>
      <c r="DE167" s="18"/>
      <c r="DF167" s="38">
        <f>IF(SUM(DN$9:DN166)&gt;0.9,MAX(DF$9:DF166)+1,0)</f>
        <v>0</v>
      </c>
      <c r="DG167" s="44">
        <f t="shared" si="357"/>
        <v>0</v>
      </c>
      <c r="DH167" s="40">
        <f t="shared" si="358"/>
        <v>49340</v>
      </c>
      <c r="DI167" s="43">
        <f t="shared" si="336"/>
        <v>0</v>
      </c>
      <c r="DJ167" s="43">
        <f t="shared" si="322"/>
        <v>0</v>
      </c>
      <c r="DK167" s="45">
        <f>IF(AND(DF167=DM$6,DO166-DM$1/(DM$7-DM$6+1)&gt;=0),ROUND(DM$1/(DM$7-DM$6+1),0),IF(AND(SUM(DK$10:DK166)&gt;0,DO166-DK166&gt;=0),DK166,IF(AND(SUM(DK$10:DK166)&gt;0),DM$1-SUM(DK$10:DK166),0)))</f>
        <v>0</v>
      </c>
      <c r="DL167" s="45">
        <f t="shared" si="408"/>
        <v>0</v>
      </c>
      <c r="DM167" s="45">
        <f t="shared" si="409"/>
        <v>0</v>
      </c>
      <c r="DN167" s="45">
        <f t="shared" si="323"/>
        <v>0</v>
      </c>
      <c r="DO167" s="45">
        <f t="shared" si="410"/>
        <v>0</v>
      </c>
      <c r="DP167" s="45">
        <f>IF(AND(DN167&lt;&gt;0,SUM(DN$9:DN166)=0),ROUND(DM$1*DM$3,0),0)</f>
        <v>0</v>
      </c>
      <c r="DQ167" s="18"/>
      <c r="DR167" s="38">
        <f>IF(SUM(DZ$9:DZ166)&gt;0.9,MAX(DR$9:DR166)+1,0)</f>
        <v>0</v>
      </c>
      <c r="DS167" s="44">
        <f t="shared" si="359"/>
        <v>0</v>
      </c>
      <c r="DT167" s="40">
        <f t="shared" si="360"/>
        <v>49340</v>
      </c>
      <c r="DU167" s="43">
        <f t="shared" si="337"/>
        <v>0</v>
      </c>
      <c r="DV167" s="43">
        <f t="shared" si="324"/>
        <v>0</v>
      </c>
      <c r="DW167" s="45">
        <f>IF(AND(DR167=DY$6,EA166-DY$1/(DY$7-DY$6+1)&gt;=0),ROUND(DY$1/(DY$7-DY$6+1),0),IF(AND(SUM(DW$10:DW166)&gt;0,EA166-DW166&gt;=0),DW166,IF(AND(SUM(DW$10:DW166)&gt;0),DY$1-SUM(DW$10:DW166),0)))</f>
        <v>0</v>
      </c>
      <c r="DX167" s="45">
        <f t="shared" si="411"/>
        <v>0</v>
      </c>
      <c r="DY167" s="45">
        <f t="shared" si="412"/>
        <v>0</v>
      </c>
      <c r="DZ167" s="45">
        <f t="shared" si="325"/>
        <v>0</v>
      </c>
      <c r="EA167" s="45">
        <f t="shared" si="413"/>
        <v>0</v>
      </c>
      <c r="EB167" s="45">
        <f>IF(AND(DZ167&lt;&gt;0,SUM(DZ$9:DZ166)=0),ROUND(DY$1*DY$3,0),0)</f>
        <v>0</v>
      </c>
      <c r="EC167" s="18"/>
      <c r="ED167" s="38">
        <f>IF(SUM(EL$9:EL166)&gt;0.9,MAX(ED$9:ED166)+1,0)</f>
        <v>0</v>
      </c>
      <c r="EE167" s="44">
        <f t="shared" si="361"/>
        <v>0</v>
      </c>
      <c r="EF167" s="40">
        <f t="shared" si="362"/>
        <v>49340</v>
      </c>
      <c r="EG167" s="43">
        <f t="shared" si="338"/>
        <v>0</v>
      </c>
      <c r="EH167" s="43">
        <f t="shared" si="326"/>
        <v>0</v>
      </c>
      <c r="EI167" s="45">
        <f>IF(AND(ED167=EK$6,EM166-EK$1/(EK$7-EK$6+1)&gt;=0),ROUND(EK$1/(EK$7-EK$6+1),0),IF(AND(SUM(EI$10:EI166)&gt;0,EM166-EI166&gt;=0),EI166,IF(AND(SUM(EI$10:EI166)&gt;0),EK$1-SUM(EI$10:EI166),0)))</f>
        <v>0</v>
      </c>
      <c r="EJ167" s="45">
        <f t="shared" si="414"/>
        <v>0</v>
      </c>
      <c r="EK167" s="45">
        <f t="shared" si="415"/>
        <v>0</v>
      </c>
      <c r="EL167" s="45">
        <f t="shared" si="327"/>
        <v>0</v>
      </c>
      <c r="EM167" s="45">
        <f t="shared" si="416"/>
        <v>0</v>
      </c>
      <c r="EN167" s="45">
        <f>IF(AND(EL167&lt;&gt;0,SUM(EL$9:EL166)=0),ROUND(EK$1*EK$3,0),0)</f>
        <v>0</v>
      </c>
      <c r="EO167" s="21"/>
      <c r="EP167" s="46">
        <f t="shared" si="433"/>
        <v>145</v>
      </c>
      <c r="EQ167" s="47">
        <f t="shared" si="417"/>
        <v>49340</v>
      </c>
      <c r="ER167" s="48">
        <f t="shared" si="438"/>
        <v>0</v>
      </c>
      <c r="ES167" s="48">
        <f t="shared" si="418"/>
        <v>0</v>
      </c>
      <c r="ET167" s="48">
        <f t="shared" si="419"/>
        <v>0</v>
      </c>
      <c r="EU167" s="48">
        <f t="shared" si="420"/>
        <v>0</v>
      </c>
      <c r="EV167" s="48">
        <f t="shared" si="421"/>
        <v>0</v>
      </c>
      <c r="EW167" s="48">
        <f t="shared" si="422"/>
        <v>0</v>
      </c>
      <c r="EX167" s="48">
        <f t="shared" si="423"/>
        <v>0</v>
      </c>
      <c r="EY167" s="48">
        <f t="shared" si="424"/>
        <v>0</v>
      </c>
      <c r="EZ167" s="48">
        <f t="shared" si="425"/>
        <v>0</v>
      </c>
      <c r="FA167" s="48">
        <f t="shared" si="426"/>
        <v>0</v>
      </c>
      <c r="FB167" s="48">
        <f t="shared" si="427"/>
        <v>0</v>
      </c>
      <c r="FC167" s="48">
        <f t="shared" si="428"/>
        <v>0</v>
      </c>
      <c r="FD167" s="48">
        <f t="shared" si="363"/>
        <v>0</v>
      </c>
      <c r="FE167" s="49">
        <f t="shared" si="339"/>
        <v>0</v>
      </c>
      <c r="FF167" s="49">
        <f t="shared" si="367"/>
        <v>0</v>
      </c>
      <c r="FG167" s="49">
        <f t="shared" si="368"/>
        <v>0</v>
      </c>
      <c r="FH167" s="49">
        <f t="shared" si="369"/>
        <v>0</v>
      </c>
      <c r="FI167" s="49">
        <f t="shared" si="370"/>
        <v>0</v>
      </c>
      <c r="FJ167" s="49">
        <f t="shared" si="371"/>
        <v>0</v>
      </c>
      <c r="FK167" s="49">
        <f t="shared" si="372"/>
        <v>0</v>
      </c>
      <c r="FL167" s="49">
        <f t="shared" si="373"/>
        <v>0</v>
      </c>
      <c r="FM167" s="49">
        <f t="shared" si="374"/>
        <v>0</v>
      </c>
      <c r="FN167" s="49">
        <f t="shared" si="429"/>
        <v>0</v>
      </c>
      <c r="FO167" s="49">
        <f t="shared" si="430"/>
        <v>0</v>
      </c>
      <c r="FP167" s="49">
        <f t="shared" si="431"/>
        <v>0</v>
      </c>
      <c r="FQ167" s="49">
        <f t="shared" si="432"/>
        <v>0</v>
      </c>
      <c r="FR167" s="49">
        <f t="shared" si="375"/>
        <v>0</v>
      </c>
      <c r="FS167" s="49">
        <f>IF(SUM(FF167:FF$298)=0,FF$299*FS$8/12,0)</f>
        <v>0</v>
      </c>
      <c r="FT167" s="49">
        <f>IF(SUM(FG167:FG$298)=0,FG$299*FT$8/12,0)</f>
        <v>0</v>
      </c>
      <c r="FU167" s="49">
        <f>IF(SUM(FH167:FH$298)=0,FH$299*FU$8/12,0)</f>
        <v>0</v>
      </c>
      <c r="FV167" s="49">
        <f>IF(SUM(FI167:FI$298)=0,FI$299*FV$8/12,0)</f>
        <v>0</v>
      </c>
      <c r="FW167" s="49">
        <f>IF(SUM(FJ167:FJ$298)=0,FJ$299*FW$8/12,0)</f>
        <v>0</v>
      </c>
      <c r="FX167" s="49">
        <f>IF(SUM(FK167:FK$298)=0,FK$299*FX$8/12,0)</f>
        <v>0</v>
      </c>
      <c r="FY167" s="49">
        <f>IF(SUM(FL167:FL$298)=0,FL$299*FY$8/12,0)</f>
        <v>0</v>
      </c>
      <c r="FZ167" s="49">
        <f>IF(SUM(FM167:FM$298)=0,FM$299*FZ$8/12,0)</f>
        <v>0</v>
      </c>
      <c r="GA167" s="49">
        <f>IF(SUM(FN167:FN$298)=0,FN$299*GA$8/12,0)</f>
        <v>0</v>
      </c>
      <c r="GB167" s="49">
        <f>IF(SUM(FO167:FO$298)=0,FO$299*GB$8/12,0)</f>
        <v>0</v>
      </c>
      <c r="GC167" s="49">
        <f>IF(SUM(FP167:FP$298)=0,FP$299*GC$8/12,0)</f>
        <v>0</v>
      </c>
      <c r="GD167" s="49">
        <f>IF(SUM(FQ167:FQ$298)=0,FQ$299*GD$8/12,0)</f>
        <v>0</v>
      </c>
      <c r="GE167" s="49">
        <f t="shared" si="376"/>
        <v>0</v>
      </c>
      <c r="GF167" s="49">
        <f t="shared" si="364"/>
        <v>0</v>
      </c>
      <c r="GG167" s="49">
        <f t="shared" si="377"/>
        <v>0</v>
      </c>
      <c r="GH167" s="49">
        <f t="shared" si="365"/>
        <v>0</v>
      </c>
      <c r="GI167" s="49">
        <f t="shared" si="378"/>
        <v>0</v>
      </c>
      <c r="GJ167" s="49">
        <f t="shared" si="366"/>
        <v>0</v>
      </c>
      <c r="GK167" s="21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  <c r="IW167" s="64"/>
      <c r="IX167" s="64"/>
      <c r="IY167" s="64"/>
      <c r="IZ167" s="64"/>
      <c r="JA167" s="64"/>
      <c r="JB167" s="64"/>
      <c r="JC167" s="64"/>
      <c r="JD167" s="64"/>
      <c r="JE167" s="64"/>
      <c r="JF167" s="64"/>
      <c r="JG167" s="64"/>
      <c r="JH167" s="64"/>
      <c r="JI167" s="64"/>
      <c r="JJ167" s="64"/>
      <c r="JK167" s="64"/>
      <c r="JL167" s="64"/>
      <c r="JM167" s="64"/>
      <c r="JN167" s="64"/>
      <c r="JO167" s="64"/>
      <c r="JP167" s="64"/>
      <c r="JQ167" s="64"/>
      <c r="JR167" s="64"/>
      <c r="JS167" s="64"/>
      <c r="JT167" s="64"/>
      <c r="JU167" s="64"/>
      <c r="JV167" s="64"/>
      <c r="JW167" s="64"/>
      <c r="JX167" s="64"/>
      <c r="JY167" s="64"/>
      <c r="JZ167" s="64"/>
      <c r="KA167" s="64"/>
      <c r="KB167" s="64"/>
      <c r="KC167" s="64"/>
      <c r="KD167" s="64"/>
      <c r="KE167" s="64"/>
      <c r="KF167" s="64"/>
      <c r="KG167" s="64"/>
      <c r="KH167" s="64"/>
      <c r="KI167" s="64"/>
      <c r="KJ167" s="64"/>
      <c r="KK167" s="64"/>
      <c r="KL167" s="64"/>
      <c r="KM167" s="64"/>
    </row>
    <row r="168" spans="1:299">
      <c r="A168" s="57"/>
      <c r="B168" s="38">
        <f>IF(SUM(J$9:J167)&gt;0.9,MAX(B$9:B167)+1,0)</f>
        <v>139</v>
      </c>
      <c r="C168" s="44">
        <f t="shared" si="340"/>
        <v>0</v>
      </c>
      <c r="D168" s="40">
        <v>49368</v>
      </c>
      <c r="E168" s="43">
        <f t="shared" si="379"/>
        <v>0</v>
      </c>
      <c r="F168" s="43">
        <f t="shared" si="380"/>
        <v>0</v>
      </c>
      <c r="G168" s="45">
        <f>IF(AND(B168=I$6,K167-I$1/(I$7-I$6+1)&gt;=0),ROUND(I$1/(I$7-I$6+1),0),IF(AND(SUM(G$10:G167)&gt;0,K167-G167&gt;=0),G167,IF(AND(SUM(G$10:G167)&gt;0),I$1-SUM(G$10:G167),0)))</f>
        <v>0</v>
      </c>
      <c r="H168" s="45">
        <f t="shared" si="381"/>
        <v>0</v>
      </c>
      <c r="I168" s="45">
        <f t="shared" si="382"/>
        <v>0</v>
      </c>
      <c r="J168" s="45">
        <f t="shared" si="305"/>
        <v>0</v>
      </c>
      <c r="K168" s="45">
        <f t="shared" si="383"/>
        <v>0</v>
      </c>
      <c r="L168" s="45">
        <f>IF(AND(J168&lt;&gt;0,SUM(J$9:J167)=0),ROUND(I$1*I$3,0),0)</f>
        <v>0</v>
      </c>
      <c r="M168" s="18"/>
      <c r="N168" s="38">
        <f>IF(SUM(V$9:V167)&gt;0.9,MAX(N$9:N167)+1,0)</f>
        <v>0</v>
      </c>
      <c r="O168" s="44">
        <f t="shared" si="341"/>
        <v>0</v>
      </c>
      <c r="P168" s="40">
        <f t="shared" si="342"/>
        <v>49368</v>
      </c>
      <c r="Q168" s="43">
        <f t="shared" si="328"/>
        <v>0</v>
      </c>
      <c r="R168" s="43">
        <f t="shared" si="306"/>
        <v>0</v>
      </c>
      <c r="S168" s="45">
        <f>IF(AND(N168=U$6,W167-U$1/(U$7-U$6+1)&gt;=0),ROUND(U$1/(U$7-U$6+1),0),IF(AND(SUM(S$10:S167)&gt;0,W167-S167&gt;=0),S167,IF(AND(SUM(S$10:S167)&gt;0),U$1-SUM(S$10:S167),0)))</f>
        <v>0</v>
      </c>
      <c r="T168" s="45">
        <f t="shared" si="384"/>
        <v>0</v>
      </c>
      <c r="U168" s="45">
        <f t="shared" si="385"/>
        <v>0</v>
      </c>
      <c r="V168" s="45">
        <f t="shared" si="307"/>
        <v>0</v>
      </c>
      <c r="W168" s="45">
        <f t="shared" si="386"/>
        <v>0</v>
      </c>
      <c r="X168" s="45">
        <f>IF(AND(V168&lt;&gt;0,SUM(V$9:V167)=0),ROUND(U$1*U$3,0),0)</f>
        <v>0</v>
      </c>
      <c r="Y168" s="18"/>
      <c r="Z168" s="38">
        <f>IF(SUM(AH$9:AH167)&gt;0.9,MAX(Z$9:Z167)+1,0)</f>
        <v>0</v>
      </c>
      <c r="AA168" s="44">
        <f t="shared" si="343"/>
        <v>0</v>
      </c>
      <c r="AB168" s="40">
        <f t="shared" si="344"/>
        <v>49368</v>
      </c>
      <c r="AC168" s="43">
        <f t="shared" si="329"/>
        <v>0</v>
      </c>
      <c r="AD168" s="43">
        <f t="shared" si="308"/>
        <v>0</v>
      </c>
      <c r="AE168" s="45">
        <f>IF(AND(Z168=AG$6,AI167-AG$1/(AG$7-AG$6+1)&gt;=0),ROUND(AG$1/(AG$7-AG$6+1),0),IF(AND(SUM(AE$10:AE167)&gt;0,AI167-AE167&gt;=0),AE167,IF(AND(SUM(AE$10:AE167)&gt;0),AG$1-SUM(AE$10:AE167),0)))</f>
        <v>0</v>
      </c>
      <c r="AF168" s="45">
        <f t="shared" si="387"/>
        <v>0</v>
      </c>
      <c r="AG168" s="45">
        <f t="shared" si="388"/>
        <v>0</v>
      </c>
      <c r="AH168" s="45">
        <f t="shared" si="309"/>
        <v>0</v>
      </c>
      <c r="AI168" s="45">
        <f t="shared" si="389"/>
        <v>0</v>
      </c>
      <c r="AJ168" s="45">
        <f>IF(AND(AH168&lt;&gt;0,SUM(AH$9:AH167)=0),ROUND(AG$1*AG$3,0),0)</f>
        <v>0</v>
      </c>
      <c r="AK168" s="18"/>
      <c r="AL168" s="38">
        <f>IF(SUM(AT$9:AT167)&gt;0.9,MAX(AL$9:AL167)+1,0)</f>
        <v>0</v>
      </c>
      <c r="AM168" s="44">
        <f t="shared" si="345"/>
        <v>0</v>
      </c>
      <c r="AN168" s="40">
        <f t="shared" si="346"/>
        <v>49368</v>
      </c>
      <c r="AO168" s="43">
        <f t="shared" si="330"/>
        <v>0</v>
      </c>
      <c r="AP168" s="43">
        <f t="shared" si="310"/>
        <v>0</v>
      </c>
      <c r="AQ168" s="45">
        <f>IF(AND(AL168=AS$6,AU167-AS$1/(AS$7-AS$6+1)&gt;=0),ROUND(AS$1/(AS$7-AS$6+1),0),IF(AND(SUM(AQ$10:AQ167)&gt;0,AU167-AQ167&gt;=0),AQ167,IF(AND(SUM(AQ$10:AQ167)&gt;0),AS$1-SUM(AQ$10:AQ167),0)))</f>
        <v>0</v>
      </c>
      <c r="AR168" s="45">
        <f t="shared" si="390"/>
        <v>0</v>
      </c>
      <c r="AS168" s="45">
        <f t="shared" si="391"/>
        <v>0</v>
      </c>
      <c r="AT168" s="45">
        <f t="shared" si="311"/>
        <v>0</v>
      </c>
      <c r="AU168" s="45">
        <f t="shared" si="392"/>
        <v>0</v>
      </c>
      <c r="AV168" s="45">
        <f>IF(AND(AT168&lt;&gt;0,SUM(AT$9:AT167)=0),ROUND(AS$1*AS$3,0),0)</f>
        <v>0</v>
      </c>
      <c r="AW168" s="18"/>
      <c r="AX168" s="38">
        <f>IF(SUM(BF$9:BF167)&gt;0.9,MAX(AX$9:AX167)+1,0)</f>
        <v>0</v>
      </c>
      <c r="AY168" s="44">
        <f t="shared" si="347"/>
        <v>0</v>
      </c>
      <c r="AZ168" s="40">
        <f t="shared" si="348"/>
        <v>49368</v>
      </c>
      <c r="BA168" s="43">
        <f t="shared" si="331"/>
        <v>0</v>
      </c>
      <c r="BB168" s="43">
        <f t="shared" si="312"/>
        <v>0</v>
      </c>
      <c r="BC168" s="45">
        <f>IF(AND(AX168=BE$6,BG167-BE$1/(BE$7-BE$6+1)&gt;=0),ROUND(BE$1/(BE$7-BE$6+1),0),IF(AND(SUM(BC$10:BC167)&gt;0,BG167-BC167&gt;=0),BC167,IF(AND(SUM(BC$10:BC167)&gt;0),BE$1-SUM(BC$10:BC167),0)))</f>
        <v>0</v>
      </c>
      <c r="BD168" s="45">
        <f t="shared" si="393"/>
        <v>0</v>
      </c>
      <c r="BE168" s="45">
        <f t="shared" si="394"/>
        <v>0</v>
      </c>
      <c r="BF168" s="45">
        <f t="shared" si="313"/>
        <v>0</v>
      </c>
      <c r="BG168" s="45">
        <f t="shared" si="395"/>
        <v>0</v>
      </c>
      <c r="BH168" s="45">
        <f>IF(AND(BF168&lt;&gt;0,SUM(BF$9:BF167)=0),ROUND(BE$1*BE$3,0),0)</f>
        <v>0</v>
      </c>
      <c r="BI168" s="18"/>
      <c r="BJ168" s="38">
        <f>IF(SUM(BR$9:BR167)&gt;0.9,MAX(BJ$9:BJ167)+1,0)</f>
        <v>0</v>
      </c>
      <c r="BK168" s="44">
        <f t="shared" si="349"/>
        <v>0</v>
      </c>
      <c r="BL168" s="40">
        <f t="shared" si="350"/>
        <v>49368</v>
      </c>
      <c r="BM168" s="43">
        <f t="shared" si="332"/>
        <v>0</v>
      </c>
      <c r="BN168" s="43">
        <f t="shared" si="314"/>
        <v>0</v>
      </c>
      <c r="BO168" s="45">
        <f>IF(AND(BJ168=BQ$6,BS167-BQ$1/(BQ$7-BQ$6+1)&gt;=0),ROUND(BQ$1/(BQ$7-BQ$6+1),0),IF(AND(SUM(BO$10:BO167)&gt;0,BS167-BO167&gt;=0),BO167,IF(AND(SUM(BO$10:BO167)&gt;0),BQ$1-SUM(BO$10:BO167),0)))</f>
        <v>0</v>
      </c>
      <c r="BP168" s="45">
        <f t="shared" si="396"/>
        <v>0</v>
      </c>
      <c r="BQ168" s="45">
        <f t="shared" si="397"/>
        <v>0</v>
      </c>
      <c r="BR168" s="45">
        <f t="shared" si="315"/>
        <v>0</v>
      </c>
      <c r="BS168" s="45">
        <f t="shared" si="398"/>
        <v>0</v>
      </c>
      <c r="BT168" s="45">
        <f>IF(AND(BR168&lt;&gt;0,SUM(BR$9:BR167)=0),ROUND(BQ$1*BQ$3,0),0)</f>
        <v>0</v>
      </c>
      <c r="BU168" s="18"/>
      <c r="BV168" s="38">
        <f>IF(SUM(CD$9:CD167)&gt;0.9,MAX(BV$9:BV167)+1,0)</f>
        <v>0</v>
      </c>
      <c r="BW168" s="44">
        <f t="shared" si="351"/>
        <v>0</v>
      </c>
      <c r="BX168" s="40">
        <f t="shared" si="352"/>
        <v>49368</v>
      </c>
      <c r="BY168" s="43">
        <f t="shared" si="333"/>
        <v>0</v>
      </c>
      <c r="BZ168" s="43">
        <f t="shared" si="316"/>
        <v>0</v>
      </c>
      <c r="CA168" s="45">
        <f>IF(AND(BV168=CC$6,CE167-CC$1/(CC$7-CC$6+1)&gt;=0),ROUND(CC$1/(CC$7-CC$6+1),0),IF(AND(SUM(CA$10:CA167)&gt;0,CE167-CA167&gt;=0),CA167,IF(AND(SUM(CA$10:CA167)&gt;0),CC$1-SUM(CA$10:CA167),0)))</f>
        <v>0</v>
      </c>
      <c r="CB168" s="45">
        <f t="shared" si="399"/>
        <v>0</v>
      </c>
      <c r="CC168" s="45">
        <f t="shared" si="400"/>
        <v>0</v>
      </c>
      <c r="CD168" s="45">
        <f t="shared" si="317"/>
        <v>0</v>
      </c>
      <c r="CE168" s="45">
        <f t="shared" si="401"/>
        <v>0</v>
      </c>
      <c r="CF168" s="45">
        <f>IF(AND(CD168&lt;&gt;0,SUM(CD$9:CD167)=0),ROUND(CC$1*CC$3,0),0)</f>
        <v>0</v>
      </c>
      <c r="CG168" s="18"/>
      <c r="CH168" s="38">
        <f>IF(SUM(CP$9:CP167)&gt;0.9,MAX(CH$9:CH167)+1,0)</f>
        <v>0</v>
      </c>
      <c r="CI168" s="44">
        <f t="shared" si="353"/>
        <v>0</v>
      </c>
      <c r="CJ168" s="40">
        <f t="shared" si="354"/>
        <v>49368</v>
      </c>
      <c r="CK168" s="43">
        <f t="shared" si="334"/>
        <v>0</v>
      </c>
      <c r="CL168" s="43">
        <f t="shared" si="318"/>
        <v>0</v>
      </c>
      <c r="CM168" s="45">
        <f>IF(AND(CH168=CO$6,CQ167-CO$1/(CO$7-CO$6+1)&gt;=0),ROUND(CO$1/(CO$7-CO$6+1),0),IF(AND(SUM(CM$10:CM167)&gt;0,CQ167-CM167&gt;=0),CM167,IF(AND(SUM(CM$10:CM167)&gt;0),CO$1-SUM(CM$10:CM167),0)))</f>
        <v>0</v>
      </c>
      <c r="CN168" s="45">
        <f t="shared" si="402"/>
        <v>0</v>
      </c>
      <c r="CO168" s="45">
        <f t="shared" si="403"/>
        <v>0</v>
      </c>
      <c r="CP168" s="45">
        <f t="shared" si="319"/>
        <v>0</v>
      </c>
      <c r="CQ168" s="45">
        <f t="shared" si="404"/>
        <v>0</v>
      </c>
      <c r="CR168" s="45">
        <f>IF(AND(CP168&lt;&gt;0,SUM(CP$9:CP167)=0),ROUND(CO$1*CO$3,0),0)</f>
        <v>0</v>
      </c>
      <c r="CS168" s="18"/>
      <c r="CT168" s="38">
        <f>IF(SUM(DB$9:DB167)&gt;0.9,MAX(CT$9:CT167)+1,0)</f>
        <v>0</v>
      </c>
      <c r="CU168" s="44">
        <f t="shared" si="355"/>
        <v>0</v>
      </c>
      <c r="CV168" s="40">
        <f t="shared" si="356"/>
        <v>49368</v>
      </c>
      <c r="CW168" s="43">
        <f t="shared" si="335"/>
        <v>0</v>
      </c>
      <c r="CX168" s="43">
        <f t="shared" si="320"/>
        <v>0</v>
      </c>
      <c r="CY168" s="45">
        <f>IF(AND(CT168=DA$6,DC167-DA$1/(DA$7-DA$6+1)&gt;=0),ROUND(DA$1/(DA$7-DA$6+1),0),IF(AND(SUM(CY$10:CY167)&gt;0,DC167-CY167&gt;=0),CY167,IF(AND(SUM(CY$10:CY167)&gt;0),DA$1-SUM(CY$10:CY167),0)))</f>
        <v>0</v>
      </c>
      <c r="CZ168" s="45">
        <f t="shared" si="405"/>
        <v>0</v>
      </c>
      <c r="DA168" s="45">
        <f t="shared" si="406"/>
        <v>0</v>
      </c>
      <c r="DB168" s="45">
        <f t="shared" si="321"/>
        <v>0</v>
      </c>
      <c r="DC168" s="45">
        <f t="shared" si="407"/>
        <v>0</v>
      </c>
      <c r="DD168" s="45">
        <f>IF(AND(DB168&lt;&gt;0,SUM(DB$9:DB167)=0),ROUND(DA$1*DA$3,0),0)</f>
        <v>0</v>
      </c>
      <c r="DE168" s="18"/>
      <c r="DF168" s="38">
        <f>IF(SUM(DN$9:DN167)&gt;0.9,MAX(DF$9:DF167)+1,0)</f>
        <v>0</v>
      </c>
      <c r="DG168" s="44">
        <f t="shared" si="357"/>
        <v>0</v>
      </c>
      <c r="DH168" s="40">
        <f t="shared" si="358"/>
        <v>49368</v>
      </c>
      <c r="DI168" s="43">
        <f t="shared" si="336"/>
        <v>0</v>
      </c>
      <c r="DJ168" s="43">
        <f t="shared" si="322"/>
        <v>0</v>
      </c>
      <c r="DK168" s="45">
        <f>IF(AND(DF168=DM$6,DO167-DM$1/(DM$7-DM$6+1)&gt;=0),ROUND(DM$1/(DM$7-DM$6+1),0),IF(AND(SUM(DK$10:DK167)&gt;0,DO167-DK167&gt;=0),DK167,IF(AND(SUM(DK$10:DK167)&gt;0),DM$1-SUM(DK$10:DK167),0)))</f>
        <v>0</v>
      </c>
      <c r="DL168" s="45">
        <f t="shared" si="408"/>
        <v>0</v>
      </c>
      <c r="DM168" s="45">
        <f t="shared" si="409"/>
        <v>0</v>
      </c>
      <c r="DN168" s="45">
        <f t="shared" si="323"/>
        <v>0</v>
      </c>
      <c r="DO168" s="45">
        <f t="shared" si="410"/>
        <v>0</v>
      </c>
      <c r="DP168" s="45">
        <f>IF(AND(DN168&lt;&gt;0,SUM(DN$9:DN167)=0),ROUND(DM$1*DM$3,0),0)</f>
        <v>0</v>
      </c>
      <c r="DQ168" s="18"/>
      <c r="DR168" s="38">
        <f>IF(SUM(DZ$9:DZ167)&gt;0.9,MAX(DR$9:DR167)+1,0)</f>
        <v>0</v>
      </c>
      <c r="DS168" s="44">
        <f t="shared" si="359"/>
        <v>0</v>
      </c>
      <c r="DT168" s="40">
        <f t="shared" si="360"/>
        <v>49368</v>
      </c>
      <c r="DU168" s="43">
        <f t="shared" si="337"/>
        <v>0</v>
      </c>
      <c r="DV168" s="43">
        <f t="shared" si="324"/>
        <v>0</v>
      </c>
      <c r="DW168" s="45">
        <f>IF(AND(DR168=DY$6,EA167-DY$1/(DY$7-DY$6+1)&gt;=0),ROUND(DY$1/(DY$7-DY$6+1),0),IF(AND(SUM(DW$10:DW167)&gt;0,EA167-DW167&gt;=0),DW167,IF(AND(SUM(DW$10:DW167)&gt;0),DY$1-SUM(DW$10:DW167),0)))</f>
        <v>0</v>
      </c>
      <c r="DX168" s="45">
        <f t="shared" si="411"/>
        <v>0</v>
      </c>
      <c r="DY168" s="45">
        <f t="shared" si="412"/>
        <v>0</v>
      </c>
      <c r="DZ168" s="45">
        <f t="shared" si="325"/>
        <v>0</v>
      </c>
      <c r="EA168" s="45">
        <f t="shared" si="413"/>
        <v>0</v>
      </c>
      <c r="EB168" s="45">
        <f>IF(AND(DZ168&lt;&gt;0,SUM(DZ$9:DZ167)=0),ROUND(DY$1*DY$3,0),0)</f>
        <v>0</v>
      </c>
      <c r="EC168" s="18"/>
      <c r="ED168" s="38">
        <f>IF(SUM(EL$9:EL167)&gt;0.9,MAX(ED$9:ED167)+1,0)</f>
        <v>0</v>
      </c>
      <c r="EE168" s="44">
        <f t="shared" si="361"/>
        <v>0</v>
      </c>
      <c r="EF168" s="40">
        <f t="shared" si="362"/>
        <v>49368</v>
      </c>
      <c r="EG168" s="43">
        <f t="shared" si="338"/>
        <v>0</v>
      </c>
      <c r="EH168" s="43">
        <f t="shared" si="326"/>
        <v>0</v>
      </c>
      <c r="EI168" s="45">
        <f>IF(AND(ED168=EK$6,EM167-EK$1/(EK$7-EK$6+1)&gt;=0),ROUND(EK$1/(EK$7-EK$6+1),0),IF(AND(SUM(EI$10:EI167)&gt;0,EM167-EI167&gt;=0),EI167,IF(AND(SUM(EI$10:EI167)&gt;0),EK$1-SUM(EI$10:EI167),0)))</f>
        <v>0</v>
      </c>
      <c r="EJ168" s="45">
        <f t="shared" si="414"/>
        <v>0</v>
      </c>
      <c r="EK168" s="45">
        <f t="shared" si="415"/>
        <v>0</v>
      </c>
      <c r="EL168" s="45">
        <f t="shared" si="327"/>
        <v>0</v>
      </c>
      <c r="EM168" s="45">
        <f t="shared" si="416"/>
        <v>0</v>
      </c>
      <c r="EN168" s="45">
        <f>IF(AND(EL168&lt;&gt;0,SUM(EL$9:EL167)=0),ROUND(EK$1*EK$3,0),0)</f>
        <v>0</v>
      </c>
      <c r="EO168" s="21"/>
      <c r="EP168" s="46">
        <f t="shared" si="433"/>
        <v>146</v>
      </c>
      <c r="EQ168" s="47">
        <f t="shared" si="417"/>
        <v>49368</v>
      </c>
      <c r="ER168" s="48">
        <f t="shared" si="438"/>
        <v>0</v>
      </c>
      <c r="ES168" s="48">
        <f t="shared" si="418"/>
        <v>0</v>
      </c>
      <c r="ET168" s="48">
        <f t="shared" si="419"/>
        <v>0</v>
      </c>
      <c r="EU168" s="48">
        <f t="shared" si="420"/>
        <v>0</v>
      </c>
      <c r="EV168" s="48">
        <f t="shared" si="421"/>
        <v>0</v>
      </c>
      <c r="EW168" s="48">
        <f t="shared" si="422"/>
        <v>0</v>
      </c>
      <c r="EX168" s="48">
        <f t="shared" si="423"/>
        <v>0</v>
      </c>
      <c r="EY168" s="48">
        <f t="shared" si="424"/>
        <v>0</v>
      </c>
      <c r="EZ168" s="48">
        <f t="shared" si="425"/>
        <v>0</v>
      </c>
      <c r="FA168" s="48">
        <f t="shared" si="426"/>
        <v>0</v>
      </c>
      <c r="FB168" s="48">
        <f t="shared" si="427"/>
        <v>0</v>
      </c>
      <c r="FC168" s="48">
        <f t="shared" si="428"/>
        <v>0</v>
      </c>
      <c r="FD168" s="48">
        <f t="shared" si="363"/>
        <v>0</v>
      </c>
      <c r="FE168" s="49">
        <f t="shared" si="339"/>
        <v>0</v>
      </c>
      <c r="FF168" s="49">
        <f t="shared" si="367"/>
        <v>0</v>
      </c>
      <c r="FG168" s="49">
        <f t="shared" si="368"/>
        <v>0</v>
      </c>
      <c r="FH168" s="49">
        <f t="shared" si="369"/>
        <v>0</v>
      </c>
      <c r="FI168" s="49">
        <f t="shared" si="370"/>
        <v>0</v>
      </c>
      <c r="FJ168" s="49">
        <f t="shared" si="371"/>
        <v>0</v>
      </c>
      <c r="FK168" s="49">
        <f t="shared" si="372"/>
        <v>0</v>
      </c>
      <c r="FL168" s="49">
        <f t="shared" si="373"/>
        <v>0</v>
      </c>
      <c r="FM168" s="49">
        <f t="shared" si="374"/>
        <v>0</v>
      </c>
      <c r="FN168" s="49">
        <f t="shared" si="429"/>
        <v>0</v>
      </c>
      <c r="FO168" s="49">
        <f t="shared" si="430"/>
        <v>0</v>
      </c>
      <c r="FP168" s="49">
        <f t="shared" si="431"/>
        <v>0</v>
      </c>
      <c r="FQ168" s="49">
        <f t="shared" si="432"/>
        <v>0</v>
      </c>
      <c r="FR168" s="49">
        <f t="shared" si="375"/>
        <v>0</v>
      </c>
      <c r="FS168" s="49">
        <f>IF(SUM(FF168:FF$298)=0,FF$299*FS$8/12,0)</f>
        <v>0</v>
      </c>
      <c r="FT168" s="49">
        <f>IF(SUM(FG168:FG$298)=0,FG$299*FT$8/12,0)</f>
        <v>0</v>
      </c>
      <c r="FU168" s="49">
        <f>IF(SUM(FH168:FH$298)=0,FH$299*FU$8/12,0)</f>
        <v>0</v>
      </c>
      <c r="FV168" s="49">
        <f>IF(SUM(FI168:FI$298)=0,FI$299*FV$8/12,0)</f>
        <v>0</v>
      </c>
      <c r="FW168" s="49">
        <f>IF(SUM(FJ168:FJ$298)=0,FJ$299*FW$8/12,0)</f>
        <v>0</v>
      </c>
      <c r="FX168" s="49">
        <f>IF(SUM(FK168:FK$298)=0,FK$299*FX$8/12,0)</f>
        <v>0</v>
      </c>
      <c r="FY168" s="49">
        <f>IF(SUM(FL168:FL$298)=0,FL$299*FY$8/12,0)</f>
        <v>0</v>
      </c>
      <c r="FZ168" s="49">
        <f>IF(SUM(FM168:FM$298)=0,FM$299*FZ$8/12,0)</f>
        <v>0</v>
      </c>
      <c r="GA168" s="49">
        <f>IF(SUM(FN168:FN$298)=0,FN$299*GA$8/12,0)</f>
        <v>0</v>
      </c>
      <c r="GB168" s="49">
        <f>IF(SUM(FO168:FO$298)=0,FO$299*GB$8/12,0)</f>
        <v>0</v>
      </c>
      <c r="GC168" s="49">
        <f>IF(SUM(FP168:FP$298)=0,FP$299*GC$8/12,0)</f>
        <v>0</v>
      </c>
      <c r="GD168" s="49">
        <f>IF(SUM(FQ168:FQ$298)=0,FQ$299*GD$8/12,0)</f>
        <v>0</v>
      </c>
      <c r="GE168" s="49">
        <f t="shared" si="376"/>
        <v>0</v>
      </c>
      <c r="GF168" s="49">
        <f t="shared" si="364"/>
        <v>0</v>
      </c>
      <c r="GG168" s="49">
        <f t="shared" si="377"/>
        <v>0</v>
      </c>
      <c r="GH168" s="49">
        <f t="shared" si="365"/>
        <v>0</v>
      </c>
      <c r="GI168" s="49">
        <f t="shared" si="378"/>
        <v>0</v>
      </c>
      <c r="GJ168" s="49">
        <f t="shared" si="366"/>
        <v>0</v>
      </c>
      <c r="GK168" s="21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  <c r="IW168" s="64"/>
      <c r="IX168" s="64"/>
      <c r="IY168" s="64"/>
      <c r="IZ168" s="64"/>
      <c r="JA168" s="64"/>
      <c r="JB168" s="64"/>
      <c r="JC168" s="64"/>
      <c r="JD168" s="64"/>
      <c r="JE168" s="64"/>
      <c r="JF168" s="64"/>
      <c r="JG168" s="64"/>
      <c r="JH168" s="64"/>
      <c r="JI168" s="64"/>
      <c r="JJ168" s="64"/>
      <c r="JK168" s="64"/>
      <c r="JL168" s="64"/>
      <c r="JM168" s="64"/>
      <c r="JN168" s="64"/>
      <c r="JO168" s="64"/>
      <c r="JP168" s="64"/>
      <c r="JQ168" s="64"/>
      <c r="JR168" s="64"/>
      <c r="JS168" s="64"/>
      <c r="JT168" s="64"/>
      <c r="JU168" s="64"/>
      <c r="JV168" s="64"/>
      <c r="JW168" s="64"/>
      <c r="JX168" s="64"/>
      <c r="JY168" s="64"/>
      <c r="JZ168" s="64"/>
      <c r="KA168" s="64"/>
      <c r="KB168" s="64"/>
      <c r="KC168" s="64"/>
      <c r="KD168" s="64"/>
      <c r="KE168" s="64"/>
      <c r="KF168" s="64"/>
      <c r="KG168" s="64"/>
      <c r="KH168" s="64"/>
      <c r="KI168" s="64"/>
      <c r="KJ168" s="64"/>
      <c r="KK168" s="64"/>
      <c r="KL168" s="64"/>
      <c r="KM168" s="64"/>
    </row>
    <row r="169" spans="1:299">
      <c r="A169" s="57"/>
      <c r="B169" s="38">
        <f>IF(SUM(J$9:J168)&gt;0.9,MAX(B$9:B168)+1,0)</f>
        <v>140</v>
      </c>
      <c r="C169" s="44">
        <f t="shared" si="340"/>
        <v>0</v>
      </c>
      <c r="D169" s="40">
        <v>49399</v>
      </c>
      <c r="E169" s="43">
        <f t="shared" si="379"/>
        <v>0</v>
      </c>
      <c r="F169" s="43">
        <f t="shared" si="380"/>
        <v>0</v>
      </c>
      <c r="G169" s="45">
        <f>IF(AND(B169=I$6,K168-I$1/(I$7-I$6+1)&gt;=0),ROUND(I$1/(I$7-I$6+1),0),IF(AND(SUM(G$10:G168)&gt;0,K168-G168&gt;=0),G168,IF(AND(SUM(G$10:G168)&gt;0),I$1-SUM(G$10:G168),0)))</f>
        <v>0</v>
      </c>
      <c r="H169" s="45">
        <f t="shared" si="381"/>
        <v>0</v>
      </c>
      <c r="I169" s="45">
        <f t="shared" si="382"/>
        <v>0</v>
      </c>
      <c r="J169" s="45">
        <f t="shared" si="305"/>
        <v>0</v>
      </c>
      <c r="K169" s="45">
        <f t="shared" si="383"/>
        <v>0</v>
      </c>
      <c r="L169" s="45">
        <f>IF(AND(J169&lt;&gt;0,SUM(J$9:J168)=0),ROUND(I$1*I$3,0),0)</f>
        <v>0</v>
      </c>
      <c r="M169" s="18"/>
      <c r="N169" s="38">
        <f>IF(SUM(V$9:V168)&gt;0.9,MAX(N$9:N168)+1,0)</f>
        <v>0</v>
      </c>
      <c r="O169" s="44">
        <f t="shared" si="341"/>
        <v>0</v>
      </c>
      <c r="P169" s="40">
        <f t="shared" si="342"/>
        <v>49399</v>
      </c>
      <c r="Q169" s="43">
        <f t="shared" si="328"/>
        <v>0</v>
      </c>
      <c r="R169" s="43">
        <f t="shared" si="306"/>
        <v>0</v>
      </c>
      <c r="S169" s="45">
        <f>IF(AND(N169=U$6,W168-U$1/(U$7-U$6+1)&gt;=0),ROUND(U$1/(U$7-U$6+1),0),IF(AND(SUM(S$10:S168)&gt;0,W168-S168&gt;=0),S168,IF(AND(SUM(S$10:S168)&gt;0),U$1-SUM(S$10:S168),0)))</f>
        <v>0</v>
      </c>
      <c r="T169" s="45">
        <f t="shared" si="384"/>
        <v>0</v>
      </c>
      <c r="U169" s="45">
        <f t="shared" si="385"/>
        <v>0</v>
      </c>
      <c r="V169" s="45">
        <f t="shared" si="307"/>
        <v>0</v>
      </c>
      <c r="W169" s="45">
        <f t="shared" si="386"/>
        <v>0</v>
      </c>
      <c r="X169" s="45">
        <f>IF(AND(V169&lt;&gt;0,SUM(V$9:V168)=0),ROUND(U$1*U$3,0),0)</f>
        <v>0</v>
      </c>
      <c r="Y169" s="18"/>
      <c r="Z169" s="38">
        <f>IF(SUM(AH$9:AH168)&gt;0.9,MAX(Z$9:Z168)+1,0)</f>
        <v>0</v>
      </c>
      <c r="AA169" s="44">
        <f t="shared" si="343"/>
        <v>0</v>
      </c>
      <c r="AB169" s="40">
        <f t="shared" si="344"/>
        <v>49399</v>
      </c>
      <c r="AC169" s="43">
        <f t="shared" si="329"/>
        <v>0</v>
      </c>
      <c r="AD169" s="43">
        <f t="shared" si="308"/>
        <v>0</v>
      </c>
      <c r="AE169" s="45">
        <f>IF(AND(Z169=AG$6,AI168-AG$1/(AG$7-AG$6+1)&gt;=0),ROUND(AG$1/(AG$7-AG$6+1),0),IF(AND(SUM(AE$10:AE168)&gt;0,AI168-AE168&gt;=0),AE168,IF(AND(SUM(AE$10:AE168)&gt;0),AG$1-SUM(AE$10:AE168),0)))</f>
        <v>0</v>
      </c>
      <c r="AF169" s="45">
        <f t="shared" si="387"/>
        <v>0</v>
      </c>
      <c r="AG169" s="45">
        <f t="shared" si="388"/>
        <v>0</v>
      </c>
      <c r="AH169" s="45">
        <f t="shared" si="309"/>
        <v>0</v>
      </c>
      <c r="AI169" s="45">
        <f t="shared" si="389"/>
        <v>0</v>
      </c>
      <c r="AJ169" s="45">
        <f>IF(AND(AH169&lt;&gt;0,SUM(AH$9:AH168)=0),ROUND(AG$1*AG$3,0),0)</f>
        <v>0</v>
      </c>
      <c r="AK169" s="18"/>
      <c r="AL169" s="38">
        <f>IF(SUM(AT$9:AT168)&gt;0.9,MAX(AL$9:AL168)+1,0)</f>
        <v>0</v>
      </c>
      <c r="AM169" s="44">
        <f t="shared" si="345"/>
        <v>0</v>
      </c>
      <c r="AN169" s="40">
        <f t="shared" si="346"/>
        <v>49399</v>
      </c>
      <c r="AO169" s="43">
        <f t="shared" si="330"/>
        <v>0</v>
      </c>
      <c r="AP169" s="43">
        <f t="shared" si="310"/>
        <v>0</v>
      </c>
      <c r="AQ169" s="45">
        <f>IF(AND(AL169=AS$6,AU168-AS$1/(AS$7-AS$6+1)&gt;=0),ROUND(AS$1/(AS$7-AS$6+1),0),IF(AND(SUM(AQ$10:AQ168)&gt;0,AU168-AQ168&gt;=0),AQ168,IF(AND(SUM(AQ$10:AQ168)&gt;0),AS$1-SUM(AQ$10:AQ168),0)))</f>
        <v>0</v>
      </c>
      <c r="AR169" s="45">
        <f t="shared" si="390"/>
        <v>0</v>
      </c>
      <c r="AS169" s="45">
        <f t="shared" si="391"/>
        <v>0</v>
      </c>
      <c r="AT169" s="45">
        <f t="shared" si="311"/>
        <v>0</v>
      </c>
      <c r="AU169" s="45">
        <f t="shared" si="392"/>
        <v>0</v>
      </c>
      <c r="AV169" s="45">
        <f>IF(AND(AT169&lt;&gt;0,SUM(AT$9:AT168)=0),ROUND(AS$1*AS$3,0),0)</f>
        <v>0</v>
      </c>
      <c r="AW169" s="18"/>
      <c r="AX169" s="38">
        <f>IF(SUM(BF$9:BF168)&gt;0.9,MAX(AX$9:AX168)+1,0)</f>
        <v>0</v>
      </c>
      <c r="AY169" s="44">
        <f t="shared" si="347"/>
        <v>0</v>
      </c>
      <c r="AZ169" s="40">
        <f t="shared" si="348"/>
        <v>49399</v>
      </c>
      <c r="BA169" s="43">
        <f t="shared" si="331"/>
        <v>0</v>
      </c>
      <c r="BB169" s="43">
        <f t="shared" si="312"/>
        <v>0</v>
      </c>
      <c r="BC169" s="45">
        <f>IF(AND(AX169=BE$6,BG168-BE$1/(BE$7-BE$6+1)&gt;=0),ROUND(BE$1/(BE$7-BE$6+1),0),IF(AND(SUM(BC$10:BC168)&gt;0,BG168-BC168&gt;=0),BC168,IF(AND(SUM(BC$10:BC168)&gt;0),BE$1-SUM(BC$10:BC168),0)))</f>
        <v>0</v>
      </c>
      <c r="BD169" s="45">
        <f t="shared" si="393"/>
        <v>0</v>
      </c>
      <c r="BE169" s="45">
        <f t="shared" si="394"/>
        <v>0</v>
      </c>
      <c r="BF169" s="45">
        <f t="shared" si="313"/>
        <v>0</v>
      </c>
      <c r="BG169" s="45">
        <f t="shared" si="395"/>
        <v>0</v>
      </c>
      <c r="BH169" s="45">
        <f>IF(AND(BF169&lt;&gt;0,SUM(BF$9:BF168)=0),ROUND(BE$1*BE$3,0),0)</f>
        <v>0</v>
      </c>
      <c r="BI169" s="18"/>
      <c r="BJ169" s="38">
        <f>IF(SUM(BR$9:BR168)&gt;0.9,MAX(BJ$9:BJ168)+1,0)</f>
        <v>0</v>
      </c>
      <c r="BK169" s="44">
        <f t="shared" si="349"/>
        <v>0</v>
      </c>
      <c r="BL169" s="40">
        <f t="shared" si="350"/>
        <v>49399</v>
      </c>
      <c r="BM169" s="43">
        <f t="shared" si="332"/>
        <v>0</v>
      </c>
      <c r="BN169" s="43">
        <f t="shared" si="314"/>
        <v>0</v>
      </c>
      <c r="BO169" s="45">
        <f>IF(AND(BJ169=BQ$6,BS168-BQ$1/(BQ$7-BQ$6+1)&gt;=0),ROUND(BQ$1/(BQ$7-BQ$6+1),0),IF(AND(SUM(BO$10:BO168)&gt;0,BS168-BO168&gt;=0),BO168,IF(AND(SUM(BO$10:BO168)&gt;0),BQ$1-SUM(BO$10:BO168),0)))</f>
        <v>0</v>
      </c>
      <c r="BP169" s="45">
        <f t="shared" si="396"/>
        <v>0</v>
      </c>
      <c r="BQ169" s="45">
        <f t="shared" si="397"/>
        <v>0</v>
      </c>
      <c r="BR169" s="45">
        <f t="shared" si="315"/>
        <v>0</v>
      </c>
      <c r="BS169" s="45">
        <f t="shared" si="398"/>
        <v>0</v>
      </c>
      <c r="BT169" s="45">
        <f>IF(AND(BR169&lt;&gt;0,SUM(BR$9:BR168)=0),ROUND(BQ$1*BQ$3,0),0)</f>
        <v>0</v>
      </c>
      <c r="BU169" s="18"/>
      <c r="BV169" s="38">
        <f>IF(SUM(CD$9:CD168)&gt;0.9,MAX(BV$9:BV168)+1,0)</f>
        <v>0</v>
      </c>
      <c r="BW169" s="44">
        <f t="shared" si="351"/>
        <v>0</v>
      </c>
      <c r="BX169" s="40">
        <f t="shared" si="352"/>
        <v>49399</v>
      </c>
      <c r="BY169" s="43">
        <f t="shared" si="333"/>
        <v>0</v>
      </c>
      <c r="BZ169" s="43">
        <f t="shared" si="316"/>
        <v>0</v>
      </c>
      <c r="CA169" s="45">
        <f>IF(AND(BV169=CC$6,CE168-CC$1/(CC$7-CC$6+1)&gt;=0),ROUND(CC$1/(CC$7-CC$6+1),0),IF(AND(SUM(CA$10:CA168)&gt;0,CE168-CA168&gt;=0),CA168,IF(AND(SUM(CA$10:CA168)&gt;0),CC$1-SUM(CA$10:CA168),0)))</f>
        <v>0</v>
      </c>
      <c r="CB169" s="45">
        <f t="shared" si="399"/>
        <v>0</v>
      </c>
      <c r="CC169" s="45">
        <f t="shared" si="400"/>
        <v>0</v>
      </c>
      <c r="CD169" s="45">
        <f t="shared" si="317"/>
        <v>0</v>
      </c>
      <c r="CE169" s="45">
        <f t="shared" si="401"/>
        <v>0</v>
      </c>
      <c r="CF169" s="45">
        <f>IF(AND(CD169&lt;&gt;0,SUM(CD$9:CD168)=0),ROUND(CC$1*CC$3,0),0)</f>
        <v>0</v>
      </c>
      <c r="CG169" s="18"/>
      <c r="CH169" s="38">
        <f>IF(SUM(CP$9:CP168)&gt;0.9,MAX(CH$9:CH168)+1,0)</f>
        <v>0</v>
      </c>
      <c r="CI169" s="44">
        <f t="shared" si="353"/>
        <v>0</v>
      </c>
      <c r="CJ169" s="40">
        <f t="shared" si="354"/>
        <v>49399</v>
      </c>
      <c r="CK169" s="43">
        <f t="shared" si="334"/>
        <v>0</v>
      </c>
      <c r="CL169" s="43">
        <f t="shared" si="318"/>
        <v>0</v>
      </c>
      <c r="CM169" s="45">
        <f>IF(AND(CH169=CO$6,CQ168-CO$1/(CO$7-CO$6+1)&gt;=0),ROUND(CO$1/(CO$7-CO$6+1),0),IF(AND(SUM(CM$10:CM168)&gt;0,CQ168-CM168&gt;=0),CM168,IF(AND(SUM(CM$10:CM168)&gt;0),CO$1-SUM(CM$10:CM168),0)))</f>
        <v>0</v>
      </c>
      <c r="CN169" s="45">
        <f t="shared" si="402"/>
        <v>0</v>
      </c>
      <c r="CO169" s="45">
        <f t="shared" si="403"/>
        <v>0</v>
      </c>
      <c r="CP169" s="45">
        <f t="shared" si="319"/>
        <v>0</v>
      </c>
      <c r="CQ169" s="45">
        <f t="shared" si="404"/>
        <v>0</v>
      </c>
      <c r="CR169" s="45">
        <f>IF(AND(CP169&lt;&gt;0,SUM(CP$9:CP168)=0),ROUND(CO$1*CO$3,0),0)</f>
        <v>0</v>
      </c>
      <c r="CS169" s="18"/>
      <c r="CT169" s="38">
        <f>IF(SUM(DB$9:DB168)&gt;0.9,MAX(CT$9:CT168)+1,0)</f>
        <v>0</v>
      </c>
      <c r="CU169" s="44">
        <f t="shared" si="355"/>
        <v>0</v>
      </c>
      <c r="CV169" s="40">
        <f t="shared" si="356"/>
        <v>49399</v>
      </c>
      <c r="CW169" s="43">
        <f t="shared" si="335"/>
        <v>0</v>
      </c>
      <c r="CX169" s="43">
        <f t="shared" si="320"/>
        <v>0</v>
      </c>
      <c r="CY169" s="45">
        <f>IF(AND(CT169=DA$6,DC168-DA$1/(DA$7-DA$6+1)&gt;=0),ROUND(DA$1/(DA$7-DA$6+1),0),IF(AND(SUM(CY$10:CY168)&gt;0,DC168-CY168&gt;=0),CY168,IF(AND(SUM(CY$10:CY168)&gt;0),DA$1-SUM(CY$10:CY168),0)))</f>
        <v>0</v>
      </c>
      <c r="CZ169" s="45">
        <f t="shared" si="405"/>
        <v>0</v>
      </c>
      <c r="DA169" s="45">
        <f t="shared" si="406"/>
        <v>0</v>
      </c>
      <c r="DB169" s="45">
        <f t="shared" si="321"/>
        <v>0</v>
      </c>
      <c r="DC169" s="45">
        <f t="shared" si="407"/>
        <v>0</v>
      </c>
      <c r="DD169" s="45">
        <f>IF(AND(DB169&lt;&gt;0,SUM(DB$9:DB168)=0),ROUND(DA$1*DA$3,0),0)</f>
        <v>0</v>
      </c>
      <c r="DE169" s="18"/>
      <c r="DF169" s="38">
        <f>IF(SUM(DN$9:DN168)&gt;0.9,MAX(DF$9:DF168)+1,0)</f>
        <v>0</v>
      </c>
      <c r="DG169" s="44">
        <f t="shared" si="357"/>
        <v>0</v>
      </c>
      <c r="DH169" s="40">
        <f t="shared" si="358"/>
        <v>49399</v>
      </c>
      <c r="DI169" s="43">
        <f t="shared" si="336"/>
        <v>0</v>
      </c>
      <c r="DJ169" s="43">
        <f t="shared" si="322"/>
        <v>0</v>
      </c>
      <c r="DK169" s="45">
        <f>IF(AND(DF169=DM$6,DO168-DM$1/(DM$7-DM$6+1)&gt;=0),ROUND(DM$1/(DM$7-DM$6+1),0),IF(AND(SUM(DK$10:DK168)&gt;0,DO168-DK168&gt;=0),DK168,IF(AND(SUM(DK$10:DK168)&gt;0),DM$1-SUM(DK$10:DK168),0)))</f>
        <v>0</v>
      </c>
      <c r="DL169" s="45">
        <f t="shared" si="408"/>
        <v>0</v>
      </c>
      <c r="DM169" s="45">
        <f t="shared" si="409"/>
        <v>0</v>
      </c>
      <c r="DN169" s="45">
        <f t="shared" si="323"/>
        <v>0</v>
      </c>
      <c r="DO169" s="45">
        <f t="shared" si="410"/>
        <v>0</v>
      </c>
      <c r="DP169" s="45">
        <f>IF(AND(DN169&lt;&gt;0,SUM(DN$9:DN168)=0),ROUND(DM$1*DM$3,0),0)</f>
        <v>0</v>
      </c>
      <c r="DQ169" s="18"/>
      <c r="DR169" s="38">
        <f>IF(SUM(DZ$9:DZ168)&gt;0.9,MAX(DR$9:DR168)+1,0)</f>
        <v>0</v>
      </c>
      <c r="DS169" s="44">
        <f t="shared" si="359"/>
        <v>0</v>
      </c>
      <c r="DT169" s="40">
        <f t="shared" si="360"/>
        <v>49399</v>
      </c>
      <c r="DU169" s="43">
        <f t="shared" si="337"/>
        <v>0</v>
      </c>
      <c r="DV169" s="43">
        <f t="shared" si="324"/>
        <v>0</v>
      </c>
      <c r="DW169" s="45">
        <f>IF(AND(DR169=DY$6,EA168-DY$1/(DY$7-DY$6+1)&gt;=0),ROUND(DY$1/(DY$7-DY$6+1),0),IF(AND(SUM(DW$10:DW168)&gt;0,EA168-DW168&gt;=0),DW168,IF(AND(SUM(DW$10:DW168)&gt;0),DY$1-SUM(DW$10:DW168),0)))</f>
        <v>0</v>
      </c>
      <c r="DX169" s="45">
        <f t="shared" si="411"/>
        <v>0</v>
      </c>
      <c r="DY169" s="45">
        <f t="shared" si="412"/>
        <v>0</v>
      </c>
      <c r="DZ169" s="45">
        <f t="shared" si="325"/>
        <v>0</v>
      </c>
      <c r="EA169" s="45">
        <f t="shared" si="413"/>
        <v>0</v>
      </c>
      <c r="EB169" s="45">
        <f>IF(AND(DZ169&lt;&gt;0,SUM(DZ$9:DZ168)=0),ROUND(DY$1*DY$3,0),0)</f>
        <v>0</v>
      </c>
      <c r="EC169" s="18"/>
      <c r="ED169" s="38">
        <f>IF(SUM(EL$9:EL168)&gt;0.9,MAX(ED$9:ED168)+1,0)</f>
        <v>0</v>
      </c>
      <c r="EE169" s="44">
        <f t="shared" si="361"/>
        <v>0</v>
      </c>
      <c r="EF169" s="40">
        <f t="shared" si="362"/>
        <v>49399</v>
      </c>
      <c r="EG169" s="43">
        <f t="shared" si="338"/>
        <v>0</v>
      </c>
      <c r="EH169" s="43">
        <f t="shared" si="326"/>
        <v>0</v>
      </c>
      <c r="EI169" s="45">
        <f>IF(AND(ED169=EK$6,EM168-EK$1/(EK$7-EK$6+1)&gt;=0),ROUND(EK$1/(EK$7-EK$6+1),0),IF(AND(SUM(EI$10:EI168)&gt;0,EM168-EI168&gt;=0),EI168,IF(AND(SUM(EI$10:EI168)&gt;0),EK$1-SUM(EI$10:EI168),0)))</f>
        <v>0</v>
      </c>
      <c r="EJ169" s="45">
        <f t="shared" si="414"/>
        <v>0</v>
      </c>
      <c r="EK169" s="45">
        <f t="shared" si="415"/>
        <v>0</v>
      </c>
      <c r="EL169" s="45">
        <f t="shared" si="327"/>
        <v>0</v>
      </c>
      <c r="EM169" s="45">
        <f t="shared" si="416"/>
        <v>0</v>
      </c>
      <c r="EN169" s="45">
        <f>IF(AND(EL169&lt;&gt;0,SUM(EL$9:EL168)=0),ROUND(EK$1*EK$3,0),0)</f>
        <v>0</v>
      </c>
      <c r="EO169" s="21"/>
      <c r="EP169" s="46">
        <f t="shared" si="433"/>
        <v>147</v>
      </c>
      <c r="EQ169" s="47">
        <f t="shared" si="417"/>
        <v>49399</v>
      </c>
      <c r="ER169" s="48">
        <f t="shared" si="438"/>
        <v>0</v>
      </c>
      <c r="ES169" s="48">
        <f t="shared" si="418"/>
        <v>0</v>
      </c>
      <c r="ET169" s="48">
        <f t="shared" si="419"/>
        <v>0</v>
      </c>
      <c r="EU169" s="48">
        <f t="shared" si="420"/>
        <v>0</v>
      </c>
      <c r="EV169" s="48">
        <f t="shared" si="421"/>
        <v>0</v>
      </c>
      <c r="EW169" s="48">
        <f t="shared" si="422"/>
        <v>0</v>
      </c>
      <c r="EX169" s="48">
        <f t="shared" si="423"/>
        <v>0</v>
      </c>
      <c r="EY169" s="48">
        <f t="shared" si="424"/>
        <v>0</v>
      </c>
      <c r="EZ169" s="48">
        <f t="shared" si="425"/>
        <v>0</v>
      </c>
      <c r="FA169" s="48">
        <f t="shared" si="426"/>
        <v>0</v>
      </c>
      <c r="FB169" s="48">
        <f t="shared" si="427"/>
        <v>0</v>
      </c>
      <c r="FC169" s="48">
        <f t="shared" si="428"/>
        <v>0</v>
      </c>
      <c r="FD169" s="48">
        <f t="shared" si="363"/>
        <v>0</v>
      </c>
      <c r="FE169" s="49">
        <f t="shared" si="339"/>
        <v>0</v>
      </c>
      <c r="FF169" s="49">
        <f t="shared" si="367"/>
        <v>0</v>
      </c>
      <c r="FG169" s="49">
        <f t="shared" si="368"/>
        <v>0</v>
      </c>
      <c r="FH169" s="49">
        <f t="shared" si="369"/>
        <v>0</v>
      </c>
      <c r="FI169" s="49">
        <f t="shared" si="370"/>
        <v>0</v>
      </c>
      <c r="FJ169" s="49">
        <f t="shared" si="371"/>
        <v>0</v>
      </c>
      <c r="FK169" s="49">
        <f t="shared" si="372"/>
        <v>0</v>
      </c>
      <c r="FL169" s="49">
        <f t="shared" si="373"/>
        <v>0</v>
      </c>
      <c r="FM169" s="49">
        <f t="shared" si="374"/>
        <v>0</v>
      </c>
      <c r="FN169" s="49">
        <f t="shared" si="429"/>
        <v>0</v>
      </c>
      <c r="FO169" s="49">
        <f t="shared" si="430"/>
        <v>0</v>
      </c>
      <c r="FP169" s="49">
        <f t="shared" si="431"/>
        <v>0</v>
      </c>
      <c r="FQ169" s="49">
        <f t="shared" si="432"/>
        <v>0</v>
      </c>
      <c r="FR169" s="49">
        <f t="shared" si="375"/>
        <v>0</v>
      </c>
      <c r="FS169" s="49">
        <f>IF(SUM(FF169:FF$298)=0,FF$299*FS$8/12,0)</f>
        <v>0</v>
      </c>
      <c r="FT169" s="49">
        <f>IF(SUM(FG169:FG$298)=0,FG$299*FT$8/12,0)</f>
        <v>0</v>
      </c>
      <c r="FU169" s="49">
        <f>IF(SUM(FH169:FH$298)=0,FH$299*FU$8/12,0)</f>
        <v>0</v>
      </c>
      <c r="FV169" s="49">
        <f>IF(SUM(FI169:FI$298)=0,FI$299*FV$8/12,0)</f>
        <v>0</v>
      </c>
      <c r="FW169" s="49">
        <f>IF(SUM(FJ169:FJ$298)=0,FJ$299*FW$8/12,0)</f>
        <v>0</v>
      </c>
      <c r="FX169" s="49">
        <f>IF(SUM(FK169:FK$298)=0,FK$299*FX$8/12,0)</f>
        <v>0</v>
      </c>
      <c r="FY169" s="49">
        <f>IF(SUM(FL169:FL$298)=0,FL$299*FY$8/12,0)</f>
        <v>0</v>
      </c>
      <c r="FZ169" s="49">
        <f>IF(SUM(FM169:FM$298)=0,FM$299*FZ$8/12,0)</f>
        <v>0</v>
      </c>
      <c r="GA169" s="49">
        <f>IF(SUM(FN169:FN$298)=0,FN$299*GA$8/12,0)</f>
        <v>0</v>
      </c>
      <c r="GB169" s="49">
        <f>IF(SUM(FO169:FO$298)=0,FO$299*GB$8/12,0)</f>
        <v>0</v>
      </c>
      <c r="GC169" s="49">
        <f>IF(SUM(FP169:FP$298)=0,FP$299*GC$8/12,0)</f>
        <v>0</v>
      </c>
      <c r="GD169" s="49">
        <f>IF(SUM(FQ169:FQ$298)=0,FQ$299*GD$8/12,0)</f>
        <v>0</v>
      </c>
      <c r="GE169" s="49">
        <f t="shared" si="376"/>
        <v>0</v>
      </c>
      <c r="GF169" s="49">
        <f t="shared" si="364"/>
        <v>0</v>
      </c>
      <c r="GG169" s="49">
        <f t="shared" si="377"/>
        <v>0</v>
      </c>
      <c r="GH169" s="49">
        <f t="shared" si="365"/>
        <v>0</v>
      </c>
      <c r="GI169" s="49">
        <f t="shared" si="378"/>
        <v>0</v>
      </c>
      <c r="GJ169" s="49">
        <f t="shared" si="366"/>
        <v>0</v>
      </c>
      <c r="GK169" s="21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  <c r="IW169" s="64"/>
      <c r="IX169" s="64"/>
      <c r="IY169" s="64"/>
      <c r="IZ169" s="64"/>
      <c r="JA169" s="64"/>
      <c r="JB169" s="64"/>
      <c r="JC169" s="64"/>
      <c r="JD169" s="64"/>
      <c r="JE169" s="64"/>
      <c r="JF169" s="64"/>
      <c r="JG169" s="64"/>
      <c r="JH169" s="64"/>
      <c r="JI169" s="64"/>
      <c r="JJ169" s="64"/>
      <c r="JK169" s="64"/>
      <c r="JL169" s="64"/>
      <c r="JM169" s="64"/>
      <c r="JN169" s="64"/>
      <c r="JO169" s="64"/>
      <c r="JP169" s="64"/>
      <c r="JQ169" s="64"/>
      <c r="JR169" s="64"/>
      <c r="JS169" s="64"/>
      <c r="JT169" s="64"/>
      <c r="JU169" s="64"/>
      <c r="JV169" s="64"/>
      <c r="JW169" s="64"/>
      <c r="JX169" s="64"/>
      <c r="JY169" s="64"/>
      <c r="JZ169" s="64"/>
      <c r="KA169" s="64"/>
      <c r="KB169" s="64"/>
      <c r="KC169" s="64"/>
      <c r="KD169" s="64"/>
      <c r="KE169" s="64"/>
      <c r="KF169" s="64"/>
      <c r="KG169" s="64"/>
      <c r="KH169" s="64"/>
      <c r="KI169" s="64"/>
      <c r="KJ169" s="64"/>
      <c r="KK169" s="64"/>
      <c r="KL169" s="64"/>
      <c r="KM169" s="64"/>
    </row>
    <row r="170" spans="1:299">
      <c r="A170" s="57"/>
      <c r="B170" s="38">
        <f>IF(SUM(J$9:J169)&gt;0.9,MAX(B$9:B169)+1,0)</f>
        <v>141</v>
      </c>
      <c r="C170" s="44">
        <f t="shared" si="340"/>
        <v>0</v>
      </c>
      <c r="D170" s="40">
        <v>49429</v>
      </c>
      <c r="E170" s="43">
        <f t="shared" si="379"/>
        <v>0</v>
      </c>
      <c r="F170" s="43">
        <f t="shared" si="380"/>
        <v>0</v>
      </c>
      <c r="G170" s="45">
        <f>IF(AND(B170=I$6,K169-I$1/(I$7-I$6+1)&gt;=0),ROUND(I$1/(I$7-I$6+1),0),IF(AND(SUM(G$10:G169)&gt;0,K169-G169&gt;=0),G169,IF(AND(SUM(G$10:G169)&gt;0),I$1-SUM(G$10:G169),0)))</f>
        <v>0</v>
      </c>
      <c r="H170" s="45">
        <f t="shared" si="381"/>
        <v>0</v>
      </c>
      <c r="I170" s="45">
        <f t="shared" si="382"/>
        <v>0</v>
      </c>
      <c r="J170" s="45">
        <f t="shared" si="305"/>
        <v>0</v>
      </c>
      <c r="K170" s="45">
        <f t="shared" si="383"/>
        <v>0</v>
      </c>
      <c r="L170" s="45">
        <f>IF(AND(J170&lt;&gt;0,SUM(J$9:J169)=0),ROUND(I$1*I$3,0),0)</f>
        <v>0</v>
      </c>
      <c r="M170" s="18"/>
      <c r="N170" s="38">
        <f>IF(SUM(V$9:V169)&gt;0.9,MAX(N$9:N169)+1,0)</f>
        <v>0</v>
      </c>
      <c r="O170" s="44">
        <f t="shared" si="341"/>
        <v>0</v>
      </c>
      <c r="P170" s="40">
        <f t="shared" si="342"/>
        <v>49429</v>
      </c>
      <c r="Q170" s="43">
        <f t="shared" si="328"/>
        <v>0</v>
      </c>
      <c r="R170" s="43">
        <f t="shared" si="306"/>
        <v>0</v>
      </c>
      <c r="S170" s="45">
        <f>IF(AND(N170=U$6,W169-U$1/(U$7-U$6+1)&gt;=0),ROUND(U$1/(U$7-U$6+1),0),IF(AND(SUM(S$10:S169)&gt;0,W169-S169&gt;=0),S169,IF(AND(SUM(S$10:S169)&gt;0),U$1-SUM(S$10:S169),0)))</f>
        <v>0</v>
      </c>
      <c r="T170" s="45">
        <f t="shared" si="384"/>
        <v>0</v>
      </c>
      <c r="U170" s="45">
        <f t="shared" si="385"/>
        <v>0</v>
      </c>
      <c r="V170" s="45">
        <f t="shared" si="307"/>
        <v>0</v>
      </c>
      <c r="W170" s="45">
        <f t="shared" si="386"/>
        <v>0</v>
      </c>
      <c r="X170" s="45">
        <f>IF(AND(V170&lt;&gt;0,SUM(V$9:V169)=0),ROUND(U$1*U$3,0),0)</f>
        <v>0</v>
      </c>
      <c r="Y170" s="18"/>
      <c r="Z170" s="38">
        <f>IF(SUM(AH$9:AH169)&gt;0.9,MAX(Z$9:Z169)+1,0)</f>
        <v>0</v>
      </c>
      <c r="AA170" s="44">
        <f t="shared" si="343"/>
        <v>0</v>
      </c>
      <c r="AB170" s="40">
        <f t="shared" si="344"/>
        <v>49429</v>
      </c>
      <c r="AC170" s="43">
        <f t="shared" si="329"/>
        <v>0</v>
      </c>
      <c r="AD170" s="43">
        <f t="shared" si="308"/>
        <v>0</v>
      </c>
      <c r="AE170" s="45">
        <f>IF(AND(Z170=AG$6,AI169-AG$1/(AG$7-AG$6+1)&gt;=0),ROUND(AG$1/(AG$7-AG$6+1),0),IF(AND(SUM(AE$10:AE169)&gt;0,AI169-AE169&gt;=0),AE169,IF(AND(SUM(AE$10:AE169)&gt;0),AG$1-SUM(AE$10:AE169),0)))</f>
        <v>0</v>
      </c>
      <c r="AF170" s="45">
        <f t="shared" si="387"/>
        <v>0</v>
      </c>
      <c r="AG170" s="45">
        <f t="shared" si="388"/>
        <v>0</v>
      </c>
      <c r="AH170" s="45">
        <f t="shared" si="309"/>
        <v>0</v>
      </c>
      <c r="AI170" s="45">
        <f t="shared" si="389"/>
        <v>0</v>
      </c>
      <c r="AJ170" s="45">
        <f>IF(AND(AH170&lt;&gt;0,SUM(AH$9:AH169)=0),ROUND(AG$1*AG$3,0),0)</f>
        <v>0</v>
      </c>
      <c r="AK170" s="18"/>
      <c r="AL170" s="38">
        <f>IF(SUM(AT$9:AT169)&gt;0.9,MAX(AL$9:AL169)+1,0)</f>
        <v>0</v>
      </c>
      <c r="AM170" s="44">
        <f t="shared" si="345"/>
        <v>0</v>
      </c>
      <c r="AN170" s="40">
        <f t="shared" si="346"/>
        <v>49429</v>
      </c>
      <c r="AO170" s="43">
        <f t="shared" si="330"/>
        <v>0</v>
      </c>
      <c r="AP170" s="43">
        <f t="shared" si="310"/>
        <v>0</v>
      </c>
      <c r="AQ170" s="45">
        <f>IF(AND(AL170=AS$6,AU169-AS$1/(AS$7-AS$6+1)&gt;=0),ROUND(AS$1/(AS$7-AS$6+1),0),IF(AND(SUM(AQ$10:AQ169)&gt;0,AU169-AQ169&gt;=0),AQ169,IF(AND(SUM(AQ$10:AQ169)&gt;0),AS$1-SUM(AQ$10:AQ169),0)))</f>
        <v>0</v>
      </c>
      <c r="AR170" s="45">
        <f t="shared" si="390"/>
        <v>0</v>
      </c>
      <c r="AS170" s="45">
        <f t="shared" si="391"/>
        <v>0</v>
      </c>
      <c r="AT170" s="45">
        <f t="shared" si="311"/>
        <v>0</v>
      </c>
      <c r="AU170" s="45">
        <f t="shared" si="392"/>
        <v>0</v>
      </c>
      <c r="AV170" s="45">
        <f>IF(AND(AT170&lt;&gt;0,SUM(AT$9:AT169)=0),ROUND(AS$1*AS$3,0),0)</f>
        <v>0</v>
      </c>
      <c r="AW170" s="18"/>
      <c r="AX170" s="38">
        <f>IF(SUM(BF$9:BF169)&gt;0.9,MAX(AX$9:AX169)+1,0)</f>
        <v>0</v>
      </c>
      <c r="AY170" s="44">
        <f t="shared" si="347"/>
        <v>0</v>
      </c>
      <c r="AZ170" s="40">
        <f t="shared" si="348"/>
        <v>49429</v>
      </c>
      <c r="BA170" s="43">
        <f t="shared" si="331"/>
        <v>0</v>
      </c>
      <c r="BB170" s="43">
        <f t="shared" si="312"/>
        <v>0</v>
      </c>
      <c r="BC170" s="45">
        <f>IF(AND(AX170=BE$6,BG169-BE$1/(BE$7-BE$6+1)&gt;=0),ROUND(BE$1/(BE$7-BE$6+1),0),IF(AND(SUM(BC$10:BC169)&gt;0,BG169-BC169&gt;=0),BC169,IF(AND(SUM(BC$10:BC169)&gt;0),BE$1-SUM(BC$10:BC169),0)))</f>
        <v>0</v>
      </c>
      <c r="BD170" s="45">
        <f t="shared" si="393"/>
        <v>0</v>
      </c>
      <c r="BE170" s="45">
        <f t="shared" si="394"/>
        <v>0</v>
      </c>
      <c r="BF170" s="45">
        <f t="shared" si="313"/>
        <v>0</v>
      </c>
      <c r="BG170" s="45">
        <f t="shared" si="395"/>
        <v>0</v>
      </c>
      <c r="BH170" s="45">
        <f>IF(AND(BF170&lt;&gt;0,SUM(BF$9:BF169)=0),ROUND(BE$1*BE$3,0),0)</f>
        <v>0</v>
      </c>
      <c r="BI170" s="18"/>
      <c r="BJ170" s="38">
        <f>IF(SUM(BR$9:BR169)&gt;0.9,MAX(BJ$9:BJ169)+1,0)</f>
        <v>0</v>
      </c>
      <c r="BK170" s="44">
        <f t="shared" si="349"/>
        <v>0</v>
      </c>
      <c r="BL170" s="40">
        <f t="shared" si="350"/>
        <v>49429</v>
      </c>
      <c r="BM170" s="43">
        <f t="shared" si="332"/>
        <v>0</v>
      </c>
      <c r="BN170" s="43">
        <f t="shared" si="314"/>
        <v>0</v>
      </c>
      <c r="BO170" s="45">
        <f>IF(AND(BJ170=BQ$6,BS169-BQ$1/(BQ$7-BQ$6+1)&gt;=0),ROUND(BQ$1/(BQ$7-BQ$6+1),0),IF(AND(SUM(BO$10:BO169)&gt;0,BS169-BO169&gt;=0),BO169,IF(AND(SUM(BO$10:BO169)&gt;0),BQ$1-SUM(BO$10:BO169),0)))</f>
        <v>0</v>
      </c>
      <c r="BP170" s="45">
        <f t="shared" si="396"/>
        <v>0</v>
      </c>
      <c r="BQ170" s="45">
        <f t="shared" si="397"/>
        <v>0</v>
      </c>
      <c r="BR170" s="45">
        <f t="shared" si="315"/>
        <v>0</v>
      </c>
      <c r="BS170" s="45">
        <f t="shared" si="398"/>
        <v>0</v>
      </c>
      <c r="BT170" s="45">
        <f>IF(AND(BR170&lt;&gt;0,SUM(BR$9:BR169)=0),ROUND(BQ$1*BQ$3,0),0)</f>
        <v>0</v>
      </c>
      <c r="BU170" s="18"/>
      <c r="BV170" s="38">
        <f>IF(SUM(CD$9:CD169)&gt;0.9,MAX(BV$9:BV169)+1,0)</f>
        <v>0</v>
      </c>
      <c r="BW170" s="44">
        <f t="shared" si="351"/>
        <v>0</v>
      </c>
      <c r="BX170" s="40">
        <f t="shared" si="352"/>
        <v>49429</v>
      </c>
      <c r="BY170" s="43">
        <f t="shared" si="333"/>
        <v>0</v>
      </c>
      <c r="BZ170" s="43">
        <f t="shared" si="316"/>
        <v>0</v>
      </c>
      <c r="CA170" s="45">
        <f>IF(AND(BV170=CC$6,CE169-CC$1/(CC$7-CC$6+1)&gt;=0),ROUND(CC$1/(CC$7-CC$6+1),0),IF(AND(SUM(CA$10:CA169)&gt;0,CE169-CA169&gt;=0),CA169,IF(AND(SUM(CA$10:CA169)&gt;0),CC$1-SUM(CA$10:CA169),0)))</f>
        <v>0</v>
      </c>
      <c r="CB170" s="45">
        <f t="shared" si="399"/>
        <v>0</v>
      </c>
      <c r="CC170" s="45">
        <f t="shared" si="400"/>
        <v>0</v>
      </c>
      <c r="CD170" s="45">
        <f t="shared" si="317"/>
        <v>0</v>
      </c>
      <c r="CE170" s="45">
        <f t="shared" si="401"/>
        <v>0</v>
      </c>
      <c r="CF170" s="45">
        <f>IF(AND(CD170&lt;&gt;0,SUM(CD$9:CD169)=0),ROUND(CC$1*CC$3,0),0)</f>
        <v>0</v>
      </c>
      <c r="CG170" s="18"/>
      <c r="CH170" s="38">
        <f>IF(SUM(CP$9:CP169)&gt;0.9,MAX(CH$9:CH169)+1,0)</f>
        <v>0</v>
      </c>
      <c r="CI170" s="44">
        <f t="shared" si="353"/>
        <v>0</v>
      </c>
      <c r="CJ170" s="40">
        <f t="shared" si="354"/>
        <v>49429</v>
      </c>
      <c r="CK170" s="43">
        <f t="shared" si="334"/>
        <v>0</v>
      </c>
      <c r="CL170" s="43">
        <f t="shared" si="318"/>
        <v>0</v>
      </c>
      <c r="CM170" s="45">
        <f>IF(AND(CH170=CO$6,CQ169-CO$1/(CO$7-CO$6+1)&gt;=0),ROUND(CO$1/(CO$7-CO$6+1),0),IF(AND(SUM(CM$10:CM169)&gt;0,CQ169-CM169&gt;=0),CM169,IF(AND(SUM(CM$10:CM169)&gt;0),CO$1-SUM(CM$10:CM169),0)))</f>
        <v>0</v>
      </c>
      <c r="CN170" s="45">
        <f t="shared" si="402"/>
        <v>0</v>
      </c>
      <c r="CO170" s="45">
        <f t="shared" si="403"/>
        <v>0</v>
      </c>
      <c r="CP170" s="45">
        <f t="shared" si="319"/>
        <v>0</v>
      </c>
      <c r="CQ170" s="45">
        <f t="shared" si="404"/>
        <v>0</v>
      </c>
      <c r="CR170" s="45">
        <f>IF(AND(CP170&lt;&gt;0,SUM(CP$9:CP169)=0),ROUND(CO$1*CO$3,0),0)</f>
        <v>0</v>
      </c>
      <c r="CS170" s="18"/>
      <c r="CT170" s="38">
        <f>IF(SUM(DB$9:DB169)&gt;0.9,MAX(CT$9:CT169)+1,0)</f>
        <v>0</v>
      </c>
      <c r="CU170" s="44">
        <f t="shared" si="355"/>
        <v>0</v>
      </c>
      <c r="CV170" s="40">
        <f t="shared" si="356"/>
        <v>49429</v>
      </c>
      <c r="CW170" s="43">
        <f t="shared" si="335"/>
        <v>0</v>
      </c>
      <c r="CX170" s="43">
        <f t="shared" si="320"/>
        <v>0</v>
      </c>
      <c r="CY170" s="45">
        <f>IF(AND(CT170=DA$6,DC169-DA$1/(DA$7-DA$6+1)&gt;=0),ROUND(DA$1/(DA$7-DA$6+1),0),IF(AND(SUM(CY$10:CY169)&gt;0,DC169-CY169&gt;=0),CY169,IF(AND(SUM(CY$10:CY169)&gt;0),DA$1-SUM(CY$10:CY169),0)))</f>
        <v>0</v>
      </c>
      <c r="CZ170" s="45">
        <f t="shared" si="405"/>
        <v>0</v>
      </c>
      <c r="DA170" s="45">
        <f t="shared" si="406"/>
        <v>0</v>
      </c>
      <c r="DB170" s="45">
        <f t="shared" si="321"/>
        <v>0</v>
      </c>
      <c r="DC170" s="45">
        <f t="shared" si="407"/>
        <v>0</v>
      </c>
      <c r="DD170" s="45">
        <f>IF(AND(DB170&lt;&gt;0,SUM(DB$9:DB169)=0),ROUND(DA$1*DA$3,0),0)</f>
        <v>0</v>
      </c>
      <c r="DE170" s="18"/>
      <c r="DF170" s="38">
        <f>IF(SUM(DN$9:DN169)&gt;0.9,MAX(DF$9:DF169)+1,0)</f>
        <v>0</v>
      </c>
      <c r="DG170" s="44">
        <f t="shared" si="357"/>
        <v>0</v>
      </c>
      <c r="DH170" s="40">
        <f t="shared" si="358"/>
        <v>49429</v>
      </c>
      <c r="DI170" s="43">
        <f t="shared" si="336"/>
        <v>0</v>
      </c>
      <c r="DJ170" s="43">
        <f t="shared" si="322"/>
        <v>0</v>
      </c>
      <c r="DK170" s="45">
        <f>IF(AND(DF170=DM$6,DO169-DM$1/(DM$7-DM$6+1)&gt;=0),ROUND(DM$1/(DM$7-DM$6+1),0),IF(AND(SUM(DK$10:DK169)&gt;0,DO169-DK169&gt;=0),DK169,IF(AND(SUM(DK$10:DK169)&gt;0),DM$1-SUM(DK$10:DK169),0)))</f>
        <v>0</v>
      </c>
      <c r="DL170" s="45">
        <f t="shared" si="408"/>
        <v>0</v>
      </c>
      <c r="DM170" s="45">
        <f t="shared" si="409"/>
        <v>0</v>
      </c>
      <c r="DN170" s="45">
        <f t="shared" si="323"/>
        <v>0</v>
      </c>
      <c r="DO170" s="45">
        <f t="shared" si="410"/>
        <v>0</v>
      </c>
      <c r="DP170" s="45">
        <f>IF(AND(DN170&lt;&gt;0,SUM(DN$9:DN169)=0),ROUND(DM$1*DM$3,0),0)</f>
        <v>0</v>
      </c>
      <c r="DQ170" s="18"/>
      <c r="DR170" s="38">
        <f>IF(SUM(DZ$9:DZ169)&gt;0.9,MAX(DR$9:DR169)+1,0)</f>
        <v>0</v>
      </c>
      <c r="DS170" s="44">
        <f t="shared" si="359"/>
        <v>0</v>
      </c>
      <c r="DT170" s="40">
        <f t="shared" si="360"/>
        <v>49429</v>
      </c>
      <c r="DU170" s="43">
        <f t="shared" si="337"/>
        <v>0</v>
      </c>
      <c r="DV170" s="43">
        <f t="shared" si="324"/>
        <v>0</v>
      </c>
      <c r="DW170" s="45">
        <f>IF(AND(DR170=DY$6,EA169-DY$1/(DY$7-DY$6+1)&gt;=0),ROUND(DY$1/(DY$7-DY$6+1),0),IF(AND(SUM(DW$10:DW169)&gt;0,EA169-DW169&gt;=0),DW169,IF(AND(SUM(DW$10:DW169)&gt;0),DY$1-SUM(DW$10:DW169),0)))</f>
        <v>0</v>
      </c>
      <c r="DX170" s="45">
        <f t="shared" si="411"/>
        <v>0</v>
      </c>
      <c r="DY170" s="45">
        <f t="shared" si="412"/>
        <v>0</v>
      </c>
      <c r="DZ170" s="45">
        <f t="shared" si="325"/>
        <v>0</v>
      </c>
      <c r="EA170" s="45">
        <f t="shared" si="413"/>
        <v>0</v>
      </c>
      <c r="EB170" s="45">
        <f>IF(AND(DZ170&lt;&gt;0,SUM(DZ$9:DZ169)=0),ROUND(DY$1*DY$3,0),0)</f>
        <v>0</v>
      </c>
      <c r="EC170" s="18"/>
      <c r="ED170" s="38">
        <f>IF(SUM(EL$9:EL169)&gt;0.9,MAX(ED$9:ED169)+1,0)</f>
        <v>0</v>
      </c>
      <c r="EE170" s="44">
        <f t="shared" si="361"/>
        <v>0</v>
      </c>
      <c r="EF170" s="40">
        <f t="shared" si="362"/>
        <v>49429</v>
      </c>
      <c r="EG170" s="43">
        <f t="shared" si="338"/>
        <v>0</v>
      </c>
      <c r="EH170" s="43">
        <f t="shared" si="326"/>
        <v>0</v>
      </c>
      <c r="EI170" s="45">
        <f>IF(AND(ED170=EK$6,EM169-EK$1/(EK$7-EK$6+1)&gt;=0),ROUND(EK$1/(EK$7-EK$6+1),0),IF(AND(SUM(EI$10:EI169)&gt;0,EM169-EI169&gt;=0),EI169,IF(AND(SUM(EI$10:EI169)&gt;0),EK$1-SUM(EI$10:EI169),0)))</f>
        <v>0</v>
      </c>
      <c r="EJ170" s="45">
        <f t="shared" si="414"/>
        <v>0</v>
      </c>
      <c r="EK170" s="45">
        <f t="shared" si="415"/>
        <v>0</v>
      </c>
      <c r="EL170" s="45">
        <f t="shared" si="327"/>
        <v>0</v>
      </c>
      <c r="EM170" s="45">
        <f t="shared" si="416"/>
        <v>0</v>
      </c>
      <c r="EN170" s="45">
        <f>IF(AND(EL170&lt;&gt;0,SUM(EL$9:EL169)=0),ROUND(EK$1*EK$3,0),0)</f>
        <v>0</v>
      </c>
      <c r="EO170" s="21"/>
      <c r="EP170" s="46">
        <f t="shared" si="433"/>
        <v>148</v>
      </c>
      <c r="EQ170" s="47">
        <f t="shared" si="417"/>
        <v>49429</v>
      </c>
      <c r="ER170" s="48">
        <f t="shared" si="438"/>
        <v>0</v>
      </c>
      <c r="ES170" s="48">
        <f t="shared" si="418"/>
        <v>0</v>
      </c>
      <c r="ET170" s="48">
        <f t="shared" si="419"/>
        <v>0</v>
      </c>
      <c r="EU170" s="48">
        <f t="shared" si="420"/>
        <v>0</v>
      </c>
      <c r="EV170" s="48">
        <f t="shared" si="421"/>
        <v>0</v>
      </c>
      <c r="EW170" s="48">
        <f t="shared" si="422"/>
        <v>0</v>
      </c>
      <c r="EX170" s="48">
        <f t="shared" si="423"/>
        <v>0</v>
      </c>
      <c r="EY170" s="48">
        <f t="shared" si="424"/>
        <v>0</v>
      </c>
      <c r="EZ170" s="48">
        <f t="shared" si="425"/>
        <v>0</v>
      </c>
      <c r="FA170" s="48">
        <f t="shared" si="426"/>
        <v>0</v>
      </c>
      <c r="FB170" s="48">
        <f t="shared" si="427"/>
        <v>0</v>
      </c>
      <c r="FC170" s="48">
        <f t="shared" si="428"/>
        <v>0</v>
      </c>
      <c r="FD170" s="48">
        <f t="shared" si="363"/>
        <v>0</v>
      </c>
      <c r="FE170" s="49">
        <f t="shared" si="339"/>
        <v>0</v>
      </c>
      <c r="FF170" s="49">
        <f t="shared" si="367"/>
        <v>0</v>
      </c>
      <c r="FG170" s="49">
        <f t="shared" si="368"/>
        <v>0</v>
      </c>
      <c r="FH170" s="49">
        <f t="shared" si="369"/>
        <v>0</v>
      </c>
      <c r="FI170" s="49">
        <f t="shared" si="370"/>
        <v>0</v>
      </c>
      <c r="FJ170" s="49">
        <f t="shared" si="371"/>
        <v>0</v>
      </c>
      <c r="FK170" s="49">
        <f t="shared" si="372"/>
        <v>0</v>
      </c>
      <c r="FL170" s="49">
        <f t="shared" si="373"/>
        <v>0</v>
      </c>
      <c r="FM170" s="49">
        <f t="shared" si="374"/>
        <v>0</v>
      </c>
      <c r="FN170" s="49">
        <f t="shared" si="429"/>
        <v>0</v>
      </c>
      <c r="FO170" s="49">
        <f t="shared" si="430"/>
        <v>0</v>
      </c>
      <c r="FP170" s="49">
        <f t="shared" si="431"/>
        <v>0</v>
      </c>
      <c r="FQ170" s="49">
        <f t="shared" si="432"/>
        <v>0</v>
      </c>
      <c r="FR170" s="49">
        <f t="shared" si="375"/>
        <v>0</v>
      </c>
      <c r="FS170" s="49">
        <f>IF(SUM(FF170:FF$298)=0,FF$299*FS$8/12,0)</f>
        <v>0</v>
      </c>
      <c r="FT170" s="49">
        <f>IF(SUM(FG170:FG$298)=0,FG$299*FT$8/12,0)</f>
        <v>0</v>
      </c>
      <c r="FU170" s="49">
        <f>IF(SUM(FH170:FH$298)=0,FH$299*FU$8/12,0)</f>
        <v>0</v>
      </c>
      <c r="FV170" s="49">
        <f>IF(SUM(FI170:FI$298)=0,FI$299*FV$8/12,0)</f>
        <v>0</v>
      </c>
      <c r="FW170" s="49">
        <f>IF(SUM(FJ170:FJ$298)=0,FJ$299*FW$8/12,0)</f>
        <v>0</v>
      </c>
      <c r="FX170" s="49">
        <f>IF(SUM(FK170:FK$298)=0,FK$299*FX$8/12,0)</f>
        <v>0</v>
      </c>
      <c r="FY170" s="49">
        <f>IF(SUM(FL170:FL$298)=0,FL$299*FY$8/12,0)</f>
        <v>0</v>
      </c>
      <c r="FZ170" s="49">
        <f>IF(SUM(FM170:FM$298)=0,FM$299*FZ$8/12,0)</f>
        <v>0</v>
      </c>
      <c r="GA170" s="49">
        <f>IF(SUM(FN170:FN$298)=0,FN$299*GA$8/12,0)</f>
        <v>0</v>
      </c>
      <c r="GB170" s="49">
        <f>IF(SUM(FO170:FO$298)=0,FO$299*GB$8/12,0)</f>
        <v>0</v>
      </c>
      <c r="GC170" s="49">
        <f>IF(SUM(FP170:FP$298)=0,FP$299*GC$8/12,0)</f>
        <v>0</v>
      </c>
      <c r="GD170" s="49">
        <f>IF(SUM(FQ170:FQ$298)=0,FQ$299*GD$8/12,0)</f>
        <v>0</v>
      </c>
      <c r="GE170" s="49">
        <f t="shared" si="376"/>
        <v>0</v>
      </c>
      <c r="GF170" s="49">
        <f t="shared" si="364"/>
        <v>0</v>
      </c>
      <c r="GG170" s="49">
        <f t="shared" si="377"/>
        <v>0</v>
      </c>
      <c r="GH170" s="49">
        <f t="shared" si="365"/>
        <v>0</v>
      </c>
      <c r="GI170" s="49">
        <f t="shared" si="378"/>
        <v>0</v>
      </c>
      <c r="GJ170" s="49">
        <f t="shared" si="366"/>
        <v>0</v>
      </c>
      <c r="GK170" s="21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  <c r="IW170" s="64"/>
      <c r="IX170" s="64"/>
      <c r="IY170" s="64"/>
      <c r="IZ170" s="64"/>
      <c r="JA170" s="64"/>
      <c r="JB170" s="64"/>
      <c r="JC170" s="64"/>
      <c r="JD170" s="64"/>
      <c r="JE170" s="64"/>
      <c r="JF170" s="64"/>
      <c r="JG170" s="64"/>
      <c r="JH170" s="64"/>
      <c r="JI170" s="64"/>
      <c r="JJ170" s="64"/>
      <c r="JK170" s="64"/>
      <c r="JL170" s="64"/>
      <c r="JM170" s="64"/>
      <c r="JN170" s="64"/>
      <c r="JO170" s="64"/>
      <c r="JP170" s="64"/>
      <c r="JQ170" s="64"/>
      <c r="JR170" s="64"/>
      <c r="JS170" s="64"/>
      <c r="JT170" s="64"/>
      <c r="JU170" s="64"/>
      <c r="JV170" s="64"/>
      <c r="JW170" s="64"/>
      <c r="JX170" s="64"/>
      <c r="JY170" s="64"/>
      <c r="JZ170" s="64"/>
      <c r="KA170" s="64"/>
      <c r="KB170" s="64"/>
      <c r="KC170" s="64"/>
      <c r="KD170" s="64"/>
      <c r="KE170" s="64"/>
      <c r="KF170" s="64"/>
      <c r="KG170" s="64"/>
      <c r="KH170" s="64"/>
      <c r="KI170" s="64"/>
      <c r="KJ170" s="64"/>
      <c r="KK170" s="64"/>
      <c r="KL170" s="64"/>
      <c r="KM170" s="64"/>
    </row>
    <row r="171" spans="1:299">
      <c r="A171" s="57"/>
      <c r="B171" s="38">
        <f>IF(SUM(J$9:J170)&gt;0.9,MAX(B$9:B170)+1,0)</f>
        <v>142</v>
      </c>
      <c r="C171" s="44">
        <f t="shared" si="340"/>
        <v>0</v>
      </c>
      <c r="D171" s="40">
        <v>49460</v>
      </c>
      <c r="E171" s="43">
        <f t="shared" si="379"/>
        <v>0</v>
      </c>
      <c r="F171" s="43">
        <f t="shared" si="380"/>
        <v>0</v>
      </c>
      <c r="G171" s="45">
        <f>IF(AND(B171=I$6,K170-I$1/(I$7-I$6+1)&gt;=0),ROUND(I$1/(I$7-I$6+1),0),IF(AND(SUM(G$10:G170)&gt;0,K170-G170&gt;=0),G170,IF(AND(SUM(G$10:G170)&gt;0),I$1-SUM(G$10:G170),0)))</f>
        <v>0</v>
      </c>
      <c r="H171" s="45">
        <f t="shared" si="381"/>
        <v>0</v>
      </c>
      <c r="I171" s="45">
        <f t="shared" si="382"/>
        <v>0</v>
      </c>
      <c r="J171" s="45">
        <f t="shared" si="305"/>
        <v>0</v>
      </c>
      <c r="K171" s="45">
        <f t="shared" si="383"/>
        <v>0</v>
      </c>
      <c r="L171" s="45">
        <f>IF(AND(J171&lt;&gt;0,SUM(J$9:J170)=0),ROUND(I$1*I$3,0),0)</f>
        <v>0</v>
      </c>
      <c r="M171" s="18"/>
      <c r="N171" s="38">
        <f>IF(SUM(V$9:V170)&gt;0.9,MAX(N$9:N170)+1,0)</f>
        <v>0</v>
      </c>
      <c r="O171" s="44">
        <f t="shared" si="341"/>
        <v>0</v>
      </c>
      <c r="P171" s="40">
        <f t="shared" si="342"/>
        <v>49460</v>
      </c>
      <c r="Q171" s="43">
        <f t="shared" si="328"/>
        <v>0</v>
      </c>
      <c r="R171" s="43">
        <f t="shared" si="306"/>
        <v>0</v>
      </c>
      <c r="S171" s="45">
        <f>IF(AND(N171=U$6,W170-U$1/(U$7-U$6+1)&gt;=0),ROUND(U$1/(U$7-U$6+1),0),IF(AND(SUM(S$10:S170)&gt;0,W170-S170&gt;=0),S170,IF(AND(SUM(S$10:S170)&gt;0),U$1-SUM(S$10:S170),0)))</f>
        <v>0</v>
      </c>
      <c r="T171" s="45">
        <f t="shared" si="384"/>
        <v>0</v>
      </c>
      <c r="U171" s="45">
        <f t="shared" si="385"/>
        <v>0</v>
      </c>
      <c r="V171" s="45">
        <f t="shared" si="307"/>
        <v>0</v>
      </c>
      <c r="W171" s="45">
        <f t="shared" si="386"/>
        <v>0</v>
      </c>
      <c r="X171" s="45">
        <f>IF(AND(V171&lt;&gt;0,SUM(V$9:V170)=0),ROUND(U$1*U$3,0),0)</f>
        <v>0</v>
      </c>
      <c r="Y171" s="18"/>
      <c r="Z171" s="38">
        <f>IF(SUM(AH$9:AH170)&gt;0.9,MAX(Z$9:Z170)+1,0)</f>
        <v>0</v>
      </c>
      <c r="AA171" s="44">
        <f t="shared" si="343"/>
        <v>0</v>
      </c>
      <c r="AB171" s="40">
        <f t="shared" si="344"/>
        <v>49460</v>
      </c>
      <c r="AC171" s="43">
        <f t="shared" si="329"/>
        <v>0</v>
      </c>
      <c r="AD171" s="43">
        <f t="shared" si="308"/>
        <v>0</v>
      </c>
      <c r="AE171" s="45">
        <f>IF(AND(Z171=AG$6,AI170-AG$1/(AG$7-AG$6+1)&gt;=0),ROUND(AG$1/(AG$7-AG$6+1),0),IF(AND(SUM(AE$10:AE170)&gt;0,AI170-AE170&gt;=0),AE170,IF(AND(SUM(AE$10:AE170)&gt;0),AG$1-SUM(AE$10:AE170),0)))</f>
        <v>0</v>
      </c>
      <c r="AF171" s="45">
        <f t="shared" si="387"/>
        <v>0</v>
      </c>
      <c r="AG171" s="45">
        <f t="shared" si="388"/>
        <v>0</v>
      </c>
      <c r="AH171" s="45">
        <f t="shared" si="309"/>
        <v>0</v>
      </c>
      <c r="AI171" s="45">
        <f t="shared" si="389"/>
        <v>0</v>
      </c>
      <c r="AJ171" s="45">
        <f>IF(AND(AH171&lt;&gt;0,SUM(AH$9:AH170)=0),ROUND(AG$1*AG$3,0),0)</f>
        <v>0</v>
      </c>
      <c r="AK171" s="18"/>
      <c r="AL171" s="38">
        <f>IF(SUM(AT$9:AT170)&gt;0.9,MAX(AL$9:AL170)+1,0)</f>
        <v>0</v>
      </c>
      <c r="AM171" s="44">
        <f t="shared" si="345"/>
        <v>0</v>
      </c>
      <c r="AN171" s="40">
        <f t="shared" si="346"/>
        <v>49460</v>
      </c>
      <c r="AO171" s="43">
        <f t="shared" si="330"/>
        <v>0</v>
      </c>
      <c r="AP171" s="43">
        <f t="shared" si="310"/>
        <v>0</v>
      </c>
      <c r="AQ171" s="45">
        <f>IF(AND(AL171=AS$6,AU170-AS$1/(AS$7-AS$6+1)&gt;=0),ROUND(AS$1/(AS$7-AS$6+1),0),IF(AND(SUM(AQ$10:AQ170)&gt;0,AU170-AQ170&gt;=0),AQ170,IF(AND(SUM(AQ$10:AQ170)&gt;0),AS$1-SUM(AQ$10:AQ170),0)))</f>
        <v>0</v>
      </c>
      <c r="AR171" s="45">
        <f t="shared" si="390"/>
        <v>0</v>
      </c>
      <c r="AS171" s="45">
        <f t="shared" si="391"/>
        <v>0</v>
      </c>
      <c r="AT171" s="45">
        <f t="shared" si="311"/>
        <v>0</v>
      </c>
      <c r="AU171" s="45">
        <f t="shared" si="392"/>
        <v>0</v>
      </c>
      <c r="AV171" s="45">
        <f>IF(AND(AT171&lt;&gt;0,SUM(AT$9:AT170)=0),ROUND(AS$1*AS$3,0),0)</f>
        <v>0</v>
      </c>
      <c r="AW171" s="18"/>
      <c r="AX171" s="38">
        <f>IF(SUM(BF$9:BF170)&gt;0.9,MAX(AX$9:AX170)+1,0)</f>
        <v>0</v>
      </c>
      <c r="AY171" s="44">
        <f t="shared" si="347"/>
        <v>0</v>
      </c>
      <c r="AZ171" s="40">
        <f t="shared" si="348"/>
        <v>49460</v>
      </c>
      <c r="BA171" s="43">
        <f t="shared" si="331"/>
        <v>0</v>
      </c>
      <c r="BB171" s="43">
        <f t="shared" si="312"/>
        <v>0</v>
      </c>
      <c r="BC171" s="45">
        <f>IF(AND(AX171=BE$6,BG170-BE$1/(BE$7-BE$6+1)&gt;=0),ROUND(BE$1/(BE$7-BE$6+1),0),IF(AND(SUM(BC$10:BC170)&gt;0,BG170-BC170&gt;=0),BC170,IF(AND(SUM(BC$10:BC170)&gt;0),BE$1-SUM(BC$10:BC170),0)))</f>
        <v>0</v>
      </c>
      <c r="BD171" s="45">
        <f t="shared" si="393"/>
        <v>0</v>
      </c>
      <c r="BE171" s="45">
        <f t="shared" si="394"/>
        <v>0</v>
      </c>
      <c r="BF171" s="45">
        <f t="shared" si="313"/>
        <v>0</v>
      </c>
      <c r="BG171" s="45">
        <f t="shared" si="395"/>
        <v>0</v>
      </c>
      <c r="BH171" s="45">
        <f>IF(AND(BF171&lt;&gt;0,SUM(BF$9:BF170)=0),ROUND(BE$1*BE$3,0),0)</f>
        <v>0</v>
      </c>
      <c r="BI171" s="18"/>
      <c r="BJ171" s="38">
        <f>IF(SUM(BR$9:BR170)&gt;0.9,MAX(BJ$9:BJ170)+1,0)</f>
        <v>0</v>
      </c>
      <c r="BK171" s="44">
        <f t="shared" si="349"/>
        <v>0</v>
      </c>
      <c r="BL171" s="40">
        <f t="shared" si="350"/>
        <v>49460</v>
      </c>
      <c r="BM171" s="43">
        <f t="shared" si="332"/>
        <v>0</v>
      </c>
      <c r="BN171" s="43">
        <f t="shared" si="314"/>
        <v>0</v>
      </c>
      <c r="BO171" s="45">
        <f>IF(AND(BJ171=BQ$6,BS170-BQ$1/(BQ$7-BQ$6+1)&gt;=0),ROUND(BQ$1/(BQ$7-BQ$6+1),0),IF(AND(SUM(BO$10:BO170)&gt;0,BS170-BO170&gt;=0),BO170,IF(AND(SUM(BO$10:BO170)&gt;0),BQ$1-SUM(BO$10:BO170),0)))</f>
        <v>0</v>
      </c>
      <c r="BP171" s="45">
        <f t="shared" si="396"/>
        <v>0</v>
      </c>
      <c r="BQ171" s="45">
        <f t="shared" si="397"/>
        <v>0</v>
      </c>
      <c r="BR171" s="45">
        <f t="shared" si="315"/>
        <v>0</v>
      </c>
      <c r="BS171" s="45">
        <f t="shared" si="398"/>
        <v>0</v>
      </c>
      <c r="BT171" s="45">
        <f>IF(AND(BR171&lt;&gt;0,SUM(BR$9:BR170)=0),ROUND(BQ$1*BQ$3,0),0)</f>
        <v>0</v>
      </c>
      <c r="BU171" s="18"/>
      <c r="BV171" s="38">
        <f>IF(SUM(CD$9:CD170)&gt;0.9,MAX(BV$9:BV170)+1,0)</f>
        <v>0</v>
      </c>
      <c r="BW171" s="44">
        <f t="shared" si="351"/>
        <v>0</v>
      </c>
      <c r="BX171" s="40">
        <f t="shared" si="352"/>
        <v>49460</v>
      </c>
      <c r="BY171" s="43">
        <f t="shared" si="333"/>
        <v>0</v>
      </c>
      <c r="BZ171" s="43">
        <f t="shared" si="316"/>
        <v>0</v>
      </c>
      <c r="CA171" s="45">
        <f>IF(AND(BV171=CC$6,CE170-CC$1/(CC$7-CC$6+1)&gt;=0),ROUND(CC$1/(CC$7-CC$6+1),0),IF(AND(SUM(CA$10:CA170)&gt;0,CE170-CA170&gt;=0),CA170,IF(AND(SUM(CA$10:CA170)&gt;0),CC$1-SUM(CA$10:CA170),0)))</f>
        <v>0</v>
      </c>
      <c r="CB171" s="45">
        <f t="shared" si="399"/>
        <v>0</v>
      </c>
      <c r="CC171" s="45">
        <f t="shared" si="400"/>
        <v>0</v>
      </c>
      <c r="CD171" s="45">
        <f t="shared" si="317"/>
        <v>0</v>
      </c>
      <c r="CE171" s="45">
        <f t="shared" si="401"/>
        <v>0</v>
      </c>
      <c r="CF171" s="45">
        <f>IF(AND(CD171&lt;&gt;0,SUM(CD$9:CD170)=0),ROUND(CC$1*CC$3,0),0)</f>
        <v>0</v>
      </c>
      <c r="CG171" s="18"/>
      <c r="CH171" s="38">
        <f>IF(SUM(CP$9:CP170)&gt;0.9,MAX(CH$9:CH170)+1,0)</f>
        <v>0</v>
      </c>
      <c r="CI171" s="44">
        <f t="shared" si="353"/>
        <v>0</v>
      </c>
      <c r="CJ171" s="40">
        <f t="shared" si="354"/>
        <v>49460</v>
      </c>
      <c r="CK171" s="43">
        <f t="shared" si="334"/>
        <v>0</v>
      </c>
      <c r="CL171" s="43">
        <f t="shared" si="318"/>
        <v>0</v>
      </c>
      <c r="CM171" s="45">
        <f>IF(AND(CH171=CO$6,CQ170-CO$1/(CO$7-CO$6+1)&gt;=0),ROUND(CO$1/(CO$7-CO$6+1),0),IF(AND(SUM(CM$10:CM170)&gt;0,CQ170-CM170&gt;=0),CM170,IF(AND(SUM(CM$10:CM170)&gt;0),CO$1-SUM(CM$10:CM170),0)))</f>
        <v>0</v>
      </c>
      <c r="CN171" s="45">
        <f t="shared" si="402"/>
        <v>0</v>
      </c>
      <c r="CO171" s="45">
        <f t="shared" si="403"/>
        <v>0</v>
      </c>
      <c r="CP171" s="45">
        <f t="shared" si="319"/>
        <v>0</v>
      </c>
      <c r="CQ171" s="45">
        <f t="shared" si="404"/>
        <v>0</v>
      </c>
      <c r="CR171" s="45">
        <f>IF(AND(CP171&lt;&gt;0,SUM(CP$9:CP170)=0),ROUND(CO$1*CO$3,0),0)</f>
        <v>0</v>
      </c>
      <c r="CS171" s="18"/>
      <c r="CT171" s="38">
        <f>IF(SUM(DB$9:DB170)&gt;0.9,MAX(CT$9:CT170)+1,0)</f>
        <v>0</v>
      </c>
      <c r="CU171" s="44">
        <f t="shared" si="355"/>
        <v>0</v>
      </c>
      <c r="CV171" s="40">
        <f t="shared" si="356"/>
        <v>49460</v>
      </c>
      <c r="CW171" s="43">
        <f t="shared" si="335"/>
        <v>0</v>
      </c>
      <c r="CX171" s="43">
        <f t="shared" si="320"/>
        <v>0</v>
      </c>
      <c r="CY171" s="45">
        <f>IF(AND(CT171=DA$6,DC170-DA$1/(DA$7-DA$6+1)&gt;=0),ROUND(DA$1/(DA$7-DA$6+1),0),IF(AND(SUM(CY$10:CY170)&gt;0,DC170-CY170&gt;=0),CY170,IF(AND(SUM(CY$10:CY170)&gt;0),DA$1-SUM(CY$10:CY170),0)))</f>
        <v>0</v>
      </c>
      <c r="CZ171" s="45">
        <f t="shared" si="405"/>
        <v>0</v>
      </c>
      <c r="DA171" s="45">
        <f t="shared" si="406"/>
        <v>0</v>
      </c>
      <c r="DB171" s="45">
        <f t="shared" si="321"/>
        <v>0</v>
      </c>
      <c r="DC171" s="45">
        <f t="shared" si="407"/>
        <v>0</v>
      </c>
      <c r="DD171" s="45">
        <f>IF(AND(DB171&lt;&gt;0,SUM(DB$9:DB170)=0),ROUND(DA$1*DA$3,0),0)</f>
        <v>0</v>
      </c>
      <c r="DE171" s="18"/>
      <c r="DF171" s="38">
        <f>IF(SUM(DN$9:DN170)&gt;0.9,MAX(DF$9:DF170)+1,0)</f>
        <v>0</v>
      </c>
      <c r="DG171" s="44">
        <f t="shared" si="357"/>
        <v>0</v>
      </c>
      <c r="DH171" s="40">
        <f t="shared" si="358"/>
        <v>49460</v>
      </c>
      <c r="DI171" s="43">
        <f t="shared" si="336"/>
        <v>0</v>
      </c>
      <c r="DJ171" s="43">
        <f t="shared" si="322"/>
        <v>0</v>
      </c>
      <c r="DK171" s="45">
        <f>IF(AND(DF171=DM$6,DO170-DM$1/(DM$7-DM$6+1)&gt;=0),ROUND(DM$1/(DM$7-DM$6+1),0),IF(AND(SUM(DK$10:DK170)&gt;0,DO170-DK170&gt;=0),DK170,IF(AND(SUM(DK$10:DK170)&gt;0),DM$1-SUM(DK$10:DK170),0)))</f>
        <v>0</v>
      </c>
      <c r="DL171" s="45">
        <f t="shared" si="408"/>
        <v>0</v>
      </c>
      <c r="DM171" s="45">
        <f t="shared" si="409"/>
        <v>0</v>
      </c>
      <c r="DN171" s="45">
        <f t="shared" si="323"/>
        <v>0</v>
      </c>
      <c r="DO171" s="45">
        <f t="shared" si="410"/>
        <v>0</v>
      </c>
      <c r="DP171" s="45">
        <f>IF(AND(DN171&lt;&gt;0,SUM(DN$9:DN170)=0),ROUND(DM$1*DM$3,0),0)</f>
        <v>0</v>
      </c>
      <c r="DQ171" s="18"/>
      <c r="DR171" s="38">
        <f>IF(SUM(DZ$9:DZ170)&gt;0.9,MAX(DR$9:DR170)+1,0)</f>
        <v>0</v>
      </c>
      <c r="DS171" s="44">
        <f t="shared" si="359"/>
        <v>0</v>
      </c>
      <c r="DT171" s="40">
        <f t="shared" si="360"/>
        <v>49460</v>
      </c>
      <c r="DU171" s="43">
        <f t="shared" si="337"/>
        <v>0</v>
      </c>
      <c r="DV171" s="43">
        <f t="shared" si="324"/>
        <v>0</v>
      </c>
      <c r="DW171" s="45">
        <f>IF(AND(DR171=DY$6,EA170-DY$1/(DY$7-DY$6+1)&gt;=0),ROUND(DY$1/(DY$7-DY$6+1),0),IF(AND(SUM(DW$10:DW170)&gt;0,EA170-DW170&gt;=0),DW170,IF(AND(SUM(DW$10:DW170)&gt;0),DY$1-SUM(DW$10:DW170),0)))</f>
        <v>0</v>
      </c>
      <c r="DX171" s="45">
        <f t="shared" si="411"/>
        <v>0</v>
      </c>
      <c r="DY171" s="45">
        <f t="shared" si="412"/>
        <v>0</v>
      </c>
      <c r="DZ171" s="45">
        <f t="shared" si="325"/>
        <v>0</v>
      </c>
      <c r="EA171" s="45">
        <f t="shared" si="413"/>
        <v>0</v>
      </c>
      <c r="EB171" s="45">
        <f>IF(AND(DZ171&lt;&gt;0,SUM(DZ$9:DZ170)=0),ROUND(DY$1*DY$3,0),0)</f>
        <v>0</v>
      </c>
      <c r="EC171" s="18"/>
      <c r="ED171" s="38">
        <f>IF(SUM(EL$9:EL170)&gt;0.9,MAX(ED$9:ED170)+1,0)</f>
        <v>0</v>
      </c>
      <c r="EE171" s="44">
        <f t="shared" si="361"/>
        <v>0</v>
      </c>
      <c r="EF171" s="40">
        <f t="shared" si="362"/>
        <v>49460</v>
      </c>
      <c r="EG171" s="43">
        <f t="shared" si="338"/>
        <v>0</v>
      </c>
      <c r="EH171" s="43">
        <f t="shared" si="326"/>
        <v>0</v>
      </c>
      <c r="EI171" s="45">
        <f>IF(AND(ED171=EK$6,EM170-EK$1/(EK$7-EK$6+1)&gt;=0),ROUND(EK$1/(EK$7-EK$6+1),0),IF(AND(SUM(EI$10:EI170)&gt;0,EM170-EI170&gt;=0),EI170,IF(AND(SUM(EI$10:EI170)&gt;0),EK$1-SUM(EI$10:EI170),0)))</f>
        <v>0</v>
      </c>
      <c r="EJ171" s="45">
        <f t="shared" si="414"/>
        <v>0</v>
      </c>
      <c r="EK171" s="45">
        <f t="shared" si="415"/>
        <v>0</v>
      </c>
      <c r="EL171" s="45">
        <f t="shared" si="327"/>
        <v>0</v>
      </c>
      <c r="EM171" s="45">
        <f t="shared" si="416"/>
        <v>0</v>
      </c>
      <c r="EN171" s="45">
        <f>IF(AND(EL171&lt;&gt;0,SUM(EL$9:EL170)=0),ROUND(EK$1*EK$3,0),0)</f>
        <v>0</v>
      </c>
      <c r="EO171" s="21"/>
      <c r="EP171" s="46">
        <f t="shared" si="433"/>
        <v>149</v>
      </c>
      <c r="EQ171" s="47">
        <f t="shared" si="417"/>
        <v>49460</v>
      </c>
      <c r="ER171" s="48">
        <f t="shared" si="438"/>
        <v>0</v>
      </c>
      <c r="ES171" s="48">
        <f t="shared" si="418"/>
        <v>0</v>
      </c>
      <c r="ET171" s="48">
        <f t="shared" si="419"/>
        <v>0</v>
      </c>
      <c r="EU171" s="48">
        <f t="shared" si="420"/>
        <v>0</v>
      </c>
      <c r="EV171" s="48">
        <f t="shared" si="421"/>
        <v>0</v>
      </c>
      <c r="EW171" s="48">
        <f t="shared" si="422"/>
        <v>0</v>
      </c>
      <c r="EX171" s="48">
        <f t="shared" si="423"/>
        <v>0</v>
      </c>
      <c r="EY171" s="48">
        <f t="shared" si="424"/>
        <v>0</v>
      </c>
      <c r="EZ171" s="48">
        <f t="shared" si="425"/>
        <v>0</v>
      </c>
      <c r="FA171" s="48">
        <f t="shared" si="426"/>
        <v>0</v>
      </c>
      <c r="FB171" s="48">
        <f t="shared" si="427"/>
        <v>0</v>
      </c>
      <c r="FC171" s="48">
        <f t="shared" si="428"/>
        <v>0</v>
      </c>
      <c r="FD171" s="48">
        <f t="shared" si="363"/>
        <v>0</v>
      </c>
      <c r="FE171" s="49">
        <f t="shared" si="339"/>
        <v>0</v>
      </c>
      <c r="FF171" s="49">
        <f t="shared" si="367"/>
        <v>0</v>
      </c>
      <c r="FG171" s="49">
        <f t="shared" si="368"/>
        <v>0</v>
      </c>
      <c r="FH171" s="49">
        <f t="shared" si="369"/>
        <v>0</v>
      </c>
      <c r="FI171" s="49">
        <f t="shared" si="370"/>
        <v>0</v>
      </c>
      <c r="FJ171" s="49">
        <f t="shared" si="371"/>
        <v>0</v>
      </c>
      <c r="FK171" s="49">
        <f t="shared" si="372"/>
        <v>0</v>
      </c>
      <c r="FL171" s="49">
        <f t="shared" si="373"/>
        <v>0</v>
      </c>
      <c r="FM171" s="49">
        <f t="shared" si="374"/>
        <v>0</v>
      </c>
      <c r="FN171" s="49">
        <f t="shared" si="429"/>
        <v>0</v>
      </c>
      <c r="FO171" s="49">
        <f t="shared" si="430"/>
        <v>0</v>
      </c>
      <c r="FP171" s="49">
        <f t="shared" si="431"/>
        <v>0</v>
      </c>
      <c r="FQ171" s="49">
        <f t="shared" si="432"/>
        <v>0</v>
      </c>
      <c r="FR171" s="49">
        <f t="shared" si="375"/>
        <v>0</v>
      </c>
      <c r="FS171" s="49">
        <f>IF(SUM(FF171:FF$298)=0,FF$299*FS$8/12,0)</f>
        <v>0</v>
      </c>
      <c r="FT171" s="49">
        <f>IF(SUM(FG171:FG$298)=0,FG$299*FT$8/12,0)</f>
        <v>0</v>
      </c>
      <c r="FU171" s="49">
        <f>IF(SUM(FH171:FH$298)=0,FH$299*FU$8/12,0)</f>
        <v>0</v>
      </c>
      <c r="FV171" s="49">
        <f>IF(SUM(FI171:FI$298)=0,FI$299*FV$8/12,0)</f>
        <v>0</v>
      </c>
      <c r="FW171" s="49">
        <f>IF(SUM(FJ171:FJ$298)=0,FJ$299*FW$8/12,0)</f>
        <v>0</v>
      </c>
      <c r="FX171" s="49">
        <f>IF(SUM(FK171:FK$298)=0,FK$299*FX$8/12,0)</f>
        <v>0</v>
      </c>
      <c r="FY171" s="49">
        <f>IF(SUM(FL171:FL$298)=0,FL$299*FY$8/12,0)</f>
        <v>0</v>
      </c>
      <c r="FZ171" s="49">
        <f>IF(SUM(FM171:FM$298)=0,FM$299*FZ$8/12,0)</f>
        <v>0</v>
      </c>
      <c r="GA171" s="49">
        <f>IF(SUM(FN171:FN$298)=0,FN$299*GA$8/12,0)</f>
        <v>0</v>
      </c>
      <c r="GB171" s="49">
        <f>IF(SUM(FO171:FO$298)=0,FO$299*GB$8/12,0)</f>
        <v>0</v>
      </c>
      <c r="GC171" s="49">
        <f>IF(SUM(FP171:FP$298)=0,FP$299*GC$8/12,0)</f>
        <v>0</v>
      </c>
      <c r="GD171" s="49">
        <f>IF(SUM(FQ171:FQ$298)=0,FQ$299*GD$8/12,0)</f>
        <v>0</v>
      </c>
      <c r="GE171" s="49">
        <f t="shared" si="376"/>
        <v>0</v>
      </c>
      <c r="GF171" s="49">
        <f t="shared" si="364"/>
        <v>0</v>
      </c>
      <c r="GG171" s="49">
        <f t="shared" si="377"/>
        <v>0</v>
      </c>
      <c r="GH171" s="49">
        <f t="shared" si="365"/>
        <v>0</v>
      </c>
      <c r="GI171" s="49">
        <f t="shared" si="378"/>
        <v>0</v>
      </c>
      <c r="GJ171" s="49">
        <f t="shared" si="366"/>
        <v>0</v>
      </c>
      <c r="GK171" s="21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  <c r="IW171" s="64"/>
      <c r="IX171" s="64"/>
      <c r="IY171" s="64"/>
      <c r="IZ171" s="64"/>
      <c r="JA171" s="64"/>
      <c r="JB171" s="64"/>
      <c r="JC171" s="64"/>
      <c r="JD171" s="64"/>
      <c r="JE171" s="64"/>
      <c r="JF171" s="64"/>
      <c r="JG171" s="64"/>
      <c r="JH171" s="64"/>
      <c r="JI171" s="64"/>
      <c r="JJ171" s="64"/>
      <c r="JK171" s="64"/>
      <c r="JL171" s="64"/>
      <c r="JM171" s="64"/>
      <c r="JN171" s="64"/>
      <c r="JO171" s="64"/>
      <c r="JP171" s="64"/>
      <c r="JQ171" s="64"/>
      <c r="JR171" s="64"/>
      <c r="JS171" s="64"/>
      <c r="JT171" s="64"/>
      <c r="JU171" s="64"/>
      <c r="JV171" s="64"/>
      <c r="JW171" s="64"/>
      <c r="JX171" s="64"/>
      <c r="JY171" s="64"/>
      <c r="JZ171" s="64"/>
      <c r="KA171" s="64"/>
      <c r="KB171" s="64"/>
      <c r="KC171" s="64"/>
      <c r="KD171" s="64"/>
      <c r="KE171" s="64"/>
      <c r="KF171" s="64"/>
      <c r="KG171" s="64"/>
      <c r="KH171" s="64"/>
      <c r="KI171" s="64"/>
      <c r="KJ171" s="64"/>
      <c r="KK171" s="64"/>
      <c r="KL171" s="64"/>
      <c r="KM171" s="64"/>
    </row>
    <row r="172" spans="1:299">
      <c r="A172" s="57"/>
      <c r="B172" s="38">
        <f>IF(SUM(J$9:J171)&gt;0.9,MAX(B$9:B171)+1,0)</f>
        <v>143</v>
      </c>
      <c r="C172" s="44">
        <f t="shared" si="340"/>
        <v>0</v>
      </c>
      <c r="D172" s="40">
        <v>49490</v>
      </c>
      <c r="E172" s="43">
        <f t="shared" si="379"/>
        <v>0</v>
      </c>
      <c r="F172" s="43">
        <f t="shared" si="380"/>
        <v>0</v>
      </c>
      <c r="G172" s="45">
        <f>IF(AND(B172=I$6,K171-I$1/(I$7-I$6+1)&gt;=0),ROUND(I$1/(I$7-I$6+1),0),IF(AND(SUM(G$10:G171)&gt;0,K171-G171&gt;=0),G171,IF(AND(SUM(G$10:G171)&gt;0),I$1-SUM(G$10:G171),0)))</f>
        <v>0</v>
      </c>
      <c r="H172" s="45">
        <f t="shared" si="381"/>
        <v>0</v>
      </c>
      <c r="I172" s="45">
        <f t="shared" si="382"/>
        <v>0</v>
      </c>
      <c r="J172" s="45">
        <f t="shared" ref="J172:J235" si="439">IF(D172=I$4,I$1,0)</f>
        <v>0</v>
      </c>
      <c r="K172" s="45">
        <f t="shared" si="383"/>
        <v>0</v>
      </c>
      <c r="L172" s="45">
        <f>IF(AND(J172&lt;&gt;0,SUM(J$9:J171)=0),ROUND(I$1*I$3,0),0)</f>
        <v>0</v>
      </c>
      <c r="M172" s="18"/>
      <c r="N172" s="38">
        <f>IF(SUM(V$9:V171)&gt;0.9,MAX(N$9:N171)+1,0)</f>
        <v>0</v>
      </c>
      <c r="O172" s="44">
        <f t="shared" si="341"/>
        <v>0</v>
      </c>
      <c r="P172" s="40">
        <f t="shared" si="342"/>
        <v>49490</v>
      </c>
      <c r="Q172" s="43">
        <f t="shared" si="328"/>
        <v>0</v>
      </c>
      <c r="R172" s="43">
        <f t="shared" ref="R172:R235" si="440">IF(AND(O172&gt;0,O173=0),P172,0)</f>
        <v>0</v>
      </c>
      <c r="S172" s="45">
        <f>IF(AND(N172=U$6,W171-U$1/(U$7-U$6+1)&gt;=0),ROUND(U$1/(U$7-U$6+1),0),IF(AND(SUM(S$10:S171)&gt;0,W171-S171&gt;=0),S171,IF(AND(SUM(S$10:S171)&gt;0),U$1-SUM(S$10:S171),0)))</f>
        <v>0</v>
      </c>
      <c r="T172" s="45">
        <f t="shared" si="384"/>
        <v>0</v>
      </c>
      <c r="U172" s="45">
        <f t="shared" si="385"/>
        <v>0</v>
      </c>
      <c r="V172" s="45">
        <f t="shared" ref="V172:V235" si="441">IF(P172=U$4,U$1,0)</f>
        <v>0</v>
      </c>
      <c r="W172" s="45">
        <f t="shared" si="386"/>
        <v>0</v>
      </c>
      <c r="X172" s="45">
        <f>IF(AND(V172&lt;&gt;0,SUM(V$9:V171)=0),ROUND(U$1*U$3,0),0)</f>
        <v>0</v>
      </c>
      <c r="Y172" s="18"/>
      <c r="Z172" s="38">
        <f>IF(SUM(AH$9:AH171)&gt;0.9,MAX(Z$9:Z171)+1,0)</f>
        <v>0</v>
      </c>
      <c r="AA172" s="44">
        <f t="shared" si="343"/>
        <v>0</v>
      </c>
      <c r="AB172" s="40">
        <f t="shared" si="344"/>
        <v>49490</v>
      </c>
      <c r="AC172" s="43">
        <f t="shared" si="329"/>
        <v>0</v>
      </c>
      <c r="AD172" s="43">
        <f t="shared" ref="AD172:AD235" si="442">IF(AND(AA172&gt;0,AA173=0),AB172,0)</f>
        <v>0</v>
      </c>
      <c r="AE172" s="45">
        <f>IF(AND(Z172=AG$6,AI171-AG$1/(AG$7-AG$6+1)&gt;=0),ROUND(AG$1/(AG$7-AG$6+1),0),IF(AND(SUM(AE$10:AE171)&gt;0,AI171-AE171&gt;=0),AE171,IF(AND(SUM(AE$10:AE171)&gt;0),AG$1-SUM(AE$10:AE171),0)))</f>
        <v>0</v>
      </c>
      <c r="AF172" s="45">
        <f t="shared" si="387"/>
        <v>0</v>
      </c>
      <c r="AG172" s="45">
        <f t="shared" si="388"/>
        <v>0</v>
      </c>
      <c r="AH172" s="45">
        <f t="shared" ref="AH172:AH235" si="443">IF(AB172=AG$4,AG$1,0)</f>
        <v>0</v>
      </c>
      <c r="AI172" s="45">
        <f t="shared" si="389"/>
        <v>0</v>
      </c>
      <c r="AJ172" s="45">
        <f>IF(AND(AH172&lt;&gt;0,SUM(AH$9:AH171)=0),ROUND(AG$1*AG$3,0),0)</f>
        <v>0</v>
      </c>
      <c r="AK172" s="18"/>
      <c r="AL172" s="38">
        <f>IF(SUM(AT$9:AT171)&gt;0.9,MAX(AL$9:AL171)+1,0)</f>
        <v>0</v>
      </c>
      <c r="AM172" s="44">
        <f t="shared" si="345"/>
        <v>0</v>
      </c>
      <c r="AN172" s="40">
        <f t="shared" si="346"/>
        <v>49490</v>
      </c>
      <c r="AO172" s="43">
        <f t="shared" si="330"/>
        <v>0</v>
      </c>
      <c r="AP172" s="43">
        <f t="shared" ref="AP172:AP235" si="444">IF(AND(AM172&gt;0,AM173=0),AN172,0)</f>
        <v>0</v>
      </c>
      <c r="AQ172" s="45">
        <f>IF(AND(AL172=AS$6,AU171-AS$1/(AS$7-AS$6+1)&gt;=0),ROUND(AS$1/(AS$7-AS$6+1),0),IF(AND(SUM(AQ$10:AQ171)&gt;0,AU171-AQ171&gt;=0),AQ171,IF(AND(SUM(AQ$10:AQ171)&gt;0),AS$1-SUM(AQ$10:AQ171),0)))</f>
        <v>0</v>
      </c>
      <c r="AR172" s="45">
        <f t="shared" si="390"/>
        <v>0</v>
      </c>
      <c r="AS172" s="45">
        <f t="shared" si="391"/>
        <v>0</v>
      </c>
      <c r="AT172" s="45">
        <f t="shared" ref="AT172:AT235" si="445">IF(AN172=AS$4,AS$1,0)</f>
        <v>0</v>
      </c>
      <c r="AU172" s="45">
        <f t="shared" si="392"/>
        <v>0</v>
      </c>
      <c r="AV172" s="45">
        <f>IF(AND(AT172&lt;&gt;0,SUM(AT$9:AT171)=0),ROUND(AS$1*AS$3,0),0)</f>
        <v>0</v>
      </c>
      <c r="AW172" s="18"/>
      <c r="AX172" s="38">
        <f>IF(SUM(BF$9:BF171)&gt;0.9,MAX(AX$9:AX171)+1,0)</f>
        <v>0</v>
      </c>
      <c r="AY172" s="44">
        <f t="shared" si="347"/>
        <v>0</v>
      </c>
      <c r="AZ172" s="40">
        <f t="shared" si="348"/>
        <v>49490</v>
      </c>
      <c r="BA172" s="43">
        <f t="shared" si="331"/>
        <v>0</v>
      </c>
      <c r="BB172" s="43">
        <f t="shared" ref="BB172:BB235" si="446">IF(AND(AY172&gt;0,AY173=0),AZ172,0)</f>
        <v>0</v>
      </c>
      <c r="BC172" s="45">
        <f>IF(AND(AX172=BE$6,BG171-BE$1/(BE$7-BE$6+1)&gt;=0),ROUND(BE$1/(BE$7-BE$6+1),0),IF(AND(SUM(BC$10:BC171)&gt;0,BG171-BC171&gt;=0),BC171,IF(AND(SUM(BC$10:BC171)&gt;0),BE$1-SUM(BC$10:BC171),0)))</f>
        <v>0</v>
      </c>
      <c r="BD172" s="45">
        <f t="shared" si="393"/>
        <v>0</v>
      </c>
      <c r="BE172" s="45">
        <f t="shared" si="394"/>
        <v>0</v>
      </c>
      <c r="BF172" s="45">
        <f t="shared" ref="BF172:BF235" si="447">IF(AZ172=BE$4,BE$1,0)</f>
        <v>0</v>
      </c>
      <c r="BG172" s="45">
        <f t="shared" si="395"/>
        <v>0</v>
      </c>
      <c r="BH172" s="45">
        <f>IF(AND(BF172&lt;&gt;0,SUM(BF$9:BF171)=0),ROUND(BE$1*BE$3,0),0)</f>
        <v>0</v>
      </c>
      <c r="BI172" s="18"/>
      <c r="BJ172" s="38">
        <f>IF(SUM(BR$9:BR171)&gt;0.9,MAX(BJ$9:BJ171)+1,0)</f>
        <v>0</v>
      </c>
      <c r="BK172" s="44">
        <f t="shared" si="349"/>
        <v>0</v>
      </c>
      <c r="BL172" s="40">
        <f t="shared" si="350"/>
        <v>49490</v>
      </c>
      <c r="BM172" s="43">
        <f t="shared" si="332"/>
        <v>0</v>
      </c>
      <c r="BN172" s="43">
        <f t="shared" ref="BN172:BN235" si="448">IF(AND(BK172&gt;0,BK173=0),BL172,0)</f>
        <v>0</v>
      </c>
      <c r="BO172" s="45">
        <f>IF(AND(BJ172=BQ$6,BS171-BQ$1/(BQ$7-BQ$6+1)&gt;=0),ROUND(BQ$1/(BQ$7-BQ$6+1),0),IF(AND(SUM(BO$10:BO171)&gt;0,BS171-BO171&gt;=0),BO171,IF(AND(SUM(BO$10:BO171)&gt;0),BQ$1-SUM(BO$10:BO171),0)))</f>
        <v>0</v>
      </c>
      <c r="BP172" s="45">
        <f t="shared" si="396"/>
        <v>0</v>
      </c>
      <c r="BQ172" s="45">
        <f t="shared" si="397"/>
        <v>0</v>
      </c>
      <c r="BR172" s="45">
        <f t="shared" ref="BR172:BR235" si="449">IF(BL172=BQ$4,BQ$1,0)</f>
        <v>0</v>
      </c>
      <c r="BS172" s="45">
        <f t="shared" si="398"/>
        <v>0</v>
      </c>
      <c r="BT172" s="45">
        <f>IF(AND(BR172&lt;&gt;0,SUM(BR$9:BR171)=0),ROUND(BQ$1*BQ$3,0),0)</f>
        <v>0</v>
      </c>
      <c r="BU172" s="18"/>
      <c r="BV172" s="38">
        <f>IF(SUM(CD$9:CD171)&gt;0.9,MAX(BV$9:BV171)+1,0)</f>
        <v>0</v>
      </c>
      <c r="BW172" s="44">
        <f t="shared" si="351"/>
        <v>0</v>
      </c>
      <c r="BX172" s="40">
        <f t="shared" si="352"/>
        <v>49490</v>
      </c>
      <c r="BY172" s="43">
        <f t="shared" si="333"/>
        <v>0</v>
      </c>
      <c r="BZ172" s="43">
        <f t="shared" ref="BZ172:BZ235" si="450">IF(AND(BW172&gt;0,BW173=0),BX172,0)</f>
        <v>0</v>
      </c>
      <c r="CA172" s="45">
        <f>IF(AND(BV172=CC$6,CE171-CC$1/(CC$7-CC$6+1)&gt;=0),ROUND(CC$1/(CC$7-CC$6+1),0),IF(AND(SUM(CA$10:CA171)&gt;0,CE171-CA171&gt;=0),CA171,IF(AND(SUM(CA$10:CA171)&gt;0),CC$1-SUM(CA$10:CA171),0)))</f>
        <v>0</v>
      </c>
      <c r="CB172" s="45">
        <f t="shared" si="399"/>
        <v>0</v>
      </c>
      <c r="CC172" s="45">
        <f t="shared" si="400"/>
        <v>0</v>
      </c>
      <c r="CD172" s="45">
        <f t="shared" ref="CD172:CD235" si="451">IF(BX172=CC$4,CC$1,0)</f>
        <v>0</v>
      </c>
      <c r="CE172" s="45">
        <f t="shared" si="401"/>
        <v>0</v>
      </c>
      <c r="CF172" s="45">
        <f>IF(AND(CD172&lt;&gt;0,SUM(CD$9:CD171)=0),ROUND(CC$1*CC$3,0),0)</f>
        <v>0</v>
      </c>
      <c r="CG172" s="18"/>
      <c r="CH172" s="38">
        <f>IF(SUM(CP$9:CP171)&gt;0.9,MAX(CH$9:CH171)+1,0)</f>
        <v>0</v>
      </c>
      <c r="CI172" s="44">
        <f t="shared" si="353"/>
        <v>0</v>
      </c>
      <c r="CJ172" s="40">
        <f t="shared" si="354"/>
        <v>49490</v>
      </c>
      <c r="CK172" s="43">
        <f t="shared" si="334"/>
        <v>0</v>
      </c>
      <c r="CL172" s="43">
        <f t="shared" ref="CL172:CL235" si="452">IF(AND(CI172&gt;0,CI173=0),CJ172,0)</f>
        <v>0</v>
      </c>
      <c r="CM172" s="45">
        <f>IF(AND(CH172=CO$6,CQ171-CO$1/(CO$7-CO$6+1)&gt;=0),ROUND(CO$1/(CO$7-CO$6+1),0),IF(AND(SUM(CM$10:CM171)&gt;0,CQ171-CM171&gt;=0),CM171,IF(AND(SUM(CM$10:CM171)&gt;0),CO$1-SUM(CM$10:CM171),0)))</f>
        <v>0</v>
      </c>
      <c r="CN172" s="45">
        <f t="shared" si="402"/>
        <v>0</v>
      </c>
      <c r="CO172" s="45">
        <f t="shared" si="403"/>
        <v>0</v>
      </c>
      <c r="CP172" s="45">
        <f t="shared" ref="CP172:CP235" si="453">IF(CJ172=CO$4,CO$1,0)</f>
        <v>0</v>
      </c>
      <c r="CQ172" s="45">
        <f t="shared" si="404"/>
        <v>0</v>
      </c>
      <c r="CR172" s="45">
        <f>IF(AND(CP172&lt;&gt;0,SUM(CP$9:CP171)=0),ROUND(CO$1*CO$3,0),0)</f>
        <v>0</v>
      </c>
      <c r="CS172" s="18"/>
      <c r="CT172" s="38">
        <f>IF(SUM(DB$9:DB171)&gt;0.9,MAX(CT$9:CT171)+1,0)</f>
        <v>0</v>
      </c>
      <c r="CU172" s="44">
        <f t="shared" si="355"/>
        <v>0</v>
      </c>
      <c r="CV172" s="40">
        <f t="shared" si="356"/>
        <v>49490</v>
      </c>
      <c r="CW172" s="43">
        <f t="shared" si="335"/>
        <v>0</v>
      </c>
      <c r="CX172" s="43">
        <f t="shared" ref="CX172:CX235" si="454">IF(AND(CU172&gt;0,CU173=0),CV172,0)</f>
        <v>0</v>
      </c>
      <c r="CY172" s="45">
        <f>IF(AND(CT172=DA$6,DC171-DA$1/(DA$7-DA$6+1)&gt;=0),ROUND(DA$1/(DA$7-DA$6+1),0),IF(AND(SUM(CY$10:CY171)&gt;0,DC171-CY171&gt;=0),CY171,IF(AND(SUM(CY$10:CY171)&gt;0),DA$1-SUM(CY$10:CY171),0)))</f>
        <v>0</v>
      </c>
      <c r="CZ172" s="45">
        <f t="shared" si="405"/>
        <v>0</v>
      </c>
      <c r="DA172" s="45">
        <f t="shared" si="406"/>
        <v>0</v>
      </c>
      <c r="DB172" s="45">
        <f t="shared" ref="DB172:DB235" si="455">IF(CV172=DA$4,DA$1,0)</f>
        <v>0</v>
      </c>
      <c r="DC172" s="45">
        <f t="shared" si="407"/>
        <v>0</v>
      </c>
      <c r="DD172" s="45">
        <f>IF(AND(DB172&lt;&gt;0,SUM(DB$9:DB171)=0),ROUND(DA$1*DA$3,0),0)</f>
        <v>0</v>
      </c>
      <c r="DE172" s="18"/>
      <c r="DF172" s="38">
        <f>IF(SUM(DN$9:DN171)&gt;0.9,MAX(DF$9:DF171)+1,0)</f>
        <v>0</v>
      </c>
      <c r="DG172" s="44">
        <f t="shared" si="357"/>
        <v>0</v>
      </c>
      <c r="DH172" s="40">
        <f t="shared" si="358"/>
        <v>49490</v>
      </c>
      <c r="DI172" s="43">
        <f t="shared" si="336"/>
        <v>0</v>
      </c>
      <c r="DJ172" s="43">
        <f t="shared" ref="DJ172:DJ235" si="456">IF(AND(DG172&gt;0,DG173=0),DH172,0)</f>
        <v>0</v>
      </c>
      <c r="DK172" s="45">
        <f>IF(AND(DF172=DM$6,DO171-DM$1/(DM$7-DM$6+1)&gt;=0),ROUND(DM$1/(DM$7-DM$6+1),0),IF(AND(SUM(DK$10:DK171)&gt;0,DO171-DK171&gt;=0),DK171,IF(AND(SUM(DK$10:DK171)&gt;0),DM$1-SUM(DK$10:DK171),0)))</f>
        <v>0</v>
      </c>
      <c r="DL172" s="45">
        <f t="shared" si="408"/>
        <v>0</v>
      </c>
      <c r="DM172" s="45">
        <f t="shared" si="409"/>
        <v>0</v>
      </c>
      <c r="DN172" s="45">
        <f t="shared" ref="DN172:DN235" si="457">IF(DH172=DM$4,DM$1,0)</f>
        <v>0</v>
      </c>
      <c r="DO172" s="45">
        <f t="shared" si="410"/>
        <v>0</v>
      </c>
      <c r="DP172" s="45">
        <f>IF(AND(DN172&lt;&gt;0,SUM(DN$9:DN171)=0),ROUND(DM$1*DM$3,0),0)</f>
        <v>0</v>
      </c>
      <c r="DQ172" s="18"/>
      <c r="DR172" s="38">
        <f>IF(SUM(DZ$9:DZ171)&gt;0.9,MAX(DR$9:DR171)+1,0)</f>
        <v>0</v>
      </c>
      <c r="DS172" s="44">
        <f t="shared" si="359"/>
        <v>0</v>
      </c>
      <c r="DT172" s="40">
        <f t="shared" si="360"/>
        <v>49490</v>
      </c>
      <c r="DU172" s="43">
        <f t="shared" si="337"/>
        <v>0</v>
      </c>
      <c r="DV172" s="43">
        <f t="shared" ref="DV172:DV235" si="458">IF(AND(DS172&gt;0,DS173=0),DT172,0)</f>
        <v>0</v>
      </c>
      <c r="DW172" s="45">
        <f>IF(AND(DR172=DY$6,EA171-DY$1/(DY$7-DY$6+1)&gt;=0),ROUND(DY$1/(DY$7-DY$6+1),0),IF(AND(SUM(DW$10:DW171)&gt;0,EA171-DW171&gt;=0),DW171,IF(AND(SUM(DW$10:DW171)&gt;0),DY$1-SUM(DW$10:DW171),0)))</f>
        <v>0</v>
      </c>
      <c r="DX172" s="45">
        <f t="shared" si="411"/>
        <v>0</v>
      </c>
      <c r="DY172" s="45">
        <f t="shared" si="412"/>
        <v>0</v>
      </c>
      <c r="DZ172" s="45">
        <f t="shared" ref="DZ172:DZ235" si="459">IF(DT172=DY$4,DY$1,0)</f>
        <v>0</v>
      </c>
      <c r="EA172" s="45">
        <f t="shared" si="413"/>
        <v>0</v>
      </c>
      <c r="EB172" s="45">
        <f>IF(AND(DZ172&lt;&gt;0,SUM(DZ$9:DZ171)=0),ROUND(DY$1*DY$3,0),0)</f>
        <v>0</v>
      </c>
      <c r="EC172" s="18"/>
      <c r="ED172" s="38">
        <f>IF(SUM(EL$9:EL171)&gt;0.9,MAX(ED$9:ED171)+1,0)</f>
        <v>0</v>
      </c>
      <c r="EE172" s="44">
        <f t="shared" si="361"/>
        <v>0</v>
      </c>
      <c r="EF172" s="40">
        <f t="shared" si="362"/>
        <v>49490</v>
      </c>
      <c r="EG172" s="43">
        <f t="shared" si="338"/>
        <v>0</v>
      </c>
      <c r="EH172" s="43">
        <f t="shared" ref="EH172:EH235" si="460">IF(AND(EE172&gt;0,EE173=0),EF172,0)</f>
        <v>0</v>
      </c>
      <c r="EI172" s="45">
        <f>IF(AND(ED172=EK$6,EM171-EK$1/(EK$7-EK$6+1)&gt;=0),ROUND(EK$1/(EK$7-EK$6+1),0),IF(AND(SUM(EI$10:EI171)&gt;0,EM171-EI171&gt;=0),EI171,IF(AND(SUM(EI$10:EI171)&gt;0),EK$1-SUM(EI$10:EI171),0)))</f>
        <v>0</v>
      </c>
      <c r="EJ172" s="45">
        <f t="shared" si="414"/>
        <v>0</v>
      </c>
      <c r="EK172" s="45">
        <f t="shared" si="415"/>
        <v>0</v>
      </c>
      <c r="EL172" s="45">
        <f t="shared" ref="EL172:EL235" si="461">IF(EF172=EK$4,EK$1,0)</f>
        <v>0</v>
      </c>
      <c r="EM172" s="45">
        <f t="shared" si="416"/>
        <v>0</v>
      </c>
      <c r="EN172" s="45">
        <f>IF(AND(EL172&lt;&gt;0,SUM(EL$9:EL171)=0),ROUND(EK$1*EK$3,0),0)</f>
        <v>0</v>
      </c>
      <c r="EO172" s="21"/>
      <c r="EP172" s="46">
        <f t="shared" si="433"/>
        <v>150</v>
      </c>
      <c r="EQ172" s="47">
        <f t="shared" si="417"/>
        <v>49490</v>
      </c>
      <c r="ER172" s="48">
        <f t="shared" si="438"/>
        <v>0</v>
      </c>
      <c r="ES172" s="48">
        <f t="shared" si="418"/>
        <v>0</v>
      </c>
      <c r="ET172" s="48">
        <f t="shared" si="419"/>
        <v>0</v>
      </c>
      <c r="EU172" s="48">
        <f t="shared" si="420"/>
        <v>0</v>
      </c>
      <c r="EV172" s="48">
        <f t="shared" si="421"/>
        <v>0</v>
      </c>
      <c r="EW172" s="48">
        <f t="shared" si="422"/>
        <v>0</v>
      </c>
      <c r="EX172" s="48">
        <f t="shared" si="423"/>
        <v>0</v>
      </c>
      <c r="EY172" s="48">
        <f t="shared" si="424"/>
        <v>0</v>
      </c>
      <c r="EZ172" s="48">
        <f t="shared" si="425"/>
        <v>0</v>
      </c>
      <c r="FA172" s="48">
        <f t="shared" si="426"/>
        <v>0</v>
      </c>
      <c r="FB172" s="48">
        <f t="shared" si="427"/>
        <v>0</v>
      </c>
      <c r="FC172" s="48">
        <f t="shared" si="428"/>
        <v>0</v>
      </c>
      <c r="FD172" s="48">
        <f t="shared" si="363"/>
        <v>0</v>
      </c>
      <c r="FE172" s="49">
        <f t="shared" si="339"/>
        <v>0</v>
      </c>
      <c r="FF172" s="49">
        <f t="shared" si="367"/>
        <v>0</v>
      </c>
      <c r="FG172" s="49">
        <f t="shared" si="368"/>
        <v>0</v>
      </c>
      <c r="FH172" s="49">
        <f t="shared" si="369"/>
        <v>0</v>
      </c>
      <c r="FI172" s="49">
        <f t="shared" si="370"/>
        <v>0</v>
      </c>
      <c r="FJ172" s="49">
        <f t="shared" si="371"/>
        <v>0</v>
      </c>
      <c r="FK172" s="49">
        <f t="shared" si="372"/>
        <v>0</v>
      </c>
      <c r="FL172" s="49">
        <f t="shared" si="373"/>
        <v>0</v>
      </c>
      <c r="FM172" s="49">
        <f t="shared" si="374"/>
        <v>0</v>
      </c>
      <c r="FN172" s="49">
        <f t="shared" si="429"/>
        <v>0</v>
      </c>
      <c r="FO172" s="49">
        <f t="shared" si="430"/>
        <v>0</v>
      </c>
      <c r="FP172" s="49">
        <f t="shared" si="431"/>
        <v>0</v>
      </c>
      <c r="FQ172" s="49">
        <f t="shared" si="432"/>
        <v>0</v>
      </c>
      <c r="FR172" s="49">
        <f t="shared" si="375"/>
        <v>0</v>
      </c>
      <c r="FS172" s="49">
        <f>IF(SUM(FF172:FF$298)=0,FF$299*FS$8/12,0)</f>
        <v>0</v>
      </c>
      <c r="FT172" s="49">
        <f>IF(SUM(FG172:FG$298)=0,FG$299*FT$8/12,0)</f>
        <v>0</v>
      </c>
      <c r="FU172" s="49">
        <f>IF(SUM(FH172:FH$298)=0,FH$299*FU$8/12,0)</f>
        <v>0</v>
      </c>
      <c r="FV172" s="49">
        <f>IF(SUM(FI172:FI$298)=0,FI$299*FV$8/12,0)</f>
        <v>0</v>
      </c>
      <c r="FW172" s="49">
        <f>IF(SUM(FJ172:FJ$298)=0,FJ$299*FW$8/12,0)</f>
        <v>0</v>
      </c>
      <c r="FX172" s="49">
        <f>IF(SUM(FK172:FK$298)=0,FK$299*FX$8/12,0)</f>
        <v>0</v>
      </c>
      <c r="FY172" s="49">
        <f>IF(SUM(FL172:FL$298)=0,FL$299*FY$8/12,0)</f>
        <v>0</v>
      </c>
      <c r="FZ172" s="49">
        <f>IF(SUM(FM172:FM$298)=0,FM$299*FZ$8/12,0)</f>
        <v>0</v>
      </c>
      <c r="GA172" s="49">
        <f>IF(SUM(FN172:FN$298)=0,FN$299*GA$8/12,0)</f>
        <v>0</v>
      </c>
      <c r="GB172" s="49">
        <f>IF(SUM(FO172:FO$298)=0,FO$299*GB$8/12,0)</f>
        <v>0</v>
      </c>
      <c r="GC172" s="49">
        <f>IF(SUM(FP172:FP$298)=0,FP$299*GC$8/12,0)</f>
        <v>0</v>
      </c>
      <c r="GD172" s="49">
        <f>IF(SUM(FQ172:FQ$298)=0,FQ$299*GD$8/12,0)</f>
        <v>0</v>
      </c>
      <c r="GE172" s="49">
        <f t="shared" si="376"/>
        <v>0</v>
      </c>
      <c r="GF172" s="49">
        <f t="shared" si="364"/>
        <v>0</v>
      </c>
      <c r="GG172" s="49">
        <f t="shared" si="377"/>
        <v>0</v>
      </c>
      <c r="GH172" s="49">
        <f t="shared" si="365"/>
        <v>0</v>
      </c>
      <c r="GI172" s="49">
        <f t="shared" si="378"/>
        <v>0</v>
      </c>
      <c r="GJ172" s="49">
        <f t="shared" si="366"/>
        <v>0</v>
      </c>
      <c r="GK172" s="21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  <c r="IW172" s="64"/>
      <c r="IX172" s="64"/>
      <c r="IY172" s="64"/>
      <c r="IZ172" s="64"/>
      <c r="JA172" s="64"/>
      <c r="JB172" s="64"/>
      <c r="JC172" s="64"/>
      <c r="JD172" s="64"/>
      <c r="JE172" s="64"/>
      <c r="JF172" s="64"/>
      <c r="JG172" s="64"/>
      <c r="JH172" s="64"/>
      <c r="JI172" s="64"/>
      <c r="JJ172" s="64"/>
      <c r="JK172" s="64"/>
      <c r="JL172" s="64"/>
      <c r="JM172" s="64"/>
      <c r="JN172" s="64"/>
      <c r="JO172" s="64"/>
      <c r="JP172" s="64"/>
      <c r="JQ172" s="64"/>
      <c r="JR172" s="64"/>
      <c r="JS172" s="64"/>
      <c r="JT172" s="64"/>
      <c r="JU172" s="64"/>
      <c r="JV172" s="64"/>
      <c r="JW172" s="64"/>
      <c r="JX172" s="64"/>
      <c r="JY172" s="64"/>
      <c r="JZ172" s="64"/>
      <c r="KA172" s="64"/>
      <c r="KB172" s="64"/>
      <c r="KC172" s="64"/>
      <c r="KD172" s="64"/>
      <c r="KE172" s="64"/>
      <c r="KF172" s="64"/>
      <c r="KG172" s="64"/>
      <c r="KH172" s="64"/>
      <c r="KI172" s="64"/>
      <c r="KJ172" s="64"/>
      <c r="KK172" s="64"/>
      <c r="KL172" s="64"/>
      <c r="KM172" s="64"/>
    </row>
    <row r="173" spans="1:299">
      <c r="A173" s="57"/>
      <c r="B173" s="38">
        <f>IF(SUM(J$9:J172)&gt;0.9,MAX(B$9:B172)+1,0)</f>
        <v>144</v>
      </c>
      <c r="C173" s="44">
        <f t="shared" si="340"/>
        <v>0</v>
      </c>
      <c r="D173" s="40">
        <v>49521</v>
      </c>
      <c r="E173" s="43">
        <f t="shared" si="379"/>
        <v>0</v>
      </c>
      <c r="F173" s="43">
        <f t="shared" si="380"/>
        <v>0</v>
      </c>
      <c r="G173" s="45">
        <f>IF(AND(B173=I$6,K172-I$1/(I$7-I$6+1)&gt;=0),ROUND(I$1/(I$7-I$6+1),0),IF(AND(SUM(G$10:G172)&gt;0,K172-G172&gt;=0),G172,IF(AND(SUM(G$10:G172)&gt;0),I$1-SUM(G$10:G172),0)))</f>
        <v>0</v>
      </c>
      <c r="H173" s="45">
        <f t="shared" si="381"/>
        <v>0</v>
      </c>
      <c r="I173" s="45">
        <f t="shared" si="382"/>
        <v>0</v>
      </c>
      <c r="J173" s="45">
        <f t="shared" si="439"/>
        <v>0</v>
      </c>
      <c r="K173" s="45">
        <f t="shared" si="383"/>
        <v>0</v>
      </c>
      <c r="L173" s="45">
        <f>IF(AND(J173&lt;&gt;0,SUM(J$9:J172)=0),ROUND(I$1*I$3,0),0)</f>
        <v>0</v>
      </c>
      <c r="M173" s="18"/>
      <c r="N173" s="38">
        <f>IF(SUM(V$9:V172)&gt;0.9,MAX(N$9:N172)+1,0)</f>
        <v>0</v>
      </c>
      <c r="O173" s="44">
        <f t="shared" si="341"/>
        <v>0</v>
      </c>
      <c r="P173" s="40">
        <f t="shared" si="342"/>
        <v>49521</v>
      </c>
      <c r="Q173" s="43">
        <f t="shared" ref="Q173:Q236" si="462">IF(AND(O173&gt;0,O172=0),P173,0)</f>
        <v>0</v>
      </c>
      <c r="R173" s="43">
        <f t="shared" si="440"/>
        <v>0</v>
      </c>
      <c r="S173" s="45">
        <f>IF(AND(N173=U$6,W172-U$1/(U$7-U$6+1)&gt;=0),ROUND(U$1/(U$7-U$6+1),0),IF(AND(SUM(S$10:S172)&gt;0,W172-S172&gt;=0),S172,IF(AND(SUM(S$10:S172)&gt;0),U$1-SUM(S$10:S172),0)))</f>
        <v>0</v>
      </c>
      <c r="T173" s="45">
        <f t="shared" si="384"/>
        <v>0</v>
      </c>
      <c r="U173" s="45">
        <f t="shared" si="385"/>
        <v>0</v>
      </c>
      <c r="V173" s="45">
        <f t="shared" si="441"/>
        <v>0</v>
      </c>
      <c r="W173" s="45">
        <f t="shared" si="386"/>
        <v>0</v>
      </c>
      <c r="X173" s="45">
        <f>IF(AND(V173&lt;&gt;0,SUM(V$9:V172)=0),ROUND(U$1*U$3,0),0)</f>
        <v>0</v>
      </c>
      <c r="Y173" s="18"/>
      <c r="Z173" s="38">
        <f>IF(SUM(AH$9:AH172)&gt;0.9,MAX(Z$9:Z172)+1,0)</f>
        <v>0</v>
      </c>
      <c r="AA173" s="44">
        <f t="shared" si="343"/>
        <v>0</v>
      </c>
      <c r="AB173" s="40">
        <f t="shared" si="344"/>
        <v>49521</v>
      </c>
      <c r="AC173" s="43">
        <f t="shared" ref="AC173:AC236" si="463">IF(AND(AA173&gt;0,AA172=0),AB173,0)</f>
        <v>0</v>
      </c>
      <c r="AD173" s="43">
        <f t="shared" si="442"/>
        <v>0</v>
      </c>
      <c r="AE173" s="45">
        <f>IF(AND(Z173=AG$6,AI172-AG$1/(AG$7-AG$6+1)&gt;=0),ROUND(AG$1/(AG$7-AG$6+1),0),IF(AND(SUM(AE$10:AE172)&gt;0,AI172-AE172&gt;=0),AE172,IF(AND(SUM(AE$10:AE172)&gt;0),AG$1-SUM(AE$10:AE172),0)))</f>
        <v>0</v>
      </c>
      <c r="AF173" s="45">
        <f t="shared" si="387"/>
        <v>0</v>
      </c>
      <c r="AG173" s="45">
        <f t="shared" si="388"/>
        <v>0</v>
      </c>
      <c r="AH173" s="45">
        <f t="shared" si="443"/>
        <v>0</v>
      </c>
      <c r="AI173" s="45">
        <f t="shared" si="389"/>
        <v>0</v>
      </c>
      <c r="AJ173" s="45">
        <f>IF(AND(AH173&lt;&gt;0,SUM(AH$9:AH172)=0),ROUND(AG$1*AG$3,0),0)</f>
        <v>0</v>
      </c>
      <c r="AK173" s="18"/>
      <c r="AL173" s="38">
        <f>IF(SUM(AT$9:AT172)&gt;0.9,MAX(AL$9:AL172)+1,0)</f>
        <v>0</v>
      </c>
      <c r="AM173" s="44">
        <f t="shared" si="345"/>
        <v>0</v>
      </c>
      <c r="AN173" s="40">
        <f t="shared" si="346"/>
        <v>49521</v>
      </c>
      <c r="AO173" s="43">
        <f t="shared" ref="AO173:AO236" si="464">IF(AND(AM173&gt;0,AM172=0),AN173,0)</f>
        <v>0</v>
      </c>
      <c r="AP173" s="43">
        <f t="shared" si="444"/>
        <v>0</v>
      </c>
      <c r="AQ173" s="45">
        <f>IF(AND(AL173=AS$6,AU172-AS$1/(AS$7-AS$6+1)&gt;=0),ROUND(AS$1/(AS$7-AS$6+1),0),IF(AND(SUM(AQ$10:AQ172)&gt;0,AU172-AQ172&gt;=0),AQ172,IF(AND(SUM(AQ$10:AQ172)&gt;0),AS$1-SUM(AQ$10:AQ172),0)))</f>
        <v>0</v>
      </c>
      <c r="AR173" s="45">
        <f t="shared" si="390"/>
        <v>0</v>
      </c>
      <c r="AS173" s="45">
        <f t="shared" si="391"/>
        <v>0</v>
      </c>
      <c r="AT173" s="45">
        <f t="shared" si="445"/>
        <v>0</v>
      </c>
      <c r="AU173" s="45">
        <f t="shared" si="392"/>
        <v>0</v>
      </c>
      <c r="AV173" s="45">
        <f>IF(AND(AT173&lt;&gt;0,SUM(AT$9:AT172)=0),ROUND(AS$1*AS$3,0),0)</f>
        <v>0</v>
      </c>
      <c r="AW173" s="18"/>
      <c r="AX173" s="38">
        <f>IF(SUM(BF$9:BF172)&gt;0.9,MAX(AX$9:AX172)+1,0)</f>
        <v>0</v>
      </c>
      <c r="AY173" s="44">
        <f t="shared" si="347"/>
        <v>0</v>
      </c>
      <c r="AZ173" s="40">
        <f t="shared" si="348"/>
        <v>49521</v>
      </c>
      <c r="BA173" s="43">
        <f t="shared" ref="BA173:BA236" si="465">IF(AND(AY173&gt;0,AY172=0),AZ173,0)</f>
        <v>0</v>
      </c>
      <c r="BB173" s="43">
        <f t="shared" si="446"/>
        <v>0</v>
      </c>
      <c r="BC173" s="45">
        <f>IF(AND(AX173=BE$6,BG172-BE$1/(BE$7-BE$6+1)&gt;=0),ROUND(BE$1/(BE$7-BE$6+1),0),IF(AND(SUM(BC$10:BC172)&gt;0,BG172-BC172&gt;=0),BC172,IF(AND(SUM(BC$10:BC172)&gt;0),BE$1-SUM(BC$10:BC172),0)))</f>
        <v>0</v>
      </c>
      <c r="BD173" s="45">
        <f t="shared" si="393"/>
        <v>0</v>
      </c>
      <c r="BE173" s="45">
        <f t="shared" si="394"/>
        <v>0</v>
      </c>
      <c r="BF173" s="45">
        <f t="shared" si="447"/>
        <v>0</v>
      </c>
      <c r="BG173" s="45">
        <f t="shared" si="395"/>
        <v>0</v>
      </c>
      <c r="BH173" s="45">
        <f>IF(AND(BF173&lt;&gt;0,SUM(BF$9:BF172)=0),ROUND(BE$1*BE$3,0),0)</f>
        <v>0</v>
      </c>
      <c r="BI173" s="18"/>
      <c r="BJ173" s="38">
        <f>IF(SUM(BR$9:BR172)&gt;0.9,MAX(BJ$9:BJ172)+1,0)</f>
        <v>0</v>
      </c>
      <c r="BK173" s="44">
        <f t="shared" si="349"/>
        <v>0</v>
      </c>
      <c r="BL173" s="40">
        <f t="shared" si="350"/>
        <v>49521</v>
      </c>
      <c r="BM173" s="43">
        <f t="shared" ref="BM173:BM236" si="466">IF(AND(BK173&gt;0,BK172=0),BL173,0)</f>
        <v>0</v>
      </c>
      <c r="BN173" s="43">
        <f t="shared" si="448"/>
        <v>0</v>
      </c>
      <c r="BO173" s="45">
        <f>IF(AND(BJ173=BQ$6,BS172-BQ$1/(BQ$7-BQ$6+1)&gt;=0),ROUND(BQ$1/(BQ$7-BQ$6+1),0),IF(AND(SUM(BO$10:BO172)&gt;0,BS172-BO172&gt;=0),BO172,IF(AND(SUM(BO$10:BO172)&gt;0),BQ$1-SUM(BO$10:BO172),0)))</f>
        <v>0</v>
      </c>
      <c r="BP173" s="45">
        <f t="shared" si="396"/>
        <v>0</v>
      </c>
      <c r="BQ173" s="45">
        <f t="shared" si="397"/>
        <v>0</v>
      </c>
      <c r="BR173" s="45">
        <f t="shared" si="449"/>
        <v>0</v>
      </c>
      <c r="BS173" s="45">
        <f t="shared" si="398"/>
        <v>0</v>
      </c>
      <c r="BT173" s="45">
        <f>IF(AND(BR173&lt;&gt;0,SUM(BR$9:BR172)=0),ROUND(BQ$1*BQ$3,0),0)</f>
        <v>0</v>
      </c>
      <c r="BU173" s="18"/>
      <c r="BV173" s="38">
        <f>IF(SUM(CD$9:CD172)&gt;0.9,MAX(BV$9:BV172)+1,0)</f>
        <v>0</v>
      </c>
      <c r="BW173" s="44">
        <f t="shared" si="351"/>
        <v>0</v>
      </c>
      <c r="BX173" s="40">
        <f t="shared" si="352"/>
        <v>49521</v>
      </c>
      <c r="BY173" s="43">
        <f t="shared" ref="BY173:BY236" si="467">IF(AND(BW173&gt;0,BW172=0),BX173,0)</f>
        <v>0</v>
      </c>
      <c r="BZ173" s="43">
        <f t="shared" si="450"/>
        <v>0</v>
      </c>
      <c r="CA173" s="45">
        <f>IF(AND(BV173=CC$6,CE172-CC$1/(CC$7-CC$6+1)&gt;=0),ROUND(CC$1/(CC$7-CC$6+1),0),IF(AND(SUM(CA$10:CA172)&gt;0,CE172-CA172&gt;=0),CA172,IF(AND(SUM(CA$10:CA172)&gt;0),CC$1-SUM(CA$10:CA172),0)))</f>
        <v>0</v>
      </c>
      <c r="CB173" s="45">
        <f t="shared" si="399"/>
        <v>0</v>
      </c>
      <c r="CC173" s="45">
        <f t="shared" si="400"/>
        <v>0</v>
      </c>
      <c r="CD173" s="45">
        <f t="shared" si="451"/>
        <v>0</v>
      </c>
      <c r="CE173" s="45">
        <f t="shared" si="401"/>
        <v>0</v>
      </c>
      <c r="CF173" s="45">
        <f>IF(AND(CD173&lt;&gt;0,SUM(CD$9:CD172)=0),ROUND(CC$1*CC$3,0),0)</f>
        <v>0</v>
      </c>
      <c r="CG173" s="18"/>
      <c r="CH173" s="38">
        <f>IF(SUM(CP$9:CP172)&gt;0.9,MAX(CH$9:CH172)+1,0)</f>
        <v>0</v>
      </c>
      <c r="CI173" s="44">
        <f t="shared" si="353"/>
        <v>0</v>
      </c>
      <c r="CJ173" s="40">
        <f t="shared" si="354"/>
        <v>49521</v>
      </c>
      <c r="CK173" s="43">
        <f t="shared" ref="CK173:CK236" si="468">IF(AND(CI173&gt;0,CI172=0),CJ173,0)</f>
        <v>0</v>
      </c>
      <c r="CL173" s="43">
        <f t="shared" si="452"/>
        <v>0</v>
      </c>
      <c r="CM173" s="45">
        <f>IF(AND(CH173=CO$6,CQ172-CO$1/(CO$7-CO$6+1)&gt;=0),ROUND(CO$1/(CO$7-CO$6+1),0),IF(AND(SUM(CM$10:CM172)&gt;0,CQ172-CM172&gt;=0),CM172,IF(AND(SUM(CM$10:CM172)&gt;0),CO$1-SUM(CM$10:CM172),0)))</f>
        <v>0</v>
      </c>
      <c r="CN173" s="45">
        <f t="shared" si="402"/>
        <v>0</v>
      </c>
      <c r="CO173" s="45">
        <f t="shared" si="403"/>
        <v>0</v>
      </c>
      <c r="CP173" s="45">
        <f t="shared" si="453"/>
        <v>0</v>
      </c>
      <c r="CQ173" s="45">
        <f t="shared" si="404"/>
        <v>0</v>
      </c>
      <c r="CR173" s="45">
        <f>IF(AND(CP173&lt;&gt;0,SUM(CP$9:CP172)=0),ROUND(CO$1*CO$3,0),0)</f>
        <v>0</v>
      </c>
      <c r="CS173" s="18"/>
      <c r="CT173" s="38">
        <f>IF(SUM(DB$9:DB172)&gt;0.9,MAX(CT$9:CT172)+1,0)</f>
        <v>0</v>
      </c>
      <c r="CU173" s="44">
        <f t="shared" si="355"/>
        <v>0</v>
      </c>
      <c r="CV173" s="40">
        <f t="shared" si="356"/>
        <v>49521</v>
      </c>
      <c r="CW173" s="43">
        <f t="shared" ref="CW173:CW236" si="469">IF(AND(CU173&gt;0,CU172=0),CV173,0)</f>
        <v>0</v>
      </c>
      <c r="CX173" s="43">
        <f t="shared" si="454"/>
        <v>0</v>
      </c>
      <c r="CY173" s="45">
        <f>IF(AND(CT173=DA$6,DC172-DA$1/(DA$7-DA$6+1)&gt;=0),ROUND(DA$1/(DA$7-DA$6+1),0),IF(AND(SUM(CY$10:CY172)&gt;0,DC172-CY172&gt;=0),CY172,IF(AND(SUM(CY$10:CY172)&gt;0),DA$1-SUM(CY$10:CY172),0)))</f>
        <v>0</v>
      </c>
      <c r="CZ173" s="45">
        <f t="shared" si="405"/>
        <v>0</v>
      </c>
      <c r="DA173" s="45">
        <f t="shared" si="406"/>
        <v>0</v>
      </c>
      <c r="DB173" s="45">
        <f t="shared" si="455"/>
        <v>0</v>
      </c>
      <c r="DC173" s="45">
        <f t="shared" si="407"/>
        <v>0</v>
      </c>
      <c r="DD173" s="45">
        <f>IF(AND(DB173&lt;&gt;0,SUM(DB$9:DB172)=0),ROUND(DA$1*DA$3,0),0)</f>
        <v>0</v>
      </c>
      <c r="DE173" s="18"/>
      <c r="DF173" s="38">
        <f>IF(SUM(DN$9:DN172)&gt;0.9,MAX(DF$9:DF172)+1,0)</f>
        <v>0</v>
      </c>
      <c r="DG173" s="44">
        <f t="shared" si="357"/>
        <v>0</v>
      </c>
      <c r="DH173" s="40">
        <f t="shared" si="358"/>
        <v>49521</v>
      </c>
      <c r="DI173" s="43">
        <f t="shared" ref="DI173:DI236" si="470">IF(AND(DG173&gt;0,DG172=0),DH173,0)</f>
        <v>0</v>
      </c>
      <c r="DJ173" s="43">
        <f t="shared" si="456"/>
        <v>0</v>
      </c>
      <c r="DK173" s="45">
        <f>IF(AND(DF173=DM$6,DO172-DM$1/(DM$7-DM$6+1)&gt;=0),ROUND(DM$1/(DM$7-DM$6+1),0),IF(AND(SUM(DK$10:DK172)&gt;0,DO172-DK172&gt;=0),DK172,IF(AND(SUM(DK$10:DK172)&gt;0),DM$1-SUM(DK$10:DK172),0)))</f>
        <v>0</v>
      </c>
      <c r="DL173" s="45">
        <f t="shared" si="408"/>
        <v>0</v>
      </c>
      <c r="DM173" s="45">
        <f t="shared" si="409"/>
        <v>0</v>
      </c>
      <c r="DN173" s="45">
        <f t="shared" si="457"/>
        <v>0</v>
      </c>
      <c r="DO173" s="45">
        <f t="shared" si="410"/>
        <v>0</v>
      </c>
      <c r="DP173" s="45">
        <f>IF(AND(DN173&lt;&gt;0,SUM(DN$9:DN172)=0),ROUND(DM$1*DM$3,0),0)</f>
        <v>0</v>
      </c>
      <c r="DQ173" s="18"/>
      <c r="DR173" s="38">
        <f>IF(SUM(DZ$9:DZ172)&gt;0.9,MAX(DR$9:DR172)+1,0)</f>
        <v>0</v>
      </c>
      <c r="DS173" s="44">
        <f t="shared" si="359"/>
        <v>0</v>
      </c>
      <c r="DT173" s="40">
        <f t="shared" si="360"/>
        <v>49521</v>
      </c>
      <c r="DU173" s="43">
        <f t="shared" ref="DU173:DU236" si="471">IF(AND(DS173&gt;0,DS172=0),DT173,0)</f>
        <v>0</v>
      </c>
      <c r="DV173" s="43">
        <f t="shared" si="458"/>
        <v>0</v>
      </c>
      <c r="DW173" s="45">
        <f>IF(AND(DR173=DY$6,EA172-DY$1/(DY$7-DY$6+1)&gt;=0),ROUND(DY$1/(DY$7-DY$6+1),0),IF(AND(SUM(DW$10:DW172)&gt;0,EA172-DW172&gt;=0),DW172,IF(AND(SUM(DW$10:DW172)&gt;0),DY$1-SUM(DW$10:DW172),0)))</f>
        <v>0</v>
      </c>
      <c r="DX173" s="45">
        <f t="shared" si="411"/>
        <v>0</v>
      </c>
      <c r="DY173" s="45">
        <f t="shared" si="412"/>
        <v>0</v>
      </c>
      <c r="DZ173" s="45">
        <f t="shared" si="459"/>
        <v>0</v>
      </c>
      <c r="EA173" s="45">
        <f t="shared" si="413"/>
        <v>0</v>
      </c>
      <c r="EB173" s="45">
        <f>IF(AND(DZ173&lt;&gt;0,SUM(DZ$9:DZ172)=0),ROUND(DY$1*DY$3,0),0)</f>
        <v>0</v>
      </c>
      <c r="EC173" s="18"/>
      <c r="ED173" s="38">
        <f>IF(SUM(EL$9:EL172)&gt;0.9,MAX(ED$9:ED172)+1,0)</f>
        <v>0</v>
      </c>
      <c r="EE173" s="44">
        <f t="shared" si="361"/>
        <v>0</v>
      </c>
      <c r="EF173" s="40">
        <f t="shared" si="362"/>
        <v>49521</v>
      </c>
      <c r="EG173" s="43">
        <f t="shared" ref="EG173:EG236" si="472">IF(AND(EE173&gt;0,EE172=0),EF173,0)</f>
        <v>0</v>
      </c>
      <c r="EH173" s="43">
        <f t="shared" si="460"/>
        <v>0</v>
      </c>
      <c r="EI173" s="45">
        <f>IF(AND(ED173=EK$6,EM172-EK$1/(EK$7-EK$6+1)&gt;=0),ROUND(EK$1/(EK$7-EK$6+1),0),IF(AND(SUM(EI$10:EI172)&gt;0,EM172-EI172&gt;=0),EI172,IF(AND(SUM(EI$10:EI172)&gt;0),EK$1-SUM(EI$10:EI172),0)))</f>
        <v>0</v>
      </c>
      <c r="EJ173" s="45">
        <f t="shared" si="414"/>
        <v>0</v>
      </c>
      <c r="EK173" s="45">
        <f t="shared" si="415"/>
        <v>0</v>
      </c>
      <c r="EL173" s="45">
        <f t="shared" si="461"/>
        <v>0</v>
      </c>
      <c r="EM173" s="45">
        <f t="shared" si="416"/>
        <v>0</v>
      </c>
      <c r="EN173" s="45">
        <f>IF(AND(EL173&lt;&gt;0,SUM(EL$9:EL172)=0),ROUND(EK$1*EK$3,0),0)</f>
        <v>0</v>
      </c>
      <c r="EO173" s="21"/>
      <c r="EP173" s="46">
        <f t="shared" si="433"/>
        <v>151</v>
      </c>
      <c r="EQ173" s="47">
        <f t="shared" si="417"/>
        <v>49521</v>
      </c>
      <c r="ER173" s="48">
        <f t="shared" si="438"/>
        <v>0</v>
      </c>
      <c r="ES173" s="48">
        <f t="shared" si="418"/>
        <v>0</v>
      </c>
      <c r="ET173" s="48">
        <f t="shared" si="419"/>
        <v>0</v>
      </c>
      <c r="EU173" s="48">
        <f t="shared" si="420"/>
        <v>0</v>
      </c>
      <c r="EV173" s="48">
        <f t="shared" si="421"/>
        <v>0</v>
      </c>
      <c r="EW173" s="48">
        <f t="shared" si="422"/>
        <v>0</v>
      </c>
      <c r="EX173" s="48">
        <f t="shared" si="423"/>
        <v>0</v>
      </c>
      <c r="EY173" s="48">
        <f t="shared" si="424"/>
        <v>0</v>
      </c>
      <c r="EZ173" s="48">
        <f t="shared" si="425"/>
        <v>0</v>
      </c>
      <c r="FA173" s="48">
        <f t="shared" si="426"/>
        <v>0</v>
      </c>
      <c r="FB173" s="48">
        <f t="shared" si="427"/>
        <v>0</v>
      </c>
      <c r="FC173" s="48">
        <f t="shared" si="428"/>
        <v>0</v>
      </c>
      <c r="FD173" s="48">
        <f t="shared" si="363"/>
        <v>0</v>
      </c>
      <c r="FE173" s="49">
        <f t="shared" si="339"/>
        <v>0</v>
      </c>
      <c r="FF173" s="49">
        <f t="shared" si="367"/>
        <v>0</v>
      </c>
      <c r="FG173" s="49">
        <f t="shared" si="368"/>
        <v>0</v>
      </c>
      <c r="FH173" s="49">
        <f t="shared" si="369"/>
        <v>0</v>
      </c>
      <c r="FI173" s="49">
        <f t="shared" si="370"/>
        <v>0</v>
      </c>
      <c r="FJ173" s="49">
        <f t="shared" si="371"/>
        <v>0</v>
      </c>
      <c r="FK173" s="49">
        <f t="shared" si="372"/>
        <v>0</v>
      </c>
      <c r="FL173" s="49">
        <f t="shared" si="373"/>
        <v>0</v>
      </c>
      <c r="FM173" s="49">
        <f t="shared" si="374"/>
        <v>0</v>
      </c>
      <c r="FN173" s="49">
        <f t="shared" si="429"/>
        <v>0</v>
      </c>
      <c r="FO173" s="49">
        <f t="shared" si="430"/>
        <v>0</v>
      </c>
      <c r="FP173" s="49">
        <f t="shared" si="431"/>
        <v>0</v>
      </c>
      <c r="FQ173" s="49">
        <f t="shared" si="432"/>
        <v>0</v>
      </c>
      <c r="FR173" s="49">
        <f t="shared" si="375"/>
        <v>0</v>
      </c>
      <c r="FS173" s="49">
        <f>IF(SUM(FF173:FF$298)=0,FF$299*FS$8/12,0)</f>
        <v>0</v>
      </c>
      <c r="FT173" s="49">
        <f>IF(SUM(FG173:FG$298)=0,FG$299*FT$8/12,0)</f>
        <v>0</v>
      </c>
      <c r="FU173" s="49">
        <f>IF(SUM(FH173:FH$298)=0,FH$299*FU$8/12,0)</f>
        <v>0</v>
      </c>
      <c r="FV173" s="49">
        <f>IF(SUM(FI173:FI$298)=0,FI$299*FV$8/12,0)</f>
        <v>0</v>
      </c>
      <c r="FW173" s="49">
        <f>IF(SUM(FJ173:FJ$298)=0,FJ$299*FW$8/12,0)</f>
        <v>0</v>
      </c>
      <c r="FX173" s="49">
        <f>IF(SUM(FK173:FK$298)=0,FK$299*FX$8/12,0)</f>
        <v>0</v>
      </c>
      <c r="FY173" s="49">
        <f>IF(SUM(FL173:FL$298)=0,FL$299*FY$8/12,0)</f>
        <v>0</v>
      </c>
      <c r="FZ173" s="49">
        <f>IF(SUM(FM173:FM$298)=0,FM$299*FZ$8/12,0)</f>
        <v>0</v>
      </c>
      <c r="GA173" s="49">
        <f>IF(SUM(FN173:FN$298)=0,FN$299*GA$8/12,0)</f>
        <v>0</v>
      </c>
      <c r="GB173" s="49">
        <f>IF(SUM(FO173:FO$298)=0,FO$299*GB$8/12,0)</f>
        <v>0</v>
      </c>
      <c r="GC173" s="49">
        <f>IF(SUM(FP173:FP$298)=0,FP$299*GC$8/12,0)</f>
        <v>0</v>
      </c>
      <c r="GD173" s="49">
        <f>IF(SUM(FQ173:FQ$298)=0,FQ$299*GD$8/12,0)</f>
        <v>0</v>
      </c>
      <c r="GE173" s="49">
        <f t="shared" si="376"/>
        <v>0</v>
      </c>
      <c r="GF173" s="49">
        <f t="shared" si="364"/>
        <v>0</v>
      </c>
      <c r="GG173" s="49">
        <f t="shared" si="377"/>
        <v>0</v>
      </c>
      <c r="GH173" s="49">
        <f t="shared" si="365"/>
        <v>0</v>
      </c>
      <c r="GI173" s="49">
        <f t="shared" si="378"/>
        <v>0</v>
      </c>
      <c r="GJ173" s="49">
        <f t="shared" si="366"/>
        <v>0</v>
      </c>
      <c r="GK173" s="21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  <c r="IW173" s="64"/>
      <c r="IX173" s="64"/>
      <c r="IY173" s="64"/>
      <c r="IZ173" s="64"/>
      <c r="JA173" s="64"/>
      <c r="JB173" s="64"/>
      <c r="JC173" s="64"/>
      <c r="JD173" s="64"/>
      <c r="JE173" s="64"/>
      <c r="JF173" s="64"/>
      <c r="JG173" s="64"/>
      <c r="JH173" s="64"/>
      <c r="JI173" s="64"/>
      <c r="JJ173" s="64"/>
      <c r="JK173" s="64"/>
      <c r="JL173" s="64"/>
      <c r="JM173" s="64"/>
      <c r="JN173" s="64"/>
      <c r="JO173" s="64"/>
      <c r="JP173" s="64"/>
      <c r="JQ173" s="64"/>
      <c r="JR173" s="64"/>
      <c r="JS173" s="64"/>
      <c r="JT173" s="64"/>
      <c r="JU173" s="64"/>
      <c r="JV173" s="64"/>
      <c r="JW173" s="64"/>
      <c r="JX173" s="64"/>
      <c r="JY173" s="64"/>
      <c r="JZ173" s="64"/>
      <c r="KA173" s="64"/>
      <c r="KB173" s="64"/>
      <c r="KC173" s="64"/>
      <c r="KD173" s="64"/>
      <c r="KE173" s="64"/>
      <c r="KF173" s="64"/>
      <c r="KG173" s="64"/>
      <c r="KH173" s="64"/>
      <c r="KI173" s="64"/>
      <c r="KJ173" s="64"/>
      <c r="KK173" s="64"/>
      <c r="KL173" s="64"/>
      <c r="KM173" s="64"/>
    </row>
    <row r="174" spans="1:299">
      <c r="A174" s="57"/>
      <c r="B174" s="38">
        <f>IF(SUM(J$9:J173)&gt;0.9,MAX(B$9:B173)+1,0)</f>
        <v>145</v>
      </c>
      <c r="C174" s="44">
        <f t="shared" si="340"/>
        <v>0</v>
      </c>
      <c r="D174" s="40">
        <v>49552</v>
      </c>
      <c r="E174" s="43">
        <f t="shared" si="379"/>
        <v>0</v>
      </c>
      <c r="F174" s="43">
        <f t="shared" si="380"/>
        <v>0</v>
      </c>
      <c r="G174" s="45">
        <f>IF(AND(B174=I$6,K173-I$1/(I$7-I$6+1)&gt;=0),ROUND(I$1/(I$7-I$6+1),0),IF(AND(SUM(G$10:G173)&gt;0,K173-G173&gt;=0),G173,IF(AND(SUM(G$10:G173)&gt;0),I$1-SUM(G$10:G173),0)))</f>
        <v>0</v>
      </c>
      <c r="H174" s="45">
        <f t="shared" si="381"/>
        <v>0</v>
      </c>
      <c r="I174" s="45">
        <f t="shared" si="382"/>
        <v>0</v>
      </c>
      <c r="J174" s="45">
        <f t="shared" si="439"/>
        <v>0</v>
      </c>
      <c r="K174" s="45">
        <f t="shared" si="383"/>
        <v>0</v>
      </c>
      <c r="L174" s="45">
        <f>IF(AND(J174&lt;&gt;0,SUM(J$9:J173)=0),ROUND(I$1*I$3,0),0)</f>
        <v>0</v>
      </c>
      <c r="M174" s="18"/>
      <c r="N174" s="38">
        <f>IF(SUM(V$9:V173)&gt;0.9,MAX(N$9:N173)+1,0)</f>
        <v>0</v>
      </c>
      <c r="O174" s="44">
        <f t="shared" si="341"/>
        <v>0</v>
      </c>
      <c r="P174" s="40">
        <f t="shared" si="342"/>
        <v>49552</v>
      </c>
      <c r="Q174" s="43">
        <f t="shared" si="462"/>
        <v>0</v>
      </c>
      <c r="R174" s="43">
        <f t="shared" si="440"/>
        <v>0</v>
      </c>
      <c r="S174" s="45">
        <f>IF(AND(N174=U$6,W173-U$1/(U$7-U$6+1)&gt;=0),ROUND(U$1/(U$7-U$6+1),0),IF(AND(SUM(S$10:S173)&gt;0,W173-S173&gt;=0),S173,IF(AND(SUM(S$10:S173)&gt;0),U$1-SUM(S$10:S173),0)))</f>
        <v>0</v>
      </c>
      <c r="T174" s="45">
        <f t="shared" si="384"/>
        <v>0</v>
      </c>
      <c r="U174" s="45">
        <f t="shared" si="385"/>
        <v>0</v>
      </c>
      <c r="V174" s="45">
        <f t="shared" si="441"/>
        <v>0</v>
      </c>
      <c r="W174" s="45">
        <f t="shared" si="386"/>
        <v>0</v>
      </c>
      <c r="X174" s="45">
        <f>IF(AND(V174&lt;&gt;0,SUM(V$9:V173)=0),ROUND(U$1*U$3,0),0)</f>
        <v>0</v>
      </c>
      <c r="Y174" s="18"/>
      <c r="Z174" s="38">
        <f>IF(SUM(AH$9:AH173)&gt;0.9,MAX(Z$9:Z173)+1,0)</f>
        <v>0</v>
      </c>
      <c r="AA174" s="44">
        <f t="shared" si="343"/>
        <v>0</v>
      </c>
      <c r="AB174" s="40">
        <f t="shared" si="344"/>
        <v>49552</v>
      </c>
      <c r="AC174" s="43">
        <f t="shared" si="463"/>
        <v>0</v>
      </c>
      <c r="AD174" s="43">
        <f t="shared" si="442"/>
        <v>0</v>
      </c>
      <c r="AE174" s="45">
        <f>IF(AND(Z174=AG$6,AI173-AG$1/(AG$7-AG$6+1)&gt;=0),ROUND(AG$1/(AG$7-AG$6+1),0),IF(AND(SUM(AE$10:AE173)&gt;0,AI173-AE173&gt;=0),AE173,IF(AND(SUM(AE$10:AE173)&gt;0),AG$1-SUM(AE$10:AE173),0)))</f>
        <v>0</v>
      </c>
      <c r="AF174" s="45">
        <f t="shared" si="387"/>
        <v>0</v>
      </c>
      <c r="AG174" s="45">
        <f t="shared" si="388"/>
        <v>0</v>
      </c>
      <c r="AH174" s="45">
        <f t="shared" si="443"/>
        <v>0</v>
      </c>
      <c r="AI174" s="45">
        <f t="shared" si="389"/>
        <v>0</v>
      </c>
      <c r="AJ174" s="45">
        <f>IF(AND(AH174&lt;&gt;0,SUM(AH$9:AH173)=0),ROUND(AG$1*AG$3,0),0)</f>
        <v>0</v>
      </c>
      <c r="AK174" s="18"/>
      <c r="AL174" s="38">
        <f>IF(SUM(AT$9:AT173)&gt;0.9,MAX(AL$9:AL173)+1,0)</f>
        <v>0</v>
      </c>
      <c r="AM174" s="44">
        <f t="shared" si="345"/>
        <v>0</v>
      </c>
      <c r="AN174" s="40">
        <f t="shared" si="346"/>
        <v>49552</v>
      </c>
      <c r="AO174" s="43">
        <f t="shared" si="464"/>
        <v>0</v>
      </c>
      <c r="AP174" s="43">
        <f t="shared" si="444"/>
        <v>0</v>
      </c>
      <c r="AQ174" s="45">
        <f>IF(AND(AL174=AS$6,AU173-AS$1/(AS$7-AS$6+1)&gt;=0),ROUND(AS$1/(AS$7-AS$6+1),0),IF(AND(SUM(AQ$10:AQ173)&gt;0,AU173-AQ173&gt;=0),AQ173,IF(AND(SUM(AQ$10:AQ173)&gt;0),AS$1-SUM(AQ$10:AQ173),0)))</f>
        <v>0</v>
      </c>
      <c r="AR174" s="45">
        <f t="shared" si="390"/>
        <v>0</v>
      </c>
      <c r="AS174" s="45">
        <f t="shared" si="391"/>
        <v>0</v>
      </c>
      <c r="AT174" s="45">
        <f t="shared" si="445"/>
        <v>0</v>
      </c>
      <c r="AU174" s="45">
        <f t="shared" si="392"/>
        <v>0</v>
      </c>
      <c r="AV174" s="45">
        <f>IF(AND(AT174&lt;&gt;0,SUM(AT$9:AT173)=0),ROUND(AS$1*AS$3,0),0)</f>
        <v>0</v>
      </c>
      <c r="AW174" s="18"/>
      <c r="AX174" s="38">
        <f>IF(SUM(BF$9:BF173)&gt;0.9,MAX(AX$9:AX173)+1,0)</f>
        <v>0</v>
      </c>
      <c r="AY174" s="44">
        <f t="shared" si="347"/>
        <v>0</v>
      </c>
      <c r="AZ174" s="40">
        <f t="shared" si="348"/>
        <v>49552</v>
      </c>
      <c r="BA174" s="43">
        <f t="shared" si="465"/>
        <v>0</v>
      </c>
      <c r="BB174" s="43">
        <f t="shared" si="446"/>
        <v>0</v>
      </c>
      <c r="BC174" s="45">
        <f>IF(AND(AX174=BE$6,BG173-BE$1/(BE$7-BE$6+1)&gt;=0),ROUND(BE$1/(BE$7-BE$6+1),0),IF(AND(SUM(BC$10:BC173)&gt;0,BG173-BC173&gt;=0),BC173,IF(AND(SUM(BC$10:BC173)&gt;0),BE$1-SUM(BC$10:BC173),0)))</f>
        <v>0</v>
      </c>
      <c r="BD174" s="45">
        <f t="shared" si="393"/>
        <v>0</v>
      </c>
      <c r="BE174" s="45">
        <f t="shared" si="394"/>
        <v>0</v>
      </c>
      <c r="BF174" s="45">
        <f t="shared" si="447"/>
        <v>0</v>
      </c>
      <c r="BG174" s="45">
        <f t="shared" si="395"/>
        <v>0</v>
      </c>
      <c r="BH174" s="45">
        <f>IF(AND(BF174&lt;&gt;0,SUM(BF$9:BF173)=0),ROUND(BE$1*BE$3,0),0)</f>
        <v>0</v>
      </c>
      <c r="BI174" s="18"/>
      <c r="BJ174" s="38">
        <f>IF(SUM(BR$9:BR173)&gt;0.9,MAX(BJ$9:BJ173)+1,0)</f>
        <v>0</v>
      </c>
      <c r="BK174" s="44">
        <f t="shared" si="349"/>
        <v>0</v>
      </c>
      <c r="BL174" s="40">
        <f t="shared" si="350"/>
        <v>49552</v>
      </c>
      <c r="BM174" s="43">
        <f t="shared" si="466"/>
        <v>0</v>
      </c>
      <c r="BN174" s="43">
        <f t="shared" si="448"/>
        <v>0</v>
      </c>
      <c r="BO174" s="45">
        <f>IF(AND(BJ174=BQ$6,BS173-BQ$1/(BQ$7-BQ$6+1)&gt;=0),ROUND(BQ$1/(BQ$7-BQ$6+1),0),IF(AND(SUM(BO$10:BO173)&gt;0,BS173-BO173&gt;=0),BO173,IF(AND(SUM(BO$10:BO173)&gt;0),BQ$1-SUM(BO$10:BO173),0)))</f>
        <v>0</v>
      </c>
      <c r="BP174" s="45">
        <f t="shared" si="396"/>
        <v>0</v>
      </c>
      <c r="BQ174" s="45">
        <f t="shared" si="397"/>
        <v>0</v>
      </c>
      <c r="BR174" s="45">
        <f t="shared" si="449"/>
        <v>0</v>
      </c>
      <c r="BS174" s="45">
        <f t="shared" si="398"/>
        <v>0</v>
      </c>
      <c r="BT174" s="45">
        <f>IF(AND(BR174&lt;&gt;0,SUM(BR$9:BR173)=0),ROUND(BQ$1*BQ$3,0),0)</f>
        <v>0</v>
      </c>
      <c r="BU174" s="18"/>
      <c r="BV174" s="38">
        <f>IF(SUM(CD$9:CD173)&gt;0.9,MAX(BV$9:BV173)+1,0)</f>
        <v>0</v>
      </c>
      <c r="BW174" s="44">
        <f t="shared" si="351"/>
        <v>0</v>
      </c>
      <c r="BX174" s="40">
        <f t="shared" si="352"/>
        <v>49552</v>
      </c>
      <c r="BY174" s="43">
        <f t="shared" si="467"/>
        <v>0</v>
      </c>
      <c r="BZ174" s="43">
        <f t="shared" si="450"/>
        <v>0</v>
      </c>
      <c r="CA174" s="45">
        <f>IF(AND(BV174=CC$6,CE173-CC$1/(CC$7-CC$6+1)&gt;=0),ROUND(CC$1/(CC$7-CC$6+1),0),IF(AND(SUM(CA$10:CA173)&gt;0,CE173-CA173&gt;=0),CA173,IF(AND(SUM(CA$10:CA173)&gt;0),CC$1-SUM(CA$10:CA173),0)))</f>
        <v>0</v>
      </c>
      <c r="CB174" s="45">
        <f t="shared" si="399"/>
        <v>0</v>
      </c>
      <c r="CC174" s="45">
        <f t="shared" si="400"/>
        <v>0</v>
      </c>
      <c r="CD174" s="45">
        <f t="shared" si="451"/>
        <v>0</v>
      </c>
      <c r="CE174" s="45">
        <f t="shared" si="401"/>
        <v>0</v>
      </c>
      <c r="CF174" s="45">
        <f>IF(AND(CD174&lt;&gt;0,SUM(CD$9:CD173)=0),ROUND(CC$1*CC$3,0),0)</f>
        <v>0</v>
      </c>
      <c r="CG174" s="18"/>
      <c r="CH174" s="38">
        <f>IF(SUM(CP$9:CP173)&gt;0.9,MAX(CH$9:CH173)+1,0)</f>
        <v>0</v>
      </c>
      <c r="CI174" s="44">
        <f t="shared" si="353"/>
        <v>0</v>
      </c>
      <c r="CJ174" s="40">
        <f t="shared" si="354"/>
        <v>49552</v>
      </c>
      <c r="CK174" s="43">
        <f t="shared" si="468"/>
        <v>0</v>
      </c>
      <c r="CL174" s="43">
        <f t="shared" si="452"/>
        <v>0</v>
      </c>
      <c r="CM174" s="45">
        <f>IF(AND(CH174=CO$6,CQ173-CO$1/(CO$7-CO$6+1)&gt;=0),ROUND(CO$1/(CO$7-CO$6+1),0),IF(AND(SUM(CM$10:CM173)&gt;0,CQ173-CM173&gt;=0),CM173,IF(AND(SUM(CM$10:CM173)&gt;0),CO$1-SUM(CM$10:CM173),0)))</f>
        <v>0</v>
      </c>
      <c r="CN174" s="45">
        <f t="shared" si="402"/>
        <v>0</v>
      </c>
      <c r="CO174" s="45">
        <f t="shared" si="403"/>
        <v>0</v>
      </c>
      <c r="CP174" s="45">
        <f t="shared" si="453"/>
        <v>0</v>
      </c>
      <c r="CQ174" s="45">
        <f t="shared" si="404"/>
        <v>0</v>
      </c>
      <c r="CR174" s="45">
        <f>IF(AND(CP174&lt;&gt;0,SUM(CP$9:CP173)=0),ROUND(CO$1*CO$3,0),0)</f>
        <v>0</v>
      </c>
      <c r="CS174" s="18"/>
      <c r="CT174" s="38">
        <f>IF(SUM(DB$9:DB173)&gt;0.9,MAX(CT$9:CT173)+1,0)</f>
        <v>0</v>
      </c>
      <c r="CU174" s="44">
        <f t="shared" si="355"/>
        <v>0</v>
      </c>
      <c r="CV174" s="40">
        <f t="shared" si="356"/>
        <v>49552</v>
      </c>
      <c r="CW174" s="43">
        <f t="shared" si="469"/>
        <v>0</v>
      </c>
      <c r="CX174" s="43">
        <f t="shared" si="454"/>
        <v>0</v>
      </c>
      <c r="CY174" s="45">
        <f>IF(AND(CT174=DA$6,DC173-DA$1/(DA$7-DA$6+1)&gt;=0),ROUND(DA$1/(DA$7-DA$6+1),0),IF(AND(SUM(CY$10:CY173)&gt;0,DC173-CY173&gt;=0),CY173,IF(AND(SUM(CY$10:CY173)&gt;0),DA$1-SUM(CY$10:CY173),0)))</f>
        <v>0</v>
      </c>
      <c r="CZ174" s="45">
        <f t="shared" si="405"/>
        <v>0</v>
      </c>
      <c r="DA174" s="45">
        <f t="shared" si="406"/>
        <v>0</v>
      </c>
      <c r="DB174" s="45">
        <f t="shared" si="455"/>
        <v>0</v>
      </c>
      <c r="DC174" s="45">
        <f t="shared" si="407"/>
        <v>0</v>
      </c>
      <c r="DD174" s="45">
        <f>IF(AND(DB174&lt;&gt;0,SUM(DB$9:DB173)=0),ROUND(DA$1*DA$3,0),0)</f>
        <v>0</v>
      </c>
      <c r="DE174" s="18"/>
      <c r="DF174" s="38">
        <f>IF(SUM(DN$9:DN173)&gt;0.9,MAX(DF$9:DF173)+1,0)</f>
        <v>0</v>
      </c>
      <c r="DG174" s="44">
        <f t="shared" si="357"/>
        <v>0</v>
      </c>
      <c r="DH174" s="40">
        <f t="shared" si="358"/>
        <v>49552</v>
      </c>
      <c r="DI174" s="43">
        <f t="shared" si="470"/>
        <v>0</v>
      </c>
      <c r="DJ174" s="43">
        <f t="shared" si="456"/>
        <v>0</v>
      </c>
      <c r="DK174" s="45">
        <f>IF(AND(DF174=DM$6,DO173-DM$1/(DM$7-DM$6+1)&gt;=0),ROUND(DM$1/(DM$7-DM$6+1),0),IF(AND(SUM(DK$10:DK173)&gt;0,DO173-DK173&gt;=0),DK173,IF(AND(SUM(DK$10:DK173)&gt;0),DM$1-SUM(DK$10:DK173),0)))</f>
        <v>0</v>
      </c>
      <c r="DL174" s="45">
        <f t="shared" si="408"/>
        <v>0</v>
      </c>
      <c r="DM174" s="45">
        <f t="shared" si="409"/>
        <v>0</v>
      </c>
      <c r="DN174" s="45">
        <f t="shared" si="457"/>
        <v>0</v>
      </c>
      <c r="DO174" s="45">
        <f t="shared" si="410"/>
        <v>0</v>
      </c>
      <c r="DP174" s="45">
        <f>IF(AND(DN174&lt;&gt;0,SUM(DN$9:DN173)=0),ROUND(DM$1*DM$3,0),0)</f>
        <v>0</v>
      </c>
      <c r="DQ174" s="18"/>
      <c r="DR174" s="38">
        <f>IF(SUM(DZ$9:DZ173)&gt;0.9,MAX(DR$9:DR173)+1,0)</f>
        <v>0</v>
      </c>
      <c r="DS174" s="44">
        <f t="shared" si="359"/>
        <v>0</v>
      </c>
      <c r="DT174" s="40">
        <f t="shared" si="360"/>
        <v>49552</v>
      </c>
      <c r="DU174" s="43">
        <f t="shared" si="471"/>
        <v>0</v>
      </c>
      <c r="DV174" s="43">
        <f t="shared" si="458"/>
        <v>0</v>
      </c>
      <c r="DW174" s="45">
        <f>IF(AND(DR174=DY$6,EA173-DY$1/(DY$7-DY$6+1)&gt;=0),ROUND(DY$1/(DY$7-DY$6+1),0),IF(AND(SUM(DW$10:DW173)&gt;0,EA173-DW173&gt;=0),DW173,IF(AND(SUM(DW$10:DW173)&gt;0),DY$1-SUM(DW$10:DW173),0)))</f>
        <v>0</v>
      </c>
      <c r="DX174" s="45">
        <f t="shared" si="411"/>
        <v>0</v>
      </c>
      <c r="DY174" s="45">
        <f t="shared" si="412"/>
        <v>0</v>
      </c>
      <c r="DZ174" s="45">
        <f t="shared" si="459"/>
        <v>0</v>
      </c>
      <c r="EA174" s="45">
        <f t="shared" si="413"/>
        <v>0</v>
      </c>
      <c r="EB174" s="45">
        <f>IF(AND(DZ174&lt;&gt;0,SUM(DZ$9:DZ173)=0),ROUND(DY$1*DY$3,0),0)</f>
        <v>0</v>
      </c>
      <c r="EC174" s="18"/>
      <c r="ED174" s="38">
        <f>IF(SUM(EL$9:EL173)&gt;0.9,MAX(ED$9:ED173)+1,0)</f>
        <v>0</v>
      </c>
      <c r="EE174" s="44">
        <f t="shared" si="361"/>
        <v>0</v>
      </c>
      <c r="EF174" s="40">
        <f t="shared" si="362"/>
        <v>49552</v>
      </c>
      <c r="EG174" s="43">
        <f t="shared" si="472"/>
        <v>0</v>
      </c>
      <c r="EH174" s="43">
        <f t="shared" si="460"/>
        <v>0</v>
      </c>
      <c r="EI174" s="45">
        <f>IF(AND(ED174=EK$6,EM173-EK$1/(EK$7-EK$6+1)&gt;=0),ROUND(EK$1/(EK$7-EK$6+1),0),IF(AND(SUM(EI$10:EI173)&gt;0,EM173-EI173&gt;=0),EI173,IF(AND(SUM(EI$10:EI173)&gt;0),EK$1-SUM(EI$10:EI173),0)))</f>
        <v>0</v>
      </c>
      <c r="EJ174" s="45">
        <f t="shared" si="414"/>
        <v>0</v>
      </c>
      <c r="EK174" s="45">
        <f t="shared" si="415"/>
        <v>0</v>
      </c>
      <c r="EL174" s="45">
        <f t="shared" si="461"/>
        <v>0</v>
      </c>
      <c r="EM174" s="45">
        <f t="shared" si="416"/>
        <v>0</v>
      </c>
      <c r="EN174" s="45">
        <f>IF(AND(EL174&lt;&gt;0,SUM(EL$9:EL173)=0),ROUND(EK$1*EK$3,0),0)</f>
        <v>0</v>
      </c>
      <c r="EO174" s="21"/>
      <c r="EP174" s="46">
        <f t="shared" si="433"/>
        <v>152</v>
      </c>
      <c r="EQ174" s="47">
        <f t="shared" si="417"/>
        <v>49552</v>
      </c>
      <c r="ER174" s="48">
        <f t="shared" si="438"/>
        <v>0</v>
      </c>
      <c r="ES174" s="48">
        <f t="shared" si="418"/>
        <v>0</v>
      </c>
      <c r="ET174" s="48">
        <f t="shared" si="419"/>
        <v>0</v>
      </c>
      <c r="EU174" s="48">
        <f t="shared" si="420"/>
        <v>0</v>
      </c>
      <c r="EV174" s="48">
        <f t="shared" si="421"/>
        <v>0</v>
      </c>
      <c r="EW174" s="48">
        <f t="shared" si="422"/>
        <v>0</v>
      </c>
      <c r="EX174" s="48">
        <f t="shared" si="423"/>
        <v>0</v>
      </c>
      <c r="EY174" s="48">
        <f t="shared" si="424"/>
        <v>0</v>
      </c>
      <c r="EZ174" s="48">
        <f t="shared" si="425"/>
        <v>0</v>
      </c>
      <c r="FA174" s="48">
        <f t="shared" si="426"/>
        <v>0</v>
      </c>
      <c r="FB174" s="48">
        <f t="shared" si="427"/>
        <v>0</v>
      </c>
      <c r="FC174" s="48">
        <f t="shared" si="428"/>
        <v>0</v>
      </c>
      <c r="FD174" s="48">
        <f t="shared" si="363"/>
        <v>0</v>
      </c>
      <c r="FE174" s="49">
        <f t="shared" si="339"/>
        <v>0</v>
      </c>
      <c r="FF174" s="49">
        <f t="shared" si="367"/>
        <v>0</v>
      </c>
      <c r="FG174" s="49">
        <f t="shared" si="368"/>
        <v>0</v>
      </c>
      <c r="FH174" s="49">
        <f t="shared" si="369"/>
        <v>0</v>
      </c>
      <c r="FI174" s="49">
        <f t="shared" si="370"/>
        <v>0</v>
      </c>
      <c r="FJ174" s="49">
        <f t="shared" si="371"/>
        <v>0</v>
      </c>
      <c r="FK174" s="49">
        <f t="shared" si="372"/>
        <v>0</v>
      </c>
      <c r="FL174" s="49">
        <f t="shared" si="373"/>
        <v>0</v>
      </c>
      <c r="FM174" s="49">
        <f t="shared" si="374"/>
        <v>0</v>
      </c>
      <c r="FN174" s="49">
        <f t="shared" si="429"/>
        <v>0</v>
      </c>
      <c r="FO174" s="49">
        <f t="shared" si="430"/>
        <v>0</v>
      </c>
      <c r="FP174" s="49">
        <f t="shared" si="431"/>
        <v>0</v>
      </c>
      <c r="FQ174" s="49">
        <f t="shared" si="432"/>
        <v>0</v>
      </c>
      <c r="FR174" s="49">
        <f t="shared" si="375"/>
        <v>0</v>
      </c>
      <c r="FS174" s="49">
        <f>IF(SUM(FF174:FF$298)=0,FF$299*FS$8/12,0)</f>
        <v>0</v>
      </c>
      <c r="FT174" s="49">
        <f>IF(SUM(FG174:FG$298)=0,FG$299*FT$8/12,0)</f>
        <v>0</v>
      </c>
      <c r="FU174" s="49">
        <f>IF(SUM(FH174:FH$298)=0,FH$299*FU$8/12,0)</f>
        <v>0</v>
      </c>
      <c r="FV174" s="49">
        <f>IF(SUM(FI174:FI$298)=0,FI$299*FV$8/12,0)</f>
        <v>0</v>
      </c>
      <c r="FW174" s="49">
        <f>IF(SUM(FJ174:FJ$298)=0,FJ$299*FW$8/12,0)</f>
        <v>0</v>
      </c>
      <c r="FX174" s="49">
        <f>IF(SUM(FK174:FK$298)=0,FK$299*FX$8/12,0)</f>
        <v>0</v>
      </c>
      <c r="FY174" s="49">
        <f>IF(SUM(FL174:FL$298)=0,FL$299*FY$8/12,0)</f>
        <v>0</v>
      </c>
      <c r="FZ174" s="49">
        <f>IF(SUM(FM174:FM$298)=0,FM$299*FZ$8/12,0)</f>
        <v>0</v>
      </c>
      <c r="GA174" s="49">
        <f>IF(SUM(FN174:FN$298)=0,FN$299*GA$8/12,0)</f>
        <v>0</v>
      </c>
      <c r="GB174" s="49">
        <f>IF(SUM(FO174:FO$298)=0,FO$299*GB$8/12,0)</f>
        <v>0</v>
      </c>
      <c r="GC174" s="49">
        <f>IF(SUM(FP174:FP$298)=0,FP$299*GC$8/12,0)</f>
        <v>0</v>
      </c>
      <c r="GD174" s="49">
        <f>IF(SUM(FQ174:FQ$298)=0,FQ$299*GD$8/12,0)</f>
        <v>0</v>
      </c>
      <c r="GE174" s="49">
        <f t="shared" si="376"/>
        <v>0</v>
      </c>
      <c r="GF174" s="49">
        <f t="shared" si="364"/>
        <v>0</v>
      </c>
      <c r="GG174" s="49">
        <f t="shared" si="377"/>
        <v>0</v>
      </c>
      <c r="GH174" s="49">
        <f t="shared" si="365"/>
        <v>0</v>
      </c>
      <c r="GI174" s="49">
        <f t="shared" si="378"/>
        <v>0</v>
      </c>
      <c r="GJ174" s="49">
        <f t="shared" si="366"/>
        <v>0</v>
      </c>
      <c r="GK174" s="21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  <c r="IW174" s="64"/>
      <c r="IX174" s="64"/>
      <c r="IY174" s="64"/>
      <c r="IZ174" s="64"/>
      <c r="JA174" s="64"/>
      <c r="JB174" s="64"/>
      <c r="JC174" s="64"/>
      <c r="JD174" s="64"/>
      <c r="JE174" s="64"/>
      <c r="JF174" s="64"/>
      <c r="JG174" s="64"/>
      <c r="JH174" s="64"/>
      <c r="JI174" s="64"/>
      <c r="JJ174" s="64"/>
      <c r="JK174" s="64"/>
      <c r="JL174" s="64"/>
      <c r="JM174" s="64"/>
      <c r="JN174" s="64"/>
      <c r="JO174" s="64"/>
      <c r="JP174" s="64"/>
      <c r="JQ174" s="64"/>
      <c r="JR174" s="64"/>
      <c r="JS174" s="64"/>
      <c r="JT174" s="64"/>
      <c r="JU174" s="64"/>
      <c r="JV174" s="64"/>
      <c r="JW174" s="64"/>
      <c r="JX174" s="64"/>
      <c r="JY174" s="64"/>
      <c r="JZ174" s="64"/>
      <c r="KA174" s="64"/>
      <c r="KB174" s="64"/>
      <c r="KC174" s="64"/>
      <c r="KD174" s="64"/>
      <c r="KE174" s="64"/>
      <c r="KF174" s="64"/>
      <c r="KG174" s="64"/>
      <c r="KH174" s="64"/>
      <c r="KI174" s="64"/>
      <c r="KJ174" s="64"/>
      <c r="KK174" s="64"/>
      <c r="KL174" s="64"/>
      <c r="KM174" s="64"/>
    </row>
    <row r="175" spans="1:299">
      <c r="A175" s="57"/>
      <c r="B175" s="38">
        <f>IF(SUM(J$9:J174)&gt;0.9,MAX(B$9:B174)+1,0)</f>
        <v>146</v>
      </c>
      <c r="C175" s="44">
        <f t="shared" si="340"/>
        <v>0</v>
      </c>
      <c r="D175" s="40">
        <v>49582</v>
      </c>
      <c r="E175" s="43">
        <f t="shared" si="379"/>
        <v>0</v>
      </c>
      <c r="F175" s="43">
        <f t="shared" si="380"/>
        <v>0</v>
      </c>
      <c r="G175" s="45">
        <f>IF(AND(B175=I$6,K174-I$1/(I$7-I$6+1)&gt;=0),ROUND(I$1/(I$7-I$6+1),0),IF(AND(SUM(G$10:G174)&gt;0,K174-G174&gt;=0),G174,IF(AND(SUM(G$10:G174)&gt;0),I$1-SUM(G$10:G174),0)))</f>
        <v>0</v>
      </c>
      <c r="H175" s="45">
        <f t="shared" si="381"/>
        <v>0</v>
      </c>
      <c r="I175" s="45">
        <f t="shared" si="382"/>
        <v>0</v>
      </c>
      <c r="J175" s="45">
        <f t="shared" si="439"/>
        <v>0</v>
      </c>
      <c r="K175" s="45">
        <f t="shared" si="383"/>
        <v>0</v>
      </c>
      <c r="L175" s="45">
        <f>IF(AND(J175&lt;&gt;0,SUM(J$9:J174)=0),ROUND(I$1*I$3,0),0)</f>
        <v>0</v>
      </c>
      <c r="M175" s="18"/>
      <c r="N175" s="38">
        <f>IF(SUM(V$9:V174)&gt;0.9,MAX(N$9:N174)+1,0)</f>
        <v>0</v>
      </c>
      <c r="O175" s="44">
        <f t="shared" si="341"/>
        <v>0</v>
      </c>
      <c r="P175" s="40">
        <f t="shared" si="342"/>
        <v>49582</v>
      </c>
      <c r="Q175" s="43">
        <f t="shared" si="462"/>
        <v>0</v>
      </c>
      <c r="R175" s="43">
        <f t="shared" si="440"/>
        <v>0</v>
      </c>
      <c r="S175" s="45">
        <f>IF(AND(N175=U$6,W174-U$1/(U$7-U$6+1)&gt;=0),ROUND(U$1/(U$7-U$6+1),0),IF(AND(SUM(S$10:S174)&gt;0,W174-S174&gt;=0),S174,IF(AND(SUM(S$10:S174)&gt;0),U$1-SUM(S$10:S174),0)))</f>
        <v>0</v>
      </c>
      <c r="T175" s="45">
        <f t="shared" si="384"/>
        <v>0</v>
      </c>
      <c r="U175" s="45">
        <f t="shared" si="385"/>
        <v>0</v>
      </c>
      <c r="V175" s="45">
        <f t="shared" si="441"/>
        <v>0</v>
      </c>
      <c r="W175" s="45">
        <f t="shared" si="386"/>
        <v>0</v>
      </c>
      <c r="X175" s="45">
        <f>IF(AND(V175&lt;&gt;0,SUM(V$9:V174)=0),ROUND(U$1*U$3,0),0)</f>
        <v>0</v>
      </c>
      <c r="Y175" s="18"/>
      <c r="Z175" s="38">
        <f>IF(SUM(AH$9:AH174)&gt;0.9,MAX(Z$9:Z174)+1,0)</f>
        <v>0</v>
      </c>
      <c r="AA175" s="44">
        <f t="shared" si="343"/>
        <v>0</v>
      </c>
      <c r="AB175" s="40">
        <f t="shared" si="344"/>
        <v>49582</v>
      </c>
      <c r="AC175" s="43">
        <f t="shared" si="463"/>
        <v>0</v>
      </c>
      <c r="AD175" s="43">
        <f t="shared" si="442"/>
        <v>0</v>
      </c>
      <c r="AE175" s="45">
        <f>IF(AND(Z175=AG$6,AI174-AG$1/(AG$7-AG$6+1)&gt;=0),ROUND(AG$1/(AG$7-AG$6+1),0),IF(AND(SUM(AE$10:AE174)&gt;0,AI174-AE174&gt;=0),AE174,IF(AND(SUM(AE$10:AE174)&gt;0),AG$1-SUM(AE$10:AE174),0)))</f>
        <v>0</v>
      </c>
      <c r="AF175" s="45">
        <f t="shared" si="387"/>
        <v>0</v>
      </c>
      <c r="AG175" s="45">
        <f t="shared" si="388"/>
        <v>0</v>
      </c>
      <c r="AH175" s="45">
        <f t="shared" si="443"/>
        <v>0</v>
      </c>
      <c r="AI175" s="45">
        <f t="shared" si="389"/>
        <v>0</v>
      </c>
      <c r="AJ175" s="45">
        <f>IF(AND(AH175&lt;&gt;0,SUM(AH$9:AH174)=0),ROUND(AG$1*AG$3,0),0)</f>
        <v>0</v>
      </c>
      <c r="AK175" s="18"/>
      <c r="AL175" s="38">
        <f>IF(SUM(AT$9:AT174)&gt;0.9,MAX(AL$9:AL174)+1,0)</f>
        <v>0</v>
      </c>
      <c r="AM175" s="44">
        <f t="shared" si="345"/>
        <v>0</v>
      </c>
      <c r="AN175" s="40">
        <f t="shared" si="346"/>
        <v>49582</v>
      </c>
      <c r="AO175" s="43">
        <f t="shared" si="464"/>
        <v>0</v>
      </c>
      <c r="AP175" s="43">
        <f t="shared" si="444"/>
        <v>0</v>
      </c>
      <c r="AQ175" s="45">
        <f>IF(AND(AL175=AS$6,AU174-AS$1/(AS$7-AS$6+1)&gt;=0),ROUND(AS$1/(AS$7-AS$6+1),0),IF(AND(SUM(AQ$10:AQ174)&gt;0,AU174-AQ174&gt;=0),AQ174,IF(AND(SUM(AQ$10:AQ174)&gt;0),AS$1-SUM(AQ$10:AQ174),0)))</f>
        <v>0</v>
      </c>
      <c r="AR175" s="45">
        <f t="shared" si="390"/>
        <v>0</v>
      </c>
      <c r="AS175" s="45">
        <f t="shared" si="391"/>
        <v>0</v>
      </c>
      <c r="AT175" s="45">
        <f t="shared" si="445"/>
        <v>0</v>
      </c>
      <c r="AU175" s="45">
        <f t="shared" si="392"/>
        <v>0</v>
      </c>
      <c r="AV175" s="45">
        <f>IF(AND(AT175&lt;&gt;0,SUM(AT$9:AT174)=0),ROUND(AS$1*AS$3,0),0)</f>
        <v>0</v>
      </c>
      <c r="AW175" s="18"/>
      <c r="AX175" s="38">
        <f>IF(SUM(BF$9:BF174)&gt;0.9,MAX(AX$9:AX174)+1,0)</f>
        <v>0</v>
      </c>
      <c r="AY175" s="44">
        <f t="shared" si="347"/>
        <v>0</v>
      </c>
      <c r="AZ175" s="40">
        <f t="shared" si="348"/>
        <v>49582</v>
      </c>
      <c r="BA175" s="43">
        <f t="shared" si="465"/>
        <v>0</v>
      </c>
      <c r="BB175" s="43">
        <f t="shared" si="446"/>
        <v>0</v>
      </c>
      <c r="BC175" s="45">
        <f>IF(AND(AX175=BE$6,BG174-BE$1/(BE$7-BE$6+1)&gt;=0),ROUND(BE$1/(BE$7-BE$6+1),0),IF(AND(SUM(BC$10:BC174)&gt;0,BG174-BC174&gt;=0),BC174,IF(AND(SUM(BC$10:BC174)&gt;0),BE$1-SUM(BC$10:BC174),0)))</f>
        <v>0</v>
      </c>
      <c r="BD175" s="45">
        <f t="shared" si="393"/>
        <v>0</v>
      </c>
      <c r="BE175" s="45">
        <f t="shared" si="394"/>
        <v>0</v>
      </c>
      <c r="BF175" s="45">
        <f t="shared" si="447"/>
        <v>0</v>
      </c>
      <c r="BG175" s="45">
        <f t="shared" si="395"/>
        <v>0</v>
      </c>
      <c r="BH175" s="45">
        <f>IF(AND(BF175&lt;&gt;0,SUM(BF$9:BF174)=0),ROUND(BE$1*BE$3,0),0)</f>
        <v>0</v>
      </c>
      <c r="BI175" s="18"/>
      <c r="BJ175" s="38">
        <f>IF(SUM(BR$9:BR174)&gt;0.9,MAX(BJ$9:BJ174)+1,0)</f>
        <v>0</v>
      </c>
      <c r="BK175" s="44">
        <f t="shared" si="349"/>
        <v>0</v>
      </c>
      <c r="BL175" s="40">
        <f t="shared" si="350"/>
        <v>49582</v>
      </c>
      <c r="BM175" s="43">
        <f t="shared" si="466"/>
        <v>0</v>
      </c>
      <c r="BN175" s="43">
        <f t="shared" si="448"/>
        <v>0</v>
      </c>
      <c r="BO175" s="45">
        <f>IF(AND(BJ175=BQ$6,BS174-BQ$1/(BQ$7-BQ$6+1)&gt;=0),ROUND(BQ$1/(BQ$7-BQ$6+1),0),IF(AND(SUM(BO$10:BO174)&gt;0,BS174-BO174&gt;=0),BO174,IF(AND(SUM(BO$10:BO174)&gt;0),BQ$1-SUM(BO$10:BO174),0)))</f>
        <v>0</v>
      </c>
      <c r="BP175" s="45">
        <f t="shared" si="396"/>
        <v>0</v>
      </c>
      <c r="BQ175" s="45">
        <f t="shared" si="397"/>
        <v>0</v>
      </c>
      <c r="BR175" s="45">
        <f t="shared" si="449"/>
        <v>0</v>
      </c>
      <c r="BS175" s="45">
        <f t="shared" si="398"/>
        <v>0</v>
      </c>
      <c r="BT175" s="45">
        <f>IF(AND(BR175&lt;&gt;0,SUM(BR$9:BR174)=0),ROUND(BQ$1*BQ$3,0),0)</f>
        <v>0</v>
      </c>
      <c r="BU175" s="18"/>
      <c r="BV175" s="38">
        <f>IF(SUM(CD$9:CD174)&gt;0.9,MAX(BV$9:BV174)+1,0)</f>
        <v>0</v>
      </c>
      <c r="BW175" s="44">
        <f t="shared" si="351"/>
        <v>0</v>
      </c>
      <c r="BX175" s="40">
        <f t="shared" si="352"/>
        <v>49582</v>
      </c>
      <c r="BY175" s="43">
        <f t="shared" si="467"/>
        <v>0</v>
      </c>
      <c r="BZ175" s="43">
        <f t="shared" si="450"/>
        <v>0</v>
      </c>
      <c r="CA175" s="45">
        <f>IF(AND(BV175=CC$6,CE174-CC$1/(CC$7-CC$6+1)&gt;=0),ROUND(CC$1/(CC$7-CC$6+1),0),IF(AND(SUM(CA$10:CA174)&gt;0,CE174-CA174&gt;=0),CA174,IF(AND(SUM(CA$10:CA174)&gt;0),CC$1-SUM(CA$10:CA174),0)))</f>
        <v>0</v>
      </c>
      <c r="CB175" s="45">
        <f t="shared" si="399"/>
        <v>0</v>
      </c>
      <c r="CC175" s="45">
        <f t="shared" si="400"/>
        <v>0</v>
      </c>
      <c r="CD175" s="45">
        <f t="shared" si="451"/>
        <v>0</v>
      </c>
      <c r="CE175" s="45">
        <f t="shared" si="401"/>
        <v>0</v>
      </c>
      <c r="CF175" s="45">
        <f>IF(AND(CD175&lt;&gt;0,SUM(CD$9:CD174)=0),ROUND(CC$1*CC$3,0),0)</f>
        <v>0</v>
      </c>
      <c r="CG175" s="18"/>
      <c r="CH175" s="38">
        <f>IF(SUM(CP$9:CP174)&gt;0.9,MAX(CH$9:CH174)+1,0)</f>
        <v>0</v>
      </c>
      <c r="CI175" s="44">
        <f t="shared" si="353"/>
        <v>0</v>
      </c>
      <c r="CJ175" s="40">
        <f t="shared" si="354"/>
        <v>49582</v>
      </c>
      <c r="CK175" s="43">
        <f t="shared" si="468"/>
        <v>0</v>
      </c>
      <c r="CL175" s="43">
        <f t="shared" si="452"/>
        <v>0</v>
      </c>
      <c r="CM175" s="45">
        <f>IF(AND(CH175=CO$6,CQ174-CO$1/(CO$7-CO$6+1)&gt;=0),ROUND(CO$1/(CO$7-CO$6+1),0),IF(AND(SUM(CM$10:CM174)&gt;0,CQ174-CM174&gt;=0),CM174,IF(AND(SUM(CM$10:CM174)&gt;0),CO$1-SUM(CM$10:CM174),0)))</f>
        <v>0</v>
      </c>
      <c r="CN175" s="45">
        <f t="shared" si="402"/>
        <v>0</v>
      </c>
      <c r="CO175" s="45">
        <f t="shared" si="403"/>
        <v>0</v>
      </c>
      <c r="CP175" s="45">
        <f t="shared" si="453"/>
        <v>0</v>
      </c>
      <c r="CQ175" s="45">
        <f t="shared" si="404"/>
        <v>0</v>
      </c>
      <c r="CR175" s="45">
        <f>IF(AND(CP175&lt;&gt;0,SUM(CP$9:CP174)=0),ROUND(CO$1*CO$3,0),0)</f>
        <v>0</v>
      </c>
      <c r="CS175" s="18"/>
      <c r="CT175" s="38">
        <f>IF(SUM(DB$9:DB174)&gt;0.9,MAX(CT$9:CT174)+1,0)</f>
        <v>0</v>
      </c>
      <c r="CU175" s="44">
        <f t="shared" si="355"/>
        <v>0</v>
      </c>
      <c r="CV175" s="40">
        <f t="shared" si="356"/>
        <v>49582</v>
      </c>
      <c r="CW175" s="43">
        <f t="shared" si="469"/>
        <v>0</v>
      </c>
      <c r="CX175" s="43">
        <f t="shared" si="454"/>
        <v>0</v>
      </c>
      <c r="CY175" s="45">
        <f>IF(AND(CT175=DA$6,DC174-DA$1/(DA$7-DA$6+1)&gt;=0),ROUND(DA$1/(DA$7-DA$6+1),0),IF(AND(SUM(CY$10:CY174)&gt;0,DC174-CY174&gt;=0),CY174,IF(AND(SUM(CY$10:CY174)&gt;0),DA$1-SUM(CY$10:CY174),0)))</f>
        <v>0</v>
      </c>
      <c r="CZ175" s="45">
        <f t="shared" si="405"/>
        <v>0</v>
      </c>
      <c r="DA175" s="45">
        <f t="shared" si="406"/>
        <v>0</v>
      </c>
      <c r="DB175" s="45">
        <f t="shared" si="455"/>
        <v>0</v>
      </c>
      <c r="DC175" s="45">
        <f t="shared" si="407"/>
        <v>0</v>
      </c>
      <c r="DD175" s="45">
        <f>IF(AND(DB175&lt;&gt;0,SUM(DB$9:DB174)=0),ROUND(DA$1*DA$3,0),0)</f>
        <v>0</v>
      </c>
      <c r="DE175" s="18"/>
      <c r="DF175" s="38">
        <f>IF(SUM(DN$9:DN174)&gt;0.9,MAX(DF$9:DF174)+1,0)</f>
        <v>0</v>
      </c>
      <c r="DG175" s="44">
        <f t="shared" si="357"/>
        <v>0</v>
      </c>
      <c r="DH175" s="40">
        <f t="shared" si="358"/>
        <v>49582</v>
      </c>
      <c r="DI175" s="43">
        <f t="shared" si="470"/>
        <v>0</v>
      </c>
      <c r="DJ175" s="43">
        <f t="shared" si="456"/>
        <v>0</v>
      </c>
      <c r="DK175" s="45">
        <f>IF(AND(DF175=DM$6,DO174-DM$1/(DM$7-DM$6+1)&gt;=0),ROUND(DM$1/(DM$7-DM$6+1),0),IF(AND(SUM(DK$10:DK174)&gt;0,DO174-DK174&gt;=0),DK174,IF(AND(SUM(DK$10:DK174)&gt;0),DM$1-SUM(DK$10:DK174),0)))</f>
        <v>0</v>
      </c>
      <c r="DL175" s="45">
        <f t="shared" si="408"/>
        <v>0</v>
      </c>
      <c r="DM175" s="45">
        <f t="shared" si="409"/>
        <v>0</v>
      </c>
      <c r="DN175" s="45">
        <f t="shared" si="457"/>
        <v>0</v>
      </c>
      <c r="DO175" s="45">
        <f t="shared" si="410"/>
        <v>0</v>
      </c>
      <c r="DP175" s="45">
        <f>IF(AND(DN175&lt;&gt;0,SUM(DN$9:DN174)=0),ROUND(DM$1*DM$3,0),0)</f>
        <v>0</v>
      </c>
      <c r="DQ175" s="18"/>
      <c r="DR175" s="38">
        <f>IF(SUM(DZ$9:DZ174)&gt;0.9,MAX(DR$9:DR174)+1,0)</f>
        <v>0</v>
      </c>
      <c r="DS175" s="44">
        <f t="shared" si="359"/>
        <v>0</v>
      </c>
      <c r="DT175" s="40">
        <f t="shared" si="360"/>
        <v>49582</v>
      </c>
      <c r="DU175" s="43">
        <f t="shared" si="471"/>
        <v>0</v>
      </c>
      <c r="DV175" s="43">
        <f t="shared" si="458"/>
        <v>0</v>
      </c>
      <c r="DW175" s="45">
        <f>IF(AND(DR175=DY$6,EA174-DY$1/(DY$7-DY$6+1)&gt;=0),ROUND(DY$1/(DY$7-DY$6+1),0),IF(AND(SUM(DW$10:DW174)&gt;0,EA174-DW174&gt;=0),DW174,IF(AND(SUM(DW$10:DW174)&gt;0),DY$1-SUM(DW$10:DW174),0)))</f>
        <v>0</v>
      </c>
      <c r="DX175" s="45">
        <f t="shared" si="411"/>
        <v>0</v>
      </c>
      <c r="DY175" s="45">
        <f t="shared" si="412"/>
        <v>0</v>
      </c>
      <c r="DZ175" s="45">
        <f t="shared" si="459"/>
        <v>0</v>
      </c>
      <c r="EA175" s="45">
        <f t="shared" si="413"/>
        <v>0</v>
      </c>
      <c r="EB175" s="45">
        <f>IF(AND(DZ175&lt;&gt;0,SUM(DZ$9:DZ174)=0),ROUND(DY$1*DY$3,0),0)</f>
        <v>0</v>
      </c>
      <c r="EC175" s="18"/>
      <c r="ED175" s="38">
        <f>IF(SUM(EL$9:EL174)&gt;0.9,MAX(ED$9:ED174)+1,0)</f>
        <v>0</v>
      </c>
      <c r="EE175" s="44">
        <f t="shared" si="361"/>
        <v>0</v>
      </c>
      <c r="EF175" s="40">
        <f t="shared" si="362"/>
        <v>49582</v>
      </c>
      <c r="EG175" s="43">
        <f t="shared" si="472"/>
        <v>0</v>
      </c>
      <c r="EH175" s="43">
        <f t="shared" si="460"/>
        <v>0</v>
      </c>
      <c r="EI175" s="45">
        <f>IF(AND(ED175=EK$6,EM174-EK$1/(EK$7-EK$6+1)&gt;=0),ROUND(EK$1/(EK$7-EK$6+1),0),IF(AND(SUM(EI$10:EI174)&gt;0,EM174-EI174&gt;=0),EI174,IF(AND(SUM(EI$10:EI174)&gt;0),EK$1-SUM(EI$10:EI174),0)))</f>
        <v>0</v>
      </c>
      <c r="EJ175" s="45">
        <f t="shared" si="414"/>
        <v>0</v>
      </c>
      <c r="EK175" s="45">
        <f t="shared" si="415"/>
        <v>0</v>
      </c>
      <c r="EL175" s="45">
        <f t="shared" si="461"/>
        <v>0</v>
      </c>
      <c r="EM175" s="45">
        <f t="shared" si="416"/>
        <v>0</v>
      </c>
      <c r="EN175" s="45">
        <f>IF(AND(EL175&lt;&gt;0,SUM(EL$9:EL174)=0),ROUND(EK$1*EK$3,0),0)</f>
        <v>0</v>
      </c>
      <c r="EO175" s="21"/>
      <c r="EP175" s="46">
        <f t="shared" si="433"/>
        <v>153</v>
      </c>
      <c r="EQ175" s="47">
        <f t="shared" si="417"/>
        <v>49582</v>
      </c>
      <c r="ER175" s="48">
        <f t="shared" si="438"/>
        <v>0</v>
      </c>
      <c r="ES175" s="48">
        <f t="shared" si="418"/>
        <v>0</v>
      </c>
      <c r="ET175" s="48">
        <f t="shared" si="419"/>
        <v>0</v>
      </c>
      <c r="EU175" s="48">
        <f t="shared" si="420"/>
        <v>0</v>
      </c>
      <c r="EV175" s="48">
        <f t="shared" si="421"/>
        <v>0</v>
      </c>
      <c r="EW175" s="48">
        <f t="shared" si="422"/>
        <v>0</v>
      </c>
      <c r="EX175" s="48">
        <f t="shared" si="423"/>
        <v>0</v>
      </c>
      <c r="EY175" s="48">
        <f t="shared" si="424"/>
        <v>0</v>
      </c>
      <c r="EZ175" s="48">
        <f t="shared" si="425"/>
        <v>0</v>
      </c>
      <c r="FA175" s="48">
        <f t="shared" si="426"/>
        <v>0</v>
      </c>
      <c r="FB175" s="48">
        <f t="shared" si="427"/>
        <v>0</v>
      </c>
      <c r="FC175" s="48">
        <f t="shared" si="428"/>
        <v>0</v>
      </c>
      <c r="FD175" s="48">
        <f t="shared" si="363"/>
        <v>0</v>
      </c>
      <c r="FE175" s="49">
        <f t="shared" si="339"/>
        <v>0</v>
      </c>
      <c r="FF175" s="49">
        <f t="shared" si="367"/>
        <v>0</v>
      </c>
      <c r="FG175" s="49">
        <f t="shared" si="368"/>
        <v>0</v>
      </c>
      <c r="FH175" s="49">
        <f t="shared" si="369"/>
        <v>0</v>
      </c>
      <c r="FI175" s="49">
        <f t="shared" si="370"/>
        <v>0</v>
      </c>
      <c r="FJ175" s="49">
        <f t="shared" si="371"/>
        <v>0</v>
      </c>
      <c r="FK175" s="49">
        <f t="shared" si="372"/>
        <v>0</v>
      </c>
      <c r="FL175" s="49">
        <f t="shared" si="373"/>
        <v>0</v>
      </c>
      <c r="FM175" s="49">
        <f t="shared" si="374"/>
        <v>0</v>
      </c>
      <c r="FN175" s="49">
        <f t="shared" si="429"/>
        <v>0</v>
      </c>
      <c r="FO175" s="49">
        <f t="shared" si="430"/>
        <v>0</v>
      </c>
      <c r="FP175" s="49">
        <f t="shared" si="431"/>
        <v>0</v>
      </c>
      <c r="FQ175" s="49">
        <f t="shared" si="432"/>
        <v>0</v>
      </c>
      <c r="FR175" s="49">
        <f t="shared" si="375"/>
        <v>0</v>
      </c>
      <c r="FS175" s="49">
        <f>IF(SUM(FF175:FF$298)=0,FF$299*FS$8/12,0)</f>
        <v>0</v>
      </c>
      <c r="FT175" s="49">
        <f>IF(SUM(FG175:FG$298)=0,FG$299*FT$8/12,0)</f>
        <v>0</v>
      </c>
      <c r="FU175" s="49">
        <f>IF(SUM(FH175:FH$298)=0,FH$299*FU$8/12,0)</f>
        <v>0</v>
      </c>
      <c r="FV175" s="49">
        <f>IF(SUM(FI175:FI$298)=0,FI$299*FV$8/12,0)</f>
        <v>0</v>
      </c>
      <c r="FW175" s="49">
        <f>IF(SUM(FJ175:FJ$298)=0,FJ$299*FW$8/12,0)</f>
        <v>0</v>
      </c>
      <c r="FX175" s="49">
        <f>IF(SUM(FK175:FK$298)=0,FK$299*FX$8/12,0)</f>
        <v>0</v>
      </c>
      <c r="FY175" s="49">
        <f>IF(SUM(FL175:FL$298)=0,FL$299*FY$8/12,0)</f>
        <v>0</v>
      </c>
      <c r="FZ175" s="49">
        <f>IF(SUM(FM175:FM$298)=0,FM$299*FZ$8/12,0)</f>
        <v>0</v>
      </c>
      <c r="GA175" s="49">
        <f>IF(SUM(FN175:FN$298)=0,FN$299*GA$8/12,0)</f>
        <v>0</v>
      </c>
      <c r="GB175" s="49">
        <f>IF(SUM(FO175:FO$298)=0,FO$299*GB$8/12,0)</f>
        <v>0</v>
      </c>
      <c r="GC175" s="49">
        <f>IF(SUM(FP175:FP$298)=0,FP$299*GC$8/12,0)</f>
        <v>0</v>
      </c>
      <c r="GD175" s="49">
        <f>IF(SUM(FQ175:FQ$298)=0,FQ$299*GD$8/12,0)</f>
        <v>0</v>
      </c>
      <c r="GE175" s="49">
        <f t="shared" si="376"/>
        <v>0</v>
      </c>
      <c r="GF175" s="49">
        <f t="shared" si="364"/>
        <v>0</v>
      </c>
      <c r="GG175" s="49">
        <f t="shared" si="377"/>
        <v>0</v>
      </c>
      <c r="GH175" s="49">
        <f t="shared" si="365"/>
        <v>0</v>
      </c>
      <c r="GI175" s="49">
        <f t="shared" si="378"/>
        <v>0</v>
      </c>
      <c r="GJ175" s="49">
        <f t="shared" si="366"/>
        <v>0</v>
      </c>
      <c r="GK175" s="21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  <c r="IW175" s="64"/>
      <c r="IX175" s="64"/>
      <c r="IY175" s="64"/>
      <c r="IZ175" s="64"/>
      <c r="JA175" s="64"/>
      <c r="JB175" s="64"/>
      <c r="JC175" s="64"/>
      <c r="JD175" s="64"/>
      <c r="JE175" s="64"/>
      <c r="JF175" s="64"/>
      <c r="JG175" s="64"/>
      <c r="JH175" s="64"/>
      <c r="JI175" s="64"/>
      <c r="JJ175" s="64"/>
      <c r="JK175" s="64"/>
      <c r="JL175" s="64"/>
      <c r="JM175" s="64"/>
      <c r="JN175" s="64"/>
      <c r="JO175" s="64"/>
      <c r="JP175" s="64"/>
      <c r="JQ175" s="64"/>
      <c r="JR175" s="64"/>
      <c r="JS175" s="64"/>
      <c r="JT175" s="64"/>
      <c r="JU175" s="64"/>
      <c r="JV175" s="64"/>
      <c r="JW175" s="64"/>
      <c r="JX175" s="64"/>
      <c r="JY175" s="64"/>
      <c r="JZ175" s="64"/>
      <c r="KA175" s="64"/>
      <c r="KB175" s="64"/>
      <c r="KC175" s="64"/>
      <c r="KD175" s="64"/>
      <c r="KE175" s="64"/>
      <c r="KF175" s="64"/>
      <c r="KG175" s="64"/>
      <c r="KH175" s="64"/>
      <c r="KI175" s="64"/>
      <c r="KJ175" s="64"/>
      <c r="KK175" s="64"/>
      <c r="KL175" s="64"/>
      <c r="KM175" s="64"/>
    </row>
    <row r="176" spans="1:299">
      <c r="A176" s="57"/>
      <c r="B176" s="38">
        <f>IF(SUM(J$9:J175)&gt;0.9,MAX(B$9:B175)+1,0)</f>
        <v>147</v>
      </c>
      <c r="C176" s="44">
        <f t="shared" si="340"/>
        <v>0</v>
      </c>
      <c r="D176" s="40">
        <v>49613</v>
      </c>
      <c r="E176" s="43">
        <f t="shared" si="379"/>
        <v>0</v>
      </c>
      <c r="F176" s="43">
        <f t="shared" si="380"/>
        <v>0</v>
      </c>
      <c r="G176" s="45">
        <f>IF(AND(B176=I$6,K175-I$1/(I$7-I$6+1)&gt;=0),ROUND(I$1/(I$7-I$6+1),0),IF(AND(SUM(G$10:G175)&gt;0,K175-G175&gt;=0),G175,IF(AND(SUM(G$10:G175)&gt;0),I$1-SUM(G$10:G175),0)))</f>
        <v>0</v>
      </c>
      <c r="H176" s="45">
        <f t="shared" si="381"/>
        <v>0</v>
      </c>
      <c r="I176" s="45">
        <f t="shared" si="382"/>
        <v>0</v>
      </c>
      <c r="J176" s="45">
        <f t="shared" si="439"/>
        <v>0</v>
      </c>
      <c r="K176" s="45">
        <f t="shared" si="383"/>
        <v>0</v>
      </c>
      <c r="L176" s="45">
        <f>IF(AND(J176&lt;&gt;0,SUM(J$9:J175)=0),ROUND(I$1*I$3,0),0)</f>
        <v>0</v>
      </c>
      <c r="M176" s="18"/>
      <c r="N176" s="38">
        <f>IF(SUM(V$9:V175)&gt;0.9,MAX(N$9:N175)+1,0)</f>
        <v>0</v>
      </c>
      <c r="O176" s="44">
        <f t="shared" si="341"/>
        <v>0</v>
      </c>
      <c r="P176" s="40">
        <f t="shared" si="342"/>
        <v>49613</v>
      </c>
      <c r="Q176" s="43">
        <f t="shared" si="462"/>
        <v>0</v>
      </c>
      <c r="R176" s="43">
        <f t="shared" si="440"/>
        <v>0</v>
      </c>
      <c r="S176" s="45">
        <f>IF(AND(N176=U$6,W175-U$1/(U$7-U$6+1)&gt;=0),ROUND(U$1/(U$7-U$6+1),0),IF(AND(SUM(S$10:S175)&gt;0,W175-S175&gt;=0),S175,IF(AND(SUM(S$10:S175)&gt;0),U$1-SUM(S$10:S175),0)))</f>
        <v>0</v>
      </c>
      <c r="T176" s="45">
        <f t="shared" si="384"/>
        <v>0</v>
      </c>
      <c r="U176" s="45">
        <f t="shared" si="385"/>
        <v>0</v>
      </c>
      <c r="V176" s="45">
        <f t="shared" si="441"/>
        <v>0</v>
      </c>
      <c r="W176" s="45">
        <f t="shared" si="386"/>
        <v>0</v>
      </c>
      <c r="X176" s="45">
        <f>IF(AND(V176&lt;&gt;0,SUM(V$9:V175)=0),ROUND(U$1*U$3,0),0)</f>
        <v>0</v>
      </c>
      <c r="Y176" s="18"/>
      <c r="Z176" s="38">
        <f>IF(SUM(AH$9:AH175)&gt;0.9,MAX(Z$9:Z175)+1,0)</f>
        <v>0</v>
      </c>
      <c r="AA176" s="44">
        <f t="shared" si="343"/>
        <v>0</v>
      </c>
      <c r="AB176" s="40">
        <f t="shared" si="344"/>
        <v>49613</v>
      </c>
      <c r="AC176" s="43">
        <f t="shared" si="463"/>
        <v>0</v>
      </c>
      <c r="AD176" s="43">
        <f t="shared" si="442"/>
        <v>0</v>
      </c>
      <c r="AE176" s="45">
        <f>IF(AND(Z176=AG$6,AI175-AG$1/(AG$7-AG$6+1)&gt;=0),ROUND(AG$1/(AG$7-AG$6+1),0),IF(AND(SUM(AE$10:AE175)&gt;0,AI175-AE175&gt;=0),AE175,IF(AND(SUM(AE$10:AE175)&gt;0),AG$1-SUM(AE$10:AE175),0)))</f>
        <v>0</v>
      </c>
      <c r="AF176" s="45">
        <f t="shared" si="387"/>
        <v>0</v>
      </c>
      <c r="AG176" s="45">
        <f t="shared" si="388"/>
        <v>0</v>
      </c>
      <c r="AH176" s="45">
        <f t="shared" si="443"/>
        <v>0</v>
      </c>
      <c r="AI176" s="45">
        <f t="shared" si="389"/>
        <v>0</v>
      </c>
      <c r="AJ176" s="45">
        <f>IF(AND(AH176&lt;&gt;0,SUM(AH$9:AH175)=0),ROUND(AG$1*AG$3,0),0)</f>
        <v>0</v>
      </c>
      <c r="AK176" s="18"/>
      <c r="AL176" s="38">
        <f>IF(SUM(AT$9:AT175)&gt;0.9,MAX(AL$9:AL175)+1,0)</f>
        <v>0</v>
      </c>
      <c r="AM176" s="44">
        <f t="shared" si="345"/>
        <v>0</v>
      </c>
      <c r="AN176" s="40">
        <f t="shared" si="346"/>
        <v>49613</v>
      </c>
      <c r="AO176" s="43">
        <f t="shared" si="464"/>
        <v>0</v>
      </c>
      <c r="AP176" s="43">
        <f t="shared" si="444"/>
        <v>0</v>
      </c>
      <c r="AQ176" s="45">
        <f>IF(AND(AL176=AS$6,AU175-AS$1/(AS$7-AS$6+1)&gt;=0),ROUND(AS$1/(AS$7-AS$6+1),0),IF(AND(SUM(AQ$10:AQ175)&gt;0,AU175-AQ175&gt;=0),AQ175,IF(AND(SUM(AQ$10:AQ175)&gt;0),AS$1-SUM(AQ$10:AQ175),0)))</f>
        <v>0</v>
      </c>
      <c r="AR176" s="45">
        <f t="shared" si="390"/>
        <v>0</v>
      </c>
      <c r="AS176" s="45">
        <f t="shared" si="391"/>
        <v>0</v>
      </c>
      <c r="AT176" s="45">
        <f t="shared" si="445"/>
        <v>0</v>
      </c>
      <c r="AU176" s="45">
        <f t="shared" si="392"/>
        <v>0</v>
      </c>
      <c r="AV176" s="45">
        <f>IF(AND(AT176&lt;&gt;0,SUM(AT$9:AT175)=0),ROUND(AS$1*AS$3,0),0)</f>
        <v>0</v>
      </c>
      <c r="AW176" s="18"/>
      <c r="AX176" s="38">
        <f>IF(SUM(BF$9:BF175)&gt;0.9,MAX(AX$9:AX175)+1,0)</f>
        <v>0</v>
      </c>
      <c r="AY176" s="44">
        <f t="shared" si="347"/>
        <v>0</v>
      </c>
      <c r="AZ176" s="40">
        <f t="shared" si="348"/>
        <v>49613</v>
      </c>
      <c r="BA176" s="43">
        <f t="shared" si="465"/>
        <v>0</v>
      </c>
      <c r="BB176" s="43">
        <f t="shared" si="446"/>
        <v>0</v>
      </c>
      <c r="BC176" s="45">
        <f>IF(AND(AX176=BE$6,BG175-BE$1/(BE$7-BE$6+1)&gt;=0),ROUND(BE$1/(BE$7-BE$6+1),0),IF(AND(SUM(BC$10:BC175)&gt;0,BG175-BC175&gt;=0),BC175,IF(AND(SUM(BC$10:BC175)&gt;0),BE$1-SUM(BC$10:BC175),0)))</f>
        <v>0</v>
      </c>
      <c r="BD176" s="45">
        <f t="shared" si="393"/>
        <v>0</v>
      </c>
      <c r="BE176" s="45">
        <f t="shared" si="394"/>
        <v>0</v>
      </c>
      <c r="BF176" s="45">
        <f t="shared" si="447"/>
        <v>0</v>
      </c>
      <c r="BG176" s="45">
        <f t="shared" si="395"/>
        <v>0</v>
      </c>
      <c r="BH176" s="45">
        <f>IF(AND(BF176&lt;&gt;0,SUM(BF$9:BF175)=0),ROUND(BE$1*BE$3,0),0)</f>
        <v>0</v>
      </c>
      <c r="BI176" s="18"/>
      <c r="BJ176" s="38">
        <f>IF(SUM(BR$9:BR175)&gt;0.9,MAX(BJ$9:BJ175)+1,0)</f>
        <v>0</v>
      </c>
      <c r="BK176" s="44">
        <f t="shared" si="349"/>
        <v>0</v>
      </c>
      <c r="BL176" s="40">
        <f t="shared" si="350"/>
        <v>49613</v>
      </c>
      <c r="BM176" s="43">
        <f t="shared" si="466"/>
        <v>0</v>
      </c>
      <c r="BN176" s="43">
        <f t="shared" si="448"/>
        <v>0</v>
      </c>
      <c r="BO176" s="45">
        <f>IF(AND(BJ176=BQ$6,BS175-BQ$1/(BQ$7-BQ$6+1)&gt;=0),ROUND(BQ$1/(BQ$7-BQ$6+1),0),IF(AND(SUM(BO$10:BO175)&gt;0,BS175-BO175&gt;=0),BO175,IF(AND(SUM(BO$10:BO175)&gt;0),BQ$1-SUM(BO$10:BO175),0)))</f>
        <v>0</v>
      </c>
      <c r="BP176" s="45">
        <f t="shared" si="396"/>
        <v>0</v>
      </c>
      <c r="BQ176" s="45">
        <f t="shared" si="397"/>
        <v>0</v>
      </c>
      <c r="BR176" s="45">
        <f t="shared" si="449"/>
        <v>0</v>
      </c>
      <c r="BS176" s="45">
        <f t="shared" si="398"/>
        <v>0</v>
      </c>
      <c r="BT176" s="45">
        <f>IF(AND(BR176&lt;&gt;0,SUM(BR$9:BR175)=0),ROUND(BQ$1*BQ$3,0),0)</f>
        <v>0</v>
      </c>
      <c r="BU176" s="18"/>
      <c r="BV176" s="38">
        <f>IF(SUM(CD$9:CD175)&gt;0.9,MAX(BV$9:BV175)+1,0)</f>
        <v>0</v>
      </c>
      <c r="BW176" s="44">
        <f t="shared" si="351"/>
        <v>0</v>
      </c>
      <c r="BX176" s="40">
        <f t="shared" si="352"/>
        <v>49613</v>
      </c>
      <c r="BY176" s="43">
        <f t="shared" si="467"/>
        <v>0</v>
      </c>
      <c r="BZ176" s="43">
        <f t="shared" si="450"/>
        <v>0</v>
      </c>
      <c r="CA176" s="45">
        <f>IF(AND(BV176=CC$6,CE175-CC$1/(CC$7-CC$6+1)&gt;=0),ROUND(CC$1/(CC$7-CC$6+1),0),IF(AND(SUM(CA$10:CA175)&gt;0,CE175-CA175&gt;=0),CA175,IF(AND(SUM(CA$10:CA175)&gt;0),CC$1-SUM(CA$10:CA175),0)))</f>
        <v>0</v>
      </c>
      <c r="CB176" s="45">
        <f t="shared" si="399"/>
        <v>0</v>
      </c>
      <c r="CC176" s="45">
        <f t="shared" si="400"/>
        <v>0</v>
      </c>
      <c r="CD176" s="45">
        <f t="shared" si="451"/>
        <v>0</v>
      </c>
      <c r="CE176" s="45">
        <f t="shared" si="401"/>
        <v>0</v>
      </c>
      <c r="CF176" s="45">
        <f>IF(AND(CD176&lt;&gt;0,SUM(CD$9:CD175)=0),ROUND(CC$1*CC$3,0),0)</f>
        <v>0</v>
      </c>
      <c r="CG176" s="18"/>
      <c r="CH176" s="38">
        <f>IF(SUM(CP$9:CP175)&gt;0.9,MAX(CH$9:CH175)+1,0)</f>
        <v>0</v>
      </c>
      <c r="CI176" s="44">
        <f t="shared" si="353"/>
        <v>0</v>
      </c>
      <c r="CJ176" s="40">
        <f t="shared" si="354"/>
        <v>49613</v>
      </c>
      <c r="CK176" s="43">
        <f t="shared" si="468"/>
        <v>0</v>
      </c>
      <c r="CL176" s="43">
        <f t="shared" si="452"/>
        <v>0</v>
      </c>
      <c r="CM176" s="45">
        <f>IF(AND(CH176=CO$6,CQ175-CO$1/(CO$7-CO$6+1)&gt;=0),ROUND(CO$1/(CO$7-CO$6+1),0),IF(AND(SUM(CM$10:CM175)&gt;0,CQ175-CM175&gt;=0),CM175,IF(AND(SUM(CM$10:CM175)&gt;0),CO$1-SUM(CM$10:CM175),0)))</f>
        <v>0</v>
      </c>
      <c r="CN176" s="45">
        <f t="shared" si="402"/>
        <v>0</v>
      </c>
      <c r="CO176" s="45">
        <f t="shared" si="403"/>
        <v>0</v>
      </c>
      <c r="CP176" s="45">
        <f t="shared" si="453"/>
        <v>0</v>
      </c>
      <c r="CQ176" s="45">
        <f t="shared" si="404"/>
        <v>0</v>
      </c>
      <c r="CR176" s="45">
        <f>IF(AND(CP176&lt;&gt;0,SUM(CP$9:CP175)=0),ROUND(CO$1*CO$3,0),0)</f>
        <v>0</v>
      </c>
      <c r="CS176" s="18"/>
      <c r="CT176" s="38">
        <f>IF(SUM(DB$9:DB175)&gt;0.9,MAX(CT$9:CT175)+1,0)</f>
        <v>0</v>
      </c>
      <c r="CU176" s="44">
        <f t="shared" si="355"/>
        <v>0</v>
      </c>
      <c r="CV176" s="40">
        <f t="shared" si="356"/>
        <v>49613</v>
      </c>
      <c r="CW176" s="43">
        <f t="shared" si="469"/>
        <v>0</v>
      </c>
      <c r="CX176" s="43">
        <f t="shared" si="454"/>
        <v>0</v>
      </c>
      <c r="CY176" s="45">
        <f>IF(AND(CT176=DA$6,DC175-DA$1/(DA$7-DA$6+1)&gt;=0),ROUND(DA$1/(DA$7-DA$6+1),0),IF(AND(SUM(CY$10:CY175)&gt;0,DC175-CY175&gt;=0),CY175,IF(AND(SUM(CY$10:CY175)&gt;0),DA$1-SUM(CY$10:CY175),0)))</f>
        <v>0</v>
      </c>
      <c r="CZ176" s="45">
        <f t="shared" si="405"/>
        <v>0</v>
      </c>
      <c r="DA176" s="45">
        <f t="shared" si="406"/>
        <v>0</v>
      </c>
      <c r="DB176" s="45">
        <f t="shared" si="455"/>
        <v>0</v>
      </c>
      <c r="DC176" s="45">
        <f t="shared" si="407"/>
        <v>0</v>
      </c>
      <c r="DD176" s="45">
        <f>IF(AND(DB176&lt;&gt;0,SUM(DB$9:DB175)=0),ROUND(DA$1*DA$3,0),0)</f>
        <v>0</v>
      </c>
      <c r="DE176" s="18"/>
      <c r="DF176" s="38">
        <f>IF(SUM(DN$9:DN175)&gt;0.9,MAX(DF$9:DF175)+1,0)</f>
        <v>0</v>
      </c>
      <c r="DG176" s="44">
        <f t="shared" si="357"/>
        <v>0</v>
      </c>
      <c r="DH176" s="40">
        <f t="shared" si="358"/>
        <v>49613</v>
      </c>
      <c r="DI176" s="43">
        <f t="shared" si="470"/>
        <v>0</v>
      </c>
      <c r="DJ176" s="43">
        <f t="shared" si="456"/>
        <v>0</v>
      </c>
      <c r="DK176" s="45">
        <f>IF(AND(DF176=DM$6,DO175-DM$1/(DM$7-DM$6+1)&gt;=0),ROUND(DM$1/(DM$7-DM$6+1),0),IF(AND(SUM(DK$10:DK175)&gt;0,DO175-DK175&gt;=0),DK175,IF(AND(SUM(DK$10:DK175)&gt;0),DM$1-SUM(DK$10:DK175),0)))</f>
        <v>0</v>
      </c>
      <c r="DL176" s="45">
        <f t="shared" si="408"/>
        <v>0</v>
      </c>
      <c r="DM176" s="45">
        <f t="shared" si="409"/>
        <v>0</v>
      </c>
      <c r="DN176" s="45">
        <f t="shared" si="457"/>
        <v>0</v>
      </c>
      <c r="DO176" s="45">
        <f t="shared" si="410"/>
        <v>0</v>
      </c>
      <c r="DP176" s="45">
        <f>IF(AND(DN176&lt;&gt;0,SUM(DN$9:DN175)=0),ROUND(DM$1*DM$3,0),0)</f>
        <v>0</v>
      </c>
      <c r="DQ176" s="18"/>
      <c r="DR176" s="38">
        <f>IF(SUM(DZ$9:DZ175)&gt;0.9,MAX(DR$9:DR175)+1,0)</f>
        <v>0</v>
      </c>
      <c r="DS176" s="44">
        <f t="shared" si="359"/>
        <v>0</v>
      </c>
      <c r="DT176" s="40">
        <f t="shared" si="360"/>
        <v>49613</v>
      </c>
      <c r="DU176" s="43">
        <f t="shared" si="471"/>
        <v>0</v>
      </c>
      <c r="DV176" s="43">
        <f t="shared" si="458"/>
        <v>0</v>
      </c>
      <c r="DW176" s="45">
        <f>IF(AND(DR176=DY$6,EA175-DY$1/(DY$7-DY$6+1)&gt;=0),ROUND(DY$1/(DY$7-DY$6+1),0),IF(AND(SUM(DW$10:DW175)&gt;0,EA175-DW175&gt;=0),DW175,IF(AND(SUM(DW$10:DW175)&gt;0),DY$1-SUM(DW$10:DW175),0)))</f>
        <v>0</v>
      </c>
      <c r="DX176" s="45">
        <f t="shared" si="411"/>
        <v>0</v>
      </c>
      <c r="DY176" s="45">
        <f t="shared" si="412"/>
        <v>0</v>
      </c>
      <c r="DZ176" s="45">
        <f t="shared" si="459"/>
        <v>0</v>
      </c>
      <c r="EA176" s="45">
        <f t="shared" si="413"/>
        <v>0</v>
      </c>
      <c r="EB176" s="45">
        <f>IF(AND(DZ176&lt;&gt;0,SUM(DZ$9:DZ175)=0),ROUND(DY$1*DY$3,0),0)</f>
        <v>0</v>
      </c>
      <c r="EC176" s="18"/>
      <c r="ED176" s="38">
        <f>IF(SUM(EL$9:EL175)&gt;0.9,MAX(ED$9:ED175)+1,0)</f>
        <v>0</v>
      </c>
      <c r="EE176" s="44">
        <f t="shared" si="361"/>
        <v>0</v>
      </c>
      <c r="EF176" s="40">
        <f t="shared" si="362"/>
        <v>49613</v>
      </c>
      <c r="EG176" s="43">
        <f t="shared" si="472"/>
        <v>0</v>
      </c>
      <c r="EH176" s="43">
        <f t="shared" si="460"/>
        <v>0</v>
      </c>
      <c r="EI176" s="45">
        <f>IF(AND(ED176=EK$6,EM175-EK$1/(EK$7-EK$6+1)&gt;=0),ROUND(EK$1/(EK$7-EK$6+1),0),IF(AND(SUM(EI$10:EI175)&gt;0,EM175-EI175&gt;=0),EI175,IF(AND(SUM(EI$10:EI175)&gt;0),EK$1-SUM(EI$10:EI175),0)))</f>
        <v>0</v>
      </c>
      <c r="EJ176" s="45">
        <f t="shared" si="414"/>
        <v>0</v>
      </c>
      <c r="EK176" s="45">
        <f t="shared" si="415"/>
        <v>0</v>
      </c>
      <c r="EL176" s="45">
        <f t="shared" si="461"/>
        <v>0</v>
      </c>
      <c r="EM176" s="45">
        <f t="shared" si="416"/>
        <v>0</v>
      </c>
      <c r="EN176" s="45">
        <f>IF(AND(EL176&lt;&gt;0,SUM(EL$9:EL175)=0),ROUND(EK$1*EK$3,0),0)</f>
        <v>0</v>
      </c>
      <c r="EO176" s="21"/>
      <c r="EP176" s="46">
        <f t="shared" si="433"/>
        <v>154</v>
      </c>
      <c r="EQ176" s="47">
        <f t="shared" si="417"/>
        <v>49613</v>
      </c>
      <c r="ER176" s="48">
        <f t="shared" si="438"/>
        <v>0</v>
      </c>
      <c r="ES176" s="48">
        <f t="shared" si="418"/>
        <v>0</v>
      </c>
      <c r="ET176" s="48">
        <f t="shared" si="419"/>
        <v>0</v>
      </c>
      <c r="EU176" s="48">
        <f t="shared" si="420"/>
        <v>0</v>
      </c>
      <c r="EV176" s="48">
        <f t="shared" si="421"/>
        <v>0</v>
      </c>
      <c r="EW176" s="48">
        <f t="shared" si="422"/>
        <v>0</v>
      </c>
      <c r="EX176" s="48">
        <f t="shared" si="423"/>
        <v>0</v>
      </c>
      <c r="EY176" s="48">
        <f t="shared" si="424"/>
        <v>0</v>
      </c>
      <c r="EZ176" s="48">
        <f t="shared" si="425"/>
        <v>0</v>
      </c>
      <c r="FA176" s="48">
        <f t="shared" si="426"/>
        <v>0</v>
      </c>
      <c r="FB176" s="48">
        <f t="shared" si="427"/>
        <v>0</v>
      </c>
      <c r="FC176" s="48">
        <f t="shared" si="428"/>
        <v>0</v>
      </c>
      <c r="FD176" s="48">
        <f t="shared" si="363"/>
        <v>0</v>
      </c>
      <c r="FE176" s="49">
        <f t="shared" si="339"/>
        <v>0</v>
      </c>
      <c r="FF176" s="49">
        <f t="shared" si="367"/>
        <v>0</v>
      </c>
      <c r="FG176" s="49">
        <f t="shared" si="368"/>
        <v>0</v>
      </c>
      <c r="FH176" s="49">
        <f t="shared" si="369"/>
        <v>0</v>
      </c>
      <c r="FI176" s="49">
        <f t="shared" si="370"/>
        <v>0</v>
      </c>
      <c r="FJ176" s="49">
        <f t="shared" si="371"/>
        <v>0</v>
      </c>
      <c r="FK176" s="49">
        <f t="shared" si="372"/>
        <v>0</v>
      </c>
      <c r="FL176" s="49">
        <f t="shared" si="373"/>
        <v>0</v>
      </c>
      <c r="FM176" s="49">
        <f t="shared" si="374"/>
        <v>0</v>
      </c>
      <c r="FN176" s="49">
        <f t="shared" si="429"/>
        <v>0</v>
      </c>
      <c r="FO176" s="49">
        <f t="shared" si="430"/>
        <v>0</v>
      </c>
      <c r="FP176" s="49">
        <f t="shared" si="431"/>
        <v>0</v>
      </c>
      <c r="FQ176" s="49">
        <f t="shared" si="432"/>
        <v>0</v>
      </c>
      <c r="FR176" s="49">
        <f t="shared" si="375"/>
        <v>0</v>
      </c>
      <c r="FS176" s="49">
        <f>IF(SUM(FF176:FF$298)=0,FF$299*FS$8/12,0)</f>
        <v>0</v>
      </c>
      <c r="FT176" s="49">
        <f>IF(SUM(FG176:FG$298)=0,FG$299*FT$8/12,0)</f>
        <v>0</v>
      </c>
      <c r="FU176" s="49">
        <f>IF(SUM(FH176:FH$298)=0,FH$299*FU$8/12,0)</f>
        <v>0</v>
      </c>
      <c r="FV176" s="49">
        <f>IF(SUM(FI176:FI$298)=0,FI$299*FV$8/12,0)</f>
        <v>0</v>
      </c>
      <c r="FW176" s="49">
        <f>IF(SUM(FJ176:FJ$298)=0,FJ$299*FW$8/12,0)</f>
        <v>0</v>
      </c>
      <c r="FX176" s="49">
        <f>IF(SUM(FK176:FK$298)=0,FK$299*FX$8/12,0)</f>
        <v>0</v>
      </c>
      <c r="FY176" s="49">
        <f>IF(SUM(FL176:FL$298)=0,FL$299*FY$8/12,0)</f>
        <v>0</v>
      </c>
      <c r="FZ176" s="49">
        <f>IF(SUM(FM176:FM$298)=0,FM$299*FZ$8/12,0)</f>
        <v>0</v>
      </c>
      <c r="GA176" s="49">
        <f>IF(SUM(FN176:FN$298)=0,FN$299*GA$8/12,0)</f>
        <v>0</v>
      </c>
      <c r="GB176" s="49">
        <f>IF(SUM(FO176:FO$298)=0,FO$299*GB$8/12,0)</f>
        <v>0</v>
      </c>
      <c r="GC176" s="49">
        <f>IF(SUM(FP176:FP$298)=0,FP$299*GC$8/12,0)</f>
        <v>0</v>
      </c>
      <c r="GD176" s="49">
        <f>IF(SUM(FQ176:FQ$298)=0,FQ$299*GD$8/12,0)</f>
        <v>0</v>
      </c>
      <c r="GE176" s="49">
        <f t="shared" si="376"/>
        <v>0</v>
      </c>
      <c r="GF176" s="49">
        <f t="shared" si="364"/>
        <v>0</v>
      </c>
      <c r="GG176" s="49">
        <f t="shared" si="377"/>
        <v>0</v>
      </c>
      <c r="GH176" s="49">
        <f t="shared" si="365"/>
        <v>0</v>
      </c>
      <c r="GI176" s="49">
        <f t="shared" si="378"/>
        <v>0</v>
      </c>
      <c r="GJ176" s="49">
        <f t="shared" si="366"/>
        <v>0</v>
      </c>
      <c r="GK176" s="21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  <c r="IW176" s="64"/>
      <c r="IX176" s="64"/>
      <c r="IY176" s="64"/>
      <c r="IZ176" s="64"/>
      <c r="JA176" s="64"/>
      <c r="JB176" s="64"/>
      <c r="JC176" s="64"/>
      <c r="JD176" s="64"/>
      <c r="JE176" s="64"/>
      <c r="JF176" s="64"/>
      <c r="JG176" s="64"/>
      <c r="JH176" s="64"/>
      <c r="JI176" s="64"/>
      <c r="JJ176" s="64"/>
      <c r="JK176" s="64"/>
      <c r="JL176" s="64"/>
      <c r="JM176" s="64"/>
      <c r="JN176" s="64"/>
      <c r="JO176" s="64"/>
      <c r="JP176" s="64"/>
      <c r="JQ176" s="64"/>
      <c r="JR176" s="64"/>
      <c r="JS176" s="64"/>
      <c r="JT176" s="64"/>
      <c r="JU176" s="64"/>
      <c r="JV176" s="64"/>
      <c r="JW176" s="64"/>
      <c r="JX176" s="64"/>
      <c r="JY176" s="64"/>
      <c r="JZ176" s="64"/>
      <c r="KA176" s="64"/>
      <c r="KB176" s="64"/>
      <c r="KC176" s="64"/>
      <c r="KD176" s="64"/>
      <c r="KE176" s="64"/>
      <c r="KF176" s="64"/>
      <c r="KG176" s="64"/>
      <c r="KH176" s="64"/>
      <c r="KI176" s="64"/>
      <c r="KJ176" s="64"/>
      <c r="KK176" s="64"/>
      <c r="KL176" s="64"/>
      <c r="KM176" s="64"/>
    </row>
    <row r="177" spans="1:299">
      <c r="A177" s="57"/>
      <c r="B177" s="38">
        <f>IF(SUM(J$9:J176)&gt;0.9,MAX(B$9:B176)+1,0)</f>
        <v>148</v>
      </c>
      <c r="C177" s="44">
        <f t="shared" si="340"/>
        <v>0</v>
      </c>
      <c r="D177" s="40">
        <v>49643</v>
      </c>
      <c r="E177" s="43">
        <f t="shared" si="379"/>
        <v>0</v>
      </c>
      <c r="F177" s="43">
        <f t="shared" si="380"/>
        <v>0</v>
      </c>
      <c r="G177" s="45">
        <f>IF(AND(B177=I$6,K176-I$1/(I$7-I$6+1)&gt;=0),ROUND(I$1/(I$7-I$6+1),0),IF(AND(SUM(G$10:G176)&gt;0,K176-G176&gt;=0),G176,IF(AND(SUM(G$10:G176)&gt;0),I$1-SUM(G$10:G176),0)))</f>
        <v>0</v>
      </c>
      <c r="H177" s="45">
        <f t="shared" si="381"/>
        <v>0</v>
      </c>
      <c r="I177" s="45">
        <f t="shared" si="382"/>
        <v>0</v>
      </c>
      <c r="J177" s="45">
        <f t="shared" si="439"/>
        <v>0</v>
      </c>
      <c r="K177" s="45">
        <f t="shared" si="383"/>
        <v>0</v>
      </c>
      <c r="L177" s="45">
        <f>IF(AND(J177&lt;&gt;0,SUM(J$9:J176)=0),ROUND(I$1*I$3,0),0)</f>
        <v>0</v>
      </c>
      <c r="M177" s="18"/>
      <c r="N177" s="38">
        <f>IF(SUM(V$9:V176)&gt;0.9,MAX(N$9:N176)+1,0)</f>
        <v>0</v>
      </c>
      <c r="O177" s="44">
        <f t="shared" si="341"/>
        <v>0</v>
      </c>
      <c r="P177" s="40">
        <f t="shared" si="342"/>
        <v>49643</v>
      </c>
      <c r="Q177" s="43">
        <f t="shared" si="462"/>
        <v>0</v>
      </c>
      <c r="R177" s="43">
        <f t="shared" si="440"/>
        <v>0</v>
      </c>
      <c r="S177" s="45">
        <f>IF(AND(N177=U$6,W176-U$1/(U$7-U$6+1)&gt;=0),ROUND(U$1/(U$7-U$6+1),0),IF(AND(SUM(S$10:S176)&gt;0,W176-S176&gt;=0),S176,IF(AND(SUM(S$10:S176)&gt;0),U$1-SUM(S$10:S176),0)))</f>
        <v>0</v>
      </c>
      <c r="T177" s="45">
        <f t="shared" si="384"/>
        <v>0</v>
      </c>
      <c r="U177" s="45">
        <f t="shared" si="385"/>
        <v>0</v>
      </c>
      <c r="V177" s="45">
        <f t="shared" si="441"/>
        <v>0</v>
      </c>
      <c r="W177" s="45">
        <f t="shared" si="386"/>
        <v>0</v>
      </c>
      <c r="X177" s="45">
        <f>IF(AND(V177&lt;&gt;0,SUM(V$9:V176)=0),ROUND(U$1*U$3,0),0)</f>
        <v>0</v>
      </c>
      <c r="Y177" s="18"/>
      <c r="Z177" s="38">
        <f>IF(SUM(AH$9:AH176)&gt;0.9,MAX(Z$9:Z176)+1,0)</f>
        <v>0</v>
      </c>
      <c r="AA177" s="44">
        <f t="shared" si="343"/>
        <v>0</v>
      </c>
      <c r="AB177" s="40">
        <f t="shared" si="344"/>
        <v>49643</v>
      </c>
      <c r="AC177" s="43">
        <f t="shared" si="463"/>
        <v>0</v>
      </c>
      <c r="AD177" s="43">
        <f t="shared" si="442"/>
        <v>0</v>
      </c>
      <c r="AE177" s="45">
        <f>IF(AND(Z177=AG$6,AI176-AG$1/(AG$7-AG$6+1)&gt;=0),ROUND(AG$1/(AG$7-AG$6+1),0),IF(AND(SUM(AE$10:AE176)&gt;0,AI176-AE176&gt;=0),AE176,IF(AND(SUM(AE$10:AE176)&gt;0),AG$1-SUM(AE$10:AE176),0)))</f>
        <v>0</v>
      </c>
      <c r="AF177" s="45">
        <f t="shared" si="387"/>
        <v>0</v>
      </c>
      <c r="AG177" s="45">
        <f t="shared" si="388"/>
        <v>0</v>
      </c>
      <c r="AH177" s="45">
        <f t="shared" si="443"/>
        <v>0</v>
      </c>
      <c r="AI177" s="45">
        <f t="shared" si="389"/>
        <v>0</v>
      </c>
      <c r="AJ177" s="45">
        <f>IF(AND(AH177&lt;&gt;0,SUM(AH$9:AH176)=0),ROUND(AG$1*AG$3,0),0)</f>
        <v>0</v>
      </c>
      <c r="AK177" s="18"/>
      <c r="AL177" s="38">
        <f>IF(SUM(AT$9:AT176)&gt;0.9,MAX(AL$9:AL176)+1,0)</f>
        <v>0</v>
      </c>
      <c r="AM177" s="44">
        <f t="shared" si="345"/>
        <v>0</v>
      </c>
      <c r="AN177" s="40">
        <f t="shared" si="346"/>
        <v>49643</v>
      </c>
      <c r="AO177" s="43">
        <f t="shared" si="464"/>
        <v>0</v>
      </c>
      <c r="AP177" s="43">
        <f t="shared" si="444"/>
        <v>0</v>
      </c>
      <c r="AQ177" s="45">
        <f>IF(AND(AL177=AS$6,AU176-AS$1/(AS$7-AS$6+1)&gt;=0),ROUND(AS$1/(AS$7-AS$6+1),0),IF(AND(SUM(AQ$10:AQ176)&gt;0,AU176-AQ176&gt;=0),AQ176,IF(AND(SUM(AQ$10:AQ176)&gt;0),AS$1-SUM(AQ$10:AQ176),0)))</f>
        <v>0</v>
      </c>
      <c r="AR177" s="45">
        <f t="shared" si="390"/>
        <v>0</v>
      </c>
      <c r="AS177" s="45">
        <f t="shared" si="391"/>
        <v>0</v>
      </c>
      <c r="AT177" s="45">
        <f t="shared" si="445"/>
        <v>0</v>
      </c>
      <c r="AU177" s="45">
        <f t="shared" si="392"/>
        <v>0</v>
      </c>
      <c r="AV177" s="45">
        <f>IF(AND(AT177&lt;&gt;0,SUM(AT$9:AT176)=0),ROUND(AS$1*AS$3,0),0)</f>
        <v>0</v>
      </c>
      <c r="AW177" s="18"/>
      <c r="AX177" s="38">
        <f>IF(SUM(BF$9:BF176)&gt;0.9,MAX(AX$9:AX176)+1,0)</f>
        <v>0</v>
      </c>
      <c r="AY177" s="44">
        <f t="shared" si="347"/>
        <v>0</v>
      </c>
      <c r="AZ177" s="40">
        <f t="shared" si="348"/>
        <v>49643</v>
      </c>
      <c r="BA177" s="43">
        <f t="shared" si="465"/>
        <v>0</v>
      </c>
      <c r="BB177" s="43">
        <f t="shared" si="446"/>
        <v>0</v>
      </c>
      <c r="BC177" s="45">
        <f>IF(AND(AX177=BE$6,BG176-BE$1/(BE$7-BE$6+1)&gt;=0),ROUND(BE$1/(BE$7-BE$6+1),0),IF(AND(SUM(BC$10:BC176)&gt;0,BG176-BC176&gt;=0),BC176,IF(AND(SUM(BC$10:BC176)&gt;0),BE$1-SUM(BC$10:BC176),0)))</f>
        <v>0</v>
      </c>
      <c r="BD177" s="45">
        <f t="shared" si="393"/>
        <v>0</v>
      </c>
      <c r="BE177" s="45">
        <f t="shared" si="394"/>
        <v>0</v>
      </c>
      <c r="BF177" s="45">
        <f t="shared" si="447"/>
        <v>0</v>
      </c>
      <c r="BG177" s="45">
        <f t="shared" si="395"/>
        <v>0</v>
      </c>
      <c r="BH177" s="45">
        <f>IF(AND(BF177&lt;&gt;0,SUM(BF$9:BF176)=0),ROUND(BE$1*BE$3,0),0)</f>
        <v>0</v>
      </c>
      <c r="BI177" s="18"/>
      <c r="BJ177" s="38">
        <f>IF(SUM(BR$9:BR176)&gt;0.9,MAX(BJ$9:BJ176)+1,0)</f>
        <v>0</v>
      </c>
      <c r="BK177" s="44">
        <f t="shared" si="349"/>
        <v>0</v>
      </c>
      <c r="BL177" s="40">
        <f t="shared" si="350"/>
        <v>49643</v>
      </c>
      <c r="BM177" s="43">
        <f t="shared" si="466"/>
        <v>0</v>
      </c>
      <c r="BN177" s="43">
        <f t="shared" si="448"/>
        <v>0</v>
      </c>
      <c r="BO177" s="45">
        <f>IF(AND(BJ177=BQ$6,BS176-BQ$1/(BQ$7-BQ$6+1)&gt;=0),ROUND(BQ$1/(BQ$7-BQ$6+1),0),IF(AND(SUM(BO$10:BO176)&gt;0,BS176-BO176&gt;=0),BO176,IF(AND(SUM(BO$10:BO176)&gt;0),BQ$1-SUM(BO$10:BO176),0)))</f>
        <v>0</v>
      </c>
      <c r="BP177" s="45">
        <f t="shared" si="396"/>
        <v>0</v>
      </c>
      <c r="BQ177" s="45">
        <f t="shared" si="397"/>
        <v>0</v>
      </c>
      <c r="BR177" s="45">
        <f t="shared" si="449"/>
        <v>0</v>
      </c>
      <c r="BS177" s="45">
        <f t="shared" si="398"/>
        <v>0</v>
      </c>
      <c r="BT177" s="45">
        <f>IF(AND(BR177&lt;&gt;0,SUM(BR$9:BR176)=0),ROUND(BQ$1*BQ$3,0),0)</f>
        <v>0</v>
      </c>
      <c r="BU177" s="18"/>
      <c r="BV177" s="38">
        <f>IF(SUM(CD$9:CD176)&gt;0.9,MAX(BV$9:BV176)+1,0)</f>
        <v>0</v>
      </c>
      <c r="BW177" s="44">
        <f t="shared" si="351"/>
        <v>0</v>
      </c>
      <c r="BX177" s="40">
        <f t="shared" si="352"/>
        <v>49643</v>
      </c>
      <c r="BY177" s="43">
        <f t="shared" si="467"/>
        <v>0</v>
      </c>
      <c r="BZ177" s="43">
        <f t="shared" si="450"/>
        <v>0</v>
      </c>
      <c r="CA177" s="45">
        <f>IF(AND(BV177=CC$6,CE176-CC$1/(CC$7-CC$6+1)&gt;=0),ROUND(CC$1/(CC$7-CC$6+1),0),IF(AND(SUM(CA$10:CA176)&gt;0,CE176-CA176&gt;=0),CA176,IF(AND(SUM(CA$10:CA176)&gt;0),CC$1-SUM(CA$10:CA176),0)))</f>
        <v>0</v>
      </c>
      <c r="CB177" s="45">
        <f t="shared" si="399"/>
        <v>0</v>
      </c>
      <c r="CC177" s="45">
        <f t="shared" si="400"/>
        <v>0</v>
      </c>
      <c r="CD177" s="45">
        <f t="shared" si="451"/>
        <v>0</v>
      </c>
      <c r="CE177" s="45">
        <f t="shared" si="401"/>
        <v>0</v>
      </c>
      <c r="CF177" s="45">
        <f>IF(AND(CD177&lt;&gt;0,SUM(CD$9:CD176)=0),ROUND(CC$1*CC$3,0),0)</f>
        <v>0</v>
      </c>
      <c r="CG177" s="18"/>
      <c r="CH177" s="38">
        <f>IF(SUM(CP$9:CP176)&gt;0.9,MAX(CH$9:CH176)+1,0)</f>
        <v>0</v>
      </c>
      <c r="CI177" s="44">
        <f t="shared" si="353"/>
        <v>0</v>
      </c>
      <c r="CJ177" s="40">
        <f t="shared" si="354"/>
        <v>49643</v>
      </c>
      <c r="CK177" s="43">
        <f t="shared" si="468"/>
        <v>0</v>
      </c>
      <c r="CL177" s="43">
        <f t="shared" si="452"/>
        <v>0</v>
      </c>
      <c r="CM177" s="45">
        <f>IF(AND(CH177=CO$6,CQ176-CO$1/(CO$7-CO$6+1)&gt;=0),ROUND(CO$1/(CO$7-CO$6+1),0),IF(AND(SUM(CM$10:CM176)&gt;0,CQ176-CM176&gt;=0),CM176,IF(AND(SUM(CM$10:CM176)&gt;0),CO$1-SUM(CM$10:CM176),0)))</f>
        <v>0</v>
      </c>
      <c r="CN177" s="45">
        <f t="shared" si="402"/>
        <v>0</v>
      </c>
      <c r="CO177" s="45">
        <f t="shared" si="403"/>
        <v>0</v>
      </c>
      <c r="CP177" s="45">
        <f t="shared" si="453"/>
        <v>0</v>
      </c>
      <c r="CQ177" s="45">
        <f t="shared" si="404"/>
        <v>0</v>
      </c>
      <c r="CR177" s="45">
        <f>IF(AND(CP177&lt;&gt;0,SUM(CP$9:CP176)=0),ROUND(CO$1*CO$3,0),0)</f>
        <v>0</v>
      </c>
      <c r="CS177" s="18"/>
      <c r="CT177" s="38">
        <f>IF(SUM(DB$9:DB176)&gt;0.9,MAX(CT$9:CT176)+1,0)</f>
        <v>0</v>
      </c>
      <c r="CU177" s="44">
        <f t="shared" si="355"/>
        <v>0</v>
      </c>
      <c r="CV177" s="40">
        <f t="shared" si="356"/>
        <v>49643</v>
      </c>
      <c r="CW177" s="43">
        <f t="shared" si="469"/>
        <v>0</v>
      </c>
      <c r="CX177" s="43">
        <f t="shared" si="454"/>
        <v>0</v>
      </c>
      <c r="CY177" s="45">
        <f>IF(AND(CT177=DA$6,DC176-DA$1/(DA$7-DA$6+1)&gt;=0),ROUND(DA$1/(DA$7-DA$6+1),0),IF(AND(SUM(CY$10:CY176)&gt;0,DC176-CY176&gt;=0),CY176,IF(AND(SUM(CY$10:CY176)&gt;0),DA$1-SUM(CY$10:CY176),0)))</f>
        <v>0</v>
      </c>
      <c r="CZ177" s="45">
        <f t="shared" si="405"/>
        <v>0</v>
      </c>
      <c r="DA177" s="45">
        <f t="shared" si="406"/>
        <v>0</v>
      </c>
      <c r="DB177" s="45">
        <f t="shared" si="455"/>
        <v>0</v>
      </c>
      <c r="DC177" s="45">
        <f t="shared" si="407"/>
        <v>0</v>
      </c>
      <c r="DD177" s="45">
        <f>IF(AND(DB177&lt;&gt;0,SUM(DB$9:DB176)=0),ROUND(DA$1*DA$3,0),0)</f>
        <v>0</v>
      </c>
      <c r="DE177" s="18"/>
      <c r="DF177" s="38">
        <f>IF(SUM(DN$9:DN176)&gt;0.9,MAX(DF$9:DF176)+1,0)</f>
        <v>0</v>
      </c>
      <c r="DG177" s="44">
        <f t="shared" si="357"/>
        <v>0</v>
      </c>
      <c r="DH177" s="40">
        <f t="shared" si="358"/>
        <v>49643</v>
      </c>
      <c r="DI177" s="43">
        <f t="shared" si="470"/>
        <v>0</v>
      </c>
      <c r="DJ177" s="43">
        <f t="shared" si="456"/>
        <v>0</v>
      </c>
      <c r="DK177" s="45">
        <f>IF(AND(DF177=DM$6,DO176-DM$1/(DM$7-DM$6+1)&gt;=0),ROUND(DM$1/(DM$7-DM$6+1),0),IF(AND(SUM(DK$10:DK176)&gt;0,DO176-DK176&gt;=0),DK176,IF(AND(SUM(DK$10:DK176)&gt;0),DM$1-SUM(DK$10:DK176),0)))</f>
        <v>0</v>
      </c>
      <c r="DL177" s="45">
        <f t="shared" si="408"/>
        <v>0</v>
      </c>
      <c r="DM177" s="45">
        <f t="shared" si="409"/>
        <v>0</v>
      </c>
      <c r="DN177" s="45">
        <f t="shared" si="457"/>
        <v>0</v>
      </c>
      <c r="DO177" s="45">
        <f t="shared" si="410"/>
        <v>0</v>
      </c>
      <c r="DP177" s="45">
        <f>IF(AND(DN177&lt;&gt;0,SUM(DN$9:DN176)=0),ROUND(DM$1*DM$3,0),0)</f>
        <v>0</v>
      </c>
      <c r="DQ177" s="18"/>
      <c r="DR177" s="38">
        <f>IF(SUM(DZ$9:DZ176)&gt;0.9,MAX(DR$9:DR176)+1,0)</f>
        <v>0</v>
      </c>
      <c r="DS177" s="44">
        <f t="shared" si="359"/>
        <v>0</v>
      </c>
      <c r="DT177" s="40">
        <f t="shared" si="360"/>
        <v>49643</v>
      </c>
      <c r="DU177" s="43">
        <f t="shared" si="471"/>
        <v>0</v>
      </c>
      <c r="DV177" s="43">
        <f t="shared" si="458"/>
        <v>0</v>
      </c>
      <c r="DW177" s="45">
        <f>IF(AND(DR177=DY$6,EA176-DY$1/(DY$7-DY$6+1)&gt;=0),ROUND(DY$1/(DY$7-DY$6+1),0),IF(AND(SUM(DW$10:DW176)&gt;0,EA176-DW176&gt;=0),DW176,IF(AND(SUM(DW$10:DW176)&gt;0),DY$1-SUM(DW$10:DW176),0)))</f>
        <v>0</v>
      </c>
      <c r="DX177" s="45">
        <f t="shared" si="411"/>
        <v>0</v>
      </c>
      <c r="DY177" s="45">
        <f t="shared" si="412"/>
        <v>0</v>
      </c>
      <c r="DZ177" s="45">
        <f t="shared" si="459"/>
        <v>0</v>
      </c>
      <c r="EA177" s="45">
        <f t="shared" si="413"/>
        <v>0</v>
      </c>
      <c r="EB177" s="45">
        <f>IF(AND(DZ177&lt;&gt;0,SUM(DZ$9:DZ176)=0),ROUND(DY$1*DY$3,0),0)</f>
        <v>0</v>
      </c>
      <c r="EC177" s="18"/>
      <c r="ED177" s="38">
        <f>IF(SUM(EL$9:EL176)&gt;0.9,MAX(ED$9:ED176)+1,0)</f>
        <v>0</v>
      </c>
      <c r="EE177" s="44">
        <f t="shared" si="361"/>
        <v>0</v>
      </c>
      <c r="EF177" s="40">
        <f t="shared" si="362"/>
        <v>49643</v>
      </c>
      <c r="EG177" s="43">
        <f t="shared" si="472"/>
        <v>0</v>
      </c>
      <c r="EH177" s="43">
        <f t="shared" si="460"/>
        <v>0</v>
      </c>
      <c r="EI177" s="45">
        <f>IF(AND(ED177=EK$6,EM176-EK$1/(EK$7-EK$6+1)&gt;=0),ROUND(EK$1/(EK$7-EK$6+1),0),IF(AND(SUM(EI$10:EI176)&gt;0,EM176-EI176&gt;=0),EI176,IF(AND(SUM(EI$10:EI176)&gt;0),EK$1-SUM(EI$10:EI176),0)))</f>
        <v>0</v>
      </c>
      <c r="EJ177" s="45">
        <f t="shared" si="414"/>
        <v>0</v>
      </c>
      <c r="EK177" s="45">
        <f t="shared" si="415"/>
        <v>0</v>
      </c>
      <c r="EL177" s="45">
        <f t="shared" si="461"/>
        <v>0</v>
      </c>
      <c r="EM177" s="45">
        <f t="shared" si="416"/>
        <v>0</v>
      </c>
      <c r="EN177" s="45">
        <f>IF(AND(EL177&lt;&gt;0,SUM(EL$9:EL176)=0),ROUND(EK$1*EK$3,0),0)</f>
        <v>0</v>
      </c>
      <c r="EO177" s="21"/>
      <c r="EP177" s="46">
        <f t="shared" si="433"/>
        <v>155</v>
      </c>
      <c r="EQ177" s="47">
        <f t="shared" si="417"/>
        <v>49643</v>
      </c>
      <c r="ER177" s="48">
        <f t="shared" si="438"/>
        <v>0</v>
      </c>
      <c r="ES177" s="48">
        <f t="shared" si="418"/>
        <v>0</v>
      </c>
      <c r="ET177" s="48">
        <f t="shared" si="419"/>
        <v>0</v>
      </c>
      <c r="EU177" s="48">
        <f t="shared" si="420"/>
        <v>0</v>
      </c>
      <c r="EV177" s="48">
        <f t="shared" si="421"/>
        <v>0</v>
      </c>
      <c r="EW177" s="48">
        <f t="shared" si="422"/>
        <v>0</v>
      </c>
      <c r="EX177" s="48">
        <f t="shared" si="423"/>
        <v>0</v>
      </c>
      <c r="EY177" s="48">
        <f t="shared" si="424"/>
        <v>0</v>
      </c>
      <c r="EZ177" s="48">
        <f t="shared" si="425"/>
        <v>0</v>
      </c>
      <c r="FA177" s="48">
        <f t="shared" si="426"/>
        <v>0</v>
      </c>
      <c r="FB177" s="48">
        <f t="shared" si="427"/>
        <v>0</v>
      </c>
      <c r="FC177" s="48">
        <f t="shared" si="428"/>
        <v>0</v>
      </c>
      <c r="FD177" s="48">
        <f t="shared" si="363"/>
        <v>0</v>
      </c>
      <c r="FE177" s="49">
        <f t="shared" si="339"/>
        <v>0</v>
      </c>
      <c r="FF177" s="49">
        <f t="shared" si="367"/>
        <v>0</v>
      </c>
      <c r="FG177" s="49">
        <f t="shared" si="368"/>
        <v>0</v>
      </c>
      <c r="FH177" s="49">
        <f t="shared" si="369"/>
        <v>0</v>
      </c>
      <c r="FI177" s="49">
        <f t="shared" si="370"/>
        <v>0</v>
      </c>
      <c r="FJ177" s="49">
        <f t="shared" si="371"/>
        <v>0</v>
      </c>
      <c r="FK177" s="49">
        <f t="shared" si="372"/>
        <v>0</v>
      </c>
      <c r="FL177" s="49">
        <f t="shared" si="373"/>
        <v>0</v>
      </c>
      <c r="FM177" s="49">
        <f t="shared" si="374"/>
        <v>0</v>
      </c>
      <c r="FN177" s="49">
        <f t="shared" si="429"/>
        <v>0</v>
      </c>
      <c r="FO177" s="49">
        <f t="shared" si="430"/>
        <v>0</v>
      </c>
      <c r="FP177" s="49">
        <f t="shared" si="431"/>
        <v>0</v>
      </c>
      <c r="FQ177" s="49">
        <f t="shared" si="432"/>
        <v>0</v>
      </c>
      <c r="FR177" s="49">
        <f t="shared" si="375"/>
        <v>0</v>
      </c>
      <c r="FS177" s="49">
        <f>IF(SUM(FF177:FF$298)=0,FF$299*FS$8/12,0)</f>
        <v>0</v>
      </c>
      <c r="FT177" s="49">
        <f>IF(SUM(FG177:FG$298)=0,FG$299*FT$8/12,0)</f>
        <v>0</v>
      </c>
      <c r="FU177" s="49">
        <f>IF(SUM(FH177:FH$298)=0,FH$299*FU$8/12,0)</f>
        <v>0</v>
      </c>
      <c r="FV177" s="49">
        <f>IF(SUM(FI177:FI$298)=0,FI$299*FV$8/12,0)</f>
        <v>0</v>
      </c>
      <c r="FW177" s="49">
        <f>IF(SUM(FJ177:FJ$298)=0,FJ$299*FW$8/12,0)</f>
        <v>0</v>
      </c>
      <c r="FX177" s="49">
        <f>IF(SUM(FK177:FK$298)=0,FK$299*FX$8/12,0)</f>
        <v>0</v>
      </c>
      <c r="FY177" s="49">
        <f>IF(SUM(FL177:FL$298)=0,FL$299*FY$8/12,0)</f>
        <v>0</v>
      </c>
      <c r="FZ177" s="49">
        <f>IF(SUM(FM177:FM$298)=0,FM$299*FZ$8/12,0)</f>
        <v>0</v>
      </c>
      <c r="GA177" s="49">
        <f>IF(SUM(FN177:FN$298)=0,FN$299*GA$8/12,0)</f>
        <v>0</v>
      </c>
      <c r="GB177" s="49">
        <f>IF(SUM(FO177:FO$298)=0,FO$299*GB$8/12,0)</f>
        <v>0</v>
      </c>
      <c r="GC177" s="49">
        <f>IF(SUM(FP177:FP$298)=0,FP$299*GC$8/12,0)</f>
        <v>0</v>
      </c>
      <c r="GD177" s="49">
        <f>IF(SUM(FQ177:FQ$298)=0,FQ$299*GD$8/12,0)</f>
        <v>0</v>
      </c>
      <c r="GE177" s="49">
        <f t="shared" si="376"/>
        <v>0</v>
      </c>
      <c r="GF177" s="49">
        <f t="shared" si="364"/>
        <v>0</v>
      </c>
      <c r="GG177" s="49">
        <f t="shared" si="377"/>
        <v>0</v>
      </c>
      <c r="GH177" s="49">
        <f t="shared" si="365"/>
        <v>0</v>
      </c>
      <c r="GI177" s="49">
        <f t="shared" si="378"/>
        <v>0</v>
      </c>
      <c r="GJ177" s="49">
        <f t="shared" si="366"/>
        <v>0</v>
      </c>
      <c r="GK177" s="21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  <c r="IW177" s="64"/>
      <c r="IX177" s="64"/>
      <c r="IY177" s="64"/>
      <c r="IZ177" s="64"/>
      <c r="JA177" s="64"/>
      <c r="JB177" s="64"/>
      <c r="JC177" s="64"/>
      <c r="JD177" s="64"/>
      <c r="JE177" s="64"/>
      <c r="JF177" s="64"/>
      <c r="JG177" s="64"/>
      <c r="JH177" s="64"/>
      <c r="JI177" s="64"/>
      <c r="JJ177" s="64"/>
      <c r="JK177" s="64"/>
      <c r="JL177" s="64"/>
      <c r="JM177" s="64"/>
      <c r="JN177" s="64"/>
      <c r="JO177" s="64"/>
      <c r="JP177" s="64"/>
      <c r="JQ177" s="64"/>
      <c r="JR177" s="64"/>
      <c r="JS177" s="64"/>
      <c r="JT177" s="64"/>
      <c r="JU177" s="64"/>
      <c r="JV177" s="64"/>
      <c r="JW177" s="64"/>
      <c r="JX177" s="64"/>
      <c r="JY177" s="64"/>
      <c r="JZ177" s="64"/>
      <c r="KA177" s="64"/>
      <c r="KB177" s="64"/>
      <c r="KC177" s="64"/>
      <c r="KD177" s="64"/>
      <c r="KE177" s="64"/>
      <c r="KF177" s="64"/>
      <c r="KG177" s="64"/>
      <c r="KH177" s="64"/>
      <c r="KI177" s="64"/>
      <c r="KJ177" s="64"/>
      <c r="KK177" s="64"/>
      <c r="KL177" s="64"/>
      <c r="KM177" s="64"/>
    </row>
    <row r="178" spans="1:299">
      <c r="A178" s="57"/>
      <c r="B178" s="38">
        <f>IF(SUM(J$9:J177)&gt;0.9,MAX(B$9:B177)+1,0)</f>
        <v>149</v>
      </c>
      <c r="C178" s="44">
        <f t="shared" si="340"/>
        <v>0</v>
      </c>
      <c r="D178" s="40">
        <v>49674</v>
      </c>
      <c r="E178" s="43">
        <f t="shared" si="379"/>
        <v>0</v>
      </c>
      <c r="F178" s="43">
        <f t="shared" si="380"/>
        <v>0</v>
      </c>
      <c r="G178" s="45">
        <f>IF(AND(B178=I$6,K177-I$1/(I$7-I$6+1)&gt;=0),ROUND(I$1/(I$7-I$6+1),0),IF(AND(SUM(G$10:G177)&gt;0,K177-G177&gt;=0),G177,IF(AND(SUM(G$10:G177)&gt;0),I$1-SUM(G$10:G177),0)))</f>
        <v>0</v>
      </c>
      <c r="H178" s="45">
        <f t="shared" si="381"/>
        <v>0</v>
      </c>
      <c r="I178" s="45">
        <f t="shared" si="382"/>
        <v>0</v>
      </c>
      <c r="J178" s="45">
        <f t="shared" si="439"/>
        <v>0</v>
      </c>
      <c r="K178" s="45">
        <f t="shared" si="383"/>
        <v>0</v>
      </c>
      <c r="L178" s="45">
        <f>IF(AND(J178&lt;&gt;0,SUM(J$9:J177)=0),ROUND(I$1*I$3,0),0)</f>
        <v>0</v>
      </c>
      <c r="M178" s="18"/>
      <c r="N178" s="38">
        <f>IF(SUM(V$9:V177)&gt;0.9,MAX(N$9:N177)+1,0)</f>
        <v>0</v>
      </c>
      <c r="O178" s="44">
        <f t="shared" si="341"/>
        <v>0</v>
      </c>
      <c r="P178" s="40">
        <f t="shared" si="342"/>
        <v>49674</v>
      </c>
      <c r="Q178" s="43">
        <f t="shared" si="462"/>
        <v>0</v>
      </c>
      <c r="R178" s="43">
        <f t="shared" si="440"/>
        <v>0</v>
      </c>
      <c r="S178" s="45">
        <f>IF(AND(N178=U$6,W177-U$1/(U$7-U$6+1)&gt;=0),ROUND(U$1/(U$7-U$6+1),0),IF(AND(SUM(S$10:S177)&gt;0,W177-S177&gt;=0),S177,IF(AND(SUM(S$10:S177)&gt;0),U$1-SUM(S$10:S177),0)))</f>
        <v>0</v>
      </c>
      <c r="T178" s="45">
        <f t="shared" si="384"/>
        <v>0</v>
      </c>
      <c r="U178" s="45">
        <f t="shared" si="385"/>
        <v>0</v>
      </c>
      <c r="V178" s="45">
        <f t="shared" si="441"/>
        <v>0</v>
      </c>
      <c r="W178" s="45">
        <f t="shared" si="386"/>
        <v>0</v>
      </c>
      <c r="X178" s="45">
        <f>IF(AND(V178&lt;&gt;0,SUM(V$9:V177)=0),ROUND(U$1*U$3,0),0)</f>
        <v>0</v>
      </c>
      <c r="Y178" s="18"/>
      <c r="Z178" s="38">
        <f>IF(SUM(AH$9:AH177)&gt;0.9,MAX(Z$9:Z177)+1,0)</f>
        <v>0</v>
      </c>
      <c r="AA178" s="44">
        <f t="shared" si="343"/>
        <v>0</v>
      </c>
      <c r="AB178" s="40">
        <f t="shared" si="344"/>
        <v>49674</v>
      </c>
      <c r="AC178" s="43">
        <f t="shared" si="463"/>
        <v>0</v>
      </c>
      <c r="AD178" s="43">
        <f t="shared" si="442"/>
        <v>0</v>
      </c>
      <c r="AE178" s="45">
        <f>IF(AND(Z178=AG$6,AI177-AG$1/(AG$7-AG$6+1)&gt;=0),ROUND(AG$1/(AG$7-AG$6+1),0),IF(AND(SUM(AE$10:AE177)&gt;0,AI177-AE177&gt;=0),AE177,IF(AND(SUM(AE$10:AE177)&gt;0),AG$1-SUM(AE$10:AE177),0)))</f>
        <v>0</v>
      </c>
      <c r="AF178" s="45">
        <f t="shared" si="387"/>
        <v>0</v>
      </c>
      <c r="AG178" s="45">
        <f t="shared" si="388"/>
        <v>0</v>
      </c>
      <c r="AH178" s="45">
        <f t="shared" si="443"/>
        <v>0</v>
      </c>
      <c r="AI178" s="45">
        <f t="shared" si="389"/>
        <v>0</v>
      </c>
      <c r="AJ178" s="45">
        <f>IF(AND(AH178&lt;&gt;0,SUM(AH$9:AH177)=0),ROUND(AG$1*AG$3,0),0)</f>
        <v>0</v>
      </c>
      <c r="AK178" s="18"/>
      <c r="AL178" s="38">
        <f>IF(SUM(AT$9:AT177)&gt;0.9,MAX(AL$9:AL177)+1,0)</f>
        <v>0</v>
      </c>
      <c r="AM178" s="44">
        <f t="shared" si="345"/>
        <v>0</v>
      </c>
      <c r="AN178" s="40">
        <f t="shared" si="346"/>
        <v>49674</v>
      </c>
      <c r="AO178" s="43">
        <f t="shared" si="464"/>
        <v>0</v>
      </c>
      <c r="AP178" s="43">
        <f t="shared" si="444"/>
        <v>0</v>
      </c>
      <c r="AQ178" s="45">
        <f>IF(AND(AL178=AS$6,AU177-AS$1/(AS$7-AS$6+1)&gt;=0),ROUND(AS$1/(AS$7-AS$6+1),0),IF(AND(SUM(AQ$10:AQ177)&gt;0,AU177-AQ177&gt;=0),AQ177,IF(AND(SUM(AQ$10:AQ177)&gt;0),AS$1-SUM(AQ$10:AQ177),0)))</f>
        <v>0</v>
      </c>
      <c r="AR178" s="45">
        <f t="shared" si="390"/>
        <v>0</v>
      </c>
      <c r="AS178" s="45">
        <f t="shared" si="391"/>
        <v>0</v>
      </c>
      <c r="AT178" s="45">
        <f t="shared" si="445"/>
        <v>0</v>
      </c>
      <c r="AU178" s="45">
        <f t="shared" si="392"/>
        <v>0</v>
      </c>
      <c r="AV178" s="45">
        <f>IF(AND(AT178&lt;&gt;0,SUM(AT$9:AT177)=0),ROUND(AS$1*AS$3,0),0)</f>
        <v>0</v>
      </c>
      <c r="AW178" s="18"/>
      <c r="AX178" s="38">
        <f>IF(SUM(BF$9:BF177)&gt;0.9,MAX(AX$9:AX177)+1,0)</f>
        <v>0</v>
      </c>
      <c r="AY178" s="44">
        <f t="shared" si="347"/>
        <v>0</v>
      </c>
      <c r="AZ178" s="40">
        <f t="shared" si="348"/>
        <v>49674</v>
      </c>
      <c r="BA178" s="43">
        <f t="shared" si="465"/>
        <v>0</v>
      </c>
      <c r="BB178" s="43">
        <f t="shared" si="446"/>
        <v>0</v>
      </c>
      <c r="BC178" s="45">
        <f>IF(AND(AX178=BE$6,BG177-BE$1/(BE$7-BE$6+1)&gt;=0),ROUND(BE$1/(BE$7-BE$6+1),0),IF(AND(SUM(BC$10:BC177)&gt;0,BG177-BC177&gt;=0),BC177,IF(AND(SUM(BC$10:BC177)&gt;0),BE$1-SUM(BC$10:BC177),0)))</f>
        <v>0</v>
      </c>
      <c r="BD178" s="45">
        <f t="shared" si="393"/>
        <v>0</v>
      </c>
      <c r="BE178" s="45">
        <f t="shared" si="394"/>
        <v>0</v>
      </c>
      <c r="BF178" s="45">
        <f t="shared" si="447"/>
        <v>0</v>
      </c>
      <c r="BG178" s="45">
        <f t="shared" si="395"/>
        <v>0</v>
      </c>
      <c r="BH178" s="45">
        <f>IF(AND(BF178&lt;&gt;0,SUM(BF$9:BF177)=0),ROUND(BE$1*BE$3,0),0)</f>
        <v>0</v>
      </c>
      <c r="BI178" s="18"/>
      <c r="BJ178" s="38">
        <f>IF(SUM(BR$9:BR177)&gt;0.9,MAX(BJ$9:BJ177)+1,0)</f>
        <v>0</v>
      </c>
      <c r="BK178" s="44">
        <f t="shared" si="349"/>
        <v>0</v>
      </c>
      <c r="BL178" s="40">
        <f t="shared" si="350"/>
        <v>49674</v>
      </c>
      <c r="BM178" s="43">
        <f t="shared" si="466"/>
        <v>0</v>
      </c>
      <c r="BN178" s="43">
        <f t="shared" si="448"/>
        <v>0</v>
      </c>
      <c r="BO178" s="45">
        <f>IF(AND(BJ178=BQ$6,BS177-BQ$1/(BQ$7-BQ$6+1)&gt;=0),ROUND(BQ$1/(BQ$7-BQ$6+1),0),IF(AND(SUM(BO$10:BO177)&gt;0,BS177-BO177&gt;=0),BO177,IF(AND(SUM(BO$10:BO177)&gt;0),BQ$1-SUM(BO$10:BO177),0)))</f>
        <v>0</v>
      </c>
      <c r="BP178" s="45">
        <f t="shared" si="396"/>
        <v>0</v>
      </c>
      <c r="BQ178" s="45">
        <f t="shared" si="397"/>
        <v>0</v>
      </c>
      <c r="BR178" s="45">
        <f t="shared" si="449"/>
        <v>0</v>
      </c>
      <c r="BS178" s="45">
        <f t="shared" si="398"/>
        <v>0</v>
      </c>
      <c r="BT178" s="45">
        <f>IF(AND(BR178&lt;&gt;0,SUM(BR$9:BR177)=0),ROUND(BQ$1*BQ$3,0),0)</f>
        <v>0</v>
      </c>
      <c r="BU178" s="18"/>
      <c r="BV178" s="38">
        <f>IF(SUM(CD$9:CD177)&gt;0.9,MAX(BV$9:BV177)+1,0)</f>
        <v>0</v>
      </c>
      <c r="BW178" s="44">
        <f t="shared" si="351"/>
        <v>0</v>
      </c>
      <c r="BX178" s="40">
        <f t="shared" si="352"/>
        <v>49674</v>
      </c>
      <c r="BY178" s="43">
        <f t="shared" si="467"/>
        <v>0</v>
      </c>
      <c r="BZ178" s="43">
        <f t="shared" si="450"/>
        <v>0</v>
      </c>
      <c r="CA178" s="45">
        <f>IF(AND(BV178=CC$6,CE177-CC$1/(CC$7-CC$6+1)&gt;=0),ROUND(CC$1/(CC$7-CC$6+1),0),IF(AND(SUM(CA$10:CA177)&gt;0,CE177-CA177&gt;=0),CA177,IF(AND(SUM(CA$10:CA177)&gt;0),CC$1-SUM(CA$10:CA177),0)))</f>
        <v>0</v>
      </c>
      <c r="CB178" s="45">
        <f t="shared" si="399"/>
        <v>0</v>
      </c>
      <c r="CC178" s="45">
        <f t="shared" si="400"/>
        <v>0</v>
      </c>
      <c r="CD178" s="45">
        <f t="shared" si="451"/>
        <v>0</v>
      </c>
      <c r="CE178" s="45">
        <f t="shared" si="401"/>
        <v>0</v>
      </c>
      <c r="CF178" s="45">
        <f>IF(AND(CD178&lt;&gt;0,SUM(CD$9:CD177)=0),ROUND(CC$1*CC$3,0),0)</f>
        <v>0</v>
      </c>
      <c r="CG178" s="18"/>
      <c r="CH178" s="38">
        <f>IF(SUM(CP$9:CP177)&gt;0.9,MAX(CH$9:CH177)+1,0)</f>
        <v>0</v>
      </c>
      <c r="CI178" s="44">
        <f t="shared" si="353"/>
        <v>0</v>
      </c>
      <c r="CJ178" s="40">
        <f t="shared" si="354"/>
        <v>49674</v>
      </c>
      <c r="CK178" s="43">
        <f t="shared" si="468"/>
        <v>0</v>
      </c>
      <c r="CL178" s="43">
        <f t="shared" si="452"/>
        <v>0</v>
      </c>
      <c r="CM178" s="45">
        <f>IF(AND(CH178=CO$6,CQ177-CO$1/(CO$7-CO$6+1)&gt;=0),ROUND(CO$1/(CO$7-CO$6+1),0),IF(AND(SUM(CM$10:CM177)&gt;0,CQ177-CM177&gt;=0),CM177,IF(AND(SUM(CM$10:CM177)&gt;0),CO$1-SUM(CM$10:CM177),0)))</f>
        <v>0</v>
      </c>
      <c r="CN178" s="45">
        <f t="shared" si="402"/>
        <v>0</v>
      </c>
      <c r="CO178" s="45">
        <f t="shared" si="403"/>
        <v>0</v>
      </c>
      <c r="CP178" s="45">
        <f t="shared" si="453"/>
        <v>0</v>
      </c>
      <c r="CQ178" s="45">
        <f t="shared" si="404"/>
        <v>0</v>
      </c>
      <c r="CR178" s="45">
        <f>IF(AND(CP178&lt;&gt;0,SUM(CP$9:CP177)=0),ROUND(CO$1*CO$3,0),0)</f>
        <v>0</v>
      </c>
      <c r="CS178" s="18"/>
      <c r="CT178" s="38">
        <f>IF(SUM(DB$9:DB177)&gt;0.9,MAX(CT$9:CT177)+1,0)</f>
        <v>0</v>
      </c>
      <c r="CU178" s="44">
        <f t="shared" si="355"/>
        <v>0</v>
      </c>
      <c r="CV178" s="40">
        <f t="shared" si="356"/>
        <v>49674</v>
      </c>
      <c r="CW178" s="43">
        <f t="shared" si="469"/>
        <v>0</v>
      </c>
      <c r="CX178" s="43">
        <f t="shared" si="454"/>
        <v>0</v>
      </c>
      <c r="CY178" s="45">
        <f>IF(AND(CT178=DA$6,DC177-DA$1/(DA$7-DA$6+1)&gt;=0),ROUND(DA$1/(DA$7-DA$6+1),0),IF(AND(SUM(CY$10:CY177)&gt;0,DC177-CY177&gt;=0),CY177,IF(AND(SUM(CY$10:CY177)&gt;0),DA$1-SUM(CY$10:CY177),0)))</f>
        <v>0</v>
      </c>
      <c r="CZ178" s="45">
        <f t="shared" si="405"/>
        <v>0</v>
      </c>
      <c r="DA178" s="45">
        <f t="shared" si="406"/>
        <v>0</v>
      </c>
      <c r="DB178" s="45">
        <f t="shared" si="455"/>
        <v>0</v>
      </c>
      <c r="DC178" s="45">
        <f t="shared" si="407"/>
        <v>0</v>
      </c>
      <c r="DD178" s="45">
        <f>IF(AND(DB178&lt;&gt;0,SUM(DB$9:DB177)=0),ROUND(DA$1*DA$3,0),0)</f>
        <v>0</v>
      </c>
      <c r="DE178" s="18"/>
      <c r="DF178" s="38">
        <f>IF(SUM(DN$9:DN177)&gt;0.9,MAX(DF$9:DF177)+1,0)</f>
        <v>0</v>
      </c>
      <c r="DG178" s="44">
        <f t="shared" si="357"/>
        <v>0</v>
      </c>
      <c r="DH178" s="40">
        <f t="shared" si="358"/>
        <v>49674</v>
      </c>
      <c r="DI178" s="43">
        <f t="shared" si="470"/>
        <v>0</v>
      </c>
      <c r="DJ178" s="43">
        <f t="shared" si="456"/>
        <v>0</v>
      </c>
      <c r="DK178" s="45">
        <f>IF(AND(DF178=DM$6,DO177-DM$1/(DM$7-DM$6+1)&gt;=0),ROUND(DM$1/(DM$7-DM$6+1),0),IF(AND(SUM(DK$10:DK177)&gt;0,DO177-DK177&gt;=0),DK177,IF(AND(SUM(DK$10:DK177)&gt;0),DM$1-SUM(DK$10:DK177),0)))</f>
        <v>0</v>
      </c>
      <c r="DL178" s="45">
        <f t="shared" si="408"/>
        <v>0</v>
      </c>
      <c r="DM178" s="45">
        <f t="shared" si="409"/>
        <v>0</v>
      </c>
      <c r="DN178" s="45">
        <f t="shared" si="457"/>
        <v>0</v>
      </c>
      <c r="DO178" s="45">
        <f t="shared" si="410"/>
        <v>0</v>
      </c>
      <c r="DP178" s="45">
        <f>IF(AND(DN178&lt;&gt;0,SUM(DN$9:DN177)=0),ROUND(DM$1*DM$3,0),0)</f>
        <v>0</v>
      </c>
      <c r="DQ178" s="18"/>
      <c r="DR178" s="38">
        <f>IF(SUM(DZ$9:DZ177)&gt;0.9,MAX(DR$9:DR177)+1,0)</f>
        <v>0</v>
      </c>
      <c r="DS178" s="44">
        <f t="shared" si="359"/>
        <v>0</v>
      </c>
      <c r="DT178" s="40">
        <f t="shared" si="360"/>
        <v>49674</v>
      </c>
      <c r="DU178" s="43">
        <f t="shared" si="471"/>
        <v>0</v>
      </c>
      <c r="DV178" s="43">
        <f t="shared" si="458"/>
        <v>0</v>
      </c>
      <c r="DW178" s="45">
        <f>IF(AND(DR178=DY$6,EA177-DY$1/(DY$7-DY$6+1)&gt;=0),ROUND(DY$1/(DY$7-DY$6+1),0),IF(AND(SUM(DW$10:DW177)&gt;0,EA177-DW177&gt;=0),DW177,IF(AND(SUM(DW$10:DW177)&gt;0),DY$1-SUM(DW$10:DW177),0)))</f>
        <v>0</v>
      </c>
      <c r="DX178" s="45">
        <f t="shared" si="411"/>
        <v>0</v>
      </c>
      <c r="DY178" s="45">
        <f t="shared" si="412"/>
        <v>0</v>
      </c>
      <c r="DZ178" s="45">
        <f t="shared" si="459"/>
        <v>0</v>
      </c>
      <c r="EA178" s="45">
        <f t="shared" si="413"/>
        <v>0</v>
      </c>
      <c r="EB178" s="45">
        <f>IF(AND(DZ178&lt;&gt;0,SUM(DZ$9:DZ177)=0),ROUND(DY$1*DY$3,0),0)</f>
        <v>0</v>
      </c>
      <c r="EC178" s="18"/>
      <c r="ED178" s="38">
        <f>IF(SUM(EL$9:EL177)&gt;0.9,MAX(ED$9:ED177)+1,0)</f>
        <v>0</v>
      </c>
      <c r="EE178" s="44">
        <f t="shared" si="361"/>
        <v>0</v>
      </c>
      <c r="EF178" s="40">
        <f t="shared" si="362"/>
        <v>49674</v>
      </c>
      <c r="EG178" s="43">
        <f t="shared" si="472"/>
        <v>0</v>
      </c>
      <c r="EH178" s="43">
        <f t="shared" si="460"/>
        <v>0</v>
      </c>
      <c r="EI178" s="45">
        <f>IF(AND(ED178=EK$6,EM177-EK$1/(EK$7-EK$6+1)&gt;=0),ROUND(EK$1/(EK$7-EK$6+1),0),IF(AND(SUM(EI$10:EI177)&gt;0,EM177-EI177&gt;=0),EI177,IF(AND(SUM(EI$10:EI177)&gt;0),EK$1-SUM(EI$10:EI177),0)))</f>
        <v>0</v>
      </c>
      <c r="EJ178" s="45">
        <f t="shared" si="414"/>
        <v>0</v>
      </c>
      <c r="EK178" s="45">
        <f t="shared" si="415"/>
        <v>0</v>
      </c>
      <c r="EL178" s="45">
        <f t="shared" si="461"/>
        <v>0</v>
      </c>
      <c r="EM178" s="45">
        <f t="shared" si="416"/>
        <v>0</v>
      </c>
      <c r="EN178" s="45">
        <f>IF(AND(EL178&lt;&gt;0,SUM(EL$9:EL177)=0),ROUND(EK$1*EK$3,0),0)</f>
        <v>0</v>
      </c>
      <c r="EO178" s="21"/>
      <c r="EP178" s="46">
        <f t="shared" si="433"/>
        <v>156</v>
      </c>
      <c r="EQ178" s="47">
        <f t="shared" si="417"/>
        <v>49674</v>
      </c>
      <c r="ER178" s="48">
        <f t="shared" si="438"/>
        <v>0</v>
      </c>
      <c r="ES178" s="48">
        <f t="shared" si="418"/>
        <v>0</v>
      </c>
      <c r="ET178" s="48">
        <f t="shared" si="419"/>
        <v>0</v>
      </c>
      <c r="EU178" s="48">
        <f t="shared" si="420"/>
        <v>0</v>
      </c>
      <c r="EV178" s="48">
        <f t="shared" si="421"/>
        <v>0</v>
      </c>
      <c r="EW178" s="48">
        <f t="shared" si="422"/>
        <v>0</v>
      </c>
      <c r="EX178" s="48">
        <f t="shared" si="423"/>
        <v>0</v>
      </c>
      <c r="EY178" s="48">
        <f t="shared" si="424"/>
        <v>0</v>
      </c>
      <c r="EZ178" s="48">
        <f t="shared" si="425"/>
        <v>0</v>
      </c>
      <c r="FA178" s="48">
        <f t="shared" si="426"/>
        <v>0</v>
      </c>
      <c r="FB178" s="48">
        <f t="shared" si="427"/>
        <v>0</v>
      </c>
      <c r="FC178" s="48">
        <f t="shared" si="428"/>
        <v>0</v>
      </c>
      <c r="FD178" s="48">
        <f t="shared" si="363"/>
        <v>0</v>
      </c>
      <c r="FE178" s="49">
        <f t="shared" si="339"/>
        <v>0</v>
      </c>
      <c r="FF178" s="49">
        <f t="shared" si="367"/>
        <v>0</v>
      </c>
      <c r="FG178" s="49">
        <f t="shared" si="368"/>
        <v>0</v>
      </c>
      <c r="FH178" s="49">
        <f t="shared" si="369"/>
        <v>0</v>
      </c>
      <c r="FI178" s="49">
        <f t="shared" si="370"/>
        <v>0</v>
      </c>
      <c r="FJ178" s="49">
        <f t="shared" si="371"/>
        <v>0</v>
      </c>
      <c r="FK178" s="49">
        <f t="shared" si="372"/>
        <v>0</v>
      </c>
      <c r="FL178" s="49">
        <f t="shared" si="373"/>
        <v>0</v>
      </c>
      <c r="FM178" s="49">
        <f t="shared" si="374"/>
        <v>0</v>
      </c>
      <c r="FN178" s="49">
        <f t="shared" si="429"/>
        <v>0</v>
      </c>
      <c r="FO178" s="49">
        <f t="shared" si="430"/>
        <v>0</v>
      </c>
      <c r="FP178" s="49">
        <f t="shared" si="431"/>
        <v>0</v>
      </c>
      <c r="FQ178" s="49">
        <f t="shared" si="432"/>
        <v>0</v>
      </c>
      <c r="FR178" s="49">
        <f t="shared" si="375"/>
        <v>0</v>
      </c>
      <c r="FS178" s="49">
        <f>IF(SUM(FF178:FF$298)=0,FF$299*FS$8/12,0)</f>
        <v>0</v>
      </c>
      <c r="FT178" s="49">
        <f>IF(SUM(FG178:FG$298)=0,FG$299*FT$8/12,0)</f>
        <v>0</v>
      </c>
      <c r="FU178" s="49">
        <f>IF(SUM(FH178:FH$298)=0,FH$299*FU$8/12,0)</f>
        <v>0</v>
      </c>
      <c r="FV178" s="49">
        <f>IF(SUM(FI178:FI$298)=0,FI$299*FV$8/12,0)</f>
        <v>0</v>
      </c>
      <c r="FW178" s="49">
        <f>IF(SUM(FJ178:FJ$298)=0,FJ$299*FW$8/12,0)</f>
        <v>0</v>
      </c>
      <c r="FX178" s="49">
        <f>IF(SUM(FK178:FK$298)=0,FK$299*FX$8/12,0)</f>
        <v>0</v>
      </c>
      <c r="FY178" s="49">
        <f>IF(SUM(FL178:FL$298)=0,FL$299*FY$8/12,0)</f>
        <v>0</v>
      </c>
      <c r="FZ178" s="49">
        <f>IF(SUM(FM178:FM$298)=0,FM$299*FZ$8/12,0)</f>
        <v>0</v>
      </c>
      <c r="GA178" s="49">
        <f>IF(SUM(FN178:FN$298)=0,FN$299*GA$8/12,0)</f>
        <v>0</v>
      </c>
      <c r="GB178" s="49">
        <f>IF(SUM(FO178:FO$298)=0,FO$299*GB$8/12,0)</f>
        <v>0</v>
      </c>
      <c r="GC178" s="49">
        <f>IF(SUM(FP178:FP$298)=0,FP$299*GC$8/12,0)</f>
        <v>0</v>
      </c>
      <c r="GD178" s="49">
        <f>IF(SUM(FQ178:FQ$298)=0,FQ$299*GD$8/12,0)</f>
        <v>0</v>
      </c>
      <c r="GE178" s="49">
        <f t="shared" si="376"/>
        <v>0</v>
      </c>
      <c r="GF178" s="49">
        <f t="shared" si="364"/>
        <v>0</v>
      </c>
      <c r="GG178" s="49">
        <f t="shared" si="377"/>
        <v>0</v>
      </c>
      <c r="GH178" s="49">
        <f t="shared" si="365"/>
        <v>0</v>
      </c>
      <c r="GI178" s="49">
        <f t="shared" si="378"/>
        <v>0</v>
      </c>
      <c r="GJ178" s="49">
        <f t="shared" si="366"/>
        <v>0</v>
      </c>
      <c r="GK178" s="21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  <c r="IW178" s="64"/>
      <c r="IX178" s="64"/>
      <c r="IY178" s="64"/>
      <c r="IZ178" s="64"/>
      <c r="JA178" s="64"/>
      <c r="JB178" s="64"/>
      <c r="JC178" s="64"/>
      <c r="JD178" s="64"/>
      <c r="JE178" s="64"/>
      <c r="JF178" s="64"/>
      <c r="JG178" s="64"/>
      <c r="JH178" s="64"/>
      <c r="JI178" s="64"/>
      <c r="JJ178" s="64"/>
      <c r="JK178" s="64"/>
      <c r="JL178" s="64"/>
      <c r="JM178" s="64"/>
      <c r="JN178" s="64"/>
      <c r="JO178" s="64"/>
      <c r="JP178" s="64"/>
      <c r="JQ178" s="64"/>
      <c r="JR178" s="64"/>
      <c r="JS178" s="64"/>
      <c r="JT178" s="64"/>
      <c r="JU178" s="64"/>
      <c r="JV178" s="64"/>
      <c r="JW178" s="64"/>
      <c r="JX178" s="64"/>
      <c r="JY178" s="64"/>
      <c r="JZ178" s="64"/>
      <c r="KA178" s="64"/>
      <c r="KB178" s="64"/>
      <c r="KC178" s="64"/>
      <c r="KD178" s="64"/>
      <c r="KE178" s="64"/>
      <c r="KF178" s="64"/>
      <c r="KG178" s="64"/>
      <c r="KH178" s="64"/>
      <c r="KI178" s="64"/>
      <c r="KJ178" s="64"/>
      <c r="KK178" s="64"/>
      <c r="KL178" s="64"/>
      <c r="KM178" s="64"/>
    </row>
    <row r="179" spans="1:299">
      <c r="A179" s="57"/>
      <c r="B179" s="38">
        <f>IF(SUM(J$9:J178)&gt;0.9,MAX(B$9:B178)+1,0)</f>
        <v>150</v>
      </c>
      <c r="C179" s="44">
        <f t="shared" si="340"/>
        <v>0</v>
      </c>
      <c r="D179" s="40">
        <v>49705</v>
      </c>
      <c r="E179" s="43">
        <f t="shared" si="379"/>
        <v>0</v>
      </c>
      <c r="F179" s="43">
        <f t="shared" si="380"/>
        <v>0</v>
      </c>
      <c r="G179" s="45">
        <f>IF(AND(B179=I$6,K178-I$1/(I$7-I$6+1)&gt;=0),ROUND(I$1/(I$7-I$6+1),0),IF(AND(SUM(G$10:G178)&gt;0,K178-G178&gt;=0),G178,IF(AND(SUM(G$10:G178)&gt;0),I$1-SUM(G$10:G178),0)))</f>
        <v>0</v>
      </c>
      <c r="H179" s="45">
        <f t="shared" si="381"/>
        <v>0</v>
      </c>
      <c r="I179" s="45">
        <f t="shared" si="382"/>
        <v>0</v>
      </c>
      <c r="J179" s="45">
        <f t="shared" si="439"/>
        <v>0</v>
      </c>
      <c r="K179" s="45">
        <f t="shared" si="383"/>
        <v>0</v>
      </c>
      <c r="L179" s="45">
        <f>IF(AND(J179&lt;&gt;0,SUM(J$9:J178)=0),ROUND(I$1*I$3,0),0)</f>
        <v>0</v>
      </c>
      <c r="M179" s="18"/>
      <c r="N179" s="38">
        <f>IF(SUM(V$9:V178)&gt;0.9,MAX(N$9:N178)+1,0)</f>
        <v>0</v>
      </c>
      <c r="O179" s="44">
        <f t="shared" si="341"/>
        <v>0</v>
      </c>
      <c r="P179" s="40">
        <f t="shared" si="342"/>
        <v>49705</v>
      </c>
      <c r="Q179" s="43">
        <f t="shared" si="462"/>
        <v>0</v>
      </c>
      <c r="R179" s="43">
        <f t="shared" si="440"/>
        <v>0</v>
      </c>
      <c r="S179" s="45">
        <f>IF(AND(N179=U$6,W178-U$1/(U$7-U$6+1)&gt;=0),ROUND(U$1/(U$7-U$6+1),0),IF(AND(SUM(S$10:S178)&gt;0,W178-S178&gt;=0),S178,IF(AND(SUM(S$10:S178)&gt;0),U$1-SUM(S$10:S178),0)))</f>
        <v>0</v>
      </c>
      <c r="T179" s="45">
        <f t="shared" si="384"/>
        <v>0</v>
      </c>
      <c r="U179" s="45">
        <f t="shared" si="385"/>
        <v>0</v>
      </c>
      <c r="V179" s="45">
        <f t="shared" si="441"/>
        <v>0</v>
      </c>
      <c r="W179" s="45">
        <f t="shared" si="386"/>
        <v>0</v>
      </c>
      <c r="X179" s="45">
        <f>IF(AND(V179&lt;&gt;0,SUM(V$9:V178)=0),ROUND(U$1*U$3,0),0)</f>
        <v>0</v>
      </c>
      <c r="Y179" s="18"/>
      <c r="Z179" s="38">
        <f>IF(SUM(AH$9:AH178)&gt;0.9,MAX(Z$9:Z178)+1,0)</f>
        <v>0</v>
      </c>
      <c r="AA179" s="44">
        <f t="shared" si="343"/>
        <v>0</v>
      </c>
      <c r="AB179" s="40">
        <f t="shared" si="344"/>
        <v>49705</v>
      </c>
      <c r="AC179" s="43">
        <f t="shared" si="463"/>
        <v>0</v>
      </c>
      <c r="AD179" s="43">
        <f t="shared" si="442"/>
        <v>0</v>
      </c>
      <c r="AE179" s="45">
        <f>IF(AND(Z179=AG$6,AI178-AG$1/(AG$7-AG$6+1)&gt;=0),ROUND(AG$1/(AG$7-AG$6+1),0),IF(AND(SUM(AE$10:AE178)&gt;0,AI178-AE178&gt;=0),AE178,IF(AND(SUM(AE$10:AE178)&gt;0),AG$1-SUM(AE$10:AE178),0)))</f>
        <v>0</v>
      </c>
      <c r="AF179" s="45">
        <f t="shared" si="387"/>
        <v>0</v>
      </c>
      <c r="AG179" s="45">
        <f t="shared" si="388"/>
        <v>0</v>
      </c>
      <c r="AH179" s="45">
        <f t="shared" si="443"/>
        <v>0</v>
      </c>
      <c r="AI179" s="45">
        <f t="shared" si="389"/>
        <v>0</v>
      </c>
      <c r="AJ179" s="45">
        <f>IF(AND(AH179&lt;&gt;0,SUM(AH$9:AH178)=0),ROUND(AG$1*AG$3,0),0)</f>
        <v>0</v>
      </c>
      <c r="AK179" s="18"/>
      <c r="AL179" s="38">
        <f>IF(SUM(AT$9:AT178)&gt;0.9,MAX(AL$9:AL178)+1,0)</f>
        <v>0</v>
      </c>
      <c r="AM179" s="44">
        <f t="shared" si="345"/>
        <v>0</v>
      </c>
      <c r="AN179" s="40">
        <f t="shared" si="346"/>
        <v>49705</v>
      </c>
      <c r="AO179" s="43">
        <f t="shared" si="464"/>
        <v>0</v>
      </c>
      <c r="AP179" s="43">
        <f t="shared" si="444"/>
        <v>0</v>
      </c>
      <c r="AQ179" s="45">
        <f>IF(AND(AL179=AS$6,AU178-AS$1/(AS$7-AS$6+1)&gt;=0),ROUND(AS$1/(AS$7-AS$6+1),0),IF(AND(SUM(AQ$10:AQ178)&gt;0,AU178-AQ178&gt;=0),AQ178,IF(AND(SUM(AQ$10:AQ178)&gt;0),AS$1-SUM(AQ$10:AQ178),0)))</f>
        <v>0</v>
      </c>
      <c r="AR179" s="45">
        <f t="shared" si="390"/>
        <v>0</v>
      </c>
      <c r="AS179" s="45">
        <f t="shared" si="391"/>
        <v>0</v>
      </c>
      <c r="AT179" s="45">
        <f t="shared" si="445"/>
        <v>0</v>
      </c>
      <c r="AU179" s="45">
        <f t="shared" si="392"/>
        <v>0</v>
      </c>
      <c r="AV179" s="45">
        <f>IF(AND(AT179&lt;&gt;0,SUM(AT$9:AT178)=0),ROUND(AS$1*AS$3,0),0)</f>
        <v>0</v>
      </c>
      <c r="AW179" s="18"/>
      <c r="AX179" s="38">
        <f>IF(SUM(BF$9:BF178)&gt;0.9,MAX(AX$9:AX178)+1,0)</f>
        <v>0</v>
      </c>
      <c r="AY179" s="44">
        <f t="shared" si="347"/>
        <v>0</v>
      </c>
      <c r="AZ179" s="40">
        <f t="shared" si="348"/>
        <v>49705</v>
      </c>
      <c r="BA179" s="43">
        <f t="shared" si="465"/>
        <v>0</v>
      </c>
      <c r="BB179" s="43">
        <f t="shared" si="446"/>
        <v>0</v>
      </c>
      <c r="BC179" s="45">
        <f>IF(AND(AX179=BE$6,BG178-BE$1/(BE$7-BE$6+1)&gt;=0),ROUND(BE$1/(BE$7-BE$6+1),0),IF(AND(SUM(BC$10:BC178)&gt;0,BG178-BC178&gt;=0),BC178,IF(AND(SUM(BC$10:BC178)&gt;0),BE$1-SUM(BC$10:BC178),0)))</f>
        <v>0</v>
      </c>
      <c r="BD179" s="45">
        <f t="shared" si="393"/>
        <v>0</v>
      </c>
      <c r="BE179" s="45">
        <f t="shared" si="394"/>
        <v>0</v>
      </c>
      <c r="BF179" s="45">
        <f t="shared" si="447"/>
        <v>0</v>
      </c>
      <c r="BG179" s="45">
        <f t="shared" si="395"/>
        <v>0</v>
      </c>
      <c r="BH179" s="45">
        <f>IF(AND(BF179&lt;&gt;0,SUM(BF$9:BF178)=0),ROUND(BE$1*BE$3,0),0)</f>
        <v>0</v>
      </c>
      <c r="BI179" s="18"/>
      <c r="BJ179" s="38">
        <f>IF(SUM(BR$9:BR178)&gt;0.9,MAX(BJ$9:BJ178)+1,0)</f>
        <v>0</v>
      </c>
      <c r="BK179" s="44">
        <f t="shared" si="349"/>
        <v>0</v>
      </c>
      <c r="BL179" s="40">
        <f t="shared" si="350"/>
        <v>49705</v>
      </c>
      <c r="BM179" s="43">
        <f t="shared" si="466"/>
        <v>0</v>
      </c>
      <c r="BN179" s="43">
        <f t="shared" si="448"/>
        <v>0</v>
      </c>
      <c r="BO179" s="45">
        <f>IF(AND(BJ179=BQ$6,BS178-BQ$1/(BQ$7-BQ$6+1)&gt;=0),ROUND(BQ$1/(BQ$7-BQ$6+1),0),IF(AND(SUM(BO$10:BO178)&gt;0,BS178-BO178&gt;=0),BO178,IF(AND(SUM(BO$10:BO178)&gt;0),BQ$1-SUM(BO$10:BO178),0)))</f>
        <v>0</v>
      </c>
      <c r="BP179" s="45">
        <f t="shared" si="396"/>
        <v>0</v>
      </c>
      <c r="BQ179" s="45">
        <f t="shared" si="397"/>
        <v>0</v>
      </c>
      <c r="BR179" s="45">
        <f t="shared" si="449"/>
        <v>0</v>
      </c>
      <c r="BS179" s="45">
        <f t="shared" si="398"/>
        <v>0</v>
      </c>
      <c r="BT179" s="45">
        <f>IF(AND(BR179&lt;&gt;0,SUM(BR$9:BR178)=0),ROUND(BQ$1*BQ$3,0),0)</f>
        <v>0</v>
      </c>
      <c r="BU179" s="18"/>
      <c r="BV179" s="38">
        <f>IF(SUM(CD$9:CD178)&gt;0.9,MAX(BV$9:BV178)+1,0)</f>
        <v>0</v>
      </c>
      <c r="BW179" s="44">
        <f t="shared" si="351"/>
        <v>0</v>
      </c>
      <c r="BX179" s="40">
        <f t="shared" si="352"/>
        <v>49705</v>
      </c>
      <c r="BY179" s="43">
        <f t="shared" si="467"/>
        <v>0</v>
      </c>
      <c r="BZ179" s="43">
        <f t="shared" si="450"/>
        <v>0</v>
      </c>
      <c r="CA179" s="45">
        <f>IF(AND(BV179=CC$6,CE178-CC$1/(CC$7-CC$6+1)&gt;=0),ROUND(CC$1/(CC$7-CC$6+1),0),IF(AND(SUM(CA$10:CA178)&gt;0,CE178-CA178&gt;=0),CA178,IF(AND(SUM(CA$10:CA178)&gt;0),CC$1-SUM(CA$10:CA178),0)))</f>
        <v>0</v>
      </c>
      <c r="CB179" s="45">
        <f t="shared" si="399"/>
        <v>0</v>
      </c>
      <c r="CC179" s="45">
        <f t="shared" si="400"/>
        <v>0</v>
      </c>
      <c r="CD179" s="45">
        <f t="shared" si="451"/>
        <v>0</v>
      </c>
      <c r="CE179" s="45">
        <f t="shared" si="401"/>
        <v>0</v>
      </c>
      <c r="CF179" s="45">
        <f>IF(AND(CD179&lt;&gt;0,SUM(CD$9:CD178)=0),ROUND(CC$1*CC$3,0),0)</f>
        <v>0</v>
      </c>
      <c r="CG179" s="18"/>
      <c r="CH179" s="38">
        <f>IF(SUM(CP$9:CP178)&gt;0.9,MAX(CH$9:CH178)+1,0)</f>
        <v>0</v>
      </c>
      <c r="CI179" s="44">
        <f t="shared" si="353"/>
        <v>0</v>
      </c>
      <c r="CJ179" s="40">
        <f t="shared" si="354"/>
        <v>49705</v>
      </c>
      <c r="CK179" s="43">
        <f t="shared" si="468"/>
        <v>0</v>
      </c>
      <c r="CL179" s="43">
        <f t="shared" si="452"/>
        <v>0</v>
      </c>
      <c r="CM179" s="45">
        <f>IF(AND(CH179=CO$6,CQ178-CO$1/(CO$7-CO$6+1)&gt;=0),ROUND(CO$1/(CO$7-CO$6+1),0),IF(AND(SUM(CM$10:CM178)&gt;0,CQ178-CM178&gt;=0),CM178,IF(AND(SUM(CM$10:CM178)&gt;0),CO$1-SUM(CM$10:CM178),0)))</f>
        <v>0</v>
      </c>
      <c r="CN179" s="45">
        <f t="shared" si="402"/>
        <v>0</v>
      </c>
      <c r="CO179" s="45">
        <f t="shared" si="403"/>
        <v>0</v>
      </c>
      <c r="CP179" s="45">
        <f t="shared" si="453"/>
        <v>0</v>
      </c>
      <c r="CQ179" s="45">
        <f t="shared" si="404"/>
        <v>0</v>
      </c>
      <c r="CR179" s="45">
        <f>IF(AND(CP179&lt;&gt;0,SUM(CP$9:CP178)=0),ROUND(CO$1*CO$3,0),0)</f>
        <v>0</v>
      </c>
      <c r="CS179" s="18"/>
      <c r="CT179" s="38">
        <f>IF(SUM(DB$9:DB178)&gt;0.9,MAX(CT$9:CT178)+1,0)</f>
        <v>0</v>
      </c>
      <c r="CU179" s="44">
        <f t="shared" si="355"/>
        <v>0</v>
      </c>
      <c r="CV179" s="40">
        <f t="shared" si="356"/>
        <v>49705</v>
      </c>
      <c r="CW179" s="43">
        <f t="shared" si="469"/>
        <v>0</v>
      </c>
      <c r="CX179" s="43">
        <f t="shared" si="454"/>
        <v>0</v>
      </c>
      <c r="CY179" s="45">
        <f>IF(AND(CT179=DA$6,DC178-DA$1/(DA$7-DA$6+1)&gt;=0),ROUND(DA$1/(DA$7-DA$6+1),0),IF(AND(SUM(CY$10:CY178)&gt;0,DC178-CY178&gt;=0),CY178,IF(AND(SUM(CY$10:CY178)&gt;0),DA$1-SUM(CY$10:CY178),0)))</f>
        <v>0</v>
      </c>
      <c r="CZ179" s="45">
        <f t="shared" si="405"/>
        <v>0</v>
      </c>
      <c r="DA179" s="45">
        <f t="shared" si="406"/>
        <v>0</v>
      </c>
      <c r="DB179" s="45">
        <f t="shared" si="455"/>
        <v>0</v>
      </c>
      <c r="DC179" s="45">
        <f t="shared" si="407"/>
        <v>0</v>
      </c>
      <c r="DD179" s="45">
        <f>IF(AND(DB179&lt;&gt;0,SUM(DB$9:DB178)=0),ROUND(DA$1*DA$3,0),0)</f>
        <v>0</v>
      </c>
      <c r="DE179" s="18"/>
      <c r="DF179" s="38">
        <f>IF(SUM(DN$9:DN178)&gt;0.9,MAX(DF$9:DF178)+1,0)</f>
        <v>0</v>
      </c>
      <c r="DG179" s="44">
        <f t="shared" si="357"/>
        <v>0</v>
      </c>
      <c r="DH179" s="40">
        <f t="shared" si="358"/>
        <v>49705</v>
      </c>
      <c r="DI179" s="43">
        <f t="shared" si="470"/>
        <v>0</v>
      </c>
      <c r="DJ179" s="43">
        <f t="shared" si="456"/>
        <v>0</v>
      </c>
      <c r="DK179" s="45">
        <f>IF(AND(DF179=DM$6,DO178-DM$1/(DM$7-DM$6+1)&gt;=0),ROUND(DM$1/(DM$7-DM$6+1),0),IF(AND(SUM(DK$10:DK178)&gt;0,DO178-DK178&gt;=0),DK178,IF(AND(SUM(DK$10:DK178)&gt;0),DM$1-SUM(DK$10:DK178),0)))</f>
        <v>0</v>
      </c>
      <c r="DL179" s="45">
        <f t="shared" si="408"/>
        <v>0</v>
      </c>
      <c r="DM179" s="45">
        <f t="shared" si="409"/>
        <v>0</v>
      </c>
      <c r="DN179" s="45">
        <f t="shared" si="457"/>
        <v>0</v>
      </c>
      <c r="DO179" s="45">
        <f t="shared" si="410"/>
        <v>0</v>
      </c>
      <c r="DP179" s="45">
        <f>IF(AND(DN179&lt;&gt;0,SUM(DN$9:DN178)=0),ROUND(DM$1*DM$3,0),0)</f>
        <v>0</v>
      </c>
      <c r="DQ179" s="18"/>
      <c r="DR179" s="38">
        <f>IF(SUM(DZ$9:DZ178)&gt;0.9,MAX(DR$9:DR178)+1,0)</f>
        <v>0</v>
      </c>
      <c r="DS179" s="44">
        <f t="shared" si="359"/>
        <v>0</v>
      </c>
      <c r="DT179" s="40">
        <f t="shared" si="360"/>
        <v>49705</v>
      </c>
      <c r="DU179" s="43">
        <f t="shared" si="471"/>
        <v>0</v>
      </c>
      <c r="DV179" s="43">
        <f t="shared" si="458"/>
        <v>0</v>
      </c>
      <c r="DW179" s="45">
        <f>IF(AND(DR179=DY$6,EA178-DY$1/(DY$7-DY$6+1)&gt;=0),ROUND(DY$1/(DY$7-DY$6+1),0),IF(AND(SUM(DW$10:DW178)&gt;0,EA178-DW178&gt;=0),DW178,IF(AND(SUM(DW$10:DW178)&gt;0),DY$1-SUM(DW$10:DW178),0)))</f>
        <v>0</v>
      </c>
      <c r="DX179" s="45">
        <f t="shared" si="411"/>
        <v>0</v>
      </c>
      <c r="DY179" s="45">
        <f t="shared" si="412"/>
        <v>0</v>
      </c>
      <c r="DZ179" s="45">
        <f t="shared" si="459"/>
        <v>0</v>
      </c>
      <c r="EA179" s="45">
        <f t="shared" si="413"/>
        <v>0</v>
      </c>
      <c r="EB179" s="45">
        <f>IF(AND(DZ179&lt;&gt;0,SUM(DZ$9:DZ178)=0),ROUND(DY$1*DY$3,0),0)</f>
        <v>0</v>
      </c>
      <c r="EC179" s="18"/>
      <c r="ED179" s="38">
        <f>IF(SUM(EL$9:EL178)&gt;0.9,MAX(ED$9:ED178)+1,0)</f>
        <v>0</v>
      </c>
      <c r="EE179" s="44">
        <f t="shared" si="361"/>
        <v>0</v>
      </c>
      <c r="EF179" s="40">
        <f t="shared" si="362"/>
        <v>49705</v>
      </c>
      <c r="EG179" s="43">
        <f t="shared" si="472"/>
        <v>0</v>
      </c>
      <c r="EH179" s="43">
        <f t="shared" si="460"/>
        <v>0</v>
      </c>
      <c r="EI179" s="45">
        <f>IF(AND(ED179=EK$6,EM178-EK$1/(EK$7-EK$6+1)&gt;=0),ROUND(EK$1/(EK$7-EK$6+1),0),IF(AND(SUM(EI$10:EI178)&gt;0,EM178-EI178&gt;=0),EI178,IF(AND(SUM(EI$10:EI178)&gt;0),EK$1-SUM(EI$10:EI178),0)))</f>
        <v>0</v>
      </c>
      <c r="EJ179" s="45">
        <f t="shared" si="414"/>
        <v>0</v>
      </c>
      <c r="EK179" s="45">
        <f t="shared" si="415"/>
        <v>0</v>
      </c>
      <c r="EL179" s="45">
        <f t="shared" si="461"/>
        <v>0</v>
      </c>
      <c r="EM179" s="45">
        <f t="shared" si="416"/>
        <v>0</v>
      </c>
      <c r="EN179" s="45">
        <f>IF(AND(EL179&lt;&gt;0,SUM(EL$9:EL178)=0),ROUND(EK$1*EK$3,0),0)</f>
        <v>0</v>
      </c>
      <c r="EO179" s="21"/>
      <c r="EP179" s="46">
        <f t="shared" si="433"/>
        <v>157</v>
      </c>
      <c r="EQ179" s="47">
        <f t="shared" si="417"/>
        <v>49705</v>
      </c>
      <c r="ER179" s="48">
        <f t="shared" si="438"/>
        <v>0</v>
      </c>
      <c r="ES179" s="48">
        <f t="shared" si="418"/>
        <v>0</v>
      </c>
      <c r="ET179" s="48">
        <f t="shared" si="419"/>
        <v>0</v>
      </c>
      <c r="EU179" s="48">
        <f t="shared" si="420"/>
        <v>0</v>
      </c>
      <c r="EV179" s="48">
        <f t="shared" si="421"/>
        <v>0</v>
      </c>
      <c r="EW179" s="48">
        <f t="shared" si="422"/>
        <v>0</v>
      </c>
      <c r="EX179" s="48">
        <f t="shared" si="423"/>
        <v>0</v>
      </c>
      <c r="EY179" s="48">
        <f t="shared" si="424"/>
        <v>0</v>
      </c>
      <c r="EZ179" s="48">
        <f t="shared" si="425"/>
        <v>0</v>
      </c>
      <c r="FA179" s="48">
        <f t="shared" si="426"/>
        <v>0</v>
      </c>
      <c r="FB179" s="48">
        <f t="shared" si="427"/>
        <v>0</v>
      </c>
      <c r="FC179" s="48">
        <f t="shared" si="428"/>
        <v>0</v>
      </c>
      <c r="FD179" s="48">
        <f t="shared" si="363"/>
        <v>0</v>
      </c>
      <c r="FE179" s="49">
        <f t="shared" si="339"/>
        <v>0</v>
      </c>
      <c r="FF179" s="49">
        <f t="shared" si="367"/>
        <v>0</v>
      </c>
      <c r="FG179" s="49">
        <f t="shared" si="368"/>
        <v>0</v>
      </c>
      <c r="FH179" s="49">
        <f t="shared" si="369"/>
        <v>0</v>
      </c>
      <c r="FI179" s="49">
        <f t="shared" si="370"/>
        <v>0</v>
      </c>
      <c r="FJ179" s="49">
        <f t="shared" si="371"/>
        <v>0</v>
      </c>
      <c r="FK179" s="49">
        <f t="shared" si="372"/>
        <v>0</v>
      </c>
      <c r="FL179" s="49">
        <f t="shared" si="373"/>
        <v>0</v>
      </c>
      <c r="FM179" s="49">
        <f t="shared" si="374"/>
        <v>0</v>
      </c>
      <c r="FN179" s="49">
        <f t="shared" si="429"/>
        <v>0</v>
      </c>
      <c r="FO179" s="49">
        <f t="shared" si="430"/>
        <v>0</v>
      </c>
      <c r="FP179" s="49">
        <f t="shared" si="431"/>
        <v>0</v>
      </c>
      <c r="FQ179" s="49">
        <f t="shared" si="432"/>
        <v>0</v>
      </c>
      <c r="FR179" s="49">
        <f t="shared" si="375"/>
        <v>0</v>
      </c>
      <c r="FS179" s="49">
        <f>IF(SUM(FF179:FF$298)=0,FF$299*FS$8/12,0)</f>
        <v>0</v>
      </c>
      <c r="FT179" s="49">
        <f>IF(SUM(FG179:FG$298)=0,FG$299*FT$8/12,0)</f>
        <v>0</v>
      </c>
      <c r="FU179" s="49">
        <f>IF(SUM(FH179:FH$298)=0,FH$299*FU$8/12,0)</f>
        <v>0</v>
      </c>
      <c r="FV179" s="49">
        <f>IF(SUM(FI179:FI$298)=0,FI$299*FV$8/12,0)</f>
        <v>0</v>
      </c>
      <c r="FW179" s="49">
        <f>IF(SUM(FJ179:FJ$298)=0,FJ$299*FW$8/12,0)</f>
        <v>0</v>
      </c>
      <c r="FX179" s="49">
        <f>IF(SUM(FK179:FK$298)=0,FK$299*FX$8/12,0)</f>
        <v>0</v>
      </c>
      <c r="FY179" s="49">
        <f>IF(SUM(FL179:FL$298)=0,FL$299*FY$8/12,0)</f>
        <v>0</v>
      </c>
      <c r="FZ179" s="49">
        <f>IF(SUM(FM179:FM$298)=0,FM$299*FZ$8/12,0)</f>
        <v>0</v>
      </c>
      <c r="GA179" s="49">
        <f>IF(SUM(FN179:FN$298)=0,FN$299*GA$8/12,0)</f>
        <v>0</v>
      </c>
      <c r="GB179" s="49">
        <f>IF(SUM(FO179:FO$298)=0,FO$299*GB$8/12,0)</f>
        <v>0</v>
      </c>
      <c r="GC179" s="49">
        <f>IF(SUM(FP179:FP$298)=0,FP$299*GC$8/12,0)</f>
        <v>0</v>
      </c>
      <c r="GD179" s="49">
        <f>IF(SUM(FQ179:FQ$298)=0,FQ$299*GD$8/12,0)</f>
        <v>0</v>
      </c>
      <c r="GE179" s="49">
        <f t="shared" si="376"/>
        <v>0</v>
      </c>
      <c r="GF179" s="49">
        <f t="shared" si="364"/>
        <v>0</v>
      </c>
      <c r="GG179" s="49">
        <f t="shared" si="377"/>
        <v>0</v>
      </c>
      <c r="GH179" s="49">
        <f t="shared" si="365"/>
        <v>0</v>
      </c>
      <c r="GI179" s="49">
        <f t="shared" si="378"/>
        <v>0</v>
      </c>
      <c r="GJ179" s="49">
        <f t="shared" si="366"/>
        <v>0</v>
      </c>
      <c r="GK179" s="21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  <c r="IW179" s="64"/>
      <c r="IX179" s="64"/>
      <c r="IY179" s="64"/>
      <c r="IZ179" s="64"/>
      <c r="JA179" s="64"/>
      <c r="JB179" s="64"/>
      <c r="JC179" s="64"/>
      <c r="JD179" s="64"/>
      <c r="JE179" s="64"/>
      <c r="JF179" s="64"/>
      <c r="JG179" s="64"/>
      <c r="JH179" s="64"/>
      <c r="JI179" s="64"/>
      <c r="JJ179" s="64"/>
      <c r="JK179" s="64"/>
      <c r="JL179" s="64"/>
      <c r="JM179" s="64"/>
      <c r="JN179" s="64"/>
      <c r="JO179" s="64"/>
      <c r="JP179" s="64"/>
      <c r="JQ179" s="64"/>
      <c r="JR179" s="64"/>
      <c r="JS179" s="64"/>
      <c r="JT179" s="64"/>
      <c r="JU179" s="64"/>
      <c r="JV179" s="64"/>
      <c r="JW179" s="64"/>
      <c r="JX179" s="64"/>
      <c r="JY179" s="64"/>
      <c r="JZ179" s="64"/>
      <c r="KA179" s="64"/>
      <c r="KB179" s="64"/>
      <c r="KC179" s="64"/>
      <c r="KD179" s="64"/>
      <c r="KE179" s="64"/>
      <c r="KF179" s="64"/>
      <c r="KG179" s="64"/>
      <c r="KH179" s="64"/>
      <c r="KI179" s="64"/>
      <c r="KJ179" s="64"/>
      <c r="KK179" s="64"/>
      <c r="KL179" s="64"/>
      <c r="KM179" s="64"/>
    </row>
    <row r="180" spans="1:299">
      <c r="A180" s="57"/>
      <c r="B180" s="38">
        <f>IF(SUM(J$9:J179)&gt;0.9,MAX(B$9:B179)+1,0)</f>
        <v>151</v>
      </c>
      <c r="C180" s="44">
        <f t="shared" si="340"/>
        <v>0</v>
      </c>
      <c r="D180" s="40">
        <v>49734</v>
      </c>
      <c r="E180" s="43">
        <f t="shared" si="379"/>
        <v>0</v>
      </c>
      <c r="F180" s="43">
        <f t="shared" si="380"/>
        <v>0</v>
      </c>
      <c r="G180" s="45">
        <f>IF(AND(B180=I$6,K179-I$1/(I$7-I$6+1)&gt;=0),ROUND(I$1/(I$7-I$6+1),0),IF(AND(SUM(G$10:G179)&gt;0,K179-G179&gt;=0),G179,IF(AND(SUM(G$10:G179)&gt;0),I$1-SUM(G$10:G179),0)))</f>
        <v>0</v>
      </c>
      <c r="H180" s="45">
        <f t="shared" si="381"/>
        <v>0</v>
      </c>
      <c r="I180" s="45">
        <f t="shared" si="382"/>
        <v>0</v>
      </c>
      <c r="J180" s="45">
        <f t="shared" si="439"/>
        <v>0</v>
      </c>
      <c r="K180" s="45">
        <f t="shared" si="383"/>
        <v>0</v>
      </c>
      <c r="L180" s="45">
        <f>IF(AND(J180&lt;&gt;0,SUM(J$9:J179)=0),ROUND(I$1*I$3,0),0)</f>
        <v>0</v>
      </c>
      <c r="M180" s="18"/>
      <c r="N180" s="38">
        <f>IF(SUM(V$9:V179)&gt;0.9,MAX(N$9:N179)+1,0)</f>
        <v>0</v>
      </c>
      <c r="O180" s="44">
        <f t="shared" si="341"/>
        <v>0</v>
      </c>
      <c r="P180" s="40">
        <f t="shared" si="342"/>
        <v>49734</v>
      </c>
      <c r="Q180" s="43">
        <f t="shared" si="462"/>
        <v>0</v>
      </c>
      <c r="R180" s="43">
        <f t="shared" si="440"/>
        <v>0</v>
      </c>
      <c r="S180" s="45">
        <f>IF(AND(N180=U$6,W179-U$1/(U$7-U$6+1)&gt;=0),ROUND(U$1/(U$7-U$6+1),0),IF(AND(SUM(S$10:S179)&gt;0,W179-S179&gt;=0),S179,IF(AND(SUM(S$10:S179)&gt;0),U$1-SUM(S$10:S179),0)))</f>
        <v>0</v>
      </c>
      <c r="T180" s="45">
        <f t="shared" si="384"/>
        <v>0</v>
      </c>
      <c r="U180" s="45">
        <f t="shared" si="385"/>
        <v>0</v>
      </c>
      <c r="V180" s="45">
        <f t="shared" si="441"/>
        <v>0</v>
      </c>
      <c r="W180" s="45">
        <f t="shared" si="386"/>
        <v>0</v>
      </c>
      <c r="X180" s="45">
        <f>IF(AND(V180&lt;&gt;0,SUM(V$9:V179)=0),ROUND(U$1*U$3,0),0)</f>
        <v>0</v>
      </c>
      <c r="Y180" s="18"/>
      <c r="Z180" s="38">
        <f>IF(SUM(AH$9:AH179)&gt;0.9,MAX(Z$9:Z179)+1,0)</f>
        <v>0</v>
      </c>
      <c r="AA180" s="44">
        <f t="shared" si="343"/>
        <v>0</v>
      </c>
      <c r="AB180" s="40">
        <f t="shared" si="344"/>
        <v>49734</v>
      </c>
      <c r="AC180" s="43">
        <f t="shared" si="463"/>
        <v>0</v>
      </c>
      <c r="AD180" s="43">
        <f t="shared" si="442"/>
        <v>0</v>
      </c>
      <c r="AE180" s="45">
        <f>IF(AND(Z180=AG$6,AI179-AG$1/(AG$7-AG$6+1)&gt;=0),ROUND(AG$1/(AG$7-AG$6+1),0),IF(AND(SUM(AE$10:AE179)&gt;0,AI179-AE179&gt;=0),AE179,IF(AND(SUM(AE$10:AE179)&gt;0),AG$1-SUM(AE$10:AE179),0)))</f>
        <v>0</v>
      </c>
      <c r="AF180" s="45">
        <f t="shared" si="387"/>
        <v>0</v>
      </c>
      <c r="AG180" s="45">
        <f t="shared" si="388"/>
        <v>0</v>
      </c>
      <c r="AH180" s="45">
        <f t="shared" si="443"/>
        <v>0</v>
      </c>
      <c r="AI180" s="45">
        <f t="shared" si="389"/>
        <v>0</v>
      </c>
      <c r="AJ180" s="45">
        <f>IF(AND(AH180&lt;&gt;0,SUM(AH$9:AH179)=0),ROUND(AG$1*AG$3,0),0)</f>
        <v>0</v>
      </c>
      <c r="AK180" s="18"/>
      <c r="AL180" s="38">
        <f>IF(SUM(AT$9:AT179)&gt;0.9,MAX(AL$9:AL179)+1,0)</f>
        <v>0</v>
      </c>
      <c r="AM180" s="44">
        <f t="shared" si="345"/>
        <v>0</v>
      </c>
      <c r="AN180" s="40">
        <f t="shared" si="346"/>
        <v>49734</v>
      </c>
      <c r="AO180" s="43">
        <f t="shared" si="464"/>
        <v>0</v>
      </c>
      <c r="AP180" s="43">
        <f t="shared" si="444"/>
        <v>0</v>
      </c>
      <c r="AQ180" s="45">
        <f>IF(AND(AL180=AS$6,AU179-AS$1/(AS$7-AS$6+1)&gt;=0),ROUND(AS$1/(AS$7-AS$6+1),0),IF(AND(SUM(AQ$10:AQ179)&gt;0,AU179-AQ179&gt;=0),AQ179,IF(AND(SUM(AQ$10:AQ179)&gt;0),AS$1-SUM(AQ$10:AQ179),0)))</f>
        <v>0</v>
      </c>
      <c r="AR180" s="45">
        <f t="shared" si="390"/>
        <v>0</v>
      </c>
      <c r="AS180" s="45">
        <f t="shared" si="391"/>
        <v>0</v>
      </c>
      <c r="AT180" s="45">
        <f t="shared" si="445"/>
        <v>0</v>
      </c>
      <c r="AU180" s="45">
        <f t="shared" si="392"/>
        <v>0</v>
      </c>
      <c r="AV180" s="45">
        <f>IF(AND(AT180&lt;&gt;0,SUM(AT$9:AT179)=0),ROUND(AS$1*AS$3,0),0)</f>
        <v>0</v>
      </c>
      <c r="AW180" s="18"/>
      <c r="AX180" s="38">
        <f>IF(SUM(BF$9:BF179)&gt;0.9,MAX(AX$9:AX179)+1,0)</f>
        <v>0</v>
      </c>
      <c r="AY180" s="44">
        <f t="shared" si="347"/>
        <v>0</v>
      </c>
      <c r="AZ180" s="40">
        <f t="shared" si="348"/>
        <v>49734</v>
      </c>
      <c r="BA180" s="43">
        <f t="shared" si="465"/>
        <v>0</v>
      </c>
      <c r="BB180" s="43">
        <f t="shared" si="446"/>
        <v>0</v>
      </c>
      <c r="BC180" s="45">
        <f>IF(AND(AX180=BE$6,BG179-BE$1/(BE$7-BE$6+1)&gt;=0),ROUND(BE$1/(BE$7-BE$6+1),0),IF(AND(SUM(BC$10:BC179)&gt;0,BG179-BC179&gt;=0),BC179,IF(AND(SUM(BC$10:BC179)&gt;0),BE$1-SUM(BC$10:BC179),0)))</f>
        <v>0</v>
      </c>
      <c r="BD180" s="45">
        <f t="shared" si="393"/>
        <v>0</v>
      </c>
      <c r="BE180" s="45">
        <f t="shared" si="394"/>
        <v>0</v>
      </c>
      <c r="BF180" s="45">
        <f t="shared" si="447"/>
        <v>0</v>
      </c>
      <c r="BG180" s="45">
        <f t="shared" si="395"/>
        <v>0</v>
      </c>
      <c r="BH180" s="45">
        <f>IF(AND(BF180&lt;&gt;0,SUM(BF$9:BF179)=0),ROUND(BE$1*BE$3,0),0)</f>
        <v>0</v>
      </c>
      <c r="BI180" s="18"/>
      <c r="BJ180" s="38">
        <f>IF(SUM(BR$9:BR179)&gt;0.9,MAX(BJ$9:BJ179)+1,0)</f>
        <v>0</v>
      </c>
      <c r="BK180" s="44">
        <f t="shared" si="349"/>
        <v>0</v>
      </c>
      <c r="BL180" s="40">
        <f t="shared" si="350"/>
        <v>49734</v>
      </c>
      <c r="BM180" s="43">
        <f t="shared" si="466"/>
        <v>0</v>
      </c>
      <c r="BN180" s="43">
        <f t="shared" si="448"/>
        <v>0</v>
      </c>
      <c r="BO180" s="45">
        <f>IF(AND(BJ180=BQ$6,BS179-BQ$1/(BQ$7-BQ$6+1)&gt;=0),ROUND(BQ$1/(BQ$7-BQ$6+1),0),IF(AND(SUM(BO$10:BO179)&gt;0,BS179-BO179&gt;=0),BO179,IF(AND(SUM(BO$10:BO179)&gt;0),BQ$1-SUM(BO$10:BO179),0)))</f>
        <v>0</v>
      </c>
      <c r="BP180" s="45">
        <f t="shared" si="396"/>
        <v>0</v>
      </c>
      <c r="BQ180" s="45">
        <f t="shared" si="397"/>
        <v>0</v>
      </c>
      <c r="BR180" s="45">
        <f t="shared" si="449"/>
        <v>0</v>
      </c>
      <c r="BS180" s="45">
        <f t="shared" si="398"/>
        <v>0</v>
      </c>
      <c r="BT180" s="45">
        <f>IF(AND(BR180&lt;&gt;0,SUM(BR$9:BR179)=0),ROUND(BQ$1*BQ$3,0),0)</f>
        <v>0</v>
      </c>
      <c r="BU180" s="18"/>
      <c r="BV180" s="38">
        <f>IF(SUM(CD$9:CD179)&gt;0.9,MAX(BV$9:BV179)+1,0)</f>
        <v>0</v>
      </c>
      <c r="BW180" s="44">
        <f t="shared" si="351"/>
        <v>0</v>
      </c>
      <c r="BX180" s="40">
        <f t="shared" si="352"/>
        <v>49734</v>
      </c>
      <c r="BY180" s="43">
        <f t="shared" si="467"/>
        <v>0</v>
      </c>
      <c r="BZ180" s="43">
        <f t="shared" si="450"/>
        <v>0</v>
      </c>
      <c r="CA180" s="45">
        <f>IF(AND(BV180=CC$6,CE179-CC$1/(CC$7-CC$6+1)&gt;=0),ROUND(CC$1/(CC$7-CC$6+1),0),IF(AND(SUM(CA$10:CA179)&gt;0,CE179-CA179&gt;=0),CA179,IF(AND(SUM(CA$10:CA179)&gt;0),CC$1-SUM(CA$10:CA179),0)))</f>
        <v>0</v>
      </c>
      <c r="CB180" s="45">
        <f t="shared" si="399"/>
        <v>0</v>
      </c>
      <c r="CC180" s="45">
        <f t="shared" si="400"/>
        <v>0</v>
      </c>
      <c r="CD180" s="45">
        <f t="shared" si="451"/>
        <v>0</v>
      </c>
      <c r="CE180" s="45">
        <f t="shared" si="401"/>
        <v>0</v>
      </c>
      <c r="CF180" s="45">
        <f>IF(AND(CD180&lt;&gt;0,SUM(CD$9:CD179)=0),ROUND(CC$1*CC$3,0),0)</f>
        <v>0</v>
      </c>
      <c r="CG180" s="18"/>
      <c r="CH180" s="38">
        <f>IF(SUM(CP$9:CP179)&gt;0.9,MAX(CH$9:CH179)+1,0)</f>
        <v>0</v>
      </c>
      <c r="CI180" s="44">
        <f t="shared" si="353"/>
        <v>0</v>
      </c>
      <c r="CJ180" s="40">
        <f t="shared" si="354"/>
        <v>49734</v>
      </c>
      <c r="CK180" s="43">
        <f t="shared" si="468"/>
        <v>0</v>
      </c>
      <c r="CL180" s="43">
        <f t="shared" si="452"/>
        <v>0</v>
      </c>
      <c r="CM180" s="45">
        <f>IF(AND(CH180=CO$6,CQ179-CO$1/(CO$7-CO$6+1)&gt;=0),ROUND(CO$1/(CO$7-CO$6+1),0),IF(AND(SUM(CM$10:CM179)&gt;0,CQ179-CM179&gt;=0),CM179,IF(AND(SUM(CM$10:CM179)&gt;0),CO$1-SUM(CM$10:CM179),0)))</f>
        <v>0</v>
      </c>
      <c r="CN180" s="45">
        <f t="shared" si="402"/>
        <v>0</v>
      </c>
      <c r="CO180" s="45">
        <f t="shared" si="403"/>
        <v>0</v>
      </c>
      <c r="CP180" s="45">
        <f t="shared" si="453"/>
        <v>0</v>
      </c>
      <c r="CQ180" s="45">
        <f t="shared" si="404"/>
        <v>0</v>
      </c>
      <c r="CR180" s="45">
        <f>IF(AND(CP180&lt;&gt;0,SUM(CP$9:CP179)=0),ROUND(CO$1*CO$3,0),0)</f>
        <v>0</v>
      </c>
      <c r="CS180" s="18"/>
      <c r="CT180" s="38">
        <f>IF(SUM(DB$9:DB179)&gt;0.9,MAX(CT$9:CT179)+1,0)</f>
        <v>0</v>
      </c>
      <c r="CU180" s="44">
        <f t="shared" si="355"/>
        <v>0</v>
      </c>
      <c r="CV180" s="40">
        <f t="shared" si="356"/>
        <v>49734</v>
      </c>
      <c r="CW180" s="43">
        <f t="shared" si="469"/>
        <v>0</v>
      </c>
      <c r="CX180" s="43">
        <f t="shared" si="454"/>
        <v>0</v>
      </c>
      <c r="CY180" s="45">
        <f>IF(AND(CT180=DA$6,DC179-DA$1/(DA$7-DA$6+1)&gt;=0),ROUND(DA$1/(DA$7-DA$6+1),0),IF(AND(SUM(CY$10:CY179)&gt;0,DC179-CY179&gt;=0),CY179,IF(AND(SUM(CY$10:CY179)&gt;0),DA$1-SUM(CY$10:CY179),0)))</f>
        <v>0</v>
      </c>
      <c r="CZ180" s="45">
        <f t="shared" si="405"/>
        <v>0</v>
      </c>
      <c r="DA180" s="45">
        <f t="shared" si="406"/>
        <v>0</v>
      </c>
      <c r="DB180" s="45">
        <f t="shared" si="455"/>
        <v>0</v>
      </c>
      <c r="DC180" s="45">
        <f t="shared" si="407"/>
        <v>0</v>
      </c>
      <c r="DD180" s="45">
        <f>IF(AND(DB180&lt;&gt;0,SUM(DB$9:DB179)=0),ROUND(DA$1*DA$3,0),0)</f>
        <v>0</v>
      </c>
      <c r="DE180" s="18"/>
      <c r="DF180" s="38">
        <f>IF(SUM(DN$9:DN179)&gt;0.9,MAX(DF$9:DF179)+1,0)</f>
        <v>0</v>
      </c>
      <c r="DG180" s="44">
        <f t="shared" si="357"/>
        <v>0</v>
      </c>
      <c r="DH180" s="40">
        <f t="shared" si="358"/>
        <v>49734</v>
      </c>
      <c r="DI180" s="43">
        <f t="shared" si="470"/>
        <v>0</v>
      </c>
      <c r="DJ180" s="43">
        <f t="shared" si="456"/>
        <v>0</v>
      </c>
      <c r="DK180" s="45">
        <f>IF(AND(DF180=DM$6,DO179-DM$1/(DM$7-DM$6+1)&gt;=0),ROUND(DM$1/(DM$7-DM$6+1),0),IF(AND(SUM(DK$10:DK179)&gt;0,DO179-DK179&gt;=0),DK179,IF(AND(SUM(DK$10:DK179)&gt;0),DM$1-SUM(DK$10:DK179),0)))</f>
        <v>0</v>
      </c>
      <c r="DL180" s="45">
        <f t="shared" si="408"/>
        <v>0</v>
      </c>
      <c r="DM180" s="45">
        <f t="shared" si="409"/>
        <v>0</v>
      </c>
      <c r="DN180" s="45">
        <f t="shared" si="457"/>
        <v>0</v>
      </c>
      <c r="DO180" s="45">
        <f t="shared" si="410"/>
        <v>0</v>
      </c>
      <c r="DP180" s="45">
        <f>IF(AND(DN180&lt;&gt;0,SUM(DN$9:DN179)=0),ROUND(DM$1*DM$3,0),0)</f>
        <v>0</v>
      </c>
      <c r="DQ180" s="18"/>
      <c r="DR180" s="38">
        <f>IF(SUM(DZ$9:DZ179)&gt;0.9,MAX(DR$9:DR179)+1,0)</f>
        <v>0</v>
      </c>
      <c r="DS180" s="44">
        <f t="shared" si="359"/>
        <v>0</v>
      </c>
      <c r="DT180" s="40">
        <f t="shared" si="360"/>
        <v>49734</v>
      </c>
      <c r="DU180" s="43">
        <f t="shared" si="471"/>
        <v>0</v>
      </c>
      <c r="DV180" s="43">
        <f t="shared" si="458"/>
        <v>0</v>
      </c>
      <c r="DW180" s="45">
        <f>IF(AND(DR180=DY$6,EA179-DY$1/(DY$7-DY$6+1)&gt;=0),ROUND(DY$1/(DY$7-DY$6+1),0),IF(AND(SUM(DW$10:DW179)&gt;0,EA179-DW179&gt;=0),DW179,IF(AND(SUM(DW$10:DW179)&gt;0),DY$1-SUM(DW$10:DW179),0)))</f>
        <v>0</v>
      </c>
      <c r="DX180" s="45">
        <f t="shared" si="411"/>
        <v>0</v>
      </c>
      <c r="DY180" s="45">
        <f t="shared" si="412"/>
        <v>0</v>
      </c>
      <c r="DZ180" s="45">
        <f t="shared" si="459"/>
        <v>0</v>
      </c>
      <c r="EA180" s="45">
        <f t="shared" si="413"/>
        <v>0</v>
      </c>
      <c r="EB180" s="45">
        <f>IF(AND(DZ180&lt;&gt;0,SUM(DZ$9:DZ179)=0),ROUND(DY$1*DY$3,0),0)</f>
        <v>0</v>
      </c>
      <c r="EC180" s="18"/>
      <c r="ED180" s="38">
        <f>IF(SUM(EL$9:EL179)&gt;0.9,MAX(ED$9:ED179)+1,0)</f>
        <v>0</v>
      </c>
      <c r="EE180" s="44">
        <f t="shared" si="361"/>
        <v>0</v>
      </c>
      <c r="EF180" s="40">
        <f t="shared" si="362"/>
        <v>49734</v>
      </c>
      <c r="EG180" s="43">
        <f t="shared" si="472"/>
        <v>0</v>
      </c>
      <c r="EH180" s="43">
        <f t="shared" si="460"/>
        <v>0</v>
      </c>
      <c r="EI180" s="45">
        <f>IF(AND(ED180=EK$6,EM179-EK$1/(EK$7-EK$6+1)&gt;=0),ROUND(EK$1/(EK$7-EK$6+1),0),IF(AND(SUM(EI$10:EI179)&gt;0,EM179-EI179&gt;=0),EI179,IF(AND(SUM(EI$10:EI179)&gt;0),EK$1-SUM(EI$10:EI179),0)))</f>
        <v>0</v>
      </c>
      <c r="EJ180" s="45">
        <f t="shared" si="414"/>
        <v>0</v>
      </c>
      <c r="EK180" s="45">
        <f t="shared" si="415"/>
        <v>0</v>
      </c>
      <c r="EL180" s="45">
        <f t="shared" si="461"/>
        <v>0</v>
      </c>
      <c r="EM180" s="45">
        <f t="shared" si="416"/>
        <v>0</v>
      </c>
      <c r="EN180" s="45">
        <f>IF(AND(EL180&lt;&gt;0,SUM(EL$9:EL179)=0),ROUND(EK$1*EK$3,0),0)</f>
        <v>0</v>
      </c>
      <c r="EO180" s="21"/>
      <c r="EP180" s="46">
        <f t="shared" si="433"/>
        <v>158</v>
      </c>
      <c r="EQ180" s="47">
        <f t="shared" si="417"/>
        <v>49734</v>
      </c>
      <c r="ER180" s="48">
        <f t="shared" si="438"/>
        <v>0</v>
      </c>
      <c r="ES180" s="48">
        <f t="shared" si="418"/>
        <v>0</v>
      </c>
      <c r="ET180" s="48">
        <f t="shared" si="419"/>
        <v>0</v>
      </c>
      <c r="EU180" s="48">
        <f t="shared" si="420"/>
        <v>0</v>
      </c>
      <c r="EV180" s="48">
        <f t="shared" si="421"/>
        <v>0</v>
      </c>
      <c r="EW180" s="48">
        <f t="shared" si="422"/>
        <v>0</v>
      </c>
      <c r="EX180" s="48">
        <f t="shared" si="423"/>
        <v>0</v>
      </c>
      <c r="EY180" s="48">
        <f t="shared" si="424"/>
        <v>0</v>
      </c>
      <c r="EZ180" s="48">
        <f t="shared" si="425"/>
        <v>0</v>
      </c>
      <c r="FA180" s="48">
        <f t="shared" si="426"/>
        <v>0</v>
      </c>
      <c r="FB180" s="48">
        <f t="shared" si="427"/>
        <v>0</v>
      </c>
      <c r="FC180" s="48">
        <f t="shared" si="428"/>
        <v>0</v>
      </c>
      <c r="FD180" s="48">
        <f t="shared" si="363"/>
        <v>0</v>
      </c>
      <c r="FE180" s="49">
        <f t="shared" si="339"/>
        <v>0</v>
      </c>
      <c r="FF180" s="49">
        <f t="shared" si="367"/>
        <v>0</v>
      </c>
      <c r="FG180" s="49">
        <f t="shared" si="368"/>
        <v>0</v>
      </c>
      <c r="FH180" s="49">
        <f t="shared" si="369"/>
        <v>0</v>
      </c>
      <c r="FI180" s="49">
        <f t="shared" si="370"/>
        <v>0</v>
      </c>
      <c r="FJ180" s="49">
        <f t="shared" si="371"/>
        <v>0</v>
      </c>
      <c r="FK180" s="49">
        <f t="shared" si="372"/>
        <v>0</v>
      </c>
      <c r="FL180" s="49">
        <f t="shared" si="373"/>
        <v>0</v>
      </c>
      <c r="FM180" s="49">
        <f t="shared" si="374"/>
        <v>0</v>
      </c>
      <c r="FN180" s="49">
        <f t="shared" si="429"/>
        <v>0</v>
      </c>
      <c r="FO180" s="49">
        <f t="shared" si="430"/>
        <v>0</v>
      </c>
      <c r="FP180" s="49">
        <f t="shared" si="431"/>
        <v>0</v>
      </c>
      <c r="FQ180" s="49">
        <f t="shared" si="432"/>
        <v>0</v>
      </c>
      <c r="FR180" s="49">
        <f t="shared" si="375"/>
        <v>0</v>
      </c>
      <c r="FS180" s="49">
        <f>IF(SUM(FF180:FF$298)=0,FF$299*FS$8/12,0)</f>
        <v>0</v>
      </c>
      <c r="FT180" s="49">
        <f>IF(SUM(FG180:FG$298)=0,FG$299*FT$8/12,0)</f>
        <v>0</v>
      </c>
      <c r="FU180" s="49">
        <f>IF(SUM(FH180:FH$298)=0,FH$299*FU$8/12,0)</f>
        <v>0</v>
      </c>
      <c r="FV180" s="49">
        <f>IF(SUM(FI180:FI$298)=0,FI$299*FV$8/12,0)</f>
        <v>0</v>
      </c>
      <c r="FW180" s="49">
        <f>IF(SUM(FJ180:FJ$298)=0,FJ$299*FW$8/12,0)</f>
        <v>0</v>
      </c>
      <c r="FX180" s="49">
        <f>IF(SUM(FK180:FK$298)=0,FK$299*FX$8/12,0)</f>
        <v>0</v>
      </c>
      <c r="FY180" s="49">
        <f>IF(SUM(FL180:FL$298)=0,FL$299*FY$8/12,0)</f>
        <v>0</v>
      </c>
      <c r="FZ180" s="49">
        <f>IF(SUM(FM180:FM$298)=0,FM$299*FZ$8/12,0)</f>
        <v>0</v>
      </c>
      <c r="GA180" s="49">
        <f>IF(SUM(FN180:FN$298)=0,FN$299*GA$8/12,0)</f>
        <v>0</v>
      </c>
      <c r="GB180" s="49">
        <f>IF(SUM(FO180:FO$298)=0,FO$299*GB$8/12,0)</f>
        <v>0</v>
      </c>
      <c r="GC180" s="49">
        <f>IF(SUM(FP180:FP$298)=0,FP$299*GC$8/12,0)</f>
        <v>0</v>
      </c>
      <c r="GD180" s="49">
        <f>IF(SUM(FQ180:FQ$298)=0,FQ$299*GD$8/12,0)</f>
        <v>0</v>
      </c>
      <c r="GE180" s="49">
        <f t="shared" si="376"/>
        <v>0</v>
      </c>
      <c r="GF180" s="49">
        <f t="shared" si="364"/>
        <v>0</v>
      </c>
      <c r="GG180" s="49">
        <f t="shared" si="377"/>
        <v>0</v>
      </c>
      <c r="GH180" s="49">
        <f t="shared" si="365"/>
        <v>0</v>
      </c>
      <c r="GI180" s="49">
        <f t="shared" si="378"/>
        <v>0</v>
      </c>
      <c r="GJ180" s="49">
        <f t="shared" si="366"/>
        <v>0</v>
      </c>
      <c r="GK180" s="21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  <c r="IW180" s="64"/>
      <c r="IX180" s="64"/>
      <c r="IY180" s="64"/>
      <c r="IZ180" s="64"/>
      <c r="JA180" s="64"/>
      <c r="JB180" s="64"/>
      <c r="JC180" s="64"/>
      <c r="JD180" s="64"/>
      <c r="JE180" s="64"/>
      <c r="JF180" s="64"/>
      <c r="JG180" s="64"/>
      <c r="JH180" s="64"/>
      <c r="JI180" s="64"/>
      <c r="JJ180" s="64"/>
      <c r="JK180" s="64"/>
      <c r="JL180" s="64"/>
      <c r="JM180" s="64"/>
      <c r="JN180" s="64"/>
      <c r="JO180" s="64"/>
      <c r="JP180" s="64"/>
      <c r="JQ180" s="64"/>
      <c r="JR180" s="64"/>
      <c r="JS180" s="64"/>
      <c r="JT180" s="64"/>
      <c r="JU180" s="64"/>
      <c r="JV180" s="64"/>
      <c r="JW180" s="64"/>
      <c r="JX180" s="64"/>
      <c r="JY180" s="64"/>
      <c r="JZ180" s="64"/>
      <c r="KA180" s="64"/>
      <c r="KB180" s="64"/>
      <c r="KC180" s="64"/>
      <c r="KD180" s="64"/>
      <c r="KE180" s="64"/>
      <c r="KF180" s="64"/>
      <c r="KG180" s="64"/>
      <c r="KH180" s="64"/>
      <c r="KI180" s="64"/>
      <c r="KJ180" s="64"/>
      <c r="KK180" s="64"/>
      <c r="KL180" s="64"/>
      <c r="KM180" s="64"/>
    </row>
    <row r="181" spans="1:299">
      <c r="A181" s="57"/>
      <c r="B181" s="38">
        <f>IF(SUM(J$9:J180)&gt;0.9,MAX(B$9:B180)+1,0)</f>
        <v>152</v>
      </c>
      <c r="C181" s="44">
        <f t="shared" si="340"/>
        <v>0</v>
      </c>
      <c r="D181" s="40">
        <v>49765</v>
      </c>
      <c r="E181" s="43">
        <f t="shared" si="379"/>
        <v>0</v>
      </c>
      <c r="F181" s="43">
        <f t="shared" si="380"/>
        <v>0</v>
      </c>
      <c r="G181" s="45">
        <f>IF(AND(B181=I$6,K180-I$1/(I$7-I$6+1)&gt;=0),ROUND(I$1/(I$7-I$6+1),0),IF(AND(SUM(G$10:G180)&gt;0,K180-G180&gt;=0),G180,IF(AND(SUM(G$10:G180)&gt;0),I$1-SUM(G$10:G180),0)))</f>
        <v>0</v>
      </c>
      <c r="H181" s="45">
        <f t="shared" si="381"/>
        <v>0</v>
      </c>
      <c r="I181" s="45">
        <f t="shared" si="382"/>
        <v>0</v>
      </c>
      <c r="J181" s="45">
        <f t="shared" si="439"/>
        <v>0</v>
      </c>
      <c r="K181" s="45">
        <f t="shared" si="383"/>
        <v>0</v>
      </c>
      <c r="L181" s="45">
        <f>IF(AND(J181&lt;&gt;0,SUM(J$9:J180)=0),ROUND(I$1*I$3,0),0)</f>
        <v>0</v>
      </c>
      <c r="M181" s="18"/>
      <c r="N181" s="38">
        <f>IF(SUM(V$9:V180)&gt;0.9,MAX(N$9:N180)+1,0)</f>
        <v>0</v>
      </c>
      <c r="O181" s="44">
        <f t="shared" si="341"/>
        <v>0</v>
      </c>
      <c r="P181" s="40">
        <f t="shared" si="342"/>
        <v>49765</v>
      </c>
      <c r="Q181" s="43">
        <f t="shared" si="462"/>
        <v>0</v>
      </c>
      <c r="R181" s="43">
        <f t="shared" si="440"/>
        <v>0</v>
      </c>
      <c r="S181" s="45">
        <f>IF(AND(N181=U$6,W180-U$1/(U$7-U$6+1)&gt;=0),ROUND(U$1/(U$7-U$6+1),0),IF(AND(SUM(S$10:S180)&gt;0,W180-S180&gt;=0),S180,IF(AND(SUM(S$10:S180)&gt;0),U$1-SUM(S$10:S180),0)))</f>
        <v>0</v>
      </c>
      <c r="T181" s="45">
        <f t="shared" si="384"/>
        <v>0</v>
      </c>
      <c r="U181" s="45">
        <f t="shared" si="385"/>
        <v>0</v>
      </c>
      <c r="V181" s="45">
        <f t="shared" si="441"/>
        <v>0</v>
      </c>
      <c r="W181" s="45">
        <f t="shared" si="386"/>
        <v>0</v>
      </c>
      <c r="X181" s="45">
        <f>IF(AND(V181&lt;&gt;0,SUM(V$9:V180)=0),ROUND(U$1*U$3,0),0)</f>
        <v>0</v>
      </c>
      <c r="Y181" s="18"/>
      <c r="Z181" s="38">
        <f>IF(SUM(AH$9:AH180)&gt;0.9,MAX(Z$9:Z180)+1,0)</f>
        <v>0</v>
      </c>
      <c r="AA181" s="44">
        <f t="shared" si="343"/>
        <v>0</v>
      </c>
      <c r="AB181" s="40">
        <f t="shared" si="344"/>
        <v>49765</v>
      </c>
      <c r="AC181" s="43">
        <f t="shared" si="463"/>
        <v>0</v>
      </c>
      <c r="AD181" s="43">
        <f t="shared" si="442"/>
        <v>0</v>
      </c>
      <c r="AE181" s="45">
        <f>IF(AND(Z181=AG$6,AI180-AG$1/(AG$7-AG$6+1)&gt;=0),ROUND(AG$1/(AG$7-AG$6+1),0),IF(AND(SUM(AE$10:AE180)&gt;0,AI180-AE180&gt;=0),AE180,IF(AND(SUM(AE$10:AE180)&gt;0),AG$1-SUM(AE$10:AE180),0)))</f>
        <v>0</v>
      </c>
      <c r="AF181" s="45">
        <f t="shared" si="387"/>
        <v>0</v>
      </c>
      <c r="AG181" s="45">
        <f t="shared" si="388"/>
        <v>0</v>
      </c>
      <c r="AH181" s="45">
        <f t="shared" si="443"/>
        <v>0</v>
      </c>
      <c r="AI181" s="45">
        <f t="shared" si="389"/>
        <v>0</v>
      </c>
      <c r="AJ181" s="45">
        <f>IF(AND(AH181&lt;&gt;0,SUM(AH$9:AH180)=0),ROUND(AG$1*AG$3,0),0)</f>
        <v>0</v>
      </c>
      <c r="AK181" s="18"/>
      <c r="AL181" s="38">
        <f>IF(SUM(AT$9:AT180)&gt;0.9,MAX(AL$9:AL180)+1,0)</f>
        <v>0</v>
      </c>
      <c r="AM181" s="44">
        <f t="shared" si="345"/>
        <v>0</v>
      </c>
      <c r="AN181" s="40">
        <f t="shared" si="346"/>
        <v>49765</v>
      </c>
      <c r="AO181" s="43">
        <f t="shared" si="464"/>
        <v>0</v>
      </c>
      <c r="AP181" s="43">
        <f t="shared" si="444"/>
        <v>0</v>
      </c>
      <c r="AQ181" s="45">
        <f>IF(AND(AL181=AS$6,AU180-AS$1/(AS$7-AS$6+1)&gt;=0),ROUND(AS$1/(AS$7-AS$6+1),0),IF(AND(SUM(AQ$10:AQ180)&gt;0,AU180-AQ180&gt;=0),AQ180,IF(AND(SUM(AQ$10:AQ180)&gt;0),AS$1-SUM(AQ$10:AQ180),0)))</f>
        <v>0</v>
      </c>
      <c r="AR181" s="45">
        <f t="shared" si="390"/>
        <v>0</v>
      </c>
      <c r="AS181" s="45">
        <f t="shared" si="391"/>
        <v>0</v>
      </c>
      <c r="AT181" s="45">
        <f t="shared" si="445"/>
        <v>0</v>
      </c>
      <c r="AU181" s="45">
        <f t="shared" si="392"/>
        <v>0</v>
      </c>
      <c r="AV181" s="45">
        <f>IF(AND(AT181&lt;&gt;0,SUM(AT$9:AT180)=0),ROUND(AS$1*AS$3,0),0)</f>
        <v>0</v>
      </c>
      <c r="AW181" s="18"/>
      <c r="AX181" s="38">
        <f>IF(SUM(BF$9:BF180)&gt;0.9,MAX(AX$9:AX180)+1,0)</f>
        <v>0</v>
      </c>
      <c r="AY181" s="44">
        <f t="shared" si="347"/>
        <v>0</v>
      </c>
      <c r="AZ181" s="40">
        <f t="shared" si="348"/>
        <v>49765</v>
      </c>
      <c r="BA181" s="43">
        <f t="shared" si="465"/>
        <v>0</v>
      </c>
      <c r="BB181" s="43">
        <f t="shared" si="446"/>
        <v>0</v>
      </c>
      <c r="BC181" s="45">
        <f>IF(AND(AX181=BE$6,BG180-BE$1/(BE$7-BE$6+1)&gt;=0),ROUND(BE$1/(BE$7-BE$6+1),0),IF(AND(SUM(BC$10:BC180)&gt;0,BG180-BC180&gt;=0),BC180,IF(AND(SUM(BC$10:BC180)&gt;0),BE$1-SUM(BC$10:BC180),0)))</f>
        <v>0</v>
      </c>
      <c r="BD181" s="45">
        <f t="shared" si="393"/>
        <v>0</v>
      </c>
      <c r="BE181" s="45">
        <f t="shared" si="394"/>
        <v>0</v>
      </c>
      <c r="BF181" s="45">
        <f t="shared" si="447"/>
        <v>0</v>
      </c>
      <c r="BG181" s="45">
        <f t="shared" si="395"/>
        <v>0</v>
      </c>
      <c r="BH181" s="45">
        <f>IF(AND(BF181&lt;&gt;0,SUM(BF$9:BF180)=0),ROUND(BE$1*BE$3,0),0)</f>
        <v>0</v>
      </c>
      <c r="BI181" s="18"/>
      <c r="BJ181" s="38">
        <f>IF(SUM(BR$9:BR180)&gt;0.9,MAX(BJ$9:BJ180)+1,0)</f>
        <v>0</v>
      </c>
      <c r="BK181" s="44">
        <f t="shared" si="349"/>
        <v>0</v>
      </c>
      <c r="BL181" s="40">
        <f t="shared" si="350"/>
        <v>49765</v>
      </c>
      <c r="BM181" s="43">
        <f t="shared" si="466"/>
        <v>0</v>
      </c>
      <c r="BN181" s="43">
        <f t="shared" si="448"/>
        <v>0</v>
      </c>
      <c r="BO181" s="45">
        <f>IF(AND(BJ181=BQ$6,BS180-BQ$1/(BQ$7-BQ$6+1)&gt;=0),ROUND(BQ$1/(BQ$7-BQ$6+1),0),IF(AND(SUM(BO$10:BO180)&gt;0,BS180-BO180&gt;=0),BO180,IF(AND(SUM(BO$10:BO180)&gt;0),BQ$1-SUM(BO$10:BO180),0)))</f>
        <v>0</v>
      </c>
      <c r="BP181" s="45">
        <f t="shared" si="396"/>
        <v>0</v>
      </c>
      <c r="BQ181" s="45">
        <f t="shared" si="397"/>
        <v>0</v>
      </c>
      <c r="BR181" s="45">
        <f t="shared" si="449"/>
        <v>0</v>
      </c>
      <c r="BS181" s="45">
        <f t="shared" si="398"/>
        <v>0</v>
      </c>
      <c r="BT181" s="45">
        <f>IF(AND(BR181&lt;&gt;0,SUM(BR$9:BR180)=0),ROUND(BQ$1*BQ$3,0),0)</f>
        <v>0</v>
      </c>
      <c r="BU181" s="18"/>
      <c r="BV181" s="38">
        <f>IF(SUM(CD$9:CD180)&gt;0.9,MAX(BV$9:BV180)+1,0)</f>
        <v>0</v>
      </c>
      <c r="BW181" s="44">
        <f t="shared" si="351"/>
        <v>0</v>
      </c>
      <c r="BX181" s="40">
        <f t="shared" si="352"/>
        <v>49765</v>
      </c>
      <c r="BY181" s="43">
        <f t="shared" si="467"/>
        <v>0</v>
      </c>
      <c r="BZ181" s="43">
        <f t="shared" si="450"/>
        <v>0</v>
      </c>
      <c r="CA181" s="45">
        <f>IF(AND(BV181=CC$6,CE180-CC$1/(CC$7-CC$6+1)&gt;=0),ROUND(CC$1/(CC$7-CC$6+1),0),IF(AND(SUM(CA$10:CA180)&gt;0,CE180-CA180&gt;=0),CA180,IF(AND(SUM(CA$10:CA180)&gt;0),CC$1-SUM(CA$10:CA180),0)))</f>
        <v>0</v>
      </c>
      <c r="CB181" s="45">
        <f t="shared" si="399"/>
        <v>0</v>
      </c>
      <c r="CC181" s="45">
        <f t="shared" si="400"/>
        <v>0</v>
      </c>
      <c r="CD181" s="45">
        <f t="shared" si="451"/>
        <v>0</v>
      </c>
      <c r="CE181" s="45">
        <f t="shared" si="401"/>
        <v>0</v>
      </c>
      <c r="CF181" s="45">
        <f>IF(AND(CD181&lt;&gt;0,SUM(CD$9:CD180)=0),ROUND(CC$1*CC$3,0),0)</f>
        <v>0</v>
      </c>
      <c r="CG181" s="18"/>
      <c r="CH181" s="38">
        <f>IF(SUM(CP$9:CP180)&gt;0.9,MAX(CH$9:CH180)+1,0)</f>
        <v>0</v>
      </c>
      <c r="CI181" s="44">
        <f t="shared" si="353"/>
        <v>0</v>
      </c>
      <c r="CJ181" s="40">
        <f t="shared" si="354"/>
        <v>49765</v>
      </c>
      <c r="CK181" s="43">
        <f t="shared" si="468"/>
        <v>0</v>
      </c>
      <c r="CL181" s="43">
        <f t="shared" si="452"/>
        <v>0</v>
      </c>
      <c r="CM181" s="45">
        <f>IF(AND(CH181=CO$6,CQ180-CO$1/(CO$7-CO$6+1)&gt;=0),ROUND(CO$1/(CO$7-CO$6+1),0),IF(AND(SUM(CM$10:CM180)&gt;0,CQ180-CM180&gt;=0),CM180,IF(AND(SUM(CM$10:CM180)&gt;0),CO$1-SUM(CM$10:CM180),0)))</f>
        <v>0</v>
      </c>
      <c r="CN181" s="45">
        <f t="shared" si="402"/>
        <v>0</v>
      </c>
      <c r="CO181" s="45">
        <f t="shared" si="403"/>
        <v>0</v>
      </c>
      <c r="CP181" s="45">
        <f t="shared" si="453"/>
        <v>0</v>
      </c>
      <c r="CQ181" s="45">
        <f t="shared" si="404"/>
        <v>0</v>
      </c>
      <c r="CR181" s="45">
        <f>IF(AND(CP181&lt;&gt;0,SUM(CP$9:CP180)=0),ROUND(CO$1*CO$3,0),0)</f>
        <v>0</v>
      </c>
      <c r="CS181" s="18"/>
      <c r="CT181" s="38">
        <f>IF(SUM(DB$9:DB180)&gt;0.9,MAX(CT$9:CT180)+1,0)</f>
        <v>0</v>
      </c>
      <c r="CU181" s="44">
        <f t="shared" si="355"/>
        <v>0</v>
      </c>
      <c r="CV181" s="40">
        <f t="shared" si="356"/>
        <v>49765</v>
      </c>
      <c r="CW181" s="43">
        <f t="shared" si="469"/>
        <v>0</v>
      </c>
      <c r="CX181" s="43">
        <f t="shared" si="454"/>
        <v>0</v>
      </c>
      <c r="CY181" s="45">
        <f>IF(AND(CT181=DA$6,DC180-DA$1/(DA$7-DA$6+1)&gt;=0),ROUND(DA$1/(DA$7-DA$6+1),0),IF(AND(SUM(CY$10:CY180)&gt;0,DC180-CY180&gt;=0),CY180,IF(AND(SUM(CY$10:CY180)&gt;0),DA$1-SUM(CY$10:CY180),0)))</f>
        <v>0</v>
      </c>
      <c r="CZ181" s="45">
        <f t="shared" si="405"/>
        <v>0</v>
      </c>
      <c r="DA181" s="45">
        <f t="shared" si="406"/>
        <v>0</v>
      </c>
      <c r="DB181" s="45">
        <f t="shared" si="455"/>
        <v>0</v>
      </c>
      <c r="DC181" s="45">
        <f t="shared" si="407"/>
        <v>0</v>
      </c>
      <c r="DD181" s="45">
        <f>IF(AND(DB181&lt;&gt;0,SUM(DB$9:DB180)=0),ROUND(DA$1*DA$3,0),0)</f>
        <v>0</v>
      </c>
      <c r="DE181" s="18"/>
      <c r="DF181" s="38">
        <f>IF(SUM(DN$9:DN180)&gt;0.9,MAX(DF$9:DF180)+1,0)</f>
        <v>0</v>
      </c>
      <c r="DG181" s="44">
        <f t="shared" si="357"/>
        <v>0</v>
      </c>
      <c r="DH181" s="40">
        <f t="shared" si="358"/>
        <v>49765</v>
      </c>
      <c r="DI181" s="43">
        <f t="shared" si="470"/>
        <v>0</v>
      </c>
      <c r="DJ181" s="43">
        <f t="shared" si="456"/>
        <v>0</v>
      </c>
      <c r="DK181" s="45">
        <f>IF(AND(DF181=DM$6,DO180-DM$1/(DM$7-DM$6+1)&gt;=0),ROUND(DM$1/(DM$7-DM$6+1),0),IF(AND(SUM(DK$10:DK180)&gt;0,DO180-DK180&gt;=0),DK180,IF(AND(SUM(DK$10:DK180)&gt;0),DM$1-SUM(DK$10:DK180),0)))</f>
        <v>0</v>
      </c>
      <c r="DL181" s="45">
        <f t="shared" si="408"/>
        <v>0</v>
      </c>
      <c r="DM181" s="45">
        <f t="shared" si="409"/>
        <v>0</v>
      </c>
      <c r="DN181" s="45">
        <f t="shared" si="457"/>
        <v>0</v>
      </c>
      <c r="DO181" s="45">
        <f t="shared" si="410"/>
        <v>0</v>
      </c>
      <c r="DP181" s="45">
        <f>IF(AND(DN181&lt;&gt;0,SUM(DN$9:DN180)=0),ROUND(DM$1*DM$3,0),0)</f>
        <v>0</v>
      </c>
      <c r="DQ181" s="18"/>
      <c r="DR181" s="38">
        <f>IF(SUM(DZ$9:DZ180)&gt;0.9,MAX(DR$9:DR180)+1,0)</f>
        <v>0</v>
      </c>
      <c r="DS181" s="44">
        <f t="shared" si="359"/>
        <v>0</v>
      </c>
      <c r="DT181" s="40">
        <f t="shared" si="360"/>
        <v>49765</v>
      </c>
      <c r="DU181" s="43">
        <f t="shared" si="471"/>
        <v>0</v>
      </c>
      <c r="DV181" s="43">
        <f t="shared" si="458"/>
        <v>0</v>
      </c>
      <c r="DW181" s="45">
        <f>IF(AND(DR181=DY$6,EA180-DY$1/(DY$7-DY$6+1)&gt;=0),ROUND(DY$1/(DY$7-DY$6+1),0),IF(AND(SUM(DW$10:DW180)&gt;0,EA180-DW180&gt;=0),DW180,IF(AND(SUM(DW$10:DW180)&gt;0),DY$1-SUM(DW$10:DW180),0)))</f>
        <v>0</v>
      </c>
      <c r="DX181" s="45">
        <f t="shared" si="411"/>
        <v>0</v>
      </c>
      <c r="DY181" s="45">
        <f t="shared" si="412"/>
        <v>0</v>
      </c>
      <c r="DZ181" s="45">
        <f t="shared" si="459"/>
        <v>0</v>
      </c>
      <c r="EA181" s="45">
        <f t="shared" si="413"/>
        <v>0</v>
      </c>
      <c r="EB181" s="45">
        <f>IF(AND(DZ181&lt;&gt;0,SUM(DZ$9:DZ180)=0),ROUND(DY$1*DY$3,0),0)</f>
        <v>0</v>
      </c>
      <c r="EC181" s="18"/>
      <c r="ED181" s="38">
        <f>IF(SUM(EL$9:EL180)&gt;0.9,MAX(ED$9:ED180)+1,0)</f>
        <v>0</v>
      </c>
      <c r="EE181" s="44">
        <f t="shared" si="361"/>
        <v>0</v>
      </c>
      <c r="EF181" s="40">
        <f t="shared" si="362"/>
        <v>49765</v>
      </c>
      <c r="EG181" s="43">
        <f t="shared" si="472"/>
        <v>0</v>
      </c>
      <c r="EH181" s="43">
        <f t="shared" si="460"/>
        <v>0</v>
      </c>
      <c r="EI181" s="45">
        <f>IF(AND(ED181=EK$6,EM180-EK$1/(EK$7-EK$6+1)&gt;=0),ROUND(EK$1/(EK$7-EK$6+1),0),IF(AND(SUM(EI$10:EI180)&gt;0,EM180-EI180&gt;=0),EI180,IF(AND(SUM(EI$10:EI180)&gt;0),EK$1-SUM(EI$10:EI180),0)))</f>
        <v>0</v>
      </c>
      <c r="EJ181" s="45">
        <f t="shared" si="414"/>
        <v>0</v>
      </c>
      <c r="EK181" s="45">
        <f t="shared" si="415"/>
        <v>0</v>
      </c>
      <c r="EL181" s="45">
        <f t="shared" si="461"/>
        <v>0</v>
      </c>
      <c r="EM181" s="45">
        <f t="shared" si="416"/>
        <v>0</v>
      </c>
      <c r="EN181" s="45">
        <f>IF(AND(EL181&lt;&gt;0,SUM(EL$9:EL180)=0),ROUND(EK$1*EK$3,0),0)</f>
        <v>0</v>
      </c>
      <c r="EO181" s="21"/>
      <c r="EP181" s="46">
        <f t="shared" si="433"/>
        <v>159</v>
      </c>
      <c r="EQ181" s="47">
        <f t="shared" si="417"/>
        <v>49765</v>
      </c>
      <c r="ER181" s="48">
        <f t="shared" si="438"/>
        <v>0</v>
      </c>
      <c r="ES181" s="48">
        <f t="shared" si="418"/>
        <v>0</v>
      </c>
      <c r="ET181" s="48">
        <f t="shared" si="419"/>
        <v>0</v>
      </c>
      <c r="EU181" s="48">
        <f t="shared" si="420"/>
        <v>0</v>
      </c>
      <c r="EV181" s="48">
        <f t="shared" si="421"/>
        <v>0</v>
      </c>
      <c r="EW181" s="48">
        <f t="shared" si="422"/>
        <v>0</v>
      </c>
      <c r="EX181" s="48">
        <f t="shared" si="423"/>
        <v>0</v>
      </c>
      <c r="EY181" s="48">
        <f t="shared" si="424"/>
        <v>0</v>
      </c>
      <c r="EZ181" s="48">
        <f t="shared" si="425"/>
        <v>0</v>
      </c>
      <c r="FA181" s="48">
        <f t="shared" si="426"/>
        <v>0</v>
      </c>
      <c r="FB181" s="48">
        <f t="shared" si="427"/>
        <v>0</v>
      </c>
      <c r="FC181" s="48">
        <f t="shared" si="428"/>
        <v>0</v>
      </c>
      <c r="FD181" s="48">
        <f t="shared" si="363"/>
        <v>0</v>
      </c>
      <c r="FE181" s="49">
        <f t="shared" si="339"/>
        <v>0</v>
      </c>
      <c r="FF181" s="49">
        <f t="shared" si="367"/>
        <v>0</v>
      </c>
      <c r="FG181" s="49">
        <f t="shared" si="368"/>
        <v>0</v>
      </c>
      <c r="FH181" s="49">
        <f t="shared" si="369"/>
        <v>0</v>
      </c>
      <c r="FI181" s="49">
        <f t="shared" si="370"/>
        <v>0</v>
      </c>
      <c r="FJ181" s="49">
        <f t="shared" si="371"/>
        <v>0</v>
      </c>
      <c r="FK181" s="49">
        <f t="shared" si="372"/>
        <v>0</v>
      </c>
      <c r="FL181" s="49">
        <f t="shared" si="373"/>
        <v>0</v>
      </c>
      <c r="FM181" s="49">
        <f t="shared" si="374"/>
        <v>0</v>
      </c>
      <c r="FN181" s="49">
        <f t="shared" si="429"/>
        <v>0</v>
      </c>
      <c r="FO181" s="49">
        <f t="shared" si="430"/>
        <v>0</v>
      </c>
      <c r="FP181" s="49">
        <f t="shared" si="431"/>
        <v>0</v>
      </c>
      <c r="FQ181" s="49">
        <f t="shared" si="432"/>
        <v>0</v>
      </c>
      <c r="FR181" s="49">
        <f t="shared" si="375"/>
        <v>0</v>
      </c>
      <c r="FS181" s="49">
        <f>IF(SUM(FF181:FF$298)=0,FF$299*FS$8/12,0)</f>
        <v>0</v>
      </c>
      <c r="FT181" s="49">
        <f>IF(SUM(FG181:FG$298)=0,FG$299*FT$8/12,0)</f>
        <v>0</v>
      </c>
      <c r="FU181" s="49">
        <f>IF(SUM(FH181:FH$298)=0,FH$299*FU$8/12,0)</f>
        <v>0</v>
      </c>
      <c r="FV181" s="49">
        <f>IF(SUM(FI181:FI$298)=0,FI$299*FV$8/12,0)</f>
        <v>0</v>
      </c>
      <c r="FW181" s="49">
        <f>IF(SUM(FJ181:FJ$298)=0,FJ$299*FW$8/12,0)</f>
        <v>0</v>
      </c>
      <c r="FX181" s="49">
        <f>IF(SUM(FK181:FK$298)=0,FK$299*FX$8/12,0)</f>
        <v>0</v>
      </c>
      <c r="FY181" s="49">
        <f>IF(SUM(FL181:FL$298)=0,FL$299*FY$8/12,0)</f>
        <v>0</v>
      </c>
      <c r="FZ181" s="49">
        <f>IF(SUM(FM181:FM$298)=0,FM$299*FZ$8/12,0)</f>
        <v>0</v>
      </c>
      <c r="GA181" s="49">
        <f>IF(SUM(FN181:FN$298)=0,FN$299*GA$8/12,0)</f>
        <v>0</v>
      </c>
      <c r="GB181" s="49">
        <f>IF(SUM(FO181:FO$298)=0,FO$299*GB$8/12,0)</f>
        <v>0</v>
      </c>
      <c r="GC181" s="49">
        <f>IF(SUM(FP181:FP$298)=0,FP$299*GC$8/12,0)</f>
        <v>0</v>
      </c>
      <c r="GD181" s="49">
        <f>IF(SUM(FQ181:FQ$298)=0,FQ$299*GD$8/12,0)</f>
        <v>0</v>
      </c>
      <c r="GE181" s="49">
        <f t="shared" si="376"/>
        <v>0</v>
      </c>
      <c r="GF181" s="49">
        <f t="shared" si="364"/>
        <v>0</v>
      </c>
      <c r="GG181" s="49">
        <f t="shared" si="377"/>
        <v>0</v>
      </c>
      <c r="GH181" s="49">
        <f t="shared" si="365"/>
        <v>0</v>
      </c>
      <c r="GI181" s="49">
        <f t="shared" si="378"/>
        <v>0</v>
      </c>
      <c r="GJ181" s="49">
        <f t="shared" si="366"/>
        <v>0</v>
      </c>
      <c r="GK181" s="21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  <c r="IW181" s="64"/>
      <c r="IX181" s="64"/>
      <c r="IY181" s="64"/>
      <c r="IZ181" s="64"/>
      <c r="JA181" s="64"/>
      <c r="JB181" s="64"/>
      <c r="JC181" s="64"/>
      <c r="JD181" s="64"/>
      <c r="JE181" s="64"/>
      <c r="JF181" s="64"/>
      <c r="JG181" s="64"/>
      <c r="JH181" s="64"/>
      <c r="JI181" s="64"/>
      <c r="JJ181" s="64"/>
      <c r="JK181" s="64"/>
      <c r="JL181" s="64"/>
      <c r="JM181" s="64"/>
      <c r="JN181" s="64"/>
      <c r="JO181" s="64"/>
      <c r="JP181" s="64"/>
      <c r="JQ181" s="64"/>
      <c r="JR181" s="64"/>
      <c r="JS181" s="64"/>
      <c r="JT181" s="64"/>
      <c r="JU181" s="64"/>
      <c r="JV181" s="64"/>
      <c r="JW181" s="64"/>
      <c r="JX181" s="64"/>
      <c r="JY181" s="64"/>
      <c r="JZ181" s="64"/>
      <c r="KA181" s="64"/>
      <c r="KB181" s="64"/>
      <c r="KC181" s="64"/>
      <c r="KD181" s="64"/>
      <c r="KE181" s="64"/>
      <c r="KF181" s="64"/>
      <c r="KG181" s="64"/>
      <c r="KH181" s="64"/>
      <c r="KI181" s="64"/>
      <c r="KJ181" s="64"/>
      <c r="KK181" s="64"/>
      <c r="KL181" s="64"/>
      <c r="KM181" s="64"/>
    </row>
    <row r="182" spans="1:299">
      <c r="A182" s="57"/>
      <c r="B182" s="38">
        <f>IF(SUM(J$9:J181)&gt;0.9,MAX(B$9:B181)+1,0)</f>
        <v>153</v>
      </c>
      <c r="C182" s="44">
        <f t="shared" si="340"/>
        <v>0</v>
      </c>
      <c r="D182" s="40">
        <v>49795</v>
      </c>
      <c r="E182" s="43">
        <f t="shared" si="379"/>
        <v>0</v>
      </c>
      <c r="F182" s="43">
        <f t="shared" si="380"/>
        <v>0</v>
      </c>
      <c r="G182" s="45">
        <f>IF(AND(B182=I$6,K181-I$1/(I$7-I$6+1)&gt;=0),ROUND(I$1/(I$7-I$6+1),0),IF(AND(SUM(G$10:G181)&gt;0,K181-G181&gt;=0),G181,IF(AND(SUM(G$10:G181)&gt;0),I$1-SUM(G$10:G181),0)))</f>
        <v>0</v>
      </c>
      <c r="H182" s="45">
        <f t="shared" si="381"/>
        <v>0</v>
      </c>
      <c r="I182" s="45">
        <f t="shared" si="382"/>
        <v>0</v>
      </c>
      <c r="J182" s="45">
        <f t="shared" si="439"/>
        <v>0</v>
      </c>
      <c r="K182" s="45">
        <f t="shared" si="383"/>
        <v>0</v>
      </c>
      <c r="L182" s="45">
        <f>IF(AND(J182&lt;&gt;0,SUM(J$9:J181)=0),ROUND(I$1*I$3,0),0)</f>
        <v>0</v>
      </c>
      <c r="M182" s="18"/>
      <c r="N182" s="38">
        <f>IF(SUM(V$9:V181)&gt;0.9,MAX(N$9:N181)+1,0)</f>
        <v>0</v>
      </c>
      <c r="O182" s="44">
        <f t="shared" si="341"/>
        <v>0</v>
      </c>
      <c r="P182" s="40">
        <f t="shared" si="342"/>
        <v>49795</v>
      </c>
      <c r="Q182" s="43">
        <f t="shared" si="462"/>
        <v>0</v>
      </c>
      <c r="R182" s="43">
        <f t="shared" si="440"/>
        <v>0</v>
      </c>
      <c r="S182" s="45">
        <f>IF(AND(N182=U$6,W181-U$1/(U$7-U$6+1)&gt;=0),ROUND(U$1/(U$7-U$6+1),0),IF(AND(SUM(S$10:S181)&gt;0,W181-S181&gt;=0),S181,IF(AND(SUM(S$10:S181)&gt;0),U$1-SUM(S$10:S181),0)))</f>
        <v>0</v>
      </c>
      <c r="T182" s="45">
        <f t="shared" si="384"/>
        <v>0</v>
      </c>
      <c r="U182" s="45">
        <f t="shared" si="385"/>
        <v>0</v>
      </c>
      <c r="V182" s="45">
        <f t="shared" si="441"/>
        <v>0</v>
      </c>
      <c r="W182" s="45">
        <f t="shared" si="386"/>
        <v>0</v>
      </c>
      <c r="X182" s="45">
        <f>IF(AND(V182&lt;&gt;0,SUM(V$9:V181)=0),ROUND(U$1*U$3,0),0)</f>
        <v>0</v>
      </c>
      <c r="Y182" s="18"/>
      <c r="Z182" s="38">
        <f>IF(SUM(AH$9:AH181)&gt;0.9,MAX(Z$9:Z181)+1,0)</f>
        <v>0</v>
      </c>
      <c r="AA182" s="44">
        <f t="shared" si="343"/>
        <v>0</v>
      </c>
      <c r="AB182" s="40">
        <f t="shared" si="344"/>
        <v>49795</v>
      </c>
      <c r="AC182" s="43">
        <f t="shared" si="463"/>
        <v>0</v>
      </c>
      <c r="AD182" s="43">
        <f t="shared" si="442"/>
        <v>0</v>
      </c>
      <c r="AE182" s="45">
        <f>IF(AND(Z182=AG$6,AI181-AG$1/(AG$7-AG$6+1)&gt;=0),ROUND(AG$1/(AG$7-AG$6+1),0),IF(AND(SUM(AE$10:AE181)&gt;0,AI181-AE181&gt;=0),AE181,IF(AND(SUM(AE$10:AE181)&gt;0),AG$1-SUM(AE$10:AE181),0)))</f>
        <v>0</v>
      </c>
      <c r="AF182" s="45">
        <f t="shared" si="387"/>
        <v>0</v>
      </c>
      <c r="AG182" s="45">
        <f t="shared" si="388"/>
        <v>0</v>
      </c>
      <c r="AH182" s="45">
        <f t="shared" si="443"/>
        <v>0</v>
      </c>
      <c r="AI182" s="45">
        <f t="shared" si="389"/>
        <v>0</v>
      </c>
      <c r="AJ182" s="45">
        <f>IF(AND(AH182&lt;&gt;0,SUM(AH$9:AH181)=0),ROUND(AG$1*AG$3,0),0)</f>
        <v>0</v>
      </c>
      <c r="AK182" s="18"/>
      <c r="AL182" s="38">
        <f>IF(SUM(AT$9:AT181)&gt;0.9,MAX(AL$9:AL181)+1,0)</f>
        <v>0</v>
      </c>
      <c r="AM182" s="44">
        <f t="shared" si="345"/>
        <v>0</v>
      </c>
      <c r="AN182" s="40">
        <f t="shared" si="346"/>
        <v>49795</v>
      </c>
      <c r="AO182" s="43">
        <f t="shared" si="464"/>
        <v>0</v>
      </c>
      <c r="AP182" s="43">
        <f t="shared" si="444"/>
        <v>0</v>
      </c>
      <c r="AQ182" s="45">
        <f>IF(AND(AL182=AS$6,AU181-AS$1/(AS$7-AS$6+1)&gt;=0),ROUND(AS$1/(AS$7-AS$6+1),0),IF(AND(SUM(AQ$10:AQ181)&gt;0,AU181-AQ181&gt;=0),AQ181,IF(AND(SUM(AQ$10:AQ181)&gt;0),AS$1-SUM(AQ$10:AQ181),0)))</f>
        <v>0</v>
      </c>
      <c r="AR182" s="45">
        <f t="shared" si="390"/>
        <v>0</v>
      </c>
      <c r="AS182" s="45">
        <f t="shared" si="391"/>
        <v>0</v>
      </c>
      <c r="AT182" s="45">
        <f t="shared" si="445"/>
        <v>0</v>
      </c>
      <c r="AU182" s="45">
        <f t="shared" si="392"/>
        <v>0</v>
      </c>
      <c r="AV182" s="45">
        <f>IF(AND(AT182&lt;&gt;0,SUM(AT$9:AT181)=0),ROUND(AS$1*AS$3,0),0)</f>
        <v>0</v>
      </c>
      <c r="AW182" s="18"/>
      <c r="AX182" s="38">
        <f>IF(SUM(BF$9:BF181)&gt;0.9,MAX(AX$9:AX181)+1,0)</f>
        <v>0</v>
      </c>
      <c r="AY182" s="44">
        <f t="shared" si="347"/>
        <v>0</v>
      </c>
      <c r="AZ182" s="40">
        <f t="shared" si="348"/>
        <v>49795</v>
      </c>
      <c r="BA182" s="43">
        <f t="shared" si="465"/>
        <v>0</v>
      </c>
      <c r="BB182" s="43">
        <f t="shared" si="446"/>
        <v>0</v>
      </c>
      <c r="BC182" s="45">
        <f>IF(AND(AX182=BE$6,BG181-BE$1/(BE$7-BE$6+1)&gt;=0),ROUND(BE$1/(BE$7-BE$6+1),0),IF(AND(SUM(BC$10:BC181)&gt;0,BG181-BC181&gt;=0),BC181,IF(AND(SUM(BC$10:BC181)&gt;0),BE$1-SUM(BC$10:BC181),0)))</f>
        <v>0</v>
      </c>
      <c r="BD182" s="45">
        <f t="shared" si="393"/>
        <v>0</v>
      </c>
      <c r="BE182" s="45">
        <f t="shared" si="394"/>
        <v>0</v>
      </c>
      <c r="BF182" s="45">
        <f t="shared" si="447"/>
        <v>0</v>
      </c>
      <c r="BG182" s="45">
        <f t="shared" si="395"/>
        <v>0</v>
      </c>
      <c r="BH182" s="45">
        <f>IF(AND(BF182&lt;&gt;0,SUM(BF$9:BF181)=0),ROUND(BE$1*BE$3,0),0)</f>
        <v>0</v>
      </c>
      <c r="BI182" s="18"/>
      <c r="BJ182" s="38">
        <f>IF(SUM(BR$9:BR181)&gt;0.9,MAX(BJ$9:BJ181)+1,0)</f>
        <v>0</v>
      </c>
      <c r="BK182" s="44">
        <f t="shared" si="349"/>
        <v>0</v>
      </c>
      <c r="BL182" s="40">
        <f t="shared" si="350"/>
        <v>49795</v>
      </c>
      <c r="BM182" s="43">
        <f t="shared" si="466"/>
        <v>0</v>
      </c>
      <c r="BN182" s="43">
        <f t="shared" si="448"/>
        <v>0</v>
      </c>
      <c r="BO182" s="45">
        <f>IF(AND(BJ182=BQ$6,BS181-BQ$1/(BQ$7-BQ$6+1)&gt;=0),ROUND(BQ$1/(BQ$7-BQ$6+1),0),IF(AND(SUM(BO$10:BO181)&gt;0,BS181-BO181&gt;=0),BO181,IF(AND(SUM(BO$10:BO181)&gt;0),BQ$1-SUM(BO$10:BO181),0)))</f>
        <v>0</v>
      </c>
      <c r="BP182" s="45">
        <f t="shared" si="396"/>
        <v>0</v>
      </c>
      <c r="BQ182" s="45">
        <f t="shared" si="397"/>
        <v>0</v>
      </c>
      <c r="BR182" s="45">
        <f t="shared" si="449"/>
        <v>0</v>
      </c>
      <c r="BS182" s="45">
        <f t="shared" si="398"/>
        <v>0</v>
      </c>
      <c r="BT182" s="45">
        <f>IF(AND(BR182&lt;&gt;0,SUM(BR$9:BR181)=0),ROUND(BQ$1*BQ$3,0),0)</f>
        <v>0</v>
      </c>
      <c r="BU182" s="18"/>
      <c r="BV182" s="38">
        <f>IF(SUM(CD$9:CD181)&gt;0.9,MAX(BV$9:BV181)+1,0)</f>
        <v>0</v>
      </c>
      <c r="BW182" s="44">
        <f t="shared" si="351"/>
        <v>0</v>
      </c>
      <c r="BX182" s="40">
        <f t="shared" si="352"/>
        <v>49795</v>
      </c>
      <c r="BY182" s="43">
        <f t="shared" si="467"/>
        <v>0</v>
      </c>
      <c r="BZ182" s="43">
        <f t="shared" si="450"/>
        <v>0</v>
      </c>
      <c r="CA182" s="45">
        <f>IF(AND(BV182=CC$6,CE181-CC$1/(CC$7-CC$6+1)&gt;=0),ROUND(CC$1/(CC$7-CC$6+1),0),IF(AND(SUM(CA$10:CA181)&gt;0,CE181-CA181&gt;=0),CA181,IF(AND(SUM(CA$10:CA181)&gt;0),CC$1-SUM(CA$10:CA181),0)))</f>
        <v>0</v>
      </c>
      <c r="CB182" s="45">
        <f t="shared" si="399"/>
        <v>0</v>
      </c>
      <c r="CC182" s="45">
        <f t="shared" si="400"/>
        <v>0</v>
      </c>
      <c r="CD182" s="45">
        <f t="shared" si="451"/>
        <v>0</v>
      </c>
      <c r="CE182" s="45">
        <f t="shared" si="401"/>
        <v>0</v>
      </c>
      <c r="CF182" s="45">
        <f>IF(AND(CD182&lt;&gt;0,SUM(CD$9:CD181)=0),ROUND(CC$1*CC$3,0),0)</f>
        <v>0</v>
      </c>
      <c r="CG182" s="18"/>
      <c r="CH182" s="38">
        <f>IF(SUM(CP$9:CP181)&gt;0.9,MAX(CH$9:CH181)+1,0)</f>
        <v>0</v>
      </c>
      <c r="CI182" s="44">
        <f t="shared" si="353"/>
        <v>0</v>
      </c>
      <c r="CJ182" s="40">
        <f t="shared" si="354"/>
        <v>49795</v>
      </c>
      <c r="CK182" s="43">
        <f t="shared" si="468"/>
        <v>0</v>
      </c>
      <c r="CL182" s="43">
        <f t="shared" si="452"/>
        <v>0</v>
      </c>
      <c r="CM182" s="45">
        <f>IF(AND(CH182=CO$6,CQ181-CO$1/(CO$7-CO$6+1)&gt;=0),ROUND(CO$1/(CO$7-CO$6+1),0),IF(AND(SUM(CM$10:CM181)&gt;0,CQ181-CM181&gt;=0),CM181,IF(AND(SUM(CM$10:CM181)&gt;0),CO$1-SUM(CM$10:CM181),0)))</f>
        <v>0</v>
      </c>
      <c r="CN182" s="45">
        <f t="shared" si="402"/>
        <v>0</v>
      </c>
      <c r="CO182" s="45">
        <f t="shared" si="403"/>
        <v>0</v>
      </c>
      <c r="CP182" s="45">
        <f t="shared" si="453"/>
        <v>0</v>
      </c>
      <c r="CQ182" s="45">
        <f t="shared" si="404"/>
        <v>0</v>
      </c>
      <c r="CR182" s="45">
        <f>IF(AND(CP182&lt;&gt;0,SUM(CP$9:CP181)=0),ROUND(CO$1*CO$3,0),0)</f>
        <v>0</v>
      </c>
      <c r="CS182" s="18"/>
      <c r="CT182" s="38">
        <f>IF(SUM(DB$9:DB181)&gt;0.9,MAX(CT$9:CT181)+1,0)</f>
        <v>0</v>
      </c>
      <c r="CU182" s="44">
        <f t="shared" si="355"/>
        <v>0</v>
      </c>
      <c r="CV182" s="40">
        <f t="shared" si="356"/>
        <v>49795</v>
      </c>
      <c r="CW182" s="43">
        <f t="shared" si="469"/>
        <v>0</v>
      </c>
      <c r="CX182" s="43">
        <f t="shared" si="454"/>
        <v>0</v>
      </c>
      <c r="CY182" s="45">
        <f>IF(AND(CT182=DA$6,DC181-DA$1/(DA$7-DA$6+1)&gt;=0),ROUND(DA$1/(DA$7-DA$6+1),0),IF(AND(SUM(CY$10:CY181)&gt;0,DC181-CY181&gt;=0),CY181,IF(AND(SUM(CY$10:CY181)&gt;0),DA$1-SUM(CY$10:CY181),0)))</f>
        <v>0</v>
      </c>
      <c r="CZ182" s="45">
        <f t="shared" si="405"/>
        <v>0</v>
      </c>
      <c r="DA182" s="45">
        <f t="shared" si="406"/>
        <v>0</v>
      </c>
      <c r="DB182" s="45">
        <f t="shared" si="455"/>
        <v>0</v>
      </c>
      <c r="DC182" s="45">
        <f t="shared" si="407"/>
        <v>0</v>
      </c>
      <c r="DD182" s="45">
        <f>IF(AND(DB182&lt;&gt;0,SUM(DB$9:DB181)=0),ROUND(DA$1*DA$3,0),0)</f>
        <v>0</v>
      </c>
      <c r="DE182" s="18"/>
      <c r="DF182" s="38">
        <f>IF(SUM(DN$9:DN181)&gt;0.9,MAX(DF$9:DF181)+1,0)</f>
        <v>0</v>
      </c>
      <c r="DG182" s="44">
        <f t="shared" si="357"/>
        <v>0</v>
      </c>
      <c r="DH182" s="40">
        <f t="shared" si="358"/>
        <v>49795</v>
      </c>
      <c r="DI182" s="43">
        <f t="shared" si="470"/>
        <v>0</v>
      </c>
      <c r="DJ182" s="43">
        <f t="shared" si="456"/>
        <v>0</v>
      </c>
      <c r="DK182" s="45">
        <f>IF(AND(DF182=DM$6,DO181-DM$1/(DM$7-DM$6+1)&gt;=0),ROUND(DM$1/(DM$7-DM$6+1),0),IF(AND(SUM(DK$10:DK181)&gt;0,DO181-DK181&gt;=0),DK181,IF(AND(SUM(DK$10:DK181)&gt;0),DM$1-SUM(DK$10:DK181),0)))</f>
        <v>0</v>
      </c>
      <c r="DL182" s="45">
        <f t="shared" si="408"/>
        <v>0</v>
      </c>
      <c r="DM182" s="45">
        <f t="shared" si="409"/>
        <v>0</v>
      </c>
      <c r="DN182" s="45">
        <f t="shared" si="457"/>
        <v>0</v>
      </c>
      <c r="DO182" s="45">
        <f t="shared" si="410"/>
        <v>0</v>
      </c>
      <c r="DP182" s="45">
        <f>IF(AND(DN182&lt;&gt;0,SUM(DN$9:DN181)=0),ROUND(DM$1*DM$3,0),0)</f>
        <v>0</v>
      </c>
      <c r="DQ182" s="18"/>
      <c r="DR182" s="38">
        <f>IF(SUM(DZ$9:DZ181)&gt;0.9,MAX(DR$9:DR181)+1,0)</f>
        <v>0</v>
      </c>
      <c r="DS182" s="44">
        <f t="shared" si="359"/>
        <v>0</v>
      </c>
      <c r="DT182" s="40">
        <f t="shared" si="360"/>
        <v>49795</v>
      </c>
      <c r="DU182" s="43">
        <f t="shared" si="471"/>
        <v>0</v>
      </c>
      <c r="DV182" s="43">
        <f t="shared" si="458"/>
        <v>0</v>
      </c>
      <c r="DW182" s="45">
        <f>IF(AND(DR182=DY$6,EA181-DY$1/(DY$7-DY$6+1)&gt;=0),ROUND(DY$1/(DY$7-DY$6+1),0),IF(AND(SUM(DW$10:DW181)&gt;0,EA181-DW181&gt;=0),DW181,IF(AND(SUM(DW$10:DW181)&gt;0),DY$1-SUM(DW$10:DW181),0)))</f>
        <v>0</v>
      </c>
      <c r="DX182" s="45">
        <f t="shared" si="411"/>
        <v>0</v>
      </c>
      <c r="DY182" s="45">
        <f t="shared" si="412"/>
        <v>0</v>
      </c>
      <c r="DZ182" s="45">
        <f t="shared" si="459"/>
        <v>0</v>
      </c>
      <c r="EA182" s="45">
        <f t="shared" si="413"/>
        <v>0</v>
      </c>
      <c r="EB182" s="45">
        <f>IF(AND(DZ182&lt;&gt;0,SUM(DZ$9:DZ181)=0),ROUND(DY$1*DY$3,0),0)</f>
        <v>0</v>
      </c>
      <c r="EC182" s="18"/>
      <c r="ED182" s="38">
        <f>IF(SUM(EL$9:EL181)&gt;0.9,MAX(ED$9:ED181)+1,0)</f>
        <v>0</v>
      </c>
      <c r="EE182" s="44">
        <f t="shared" si="361"/>
        <v>0</v>
      </c>
      <c r="EF182" s="40">
        <f t="shared" si="362"/>
        <v>49795</v>
      </c>
      <c r="EG182" s="43">
        <f t="shared" si="472"/>
        <v>0</v>
      </c>
      <c r="EH182" s="43">
        <f t="shared" si="460"/>
        <v>0</v>
      </c>
      <c r="EI182" s="45">
        <f>IF(AND(ED182=EK$6,EM181-EK$1/(EK$7-EK$6+1)&gt;=0),ROUND(EK$1/(EK$7-EK$6+1),0),IF(AND(SUM(EI$10:EI181)&gt;0,EM181-EI181&gt;=0),EI181,IF(AND(SUM(EI$10:EI181)&gt;0),EK$1-SUM(EI$10:EI181),0)))</f>
        <v>0</v>
      </c>
      <c r="EJ182" s="45">
        <f t="shared" si="414"/>
        <v>0</v>
      </c>
      <c r="EK182" s="45">
        <f t="shared" si="415"/>
        <v>0</v>
      </c>
      <c r="EL182" s="45">
        <f t="shared" si="461"/>
        <v>0</v>
      </c>
      <c r="EM182" s="45">
        <f t="shared" si="416"/>
        <v>0</v>
      </c>
      <c r="EN182" s="45">
        <f>IF(AND(EL182&lt;&gt;0,SUM(EL$9:EL181)=0),ROUND(EK$1*EK$3,0),0)</f>
        <v>0</v>
      </c>
      <c r="EO182" s="21"/>
      <c r="EP182" s="46">
        <f t="shared" si="433"/>
        <v>160</v>
      </c>
      <c r="EQ182" s="47">
        <f t="shared" si="417"/>
        <v>49795</v>
      </c>
      <c r="ER182" s="48">
        <f t="shared" si="438"/>
        <v>0</v>
      </c>
      <c r="ES182" s="48">
        <f t="shared" si="418"/>
        <v>0</v>
      </c>
      <c r="ET182" s="48">
        <f t="shared" si="419"/>
        <v>0</v>
      </c>
      <c r="EU182" s="48">
        <f t="shared" si="420"/>
        <v>0</v>
      </c>
      <c r="EV182" s="48">
        <f t="shared" si="421"/>
        <v>0</v>
      </c>
      <c r="EW182" s="48">
        <f t="shared" si="422"/>
        <v>0</v>
      </c>
      <c r="EX182" s="48">
        <f t="shared" si="423"/>
        <v>0</v>
      </c>
      <c r="EY182" s="48">
        <f t="shared" si="424"/>
        <v>0</v>
      </c>
      <c r="EZ182" s="48">
        <f t="shared" si="425"/>
        <v>0</v>
      </c>
      <c r="FA182" s="48">
        <f t="shared" si="426"/>
        <v>0</v>
      </c>
      <c r="FB182" s="48">
        <f t="shared" si="427"/>
        <v>0</v>
      </c>
      <c r="FC182" s="48">
        <f t="shared" si="428"/>
        <v>0</v>
      </c>
      <c r="FD182" s="48">
        <f t="shared" si="363"/>
        <v>0</v>
      </c>
      <c r="FE182" s="49">
        <f t="shared" si="339"/>
        <v>0</v>
      </c>
      <c r="FF182" s="49">
        <f t="shared" si="367"/>
        <v>0</v>
      </c>
      <c r="FG182" s="49">
        <f t="shared" si="368"/>
        <v>0</v>
      </c>
      <c r="FH182" s="49">
        <f t="shared" si="369"/>
        <v>0</v>
      </c>
      <c r="FI182" s="49">
        <f t="shared" si="370"/>
        <v>0</v>
      </c>
      <c r="FJ182" s="49">
        <f t="shared" si="371"/>
        <v>0</v>
      </c>
      <c r="FK182" s="49">
        <f t="shared" si="372"/>
        <v>0</v>
      </c>
      <c r="FL182" s="49">
        <f t="shared" si="373"/>
        <v>0</v>
      </c>
      <c r="FM182" s="49">
        <f t="shared" si="374"/>
        <v>0</v>
      </c>
      <c r="FN182" s="49">
        <f t="shared" si="429"/>
        <v>0</v>
      </c>
      <c r="FO182" s="49">
        <f t="shared" si="430"/>
        <v>0</v>
      </c>
      <c r="FP182" s="49">
        <f t="shared" si="431"/>
        <v>0</v>
      </c>
      <c r="FQ182" s="49">
        <f t="shared" si="432"/>
        <v>0</v>
      </c>
      <c r="FR182" s="49">
        <f t="shared" si="375"/>
        <v>0</v>
      </c>
      <c r="FS182" s="49">
        <f>IF(SUM(FF182:FF$298)=0,FF$299*FS$8/12,0)</f>
        <v>0</v>
      </c>
      <c r="FT182" s="49">
        <f>IF(SUM(FG182:FG$298)=0,FG$299*FT$8/12,0)</f>
        <v>0</v>
      </c>
      <c r="FU182" s="49">
        <f>IF(SUM(FH182:FH$298)=0,FH$299*FU$8/12,0)</f>
        <v>0</v>
      </c>
      <c r="FV182" s="49">
        <f>IF(SUM(FI182:FI$298)=0,FI$299*FV$8/12,0)</f>
        <v>0</v>
      </c>
      <c r="FW182" s="49">
        <f>IF(SUM(FJ182:FJ$298)=0,FJ$299*FW$8/12,0)</f>
        <v>0</v>
      </c>
      <c r="FX182" s="49">
        <f>IF(SUM(FK182:FK$298)=0,FK$299*FX$8/12,0)</f>
        <v>0</v>
      </c>
      <c r="FY182" s="49">
        <f>IF(SUM(FL182:FL$298)=0,FL$299*FY$8/12,0)</f>
        <v>0</v>
      </c>
      <c r="FZ182" s="49">
        <f>IF(SUM(FM182:FM$298)=0,FM$299*FZ$8/12,0)</f>
        <v>0</v>
      </c>
      <c r="GA182" s="49">
        <f>IF(SUM(FN182:FN$298)=0,FN$299*GA$8/12,0)</f>
        <v>0</v>
      </c>
      <c r="GB182" s="49">
        <f>IF(SUM(FO182:FO$298)=0,FO$299*GB$8/12,0)</f>
        <v>0</v>
      </c>
      <c r="GC182" s="49">
        <f>IF(SUM(FP182:FP$298)=0,FP$299*GC$8/12,0)</f>
        <v>0</v>
      </c>
      <c r="GD182" s="49">
        <f>IF(SUM(FQ182:FQ$298)=0,FQ$299*GD$8/12,0)</f>
        <v>0</v>
      </c>
      <c r="GE182" s="49">
        <f t="shared" si="376"/>
        <v>0</v>
      </c>
      <c r="GF182" s="49">
        <f t="shared" si="364"/>
        <v>0</v>
      </c>
      <c r="GG182" s="49">
        <f t="shared" si="377"/>
        <v>0</v>
      </c>
      <c r="GH182" s="49">
        <f t="shared" si="365"/>
        <v>0</v>
      </c>
      <c r="GI182" s="49">
        <f t="shared" si="378"/>
        <v>0</v>
      </c>
      <c r="GJ182" s="49">
        <f t="shared" si="366"/>
        <v>0</v>
      </c>
      <c r="GK182" s="21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</row>
    <row r="183" spans="1:299">
      <c r="A183" s="57"/>
      <c r="B183" s="38">
        <f>IF(SUM(J$9:J182)&gt;0.9,MAX(B$9:B182)+1,0)</f>
        <v>154</v>
      </c>
      <c r="C183" s="44">
        <f t="shared" si="340"/>
        <v>0</v>
      </c>
      <c r="D183" s="40">
        <v>49826</v>
      </c>
      <c r="E183" s="43">
        <f t="shared" si="379"/>
        <v>0</v>
      </c>
      <c r="F183" s="43">
        <f t="shared" si="380"/>
        <v>0</v>
      </c>
      <c r="G183" s="45">
        <f>IF(AND(B183=I$6,K182-I$1/(I$7-I$6+1)&gt;=0),ROUND(I$1/(I$7-I$6+1),0),IF(AND(SUM(G$10:G182)&gt;0,K182-G182&gt;=0),G182,IF(AND(SUM(G$10:G182)&gt;0),I$1-SUM(G$10:G182),0)))</f>
        <v>0</v>
      </c>
      <c r="H183" s="45">
        <f t="shared" si="381"/>
        <v>0</v>
      </c>
      <c r="I183" s="45">
        <f t="shared" si="382"/>
        <v>0</v>
      </c>
      <c r="J183" s="45">
        <f t="shared" si="439"/>
        <v>0</v>
      </c>
      <c r="K183" s="45">
        <f t="shared" si="383"/>
        <v>0</v>
      </c>
      <c r="L183" s="45">
        <f>IF(AND(J183&lt;&gt;0,SUM(J$9:J182)=0),ROUND(I$1*I$3,0),0)</f>
        <v>0</v>
      </c>
      <c r="M183" s="18"/>
      <c r="N183" s="38">
        <f>IF(SUM(V$9:V182)&gt;0.9,MAX(N$9:N182)+1,0)</f>
        <v>0</v>
      </c>
      <c r="O183" s="44">
        <f t="shared" si="341"/>
        <v>0</v>
      </c>
      <c r="P183" s="40">
        <f t="shared" si="342"/>
        <v>49826</v>
      </c>
      <c r="Q183" s="43">
        <f t="shared" si="462"/>
        <v>0</v>
      </c>
      <c r="R183" s="43">
        <f t="shared" si="440"/>
        <v>0</v>
      </c>
      <c r="S183" s="45">
        <f>IF(AND(N183=U$6,W182-U$1/(U$7-U$6+1)&gt;=0),ROUND(U$1/(U$7-U$6+1),0),IF(AND(SUM(S$10:S182)&gt;0,W182-S182&gt;=0),S182,IF(AND(SUM(S$10:S182)&gt;0),U$1-SUM(S$10:S182),0)))</f>
        <v>0</v>
      </c>
      <c r="T183" s="45">
        <f t="shared" si="384"/>
        <v>0</v>
      </c>
      <c r="U183" s="45">
        <f t="shared" si="385"/>
        <v>0</v>
      </c>
      <c r="V183" s="45">
        <f t="shared" si="441"/>
        <v>0</v>
      </c>
      <c r="W183" s="45">
        <f t="shared" si="386"/>
        <v>0</v>
      </c>
      <c r="X183" s="45">
        <f>IF(AND(V183&lt;&gt;0,SUM(V$9:V182)=0),ROUND(U$1*U$3,0),0)</f>
        <v>0</v>
      </c>
      <c r="Y183" s="18"/>
      <c r="Z183" s="38">
        <f>IF(SUM(AH$9:AH182)&gt;0.9,MAX(Z$9:Z182)+1,0)</f>
        <v>0</v>
      </c>
      <c r="AA183" s="44">
        <f t="shared" si="343"/>
        <v>0</v>
      </c>
      <c r="AB183" s="40">
        <f t="shared" si="344"/>
        <v>49826</v>
      </c>
      <c r="AC183" s="43">
        <f t="shared" si="463"/>
        <v>0</v>
      </c>
      <c r="AD183" s="43">
        <f t="shared" si="442"/>
        <v>0</v>
      </c>
      <c r="AE183" s="45">
        <f>IF(AND(Z183=AG$6,AI182-AG$1/(AG$7-AG$6+1)&gt;=0),ROUND(AG$1/(AG$7-AG$6+1),0),IF(AND(SUM(AE$10:AE182)&gt;0,AI182-AE182&gt;=0),AE182,IF(AND(SUM(AE$10:AE182)&gt;0),AG$1-SUM(AE$10:AE182),0)))</f>
        <v>0</v>
      </c>
      <c r="AF183" s="45">
        <f t="shared" si="387"/>
        <v>0</v>
      </c>
      <c r="AG183" s="45">
        <f t="shared" si="388"/>
        <v>0</v>
      </c>
      <c r="AH183" s="45">
        <f t="shared" si="443"/>
        <v>0</v>
      </c>
      <c r="AI183" s="45">
        <f t="shared" si="389"/>
        <v>0</v>
      </c>
      <c r="AJ183" s="45">
        <f>IF(AND(AH183&lt;&gt;0,SUM(AH$9:AH182)=0),ROUND(AG$1*AG$3,0),0)</f>
        <v>0</v>
      </c>
      <c r="AK183" s="18"/>
      <c r="AL183" s="38">
        <f>IF(SUM(AT$9:AT182)&gt;0.9,MAX(AL$9:AL182)+1,0)</f>
        <v>0</v>
      </c>
      <c r="AM183" s="44">
        <f t="shared" si="345"/>
        <v>0</v>
      </c>
      <c r="AN183" s="40">
        <f t="shared" si="346"/>
        <v>49826</v>
      </c>
      <c r="AO183" s="43">
        <f t="shared" si="464"/>
        <v>0</v>
      </c>
      <c r="AP183" s="43">
        <f t="shared" si="444"/>
        <v>0</v>
      </c>
      <c r="AQ183" s="45">
        <f>IF(AND(AL183=AS$6,AU182-AS$1/(AS$7-AS$6+1)&gt;=0),ROUND(AS$1/(AS$7-AS$6+1),0),IF(AND(SUM(AQ$10:AQ182)&gt;0,AU182-AQ182&gt;=0),AQ182,IF(AND(SUM(AQ$10:AQ182)&gt;0),AS$1-SUM(AQ$10:AQ182),0)))</f>
        <v>0</v>
      </c>
      <c r="AR183" s="45">
        <f t="shared" si="390"/>
        <v>0</v>
      </c>
      <c r="AS183" s="45">
        <f t="shared" si="391"/>
        <v>0</v>
      </c>
      <c r="AT183" s="45">
        <f t="shared" si="445"/>
        <v>0</v>
      </c>
      <c r="AU183" s="45">
        <f t="shared" si="392"/>
        <v>0</v>
      </c>
      <c r="AV183" s="45">
        <f>IF(AND(AT183&lt;&gt;0,SUM(AT$9:AT182)=0),ROUND(AS$1*AS$3,0),0)</f>
        <v>0</v>
      </c>
      <c r="AW183" s="18"/>
      <c r="AX183" s="38">
        <f>IF(SUM(BF$9:BF182)&gt;0.9,MAX(AX$9:AX182)+1,0)</f>
        <v>0</v>
      </c>
      <c r="AY183" s="44">
        <f t="shared" si="347"/>
        <v>0</v>
      </c>
      <c r="AZ183" s="40">
        <f t="shared" si="348"/>
        <v>49826</v>
      </c>
      <c r="BA183" s="43">
        <f t="shared" si="465"/>
        <v>0</v>
      </c>
      <c r="BB183" s="43">
        <f t="shared" si="446"/>
        <v>0</v>
      </c>
      <c r="BC183" s="45">
        <f>IF(AND(AX183=BE$6,BG182-BE$1/(BE$7-BE$6+1)&gt;=0),ROUND(BE$1/(BE$7-BE$6+1),0),IF(AND(SUM(BC$10:BC182)&gt;0,BG182-BC182&gt;=0),BC182,IF(AND(SUM(BC$10:BC182)&gt;0),BE$1-SUM(BC$10:BC182),0)))</f>
        <v>0</v>
      </c>
      <c r="BD183" s="45">
        <f t="shared" si="393"/>
        <v>0</v>
      </c>
      <c r="BE183" s="45">
        <f t="shared" si="394"/>
        <v>0</v>
      </c>
      <c r="BF183" s="45">
        <f t="shared" si="447"/>
        <v>0</v>
      </c>
      <c r="BG183" s="45">
        <f t="shared" si="395"/>
        <v>0</v>
      </c>
      <c r="BH183" s="45">
        <f>IF(AND(BF183&lt;&gt;0,SUM(BF$9:BF182)=0),ROUND(BE$1*BE$3,0),0)</f>
        <v>0</v>
      </c>
      <c r="BI183" s="18"/>
      <c r="BJ183" s="38">
        <f>IF(SUM(BR$9:BR182)&gt;0.9,MAX(BJ$9:BJ182)+1,0)</f>
        <v>0</v>
      </c>
      <c r="BK183" s="44">
        <f t="shared" si="349"/>
        <v>0</v>
      </c>
      <c r="BL183" s="40">
        <f t="shared" si="350"/>
        <v>49826</v>
      </c>
      <c r="BM183" s="43">
        <f t="shared" si="466"/>
        <v>0</v>
      </c>
      <c r="BN183" s="43">
        <f t="shared" si="448"/>
        <v>0</v>
      </c>
      <c r="BO183" s="45">
        <f>IF(AND(BJ183=BQ$6,BS182-BQ$1/(BQ$7-BQ$6+1)&gt;=0),ROUND(BQ$1/(BQ$7-BQ$6+1),0),IF(AND(SUM(BO$10:BO182)&gt;0,BS182-BO182&gt;=0),BO182,IF(AND(SUM(BO$10:BO182)&gt;0),BQ$1-SUM(BO$10:BO182),0)))</f>
        <v>0</v>
      </c>
      <c r="BP183" s="45">
        <f t="shared" si="396"/>
        <v>0</v>
      </c>
      <c r="BQ183" s="45">
        <f t="shared" si="397"/>
        <v>0</v>
      </c>
      <c r="BR183" s="45">
        <f t="shared" si="449"/>
        <v>0</v>
      </c>
      <c r="BS183" s="45">
        <f t="shared" si="398"/>
        <v>0</v>
      </c>
      <c r="BT183" s="45">
        <f>IF(AND(BR183&lt;&gt;0,SUM(BR$9:BR182)=0),ROUND(BQ$1*BQ$3,0),0)</f>
        <v>0</v>
      </c>
      <c r="BU183" s="18"/>
      <c r="BV183" s="38">
        <f>IF(SUM(CD$9:CD182)&gt;0.9,MAX(BV$9:BV182)+1,0)</f>
        <v>0</v>
      </c>
      <c r="BW183" s="44">
        <f t="shared" si="351"/>
        <v>0</v>
      </c>
      <c r="BX183" s="40">
        <f t="shared" si="352"/>
        <v>49826</v>
      </c>
      <c r="BY183" s="43">
        <f t="shared" si="467"/>
        <v>0</v>
      </c>
      <c r="BZ183" s="43">
        <f t="shared" si="450"/>
        <v>0</v>
      </c>
      <c r="CA183" s="45">
        <f>IF(AND(BV183=CC$6,CE182-CC$1/(CC$7-CC$6+1)&gt;=0),ROUND(CC$1/(CC$7-CC$6+1),0),IF(AND(SUM(CA$10:CA182)&gt;0,CE182-CA182&gt;=0),CA182,IF(AND(SUM(CA$10:CA182)&gt;0),CC$1-SUM(CA$10:CA182),0)))</f>
        <v>0</v>
      </c>
      <c r="CB183" s="45">
        <f t="shared" si="399"/>
        <v>0</v>
      </c>
      <c r="CC183" s="45">
        <f t="shared" si="400"/>
        <v>0</v>
      </c>
      <c r="CD183" s="45">
        <f t="shared" si="451"/>
        <v>0</v>
      </c>
      <c r="CE183" s="45">
        <f t="shared" si="401"/>
        <v>0</v>
      </c>
      <c r="CF183" s="45">
        <f>IF(AND(CD183&lt;&gt;0,SUM(CD$9:CD182)=0),ROUND(CC$1*CC$3,0),0)</f>
        <v>0</v>
      </c>
      <c r="CG183" s="18"/>
      <c r="CH183" s="38">
        <f>IF(SUM(CP$9:CP182)&gt;0.9,MAX(CH$9:CH182)+1,0)</f>
        <v>0</v>
      </c>
      <c r="CI183" s="44">
        <f t="shared" si="353"/>
        <v>0</v>
      </c>
      <c r="CJ183" s="40">
        <f t="shared" si="354"/>
        <v>49826</v>
      </c>
      <c r="CK183" s="43">
        <f t="shared" si="468"/>
        <v>0</v>
      </c>
      <c r="CL183" s="43">
        <f t="shared" si="452"/>
        <v>0</v>
      </c>
      <c r="CM183" s="45">
        <f>IF(AND(CH183=CO$6,CQ182-CO$1/(CO$7-CO$6+1)&gt;=0),ROUND(CO$1/(CO$7-CO$6+1),0),IF(AND(SUM(CM$10:CM182)&gt;0,CQ182-CM182&gt;=0),CM182,IF(AND(SUM(CM$10:CM182)&gt;0),CO$1-SUM(CM$10:CM182),0)))</f>
        <v>0</v>
      </c>
      <c r="CN183" s="45">
        <f t="shared" si="402"/>
        <v>0</v>
      </c>
      <c r="CO183" s="45">
        <f t="shared" si="403"/>
        <v>0</v>
      </c>
      <c r="CP183" s="45">
        <f t="shared" si="453"/>
        <v>0</v>
      </c>
      <c r="CQ183" s="45">
        <f t="shared" si="404"/>
        <v>0</v>
      </c>
      <c r="CR183" s="45">
        <f>IF(AND(CP183&lt;&gt;0,SUM(CP$9:CP182)=0),ROUND(CO$1*CO$3,0),0)</f>
        <v>0</v>
      </c>
      <c r="CS183" s="18"/>
      <c r="CT183" s="38">
        <f>IF(SUM(DB$9:DB182)&gt;0.9,MAX(CT$9:CT182)+1,0)</f>
        <v>0</v>
      </c>
      <c r="CU183" s="44">
        <f t="shared" si="355"/>
        <v>0</v>
      </c>
      <c r="CV183" s="40">
        <f t="shared" si="356"/>
        <v>49826</v>
      </c>
      <c r="CW183" s="43">
        <f t="shared" si="469"/>
        <v>0</v>
      </c>
      <c r="CX183" s="43">
        <f t="shared" si="454"/>
        <v>0</v>
      </c>
      <c r="CY183" s="45">
        <f>IF(AND(CT183=DA$6,DC182-DA$1/(DA$7-DA$6+1)&gt;=0),ROUND(DA$1/(DA$7-DA$6+1),0),IF(AND(SUM(CY$10:CY182)&gt;0,DC182-CY182&gt;=0),CY182,IF(AND(SUM(CY$10:CY182)&gt;0),DA$1-SUM(CY$10:CY182),0)))</f>
        <v>0</v>
      </c>
      <c r="CZ183" s="45">
        <f t="shared" si="405"/>
        <v>0</v>
      </c>
      <c r="DA183" s="45">
        <f t="shared" si="406"/>
        <v>0</v>
      </c>
      <c r="DB183" s="45">
        <f t="shared" si="455"/>
        <v>0</v>
      </c>
      <c r="DC183" s="45">
        <f t="shared" si="407"/>
        <v>0</v>
      </c>
      <c r="DD183" s="45">
        <f>IF(AND(DB183&lt;&gt;0,SUM(DB$9:DB182)=0),ROUND(DA$1*DA$3,0),0)</f>
        <v>0</v>
      </c>
      <c r="DE183" s="18"/>
      <c r="DF183" s="38">
        <f>IF(SUM(DN$9:DN182)&gt;0.9,MAX(DF$9:DF182)+1,0)</f>
        <v>0</v>
      </c>
      <c r="DG183" s="44">
        <f t="shared" si="357"/>
        <v>0</v>
      </c>
      <c r="DH183" s="40">
        <f t="shared" si="358"/>
        <v>49826</v>
      </c>
      <c r="DI183" s="43">
        <f t="shared" si="470"/>
        <v>0</v>
      </c>
      <c r="DJ183" s="43">
        <f t="shared" si="456"/>
        <v>0</v>
      </c>
      <c r="DK183" s="45">
        <f>IF(AND(DF183=DM$6,DO182-DM$1/(DM$7-DM$6+1)&gt;=0),ROUND(DM$1/(DM$7-DM$6+1),0),IF(AND(SUM(DK$10:DK182)&gt;0,DO182-DK182&gt;=0),DK182,IF(AND(SUM(DK$10:DK182)&gt;0),DM$1-SUM(DK$10:DK182),0)))</f>
        <v>0</v>
      </c>
      <c r="DL183" s="45">
        <f t="shared" si="408"/>
        <v>0</v>
      </c>
      <c r="DM183" s="45">
        <f t="shared" si="409"/>
        <v>0</v>
      </c>
      <c r="DN183" s="45">
        <f t="shared" si="457"/>
        <v>0</v>
      </c>
      <c r="DO183" s="45">
        <f t="shared" si="410"/>
        <v>0</v>
      </c>
      <c r="DP183" s="45">
        <f>IF(AND(DN183&lt;&gt;0,SUM(DN$9:DN182)=0),ROUND(DM$1*DM$3,0),0)</f>
        <v>0</v>
      </c>
      <c r="DQ183" s="18"/>
      <c r="DR183" s="38">
        <f>IF(SUM(DZ$9:DZ182)&gt;0.9,MAX(DR$9:DR182)+1,0)</f>
        <v>0</v>
      </c>
      <c r="DS183" s="44">
        <f t="shared" si="359"/>
        <v>0</v>
      </c>
      <c r="DT183" s="40">
        <f t="shared" si="360"/>
        <v>49826</v>
      </c>
      <c r="DU183" s="43">
        <f t="shared" si="471"/>
        <v>0</v>
      </c>
      <c r="DV183" s="43">
        <f t="shared" si="458"/>
        <v>0</v>
      </c>
      <c r="DW183" s="45">
        <f>IF(AND(DR183=DY$6,EA182-DY$1/(DY$7-DY$6+1)&gt;=0),ROUND(DY$1/(DY$7-DY$6+1),0),IF(AND(SUM(DW$10:DW182)&gt;0,EA182-DW182&gt;=0),DW182,IF(AND(SUM(DW$10:DW182)&gt;0),DY$1-SUM(DW$10:DW182),0)))</f>
        <v>0</v>
      </c>
      <c r="DX183" s="45">
        <f t="shared" si="411"/>
        <v>0</v>
      </c>
      <c r="DY183" s="45">
        <f t="shared" si="412"/>
        <v>0</v>
      </c>
      <c r="DZ183" s="45">
        <f t="shared" si="459"/>
        <v>0</v>
      </c>
      <c r="EA183" s="45">
        <f t="shared" si="413"/>
        <v>0</v>
      </c>
      <c r="EB183" s="45">
        <f>IF(AND(DZ183&lt;&gt;0,SUM(DZ$9:DZ182)=0),ROUND(DY$1*DY$3,0),0)</f>
        <v>0</v>
      </c>
      <c r="EC183" s="18"/>
      <c r="ED183" s="38">
        <f>IF(SUM(EL$9:EL182)&gt;0.9,MAX(ED$9:ED182)+1,0)</f>
        <v>0</v>
      </c>
      <c r="EE183" s="44">
        <f t="shared" si="361"/>
        <v>0</v>
      </c>
      <c r="EF183" s="40">
        <f t="shared" si="362"/>
        <v>49826</v>
      </c>
      <c r="EG183" s="43">
        <f t="shared" si="472"/>
        <v>0</v>
      </c>
      <c r="EH183" s="43">
        <f t="shared" si="460"/>
        <v>0</v>
      </c>
      <c r="EI183" s="45">
        <f>IF(AND(ED183=EK$6,EM182-EK$1/(EK$7-EK$6+1)&gt;=0),ROUND(EK$1/(EK$7-EK$6+1),0),IF(AND(SUM(EI$10:EI182)&gt;0,EM182-EI182&gt;=0),EI182,IF(AND(SUM(EI$10:EI182)&gt;0),EK$1-SUM(EI$10:EI182),0)))</f>
        <v>0</v>
      </c>
      <c r="EJ183" s="45">
        <f t="shared" si="414"/>
        <v>0</v>
      </c>
      <c r="EK183" s="45">
        <f t="shared" si="415"/>
        <v>0</v>
      </c>
      <c r="EL183" s="45">
        <f t="shared" si="461"/>
        <v>0</v>
      </c>
      <c r="EM183" s="45">
        <f t="shared" si="416"/>
        <v>0</v>
      </c>
      <c r="EN183" s="45">
        <f>IF(AND(EL183&lt;&gt;0,SUM(EL$9:EL182)=0),ROUND(EK$1*EK$3,0),0)</f>
        <v>0</v>
      </c>
      <c r="EO183" s="21"/>
      <c r="EP183" s="46">
        <f t="shared" si="433"/>
        <v>161</v>
      </c>
      <c r="EQ183" s="47">
        <f t="shared" si="417"/>
        <v>49826</v>
      </c>
      <c r="ER183" s="48">
        <f t="shared" si="438"/>
        <v>0</v>
      </c>
      <c r="ES183" s="48">
        <f t="shared" si="418"/>
        <v>0</v>
      </c>
      <c r="ET183" s="48">
        <f t="shared" si="419"/>
        <v>0</v>
      </c>
      <c r="EU183" s="48">
        <f t="shared" si="420"/>
        <v>0</v>
      </c>
      <c r="EV183" s="48">
        <f t="shared" si="421"/>
        <v>0</v>
      </c>
      <c r="EW183" s="48">
        <f t="shared" si="422"/>
        <v>0</v>
      </c>
      <c r="EX183" s="48">
        <f t="shared" si="423"/>
        <v>0</v>
      </c>
      <c r="EY183" s="48">
        <f t="shared" si="424"/>
        <v>0</v>
      </c>
      <c r="EZ183" s="48">
        <f t="shared" si="425"/>
        <v>0</v>
      </c>
      <c r="FA183" s="48">
        <f t="shared" si="426"/>
        <v>0</v>
      </c>
      <c r="FB183" s="48">
        <f t="shared" si="427"/>
        <v>0</v>
      </c>
      <c r="FC183" s="48">
        <f t="shared" si="428"/>
        <v>0</v>
      </c>
      <c r="FD183" s="48">
        <f t="shared" si="363"/>
        <v>0</v>
      </c>
      <c r="FE183" s="49">
        <f t="shared" si="339"/>
        <v>0</v>
      </c>
      <c r="FF183" s="49">
        <f t="shared" si="367"/>
        <v>0</v>
      </c>
      <c r="FG183" s="49">
        <f t="shared" si="368"/>
        <v>0</v>
      </c>
      <c r="FH183" s="49">
        <f t="shared" si="369"/>
        <v>0</v>
      </c>
      <c r="FI183" s="49">
        <f t="shared" si="370"/>
        <v>0</v>
      </c>
      <c r="FJ183" s="49">
        <f t="shared" si="371"/>
        <v>0</v>
      </c>
      <c r="FK183" s="49">
        <f t="shared" si="372"/>
        <v>0</v>
      </c>
      <c r="FL183" s="49">
        <f t="shared" si="373"/>
        <v>0</v>
      </c>
      <c r="FM183" s="49">
        <f t="shared" si="374"/>
        <v>0</v>
      </c>
      <c r="FN183" s="49">
        <f t="shared" si="429"/>
        <v>0</v>
      </c>
      <c r="FO183" s="49">
        <f t="shared" si="430"/>
        <v>0</v>
      </c>
      <c r="FP183" s="49">
        <f t="shared" si="431"/>
        <v>0</v>
      </c>
      <c r="FQ183" s="49">
        <f t="shared" si="432"/>
        <v>0</v>
      </c>
      <c r="FR183" s="49">
        <f t="shared" si="375"/>
        <v>0</v>
      </c>
      <c r="FS183" s="49">
        <f>IF(SUM(FF183:FF$298)=0,FF$299*FS$8/12,0)</f>
        <v>0</v>
      </c>
      <c r="FT183" s="49">
        <f>IF(SUM(FG183:FG$298)=0,FG$299*FT$8/12,0)</f>
        <v>0</v>
      </c>
      <c r="FU183" s="49">
        <f>IF(SUM(FH183:FH$298)=0,FH$299*FU$8/12,0)</f>
        <v>0</v>
      </c>
      <c r="FV183" s="49">
        <f>IF(SUM(FI183:FI$298)=0,FI$299*FV$8/12,0)</f>
        <v>0</v>
      </c>
      <c r="FW183" s="49">
        <f>IF(SUM(FJ183:FJ$298)=0,FJ$299*FW$8/12,0)</f>
        <v>0</v>
      </c>
      <c r="FX183" s="49">
        <f>IF(SUM(FK183:FK$298)=0,FK$299*FX$8/12,0)</f>
        <v>0</v>
      </c>
      <c r="FY183" s="49">
        <f>IF(SUM(FL183:FL$298)=0,FL$299*FY$8/12,0)</f>
        <v>0</v>
      </c>
      <c r="FZ183" s="49">
        <f>IF(SUM(FM183:FM$298)=0,FM$299*FZ$8/12,0)</f>
        <v>0</v>
      </c>
      <c r="GA183" s="49">
        <f>IF(SUM(FN183:FN$298)=0,FN$299*GA$8/12,0)</f>
        <v>0</v>
      </c>
      <c r="GB183" s="49">
        <f>IF(SUM(FO183:FO$298)=0,FO$299*GB$8/12,0)</f>
        <v>0</v>
      </c>
      <c r="GC183" s="49">
        <f>IF(SUM(FP183:FP$298)=0,FP$299*GC$8/12,0)</f>
        <v>0</v>
      </c>
      <c r="GD183" s="49">
        <f>IF(SUM(FQ183:FQ$298)=0,FQ$299*GD$8/12,0)</f>
        <v>0</v>
      </c>
      <c r="GE183" s="49">
        <f t="shared" si="376"/>
        <v>0</v>
      </c>
      <c r="GF183" s="49">
        <f t="shared" si="364"/>
        <v>0</v>
      </c>
      <c r="GG183" s="49">
        <f t="shared" si="377"/>
        <v>0</v>
      </c>
      <c r="GH183" s="49">
        <f t="shared" si="365"/>
        <v>0</v>
      </c>
      <c r="GI183" s="49">
        <f t="shared" si="378"/>
        <v>0</v>
      </c>
      <c r="GJ183" s="49">
        <f t="shared" si="366"/>
        <v>0</v>
      </c>
      <c r="GK183" s="21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  <c r="IW183" s="64"/>
      <c r="IX183" s="64"/>
      <c r="IY183" s="64"/>
      <c r="IZ183" s="64"/>
      <c r="JA183" s="64"/>
      <c r="JB183" s="64"/>
      <c r="JC183" s="64"/>
      <c r="JD183" s="64"/>
      <c r="JE183" s="64"/>
      <c r="JF183" s="64"/>
      <c r="JG183" s="64"/>
      <c r="JH183" s="64"/>
      <c r="JI183" s="64"/>
      <c r="JJ183" s="64"/>
      <c r="JK183" s="64"/>
      <c r="JL183" s="64"/>
      <c r="JM183" s="64"/>
      <c r="JN183" s="64"/>
      <c r="JO183" s="64"/>
      <c r="JP183" s="64"/>
      <c r="JQ183" s="64"/>
      <c r="JR183" s="64"/>
      <c r="JS183" s="64"/>
      <c r="JT183" s="64"/>
      <c r="JU183" s="64"/>
      <c r="JV183" s="64"/>
      <c r="JW183" s="64"/>
      <c r="JX183" s="64"/>
      <c r="JY183" s="64"/>
      <c r="JZ183" s="64"/>
      <c r="KA183" s="64"/>
      <c r="KB183" s="64"/>
      <c r="KC183" s="64"/>
      <c r="KD183" s="64"/>
      <c r="KE183" s="64"/>
      <c r="KF183" s="64"/>
      <c r="KG183" s="64"/>
      <c r="KH183" s="64"/>
      <c r="KI183" s="64"/>
      <c r="KJ183" s="64"/>
      <c r="KK183" s="64"/>
      <c r="KL183" s="64"/>
      <c r="KM183" s="64"/>
    </row>
    <row r="184" spans="1:299">
      <c r="A184" s="57"/>
      <c r="B184" s="38">
        <f>IF(SUM(J$9:J183)&gt;0.9,MAX(B$9:B183)+1,0)</f>
        <v>155</v>
      </c>
      <c r="C184" s="44">
        <f t="shared" si="340"/>
        <v>0</v>
      </c>
      <c r="D184" s="40">
        <v>49856</v>
      </c>
      <c r="E184" s="43">
        <f t="shared" si="379"/>
        <v>0</v>
      </c>
      <c r="F184" s="43">
        <f t="shared" si="380"/>
        <v>0</v>
      </c>
      <c r="G184" s="45">
        <f>IF(AND(B184=I$6,K183-I$1/(I$7-I$6+1)&gt;=0),ROUND(I$1/(I$7-I$6+1),0),IF(AND(SUM(G$10:G183)&gt;0,K183-G183&gt;=0),G183,IF(AND(SUM(G$10:G183)&gt;0),I$1-SUM(G$10:G183),0)))</f>
        <v>0</v>
      </c>
      <c r="H184" s="45">
        <f t="shared" si="381"/>
        <v>0</v>
      </c>
      <c r="I184" s="45">
        <f t="shared" si="382"/>
        <v>0</v>
      </c>
      <c r="J184" s="45">
        <f t="shared" si="439"/>
        <v>0</v>
      </c>
      <c r="K184" s="45">
        <f t="shared" si="383"/>
        <v>0</v>
      </c>
      <c r="L184" s="45">
        <f>IF(AND(J184&lt;&gt;0,SUM(J$9:J183)=0),ROUND(I$1*I$3,0),0)</f>
        <v>0</v>
      </c>
      <c r="M184" s="18"/>
      <c r="N184" s="38">
        <f>IF(SUM(V$9:V183)&gt;0.9,MAX(N$9:N183)+1,0)</f>
        <v>0</v>
      </c>
      <c r="O184" s="44">
        <f t="shared" si="341"/>
        <v>0</v>
      </c>
      <c r="P184" s="40">
        <f t="shared" si="342"/>
        <v>49856</v>
      </c>
      <c r="Q184" s="43">
        <f t="shared" si="462"/>
        <v>0</v>
      </c>
      <c r="R184" s="43">
        <f t="shared" si="440"/>
        <v>0</v>
      </c>
      <c r="S184" s="45">
        <f>IF(AND(N184=U$6,W183-U$1/(U$7-U$6+1)&gt;=0),ROUND(U$1/(U$7-U$6+1),0),IF(AND(SUM(S$10:S183)&gt;0,W183-S183&gt;=0),S183,IF(AND(SUM(S$10:S183)&gt;0),U$1-SUM(S$10:S183),0)))</f>
        <v>0</v>
      </c>
      <c r="T184" s="45">
        <f t="shared" si="384"/>
        <v>0</v>
      </c>
      <c r="U184" s="45">
        <f t="shared" si="385"/>
        <v>0</v>
      </c>
      <c r="V184" s="45">
        <f t="shared" si="441"/>
        <v>0</v>
      </c>
      <c r="W184" s="45">
        <f t="shared" si="386"/>
        <v>0</v>
      </c>
      <c r="X184" s="45">
        <f>IF(AND(V184&lt;&gt;0,SUM(V$9:V183)=0),ROUND(U$1*U$3,0),0)</f>
        <v>0</v>
      </c>
      <c r="Y184" s="18"/>
      <c r="Z184" s="38">
        <f>IF(SUM(AH$9:AH183)&gt;0.9,MAX(Z$9:Z183)+1,0)</f>
        <v>0</v>
      </c>
      <c r="AA184" s="44">
        <f t="shared" si="343"/>
        <v>0</v>
      </c>
      <c r="AB184" s="40">
        <f t="shared" si="344"/>
        <v>49856</v>
      </c>
      <c r="AC184" s="43">
        <f t="shared" si="463"/>
        <v>0</v>
      </c>
      <c r="AD184" s="43">
        <f t="shared" si="442"/>
        <v>0</v>
      </c>
      <c r="AE184" s="45">
        <f>IF(AND(Z184=AG$6,AI183-AG$1/(AG$7-AG$6+1)&gt;=0),ROUND(AG$1/(AG$7-AG$6+1),0),IF(AND(SUM(AE$10:AE183)&gt;0,AI183-AE183&gt;=0),AE183,IF(AND(SUM(AE$10:AE183)&gt;0),AG$1-SUM(AE$10:AE183),0)))</f>
        <v>0</v>
      </c>
      <c r="AF184" s="45">
        <f t="shared" si="387"/>
        <v>0</v>
      </c>
      <c r="AG184" s="45">
        <f t="shared" si="388"/>
        <v>0</v>
      </c>
      <c r="AH184" s="45">
        <f t="shared" si="443"/>
        <v>0</v>
      </c>
      <c r="AI184" s="45">
        <f t="shared" si="389"/>
        <v>0</v>
      </c>
      <c r="AJ184" s="45">
        <f>IF(AND(AH184&lt;&gt;0,SUM(AH$9:AH183)=0),ROUND(AG$1*AG$3,0),0)</f>
        <v>0</v>
      </c>
      <c r="AK184" s="18"/>
      <c r="AL184" s="38">
        <f>IF(SUM(AT$9:AT183)&gt;0.9,MAX(AL$9:AL183)+1,0)</f>
        <v>0</v>
      </c>
      <c r="AM184" s="44">
        <f t="shared" si="345"/>
        <v>0</v>
      </c>
      <c r="AN184" s="40">
        <f t="shared" si="346"/>
        <v>49856</v>
      </c>
      <c r="AO184" s="43">
        <f t="shared" si="464"/>
        <v>0</v>
      </c>
      <c r="AP184" s="43">
        <f t="shared" si="444"/>
        <v>0</v>
      </c>
      <c r="AQ184" s="45">
        <f>IF(AND(AL184=AS$6,AU183-AS$1/(AS$7-AS$6+1)&gt;=0),ROUND(AS$1/(AS$7-AS$6+1),0),IF(AND(SUM(AQ$10:AQ183)&gt;0,AU183-AQ183&gt;=0),AQ183,IF(AND(SUM(AQ$10:AQ183)&gt;0),AS$1-SUM(AQ$10:AQ183),0)))</f>
        <v>0</v>
      </c>
      <c r="AR184" s="45">
        <f t="shared" si="390"/>
        <v>0</v>
      </c>
      <c r="AS184" s="45">
        <f t="shared" si="391"/>
        <v>0</v>
      </c>
      <c r="AT184" s="45">
        <f t="shared" si="445"/>
        <v>0</v>
      </c>
      <c r="AU184" s="45">
        <f t="shared" si="392"/>
        <v>0</v>
      </c>
      <c r="AV184" s="45">
        <f>IF(AND(AT184&lt;&gt;0,SUM(AT$9:AT183)=0),ROUND(AS$1*AS$3,0),0)</f>
        <v>0</v>
      </c>
      <c r="AW184" s="18"/>
      <c r="AX184" s="38">
        <f>IF(SUM(BF$9:BF183)&gt;0.9,MAX(AX$9:AX183)+1,0)</f>
        <v>0</v>
      </c>
      <c r="AY184" s="44">
        <f t="shared" si="347"/>
        <v>0</v>
      </c>
      <c r="AZ184" s="40">
        <f t="shared" si="348"/>
        <v>49856</v>
      </c>
      <c r="BA184" s="43">
        <f t="shared" si="465"/>
        <v>0</v>
      </c>
      <c r="BB184" s="43">
        <f t="shared" si="446"/>
        <v>0</v>
      </c>
      <c r="BC184" s="45">
        <f>IF(AND(AX184=BE$6,BG183-BE$1/(BE$7-BE$6+1)&gt;=0),ROUND(BE$1/(BE$7-BE$6+1),0),IF(AND(SUM(BC$10:BC183)&gt;0,BG183-BC183&gt;=0),BC183,IF(AND(SUM(BC$10:BC183)&gt;0),BE$1-SUM(BC$10:BC183),0)))</f>
        <v>0</v>
      </c>
      <c r="BD184" s="45">
        <f t="shared" si="393"/>
        <v>0</v>
      </c>
      <c r="BE184" s="45">
        <f t="shared" si="394"/>
        <v>0</v>
      </c>
      <c r="BF184" s="45">
        <f t="shared" si="447"/>
        <v>0</v>
      </c>
      <c r="BG184" s="45">
        <f t="shared" si="395"/>
        <v>0</v>
      </c>
      <c r="BH184" s="45">
        <f>IF(AND(BF184&lt;&gt;0,SUM(BF$9:BF183)=0),ROUND(BE$1*BE$3,0),0)</f>
        <v>0</v>
      </c>
      <c r="BI184" s="18"/>
      <c r="BJ184" s="38">
        <f>IF(SUM(BR$9:BR183)&gt;0.9,MAX(BJ$9:BJ183)+1,0)</f>
        <v>0</v>
      </c>
      <c r="BK184" s="44">
        <f t="shared" si="349"/>
        <v>0</v>
      </c>
      <c r="BL184" s="40">
        <f t="shared" si="350"/>
        <v>49856</v>
      </c>
      <c r="BM184" s="43">
        <f t="shared" si="466"/>
        <v>0</v>
      </c>
      <c r="BN184" s="43">
        <f t="shared" si="448"/>
        <v>0</v>
      </c>
      <c r="BO184" s="45">
        <f>IF(AND(BJ184=BQ$6,BS183-BQ$1/(BQ$7-BQ$6+1)&gt;=0),ROUND(BQ$1/(BQ$7-BQ$6+1),0),IF(AND(SUM(BO$10:BO183)&gt;0,BS183-BO183&gt;=0),BO183,IF(AND(SUM(BO$10:BO183)&gt;0),BQ$1-SUM(BO$10:BO183),0)))</f>
        <v>0</v>
      </c>
      <c r="BP184" s="45">
        <f t="shared" si="396"/>
        <v>0</v>
      </c>
      <c r="BQ184" s="45">
        <f t="shared" si="397"/>
        <v>0</v>
      </c>
      <c r="BR184" s="45">
        <f t="shared" si="449"/>
        <v>0</v>
      </c>
      <c r="BS184" s="45">
        <f t="shared" si="398"/>
        <v>0</v>
      </c>
      <c r="BT184" s="45">
        <f>IF(AND(BR184&lt;&gt;0,SUM(BR$9:BR183)=0),ROUND(BQ$1*BQ$3,0),0)</f>
        <v>0</v>
      </c>
      <c r="BU184" s="18"/>
      <c r="BV184" s="38">
        <f>IF(SUM(CD$9:CD183)&gt;0.9,MAX(BV$9:BV183)+1,0)</f>
        <v>0</v>
      </c>
      <c r="BW184" s="44">
        <f t="shared" si="351"/>
        <v>0</v>
      </c>
      <c r="BX184" s="40">
        <f t="shared" si="352"/>
        <v>49856</v>
      </c>
      <c r="BY184" s="43">
        <f t="shared" si="467"/>
        <v>0</v>
      </c>
      <c r="BZ184" s="43">
        <f t="shared" si="450"/>
        <v>0</v>
      </c>
      <c r="CA184" s="45">
        <f>IF(AND(BV184=CC$6,CE183-CC$1/(CC$7-CC$6+1)&gt;=0),ROUND(CC$1/(CC$7-CC$6+1),0),IF(AND(SUM(CA$10:CA183)&gt;0,CE183-CA183&gt;=0),CA183,IF(AND(SUM(CA$10:CA183)&gt;0),CC$1-SUM(CA$10:CA183),0)))</f>
        <v>0</v>
      </c>
      <c r="CB184" s="45">
        <f t="shared" si="399"/>
        <v>0</v>
      </c>
      <c r="CC184" s="45">
        <f t="shared" si="400"/>
        <v>0</v>
      </c>
      <c r="CD184" s="45">
        <f t="shared" si="451"/>
        <v>0</v>
      </c>
      <c r="CE184" s="45">
        <f t="shared" si="401"/>
        <v>0</v>
      </c>
      <c r="CF184" s="45">
        <f>IF(AND(CD184&lt;&gt;0,SUM(CD$9:CD183)=0),ROUND(CC$1*CC$3,0),0)</f>
        <v>0</v>
      </c>
      <c r="CG184" s="18"/>
      <c r="CH184" s="38">
        <f>IF(SUM(CP$9:CP183)&gt;0.9,MAX(CH$9:CH183)+1,0)</f>
        <v>0</v>
      </c>
      <c r="CI184" s="44">
        <f t="shared" si="353"/>
        <v>0</v>
      </c>
      <c r="CJ184" s="40">
        <f t="shared" si="354"/>
        <v>49856</v>
      </c>
      <c r="CK184" s="43">
        <f t="shared" si="468"/>
        <v>0</v>
      </c>
      <c r="CL184" s="43">
        <f t="shared" si="452"/>
        <v>0</v>
      </c>
      <c r="CM184" s="45">
        <f>IF(AND(CH184=CO$6,CQ183-CO$1/(CO$7-CO$6+1)&gt;=0),ROUND(CO$1/(CO$7-CO$6+1),0),IF(AND(SUM(CM$10:CM183)&gt;0,CQ183-CM183&gt;=0),CM183,IF(AND(SUM(CM$10:CM183)&gt;0),CO$1-SUM(CM$10:CM183),0)))</f>
        <v>0</v>
      </c>
      <c r="CN184" s="45">
        <f t="shared" si="402"/>
        <v>0</v>
      </c>
      <c r="CO184" s="45">
        <f t="shared" si="403"/>
        <v>0</v>
      </c>
      <c r="CP184" s="45">
        <f t="shared" si="453"/>
        <v>0</v>
      </c>
      <c r="CQ184" s="45">
        <f t="shared" si="404"/>
        <v>0</v>
      </c>
      <c r="CR184" s="45">
        <f>IF(AND(CP184&lt;&gt;0,SUM(CP$9:CP183)=0),ROUND(CO$1*CO$3,0),0)</f>
        <v>0</v>
      </c>
      <c r="CS184" s="18"/>
      <c r="CT184" s="38">
        <f>IF(SUM(DB$9:DB183)&gt;0.9,MAX(CT$9:CT183)+1,0)</f>
        <v>0</v>
      </c>
      <c r="CU184" s="44">
        <f t="shared" si="355"/>
        <v>0</v>
      </c>
      <c r="CV184" s="40">
        <f t="shared" si="356"/>
        <v>49856</v>
      </c>
      <c r="CW184" s="43">
        <f t="shared" si="469"/>
        <v>0</v>
      </c>
      <c r="CX184" s="43">
        <f t="shared" si="454"/>
        <v>0</v>
      </c>
      <c r="CY184" s="45">
        <f>IF(AND(CT184=DA$6,DC183-DA$1/(DA$7-DA$6+1)&gt;=0),ROUND(DA$1/(DA$7-DA$6+1),0),IF(AND(SUM(CY$10:CY183)&gt;0,DC183-CY183&gt;=0),CY183,IF(AND(SUM(CY$10:CY183)&gt;0),DA$1-SUM(CY$10:CY183),0)))</f>
        <v>0</v>
      </c>
      <c r="CZ184" s="45">
        <f t="shared" si="405"/>
        <v>0</v>
      </c>
      <c r="DA184" s="45">
        <f t="shared" si="406"/>
        <v>0</v>
      </c>
      <c r="DB184" s="45">
        <f t="shared" si="455"/>
        <v>0</v>
      </c>
      <c r="DC184" s="45">
        <f t="shared" si="407"/>
        <v>0</v>
      </c>
      <c r="DD184" s="45">
        <f>IF(AND(DB184&lt;&gt;0,SUM(DB$9:DB183)=0),ROUND(DA$1*DA$3,0),0)</f>
        <v>0</v>
      </c>
      <c r="DE184" s="18"/>
      <c r="DF184" s="38">
        <f>IF(SUM(DN$9:DN183)&gt;0.9,MAX(DF$9:DF183)+1,0)</f>
        <v>0</v>
      </c>
      <c r="DG184" s="44">
        <f t="shared" si="357"/>
        <v>0</v>
      </c>
      <c r="DH184" s="40">
        <f t="shared" si="358"/>
        <v>49856</v>
      </c>
      <c r="DI184" s="43">
        <f t="shared" si="470"/>
        <v>0</v>
      </c>
      <c r="DJ184" s="43">
        <f t="shared" si="456"/>
        <v>0</v>
      </c>
      <c r="DK184" s="45">
        <f>IF(AND(DF184=DM$6,DO183-DM$1/(DM$7-DM$6+1)&gt;=0),ROUND(DM$1/(DM$7-DM$6+1),0),IF(AND(SUM(DK$10:DK183)&gt;0,DO183-DK183&gt;=0),DK183,IF(AND(SUM(DK$10:DK183)&gt;0),DM$1-SUM(DK$10:DK183),0)))</f>
        <v>0</v>
      </c>
      <c r="DL184" s="45">
        <f t="shared" si="408"/>
        <v>0</v>
      </c>
      <c r="DM184" s="45">
        <f t="shared" si="409"/>
        <v>0</v>
      </c>
      <c r="DN184" s="45">
        <f t="shared" si="457"/>
        <v>0</v>
      </c>
      <c r="DO184" s="45">
        <f t="shared" si="410"/>
        <v>0</v>
      </c>
      <c r="DP184" s="45">
        <f>IF(AND(DN184&lt;&gt;0,SUM(DN$9:DN183)=0),ROUND(DM$1*DM$3,0),0)</f>
        <v>0</v>
      </c>
      <c r="DQ184" s="18"/>
      <c r="DR184" s="38">
        <f>IF(SUM(DZ$9:DZ183)&gt;0.9,MAX(DR$9:DR183)+1,0)</f>
        <v>0</v>
      </c>
      <c r="DS184" s="44">
        <f t="shared" si="359"/>
        <v>0</v>
      </c>
      <c r="DT184" s="40">
        <f t="shared" si="360"/>
        <v>49856</v>
      </c>
      <c r="DU184" s="43">
        <f t="shared" si="471"/>
        <v>0</v>
      </c>
      <c r="DV184" s="43">
        <f t="shared" si="458"/>
        <v>0</v>
      </c>
      <c r="DW184" s="45">
        <f>IF(AND(DR184=DY$6,EA183-DY$1/(DY$7-DY$6+1)&gt;=0),ROUND(DY$1/(DY$7-DY$6+1),0),IF(AND(SUM(DW$10:DW183)&gt;0,EA183-DW183&gt;=0),DW183,IF(AND(SUM(DW$10:DW183)&gt;0),DY$1-SUM(DW$10:DW183),0)))</f>
        <v>0</v>
      </c>
      <c r="DX184" s="45">
        <f t="shared" si="411"/>
        <v>0</v>
      </c>
      <c r="DY184" s="45">
        <f t="shared" si="412"/>
        <v>0</v>
      </c>
      <c r="DZ184" s="45">
        <f t="shared" si="459"/>
        <v>0</v>
      </c>
      <c r="EA184" s="45">
        <f t="shared" si="413"/>
        <v>0</v>
      </c>
      <c r="EB184" s="45">
        <f>IF(AND(DZ184&lt;&gt;0,SUM(DZ$9:DZ183)=0),ROUND(DY$1*DY$3,0),0)</f>
        <v>0</v>
      </c>
      <c r="EC184" s="18"/>
      <c r="ED184" s="38">
        <f>IF(SUM(EL$9:EL183)&gt;0.9,MAX(ED$9:ED183)+1,0)</f>
        <v>0</v>
      </c>
      <c r="EE184" s="44">
        <f t="shared" si="361"/>
        <v>0</v>
      </c>
      <c r="EF184" s="40">
        <f t="shared" si="362"/>
        <v>49856</v>
      </c>
      <c r="EG184" s="43">
        <f t="shared" si="472"/>
        <v>0</v>
      </c>
      <c r="EH184" s="43">
        <f t="shared" si="460"/>
        <v>0</v>
      </c>
      <c r="EI184" s="45">
        <f>IF(AND(ED184=EK$6,EM183-EK$1/(EK$7-EK$6+1)&gt;=0),ROUND(EK$1/(EK$7-EK$6+1),0),IF(AND(SUM(EI$10:EI183)&gt;0,EM183-EI183&gt;=0),EI183,IF(AND(SUM(EI$10:EI183)&gt;0),EK$1-SUM(EI$10:EI183),0)))</f>
        <v>0</v>
      </c>
      <c r="EJ184" s="45">
        <f t="shared" si="414"/>
        <v>0</v>
      </c>
      <c r="EK184" s="45">
        <f t="shared" si="415"/>
        <v>0</v>
      </c>
      <c r="EL184" s="45">
        <f t="shared" si="461"/>
        <v>0</v>
      </c>
      <c r="EM184" s="45">
        <f t="shared" si="416"/>
        <v>0</v>
      </c>
      <c r="EN184" s="45">
        <f>IF(AND(EL184&lt;&gt;0,SUM(EL$9:EL183)=0),ROUND(EK$1*EK$3,0),0)</f>
        <v>0</v>
      </c>
      <c r="EO184" s="21"/>
      <c r="EP184" s="46">
        <f t="shared" si="433"/>
        <v>162</v>
      </c>
      <c r="EQ184" s="47">
        <f t="shared" si="417"/>
        <v>49856</v>
      </c>
      <c r="ER184" s="48">
        <f t="shared" si="438"/>
        <v>0</v>
      </c>
      <c r="ES184" s="48">
        <f t="shared" si="418"/>
        <v>0</v>
      </c>
      <c r="ET184" s="48">
        <f t="shared" si="419"/>
        <v>0</v>
      </c>
      <c r="EU184" s="48">
        <f t="shared" si="420"/>
        <v>0</v>
      </c>
      <c r="EV184" s="48">
        <f t="shared" si="421"/>
        <v>0</v>
      </c>
      <c r="EW184" s="48">
        <f t="shared" si="422"/>
        <v>0</v>
      </c>
      <c r="EX184" s="48">
        <f t="shared" si="423"/>
        <v>0</v>
      </c>
      <c r="EY184" s="48">
        <f t="shared" si="424"/>
        <v>0</v>
      </c>
      <c r="EZ184" s="48">
        <f t="shared" si="425"/>
        <v>0</v>
      </c>
      <c r="FA184" s="48">
        <f t="shared" si="426"/>
        <v>0</v>
      </c>
      <c r="FB184" s="48">
        <f t="shared" si="427"/>
        <v>0</v>
      </c>
      <c r="FC184" s="48">
        <f t="shared" si="428"/>
        <v>0</v>
      </c>
      <c r="FD184" s="48">
        <f t="shared" si="363"/>
        <v>0</v>
      </c>
      <c r="FE184" s="49">
        <f t="shared" si="339"/>
        <v>0</v>
      </c>
      <c r="FF184" s="49">
        <f t="shared" si="367"/>
        <v>0</v>
      </c>
      <c r="FG184" s="49">
        <f t="shared" si="368"/>
        <v>0</v>
      </c>
      <c r="FH184" s="49">
        <f t="shared" si="369"/>
        <v>0</v>
      </c>
      <c r="FI184" s="49">
        <f t="shared" si="370"/>
        <v>0</v>
      </c>
      <c r="FJ184" s="49">
        <f t="shared" si="371"/>
        <v>0</v>
      </c>
      <c r="FK184" s="49">
        <f t="shared" si="372"/>
        <v>0</v>
      </c>
      <c r="FL184" s="49">
        <f t="shared" si="373"/>
        <v>0</v>
      </c>
      <c r="FM184" s="49">
        <f t="shared" si="374"/>
        <v>0</v>
      </c>
      <c r="FN184" s="49">
        <f t="shared" si="429"/>
        <v>0</v>
      </c>
      <c r="FO184" s="49">
        <f t="shared" si="430"/>
        <v>0</v>
      </c>
      <c r="FP184" s="49">
        <f t="shared" si="431"/>
        <v>0</v>
      </c>
      <c r="FQ184" s="49">
        <f t="shared" si="432"/>
        <v>0</v>
      </c>
      <c r="FR184" s="49">
        <f t="shared" si="375"/>
        <v>0</v>
      </c>
      <c r="FS184" s="49">
        <f>IF(SUM(FF184:FF$298)=0,FF$299*FS$8/12,0)</f>
        <v>0</v>
      </c>
      <c r="FT184" s="49">
        <f>IF(SUM(FG184:FG$298)=0,FG$299*FT$8/12,0)</f>
        <v>0</v>
      </c>
      <c r="FU184" s="49">
        <f>IF(SUM(FH184:FH$298)=0,FH$299*FU$8/12,0)</f>
        <v>0</v>
      </c>
      <c r="FV184" s="49">
        <f>IF(SUM(FI184:FI$298)=0,FI$299*FV$8/12,0)</f>
        <v>0</v>
      </c>
      <c r="FW184" s="49">
        <f>IF(SUM(FJ184:FJ$298)=0,FJ$299*FW$8/12,0)</f>
        <v>0</v>
      </c>
      <c r="FX184" s="49">
        <f>IF(SUM(FK184:FK$298)=0,FK$299*FX$8/12,0)</f>
        <v>0</v>
      </c>
      <c r="FY184" s="49">
        <f>IF(SUM(FL184:FL$298)=0,FL$299*FY$8/12,0)</f>
        <v>0</v>
      </c>
      <c r="FZ184" s="49">
        <f>IF(SUM(FM184:FM$298)=0,FM$299*FZ$8/12,0)</f>
        <v>0</v>
      </c>
      <c r="GA184" s="49">
        <f>IF(SUM(FN184:FN$298)=0,FN$299*GA$8/12,0)</f>
        <v>0</v>
      </c>
      <c r="GB184" s="49">
        <f>IF(SUM(FO184:FO$298)=0,FO$299*GB$8/12,0)</f>
        <v>0</v>
      </c>
      <c r="GC184" s="49">
        <f>IF(SUM(FP184:FP$298)=0,FP$299*GC$8/12,0)</f>
        <v>0</v>
      </c>
      <c r="GD184" s="49">
        <f>IF(SUM(FQ184:FQ$298)=0,FQ$299*GD$8/12,0)</f>
        <v>0</v>
      </c>
      <c r="GE184" s="49">
        <f t="shared" si="376"/>
        <v>0</v>
      </c>
      <c r="GF184" s="49">
        <f t="shared" si="364"/>
        <v>0</v>
      </c>
      <c r="GG184" s="49">
        <f t="shared" si="377"/>
        <v>0</v>
      </c>
      <c r="GH184" s="49">
        <f t="shared" si="365"/>
        <v>0</v>
      </c>
      <c r="GI184" s="49">
        <f t="shared" si="378"/>
        <v>0</v>
      </c>
      <c r="GJ184" s="49">
        <f t="shared" si="366"/>
        <v>0</v>
      </c>
      <c r="GK184" s="21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  <c r="IW184" s="64"/>
      <c r="IX184" s="64"/>
      <c r="IY184" s="64"/>
      <c r="IZ184" s="64"/>
      <c r="JA184" s="64"/>
      <c r="JB184" s="64"/>
      <c r="JC184" s="64"/>
      <c r="JD184" s="64"/>
      <c r="JE184" s="64"/>
      <c r="JF184" s="64"/>
      <c r="JG184" s="64"/>
      <c r="JH184" s="64"/>
      <c r="JI184" s="64"/>
      <c r="JJ184" s="64"/>
      <c r="JK184" s="64"/>
      <c r="JL184" s="64"/>
      <c r="JM184" s="64"/>
      <c r="JN184" s="64"/>
      <c r="JO184" s="64"/>
      <c r="JP184" s="64"/>
      <c r="JQ184" s="64"/>
      <c r="JR184" s="64"/>
      <c r="JS184" s="64"/>
      <c r="JT184" s="64"/>
      <c r="JU184" s="64"/>
      <c r="JV184" s="64"/>
      <c r="JW184" s="64"/>
      <c r="JX184" s="64"/>
      <c r="JY184" s="64"/>
      <c r="JZ184" s="64"/>
      <c r="KA184" s="64"/>
      <c r="KB184" s="64"/>
      <c r="KC184" s="64"/>
      <c r="KD184" s="64"/>
      <c r="KE184" s="64"/>
      <c r="KF184" s="64"/>
      <c r="KG184" s="64"/>
      <c r="KH184" s="64"/>
      <c r="KI184" s="64"/>
      <c r="KJ184" s="64"/>
      <c r="KK184" s="64"/>
      <c r="KL184" s="64"/>
      <c r="KM184" s="64"/>
    </row>
    <row r="185" spans="1:299">
      <c r="A185" s="57"/>
      <c r="B185" s="38">
        <f>IF(SUM(J$9:J184)&gt;0.9,MAX(B$9:B184)+1,0)</f>
        <v>156</v>
      </c>
      <c r="C185" s="44">
        <f t="shared" si="340"/>
        <v>0</v>
      </c>
      <c r="D185" s="40">
        <v>49887</v>
      </c>
      <c r="E185" s="43">
        <f t="shared" si="379"/>
        <v>0</v>
      </c>
      <c r="F185" s="43">
        <f t="shared" si="380"/>
        <v>0</v>
      </c>
      <c r="G185" s="45">
        <f>IF(AND(B185=I$6,K184-I$1/(I$7-I$6+1)&gt;=0),ROUND(I$1/(I$7-I$6+1),0),IF(AND(SUM(G$10:G184)&gt;0,K184-G184&gt;=0),G184,IF(AND(SUM(G$10:G184)&gt;0),I$1-SUM(G$10:G184),0)))</f>
        <v>0</v>
      </c>
      <c r="H185" s="45">
        <f t="shared" si="381"/>
        <v>0</v>
      </c>
      <c r="I185" s="45">
        <f t="shared" si="382"/>
        <v>0</v>
      </c>
      <c r="J185" s="45">
        <f t="shared" si="439"/>
        <v>0</v>
      </c>
      <c r="K185" s="45">
        <f t="shared" si="383"/>
        <v>0</v>
      </c>
      <c r="L185" s="45">
        <f>IF(AND(J185&lt;&gt;0,SUM(J$9:J184)=0),ROUND(I$1*I$3,0),0)</f>
        <v>0</v>
      </c>
      <c r="M185" s="18"/>
      <c r="N185" s="38">
        <f>IF(SUM(V$9:V184)&gt;0.9,MAX(N$9:N184)+1,0)</f>
        <v>0</v>
      </c>
      <c r="O185" s="44">
        <f t="shared" si="341"/>
        <v>0</v>
      </c>
      <c r="P185" s="40">
        <f t="shared" si="342"/>
        <v>49887</v>
      </c>
      <c r="Q185" s="43">
        <f t="shared" si="462"/>
        <v>0</v>
      </c>
      <c r="R185" s="43">
        <f t="shared" si="440"/>
        <v>0</v>
      </c>
      <c r="S185" s="45">
        <f>IF(AND(N185=U$6,W184-U$1/(U$7-U$6+1)&gt;=0),ROUND(U$1/(U$7-U$6+1),0),IF(AND(SUM(S$10:S184)&gt;0,W184-S184&gt;=0),S184,IF(AND(SUM(S$10:S184)&gt;0),U$1-SUM(S$10:S184),0)))</f>
        <v>0</v>
      </c>
      <c r="T185" s="45">
        <f t="shared" si="384"/>
        <v>0</v>
      </c>
      <c r="U185" s="45">
        <f t="shared" si="385"/>
        <v>0</v>
      </c>
      <c r="V185" s="45">
        <f t="shared" si="441"/>
        <v>0</v>
      </c>
      <c r="W185" s="45">
        <f t="shared" si="386"/>
        <v>0</v>
      </c>
      <c r="X185" s="45">
        <f>IF(AND(V185&lt;&gt;0,SUM(V$9:V184)=0),ROUND(U$1*U$3,0),0)</f>
        <v>0</v>
      </c>
      <c r="Y185" s="18"/>
      <c r="Z185" s="38">
        <f>IF(SUM(AH$9:AH184)&gt;0.9,MAX(Z$9:Z184)+1,0)</f>
        <v>0</v>
      </c>
      <c r="AA185" s="44">
        <f t="shared" si="343"/>
        <v>0</v>
      </c>
      <c r="AB185" s="40">
        <f t="shared" si="344"/>
        <v>49887</v>
      </c>
      <c r="AC185" s="43">
        <f t="shared" si="463"/>
        <v>0</v>
      </c>
      <c r="AD185" s="43">
        <f t="shared" si="442"/>
        <v>0</v>
      </c>
      <c r="AE185" s="45">
        <f>IF(AND(Z185=AG$6,AI184-AG$1/(AG$7-AG$6+1)&gt;=0),ROUND(AG$1/(AG$7-AG$6+1),0),IF(AND(SUM(AE$10:AE184)&gt;0,AI184-AE184&gt;=0),AE184,IF(AND(SUM(AE$10:AE184)&gt;0),AG$1-SUM(AE$10:AE184),0)))</f>
        <v>0</v>
      </c>
      <c r="AF185" s="45">
        <f t="shared" si="387"/>
        <v>0</v>
      </c>
      <c r="AG185" s="45">
        <f t="shared" si="388"/>
        <v>0</v>
      </c>
      <c r="AH185" s="45">
        <f t="shared" si="443"/>
        <v>0</v>
      </c>
      <c r="AI185" s="45">
        <f t="shared" si="389"/>
        <v>0</v>
      </c>
      <c r="AJ185" s="45">
        <f>IF(AND(AH185&lt;&gt;0,SUM(AH$9:AH184)=0),ROUND(AG$1*AG$3,0),0)</f>
        <v>0</v>
      </c>
      <c r="AK185" s="18"/>
      <c r="AL185" s="38">
        <f>IF(SUM(AT$9:AT184)&gt;0.9,MAX(AL$9:AL184)+1,0)</f>
        <v>0</v>
      </c>
      <c r="AM185" s="44">
        <f t="shared" si="345"/>
        <v>0</v>
      </c>
      <c r="AN185" s="40">
        <f t="shared" si="346"/>
        <v>49887</v>
      </c>
      <c r="AO185" s="43">
        <f t="shared" si="464"/>
        <v>0</v>
      </c>
      <c r="AP185" s="43">
        <f t="shared" si="444"/>
        <v>0</v>
      </c>
      <c r="AQ185" s="45">
        <f>IF(AND(AL185=AS$6,AU184-AS$1/(AS$7-AS$6+1)&gt;=0),ROUND(AS$1/(AS$7-AS$6+1),0),IF(AND(SUM(AQ$10:AQ184)&gt;0,AU184-AQ184&gt;=0),AQ184,IF(AND(SUM(AQ$10:AQ184)&gt;0),AS$1-SUM(AQ$10:AQ184),0)))</f>
        <v>0</v>
      </c>
      <c r="AR185" s="45">
        <f t="shared" si="390"/>
        <v>0</v>
      </c>
      <c r="AS185" s="45">
        <f t="shared" si="391"/>
        <v>0</v>
      </c>
      <c r="AT185" s="45">
        <f t="shared" si="445"/>
        <v>0</v>
      </c>
      <c r="AU185" s="45">
        <f t="shared" si="392"/>
        <v>0</v>
      </c>
      <c r="AV185" s="45">
        <f>IF(AND(AT185&lt;&gt;0,SUM(AT$9:AT184)=0),ROUND(AS$1*AS$3,0),0)</f>
        <v>0</v>
      </c>
      <c r="AW185" s="18"/>
      <c r="AX185" s="38">
        <f>IF(SUM(BF$9:BF184)&gt;0.9,MAX(AX$9:AX184)+1,0)</f>
        <v>0</v>
      </c>
      <c r="AY185" s="44">
        <f t="shared" si="347"/>
        <v>0</v>
      </c>
      <c r="AZ185" s="40">
        <f t="shared" si="348"/>
        <v>49887</v>
      </c>
      <c r="BA185" s="43">
        <f t="shared" si="465"/>
        <v>0</v>
      </c>
      <c r="BB185" s="43">
        <f t="shared" si="446"/>
        <v>0</v>
      </c>
      <c r="BC185" s="45">
        <f>IF(AND(AX185=BE$6,BG184-BE$1/(BE$7-BE$6+1)&gt;=0),ROUND(BE$1/(BE$7-BE$6+1),0),IF(AND(SUM(BC$10:BC184)&gt;0,BG184-BC184&gt;=0),BC184,IF(AND(SUM(BC$10:BC184)&gt;0),BE$1-SUM(BC$10:BC184),0)))</f>
        <v>0</v>
      </c>
      <c r="BD185" s="45">
        <f t="shared" si="393"/>
        <v>0</v>
      </c>
      <c r="BE185" s="45">
        <f t="shared" si="394"/>
        <v>0</v>
      </c>
      <c r="BF185" s="45">
        <f t="shared" si="447"/>
        <v>0</v>
      </c>
      <c r="BG185" s="45">
        <f t="shared" si="395"/>
        <v>0</v>
      </c>
      <c r="BH185" s="45">
        <f>IF(AND(BF185&lt;&gt;0,SUM(BF$9:BF184)=0),ROUND(BE$1*BE$3,0),0)</f>
        <v>0</v>
      </c>
      <c r="BI185" s="18"/>
      <c r="BJ185" s="38">
        <f>IF(SUM(BR$9:BR184)&gt;0.9,MAX(BJ$9:BJ184)+1,0)</f>
        <v>0</v>
      </c>
      <c r="BK185" s="44">
        <f t="shared" si="349"/>
        <v>0</v>
      </c>
      <c r="BL185" s="40">
        <f t="shared" si="350"/>
        <v>49887</v>
      </c>
      <c r="BM185" s="43">
        <f t="shared" si="466"/>
        <v>0</v>
      </c>
      <c r="BN185" s="43">
        <f t="shared" si="448"/>
        <v>0</v>
      </c>
      <c r="BO185" s="45">
        <f>IF(AND(BJ185=BQ$6,BS184-BQ$1/(BQ$7-BQ$6+1)&gt;=0),ROUND(BQ$1/(BQ$7-BQ$6+1),0),IF(AND(SUM(BO$10:BO184)&gt;0,BS184-BO184&gt;=0),BO184,IF(AND(SUM(BO$10:BO184)&gt;0),BQ$1-SUM(BO$10:BO184),0)))</f>
        <v>0</v>
      </c>
      <c r="BP185" s="45">
        <f t="shared" si="396"/>
        <v>0</v>
      </c>
      <c r="BQ185" s="45">
        <f t="shared" si="397"/>
        <v>0</v>
      </c>
      <c r="BR185" s="45">
        <f t="shared" si="449"/>
        <v>0</v>
      </c>
      <c r="BS185" s="45">
        <f t="shared" si="398"/>
        <v>0</v>
      </c>
      <c r="BT185" s="45">
        <f>IF(AND(BR185&lt;&gt;0,SUM(BR$9:BR184)=0),ROUND(BQ$1*BQ$3,0),0)</f>
        <v>0</v>
      </c>
      <c r="BU185" s="18"/>
      <c r="BV185" s="38">
        <f>IF(SUM(CD$9:CD184)&gt;0.9,MAX(BV$9:BV184)+1,0)</f>
        <v>0</v>
      </c>
      <c r="BW185" s="44">
        <f t="shared" si="351"/>
        <v>0</v>
      </c>
      <c r="BX185" s="40">
        <f t="shared" si="352"/>
        <v>49887</v>
      </c>
      <c r="BY185" s="43">
        <f t="shared" si="467"/>
        <v>0</v>
      </c>
      <c r="BZ185" s="43">
        <f t="shared" si="450"/>
        <v>0</v>
      </c>
      <c r="CA185" s="45">
        <f>IF(AND(BV185=CC$6,CE184-CC$1/(CC$7-CC$6+1)&gt;=0),ROUND(CC$1/(CC$7-CC$6+1),0),IF(AND(SUM(CA$10:CA184)&gt;0,CE184-CA184&gt;=0),CA184,IF(AND(SUM(CA$10:CA184)&gt;0),CC$1-SUM(CA$10:CA184),0)))</f>
        <v>0</v>
      </c>
      <c r="CB185" s="45">
        <f t="shared" si="399"/>
        <v>0</v>
      </c>
      <c r="CC185" s="45">
        <f t="shared" si="400"/>
        <v>0</v>
      </c>
      <c r="CD185" s="45">
        <f t="shared" si="451"/>
        <v>0</v>
      </c>
      <c r="CE185" s="45">
        <f t="shared" si="401"/>
        <v>0</v>
      </c>
      <c r="CF185" s="45">
        <f>IF(AND(CD185&lt;&gt;0,SUM(CD$9:CD184)=0),ROUND(CC$1*CC$3,0),0)</f>
        <v>0</v>
      </c>
      <c r="CG185" s="18"/>
      <c r="CH185" s="38">
        <f>IF(SUM(CP$9:CP184)&gt;0.9,MAX(CH$9:CH184)+1,0)</f>
        <v>0</v>
      </c>
      <c r="CI185" s="44">
        <f t="shared" si="353"/>
        <v>0</v>
      </c>
      <c r="CJ185" s="40">
        <f t="shared" si="354"/>
        <v>49887</v>
      </c>
      <c r="CK185" s="43">
        <f t="shared" si="468"/>
        <v>0</v>
      </c>
      <c r="CL185" s="43">
        <f t="shared" si="452"/>
        <v>0</v>
      </c>
      <c r="CM185" s="45">
        <f>IF(AND(CH185=CO$6,CQ184-CO$1/(CO$7-CO$6+1)&gt;=0),ROUND(CO$1/(CO$7-CO$6+1),0),IF(AND(SUM(CM$10:CM184)&gt;0,CQ184-CM184&gt;=0),CM184,IF(AND(SUM(CM$10:CM184)&gt;0),CO$1-SUM(CM$10:CM184),0)))</f>
        <v>0</v>
      </c>
      <c r="CN185" s="45">
        <f t="shared" si="402"/>
        <v>0</v>
      </c>
      <c r="CO185" s="45">
        <f t="shared" si="403"/>
        <v>0</v>
      </c>
      <c r="CP185" s="45">
        <f t="shared" si="453"/>
        <v>0</v>
      </c>
      <c r="CQ185" s="45">
        <f t="shared" si="404"/>
        <v>0</v>
      </c>
      <c r="CR185" s="45">
        <f>IF(AND(CP185&lt;&gt;0,SUM(CP$9:CP184)=0),ROUND(CO$1*CO$3,0),0)</f>
        <v>0</v>
      </c>
      <c r="CS185" s="18"/>
      <c r="CT185" s="38">
        <f>IF(SUM(DB$9:DB184)&gt;0.9,MAX(CT$9:CT184)+1,0)</f>
        <v>0</v>
      </c>
      <c r="CU185" s="44">
        <f t="shared" si="355"/>
        <v>0</v>
      </c>
      <c r="CV185" s="40">
        <f t="shared" si="356"/>
        <v>49887</v>
      </c>
      <c r="CW185" s="43">
        <f t="shared" si="469"/>
        <v>0</v>
      </c>
      <c r="CX185" s="43">
        <f t="shared" si="454"/>
        <v>0</v>
      </c>
      <c r="CY185" s="45">
        <f>IF(AND(CT185=DA$6,DC184-DA$1/(DA$7-DA$6+1)&gt;=0),ROUND(DA$1/(DA$7-DA$6+1),0),IF(AND(SUM(CY$10:CY184)&gt;0,DC184-CY184&gt;=0),CY184,IF(AND(SUM(CY$10:CY184)&gt;0),DA$1-SUM(CY$10:CY184),0)))</f>
        <v>0</v>
      </c>
      <c r="CZ185" s="45">
        <f t="shared" si="405"/>
        <v>0</v>
      </c>
      <c r="DA185" s="45">
        <f t="shared" si="406"/>
        <v>0</v>
      </c>
      <c r="DB185" s="45">
        <f t="shared" si="455"/>
        <v>0</v>
      </c>
      <c r="DC185" s="45">
        <f t="shared" si="407"/>
        <v>0</v>
      </c>
      <c r="DD185" s="45">
        <f>IF(AND(DB185&lt;&gt;0,SUM(DB$9:DB184)=0),ROUND(DA$1*DA$3,0),0)</f>
        <v>0</v>
      </c>
      <c r="DE185" s="18"/>
      <c r="DF185" s="38">
        <f>IF(SUM(DN$9:DN184)&gt;0.9,MAX(DF$9:DF184)+1,0)</f>
        <v>0</v>
      </c>
      <c r="DG185" s="44">
        <f t="shared" si="357"/>
        <v>0</v>
      </c>
      <c r="DH185" s="40">
        <f t="shared" si="358"/>
        <v>49887</v>
      </c>
      <c r="DI185" s="43">
        <f t="shared" si="470"/>
        <v>0</v>
      </c>
      <c r="DJ185" s="43">
        <f t="shared" si="456"/>
        <v>0</v>
      </c>
      <c r="DK185" s="45">
        <f>IF(AND(DF185=DM$6,DO184-DM$1/(DM$7-DM$6+1)&gt;=0),ROUND(DM$1/(DM$7-DM$6+1),0),IF(AND(SUM(DK$10:DK184)&gt;0,DO184-DK184&gt;=0),DK184,IF(AND(SUM(DK$10:DK184)&gt;0),DM$1-SUM(DK$10:DK184),0)))</f>
        <v>0</v>
      </c>
      <c r="DL185" s="45">
        <f t="shared" si="408"/>
        <v>0</v>
      </c>
      <c r="DM185" s="45">
        <f t="shared" si="409"/>
        <v>0</v>
      </c>
      <c r="DN185" s="45">
        <f t="shared" si="457"/>
        <v>0</v>
      </c>
      <c r="DO185" s="45">
        <f t="shared" si="410"/>
        <v>0</v>
      </c>
      <c r="DP185" s="45">
        <f>IF(AND(DN185&lt;&gt;0,SUM(DN$9:DN184)=0),ROUND(DM$1*DM$3,0),0)</f>
        <v>0</v>
      </c>
      <c r="DQ185" s="18"/>
      <c r="DR185" s="38">
        <f>IF(SUM(DZ$9:DZ184)&gt;0.9,MAX(DR$9:DR184)+1,0)</f>
        <v>0</v>
      </c>
      <c r="DS185" s="44">
        <f t="shared" si="359"/>
        <v>0</v>
      </c>
      <c r="DT185" s="40">
        <f t="shared" si="360"/>
        <v>49887</v>
      </c>
      <c r="DU185" s="43">
        <f t="shared" si="471"/>
        <v>0</v>
      </c>
      <c r="DV185" s="43">
        <f t="shared" si="458"/>
        <v>0</v>
      </c>
      <c r="DW185" s="45">
        <f>IF(AND(DR185=DY$6,EA184-DY$1/(DY$7-DY$6+1)&gt;=0),ROUND(DY$1/(DY$7-DY$6+1),0),IF(AND(SUM(DW$10:DW184)&gt;0,EA184-DW184&gt;=0),DW184,IF(AND(SUM(DW$10:DW184)&gt;0),DY$1-SUM(DW$10:DW184),0)))</f>
        <v>0</v>
      </c>
      <c r="DX185" s="45">
        <f t="shared" si="411"/>
        <v>0</v>
      </c>
      <c r="DY185" s="45">
        <f t="shared" si="412"/>
        <v>0</v>
      </c>
      <c r="DZ185" s="45">
        <f t="shared" si="459"/>
        <v>0</v>
      </c>
      <c r="EA185" s="45">
        <f t="shared" si="413"/>
        <v>0</v>
      </c>
      <c r="EB185" s="45">
        <f>IF(AND(DZ185&lt;&gt;0,SUM(DZ$9:DZ184)=0),ROUND(DY$1*DY$3,0),0)</f>
        <v>0</v>
      </c>
      <c r="EC185" s="18"/>
      <c r="ED185" s="38">
        <f>IF(SUM(EL$9:EL184)&gt;0.9,MAX(ED$9:ED184)+1,0)</f>
        <v>0</v>
      </c>
      <c r="EE185" s="44">
        <f t="shared" si="361"/>
        <v>0</v>
      </c>
      <c r="EF185" s="40">
        <f t="shared" si="362"/>
        <v>49887</v>
      </c>
      <c r="EG185" s="43">
        <f t="shared" si="472"/>
        <v>0</v>
      </c>
      <c r="EH185" s="43">
        <f t="shared" si="460"/>
        <v>0</v>
      </c>
      <c r="EI185" s="45">
        <f>IF(AND(ED185=EK$6,EM184-EK$1/(EK$7-EK$6+1)&gt;=0),ROUND(EK$1/(EK$7-EK$6+1),0),IF(AND(SUM(EI$10:EI184)&gt;0,EM184-EI184&gt;=0),EI184,IF(AND(SUM(EI$10:EI184)&gt;0),EK$1-SUM(EI$10:EI184),0)))</f>
        <v>0</v>
      </c>
      <c r="EJ185" s="45">
        <f t="shared" si="414"/>
        <v>0</v>
      </c>
      <c r="EK185" s="45">
        <f t="shared" si="415"/>
        <v>0</v>
      </c>
      <c r="EL185" s="45">
        <f t="shared" si="461"/>
        <v>0</v>
      </c>
      <c r="EM185" s="45">
        <f t="shared" si="416"/>
        <v>0</v>
      </c>
      <c r="EN185" s="45">
        <f>IF(AND(EL185&lt;&gt;0,SUM(EL$9:EL184)=0),ROUND(EK$1*EK$3,0),0)</f>
        <v>0</v>
      </c>
      <c r="EO185" s="21"/>
      <c r="EP185" s="46">
        <f t="shared" si="433"/>
        <v>163</v>
      </c>
      <c r="EQ185" s="47">
        <f t="shared" si="417"/>
        <v>49887</v>
      </c>
      <c r="ER185" s="48">
        <f t="shared" si="438"/>
        <v>0</v>
      </c>
      <c r="ES185" s="48">
        <f t="shared" si="418"/>
        <v>0</v>
      </c>
      <c r="ET185" s="48">
        <f t="shared" si="419"/>
        <v>0</v>
      </c>
      <c r="EU185" s="48">
        <f t="shared" si="420"/>
        <v>0</v>
      </c>
      <c r="EV185" s="48">
        <f t="shared" si="421"/>
        <v>0</v>
      </c>
      <c r="EW185" s="48">
        <f t="shared" si="422"/>
        <v>0</v>
      </c>
      <c r="EX185" s="48">
        <f t="shared" si="423"/>
        <v>0</v>
      </c>
      <c r="EY185" s="48">
        <f t="shared" si="424"/>
        <v>0</v>
      </c>
      <c r="EZ185" s="48">
        <f t="shared" si="425"/>
        <v>0</v>
      </c>
      <c r="FA185" s="48">
        <f t="shared" si="426"/>
        <v>0</v>
      </c>
      <c r="FB185" s="48">
        <f t="shared" si="427"/>
        <v>0</v>
      </c>
      <c r="FC185" s="48">
        <f t="shared" si="428"/>
        <v>0</v>
      </c>
      <c r="FD185" s="48">
        <f t="shared" si="363"/>
        <v>0</v>
      </c>
      <c r="FE185" s="49">
        <f t="shared" si="339"/>
        <v>0</v>
      </c>
      <c r="FF185" s="49">
        <f t="shared" si="367"/>
        <v>0</v>
      </c>
      <c r="FG185" s="49">
        <f t="shared" si="368"/>
        <v>0</v>
      </c>
      <c r="FH185" s="49">
        <f t="shared" si="369"/>
        <v>0</v>
      </c>
      <c r="FI185" s="49">
        <f t="shared" si="370"/>
        <v>0</v>
      </c>
      <c r="FJ185" s="49">
        <f t="shared" si="371"/>
        <v>0</v>
      </c>
      <c r="FK185" s="49">
        <f t="shared" si="372"/>
        <v>0</v>
      </c>
      <c r="FL185" s="49">
        <f t="shared" si="373"/>
        <v>0</v>
      </c>
      <c r="FM185" s="49">
        <f t="shared" si="374"/>
        <v>0</v>
      </c>
      <c r="FN185" s="49">
        <f t="shared" si="429"/>
        <v>0</v>
      </c>
      <c r="FO185" s="49">
        <f t="shared" si="430"/>
        <v>0</v>
      </c>
      <c r="FP185" s="49">
        <f t="shared" si="431"/>
        <v>0</v>
      </c>
      <c r="FQ185" s="49">
        <f t="shared" si="432"/>
        <v>0</v>
      </c>
      <c r="FR185" s="49">
        <f t="shared" si="375"/>
        <v>0</v>
      </c>
      <c r="FS185" s="49">
        <f>IF(SUM(FF185:FF$298)=0,FF$299*FS$8/12,0)</f>
        <v>0</v>
      </c>
      <c r="FT185" s="49">
        <f>IF(SUM(FG185:FG$298)=0,FG$299*FT$8/12,0)</f>
        <v>0</v>
      </c>
      <c r="FU185" s="49">
        <f>IF(SUM(FH185:FH$298)=0,FH$299*FU$8/12,0)</f>
        <v>0</v>
      </c>
      <c r="FV185" s="49">
        <f>IF(SUM(FI185:FI$298)=0,FI$299*FV$8/12,0)</f>
        <v>0</v>
      </c>
      <c r="FW185" s="49">
        <f>IF(SUM(FJ185:FJ$298)=0,FJ$299*FW$8/12,0)</f>
        <v>0</v>
      </c>
      <c r="FX185" s="49">
        <f>IF(SUM(FK185:FK$298)=0,FK$299*FX$8/12,0)</f>
        <v>0</v>
      </c>
      <c r="FY185" s="49">
        <f>IF(SUM(FL185:FL$298)=0,FL$299*FY$8/12,0)</f>
        <v>0</v>
      </c>
      <c r="FZ185" s="49">
        <f>IF(SUM(FM185:FM$298)=0,FM$299*FZ$8/12,0)</f>
        <v>0</v>
      </c>
      <c r="GA185" s="49">
        <f>IF(SUM(FN185:FN$298)=0,FN$299*GA$8/12,0)</f>
        <v>0</v>
      </c>
      <c r="GB185" s="49">
        <f>IF(SUM(FO185:FO$298)=0,FO$299*GB$8/12,0)</f>
        <v>0</v>
      </c>
      <c r="GC185" s="49">
        <f>IF(SUM(FP185:FP$298)=0,FP$299*GC$8/12,0)</f>
        <v>0</v>
      </c>
      <c r="GD185" s="49">
        <f>IF(SUM(FQ185:FQ$298)=0,FQ$299*GD$8/12,0)</f>
        <v>0</v>
      </c>
      <c r="GE185" s="49">
        <f t="shared" si="376"/>
        <v>0</v>
      </c>
      <c r="GF185" s="49">
        <f t="shared" si="364"/>
        <v>0</v>
      </c>
      <c r="GG185" s="49">
        <f t="shared" si="377"/>
        <v>0</v>
      </c>
      <c r="GH185" s="49">
        <f t="shared" si="365"/>
        <v>0</v>
      </c>
      <c r="GI185" s="49">
        <f t="shared" si="378"/>
        <v>0</v>
      </c>
      <c r="GJ185" s="49">
        <f t="shared" si="366"/>
        <v>0</v>
      </c>
      <c r="GK185" s="21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  <c r="IW185" s="64"/>
      <c r="IX185" s="64"/>
      <c r="IY185" s="64"/>
      <c r="IZ185" s="64"/>
      <c r="JA185" s="64"/>
      <c r="JB185" s="64"/>
      <c r="JC185" s="64"/>
      <c r="JD185" s="64"/>
      <c r="JE185" s="64"/>
      <c r="JF185" s="64"/>
      <c r="JG185" s="64"/>
      <c r="JH185" s="64"/>
      <c r="JI185" s="64"/>
      <c r="JJ185" s="64"/>
      <c r="JK185" s="64"/>
      <c r="JL185" s="64"/>
      <c r="JM185" s="64"/>
      <c r="JN185" s="64"/>
      <c r="JO185" s="64"/>
      <c r="JP185" s="64"/>
      <c r="JQ185" s="64"/>
      <c r="JR185" s="64"/>
      <c r="JS185" s="64"/>
      <c r="JT185" s="64"/>
      <c r="JU185" s="64"/>
      <c r="JV185" s="64"/>
      <c r="JW185" s="64"/>
      <c r="JX185" s="64"/>
      <c r="JY185" s="64"/>
      <c r="JZ185" s="64"/>
      <c r="KA185" s="64"/>
      <c r="KB185" s="64"/>
      <c r="KC185" s="64"/>
      <c r="KD185" s="64"/>
      <c r="KE185" s="64"/>
      <c r="KF185" s="64"/>
      <c r="KG185" s="64"/>
      <c r="KH185" s="64"/>
      <c r="KI185" s="64"/>
      <c r="KJ185" s="64"/>
      <c r="KK185" s="64"/>
      <c r="KL185" s="64"/>
      <c r="KM185" s="64"/>
    </row>
    <row r="186" spans="1:299">
      <c r="A186" s="57"/>
      <c r="B186" s="38">
        <f>IF(SUM(J$9:J185)&gt;0.9,MAX(B$9:B185)+1,0)</f>
        <v>157</v>
      </c>
      <c r="C186" s="44">
        <f t="shared" si="340"/>
        <v>0</v>
      </c>
      <c r="D186" s="40">
        <v>49918</v>
      </c>
      <c r="E186" s="43">
        <f t="shared" si="379"/>
        <v>0</v>
      </c>
      <c r="F186" s="43">
        <f t="shared" si="380"/>
        <v>0</v>
      </c>
      <c r="G186" s="45">
        <f>IF(AND(B186=I$6,K185-I$1/(I$7-I$6+1)&gt;=0),ROUND(I$1/(I$7-I$6+1),0),IF(AND(SUM(G$10:G185)&gt;0,K185-G185&gt;=0),G185,IF(AND(SUM(G$10:G185)&gt;0),I$1-SUM(G$10:G185),0)))</f>
        <v>0</v>
      </c>
      <c r="H186" s="45">
        <f t="shared" si="381"/>
        <v>0</v>
      </c>
      <c r="I186" s="45">
        <f t="shared" si="382"/>
        <v>0</v>
      </c>
      <c r="J186" s="45">
        <f t="shared" si="439"/>
        <v>0</v>
      </c>
      <c r="K186" s="45">
        <f t="shared" si="383"/>
        <v>0</v>
      </c>
      <c r="L186" s="45">
        <f>IF(AND(J186&lt;&gt;0,SUM(J$9:J185)=0),ROUND(I$1*I$3,0),0)</f>
        <v>0</v>
      </c>
      <c r="M186" s="18"/>
      <c r="N186" s="38">
        <f>IF(SUM(V$9:V185)&gt;0.9,MAX(N$9:N185)+1,0)</f>
        <v>0</v>
      </c>
      <c r="O186" s="44">
        <f t="shared" si="341"/>
        <v>0</v>
      </c>
      <c r="P186" s="40">
        <f t="shared" si="342"/>
        <v>49918</v>
      </c>
      <c r="Q186" s="43">
        <f t="shared" si="462"/>
        <v>0</v>
      </c>
      <c r="R186" s="43">
        <f t="shared" si="440"/>
        <v>0</v>
      </c>
      <c r="S186" s="45">
        <f>IF(AND(N186=U$6,W185-U$1/(U$7-U$6+1)&gt;=0),ROUND(U$1/(U$7-U$6+1),0),IF(AND(SUM(S$10:S185)&gt;0,W185-S185&gt;=0),S185,IF(AND(SUM(S$10:S185)&gt;0),U$1-SUM(S$10:S185),0)))</f>
        <v>0</v>
      </c>
      <c r="T186" s="45">
        <f t="shared" si="384"/>
        <v>0</v>
      </c>
      <c r="U186" s="45">
        <f t="shared" si="385"/>
        <v>0</v>
      </c>
      <c r="V186" s="45">
        <f t="shared" si="441"/>
        <v>0</v>
      </c>
      <c r="W186" s="45">
        <f t="shared" si="386"/>
        <v>0</v>
      </c>
      <c r="X186" s="45">
        <f>IF(AND(V186&lt;&gt;0,SUM(V$9:V185)=0),ROUND(U$1*U$3,0),0)</f>
        <v>0</v>
      </c>
      <c r="Y186" s="18"/>
      <c r="Z186" s="38">
        <f>IF(SUM(AH$9:AH185)&gt;0.9,MAX(Z$9:Z185)+1,0)</f>
        <v>0</v>
      </c>
      <c r="AA186" s="44">
        <f t="shared" si="343"/>
        <v>0</v>
      </c>
      <c r="AB186" s="40">
        <f t="shared" si="344"/>
        <v>49918</v>
      </c>
      <c r="AC186" s="43">
        <f t="shared" si="463"/>
        <v>0</v>
      </c>
      <c r="AD186" s="43">
        <f t="shared" si="442"/>
        <v>0</v>
      </c>
      <c r="AE186" s="45">
        <f>IF(AND(Z186=AG$6,AI185-AG$1/(AG$7-AG$6+1)&gt;=0),ROUND(AG$1/(AG$7-AG$6+1),0),IF(AND(SUM(AE$10:AE185)&gt;0,AI185-AE185&gt;=0),AE185,IF(AND(SUM(AE$10:AE185)&gt;0),AG$1-SUM(AE$10:AE185),0)))</f>
        <v>0</v>
      </c>
      <c r="AF186" s="45">
        <f t="shared" si="387"/>
        <v>0</v>
      </c>
      <c r="AG186" s="45">
        <f t="shared" si="388"/>
        <v>0</v>
      </c>
      <c r="AH186" s="45">
        <f t="shared" si="443"/>
        <v>0</v>
      </c>
      <c r="AI186" s="45">
        <f t="shared" si="389"/>
        <v>0</v>
      </c>
      <c r="AJ186" s="45">
        <f>IF(AND(AH186&lt;&gt;0,SUM(AH$9:AH185)=0),ROUND(AG$1*AG$3,0),0)</f>
        <v>0</v>
      </c>
      <c r="AK186" s="18"/>
      <c r="AL186" s="38">
        <f>IF(SUM(AT$9:AT185)&gt;0.9,MAX(AL$9:AL185)+1,0)</f>
        <v>0</v>
      </c>
      <c r="AM186" s="44">
        <f t="shared" si="345"/>
        <v>0</v>
      </c>
      <c r="AN186" s="40">
        <f t="shared" si="346"/>
        <v>49918</v>
      </c>
      <c r="AO186" s="43">
        <f t="shared" si="464"/>
        <v>0</v>
      </c>
      <c r="AP186" s="43">
        <f t="shared" si="444"/>
        <v>0</v>
      </c>
      <c r="AQ186" s="45">
        <f>IF(AND(AL186=AS$6,AU185-AS$1/(AS$7-AS$6+1)&gt;=0),ROUND(AS$1/(AS$7-AS$6+1),0),IF(AND(SUM(AQ$10:AQ185)&gt;0,AU185-AQ185&gt;=0),AQ185,IF(AND(SUM(AQ$10:AQ185)&gt;0),AS$1-SUM(AQ$10:AQ185),0)))</f>
        <v>0</v>
      </c>
      <c r="AR186" s="45">
        <f t="shared" si="390"/>
        <v>0</v>
      </c>
      <c r="AS186" s="45">
        <f t="shared" si="391"/>
        <v>0</v>
      </c>
      <c r="AT186" s="45">
        <f t="shared" si="445"/>
        <v>0</v>
      </c>
      <c r="AU186" s="45">
        <f t="shared" si="392"/>
        <v>0</v>
      </c>
      <c r="AV186" s="45">
        <f>IF(AND(AT186&lt;&gt;0,SUM(AT$9:AT185)=0),ROUND(AS$1*AS$3,0),0)</f>
        <v>0</v>
      </c>
      <c r="AW186" s="18"/>
      <c r="AX186" s="38">
        <f>IF(SUM(BF$9:BF185)&gt;0.9,MAX(AX$9:AX185)+1,0)</f>
        <v>0</v>
      </c>
      <c r="AY186" s="44">
        <f t="shared" si="347"/>
        <v>0</v>
      </c>
      <c r="AZ186" s="40">
        <f t="shared" si="348"/>
        <v>49918</v>
      </c>
      <c r="BA186" s="43">
        <f t="shared" si="465"/>
        <v>0</v>
      </c>
      <c r="BB186" s="43">
        <f t="shared" si="446"/>
        <v>0</v>
      </c>
      <c r="BC186" s="45">
        <f>IF(AND(AX186=BE$6,BG185-BE$1/(BE$7-BE$6+1)&gt;=0),ROUND(BE$1/(BE$7-BE$6+1),0),IF(AND(SUM(BC$10:BC185)&gt;0,BG185-BC185&gt;=0),BC185,IF(AND(SUM(BC$10:BC185)&gt;0),BE$1-SUM(BC$10:BC185),0)))</f>
        <v>0</v>
      </c>
      <c r="BD186" s="45">
        <f t="shared" si="393"/>
        <v>0</v>
      </c>
      <c r="BE186" s="45">
        <f t="shared" si="394"/>
        <v>0</v>
      </c>
      <c r="BF186" s="45">
        <f t="shared" si="447"/>
        <v>0</v>
      </c>
      <c r="BG186" s="45">
        <f t="shared" si="395"/>
        <v>0</v>
      </c>
      <c r="BH186" s="45">
        <f>IF(AND(BF186&lt;&gt;0,SUM(BF$9:BF185)=0),ROUND(BE$1*BE$3,0),0)</f>
        <v>0</v>
      </c>
      <c r="BI186" s="18"/>
      <c r="BJ186" s="38">
        <f>IF(SUM(BR$9:BR185)&gt;0.9,MAX(BJ$9:BJ185)+1,0)</f>
        <v>0</v>
      </c>
      <c r="BK186" s="44">
        <f t="shared" si="349"/>
        <v>0</v>
      </c>
      <c r="BL186" s="40">
        <f t="shared" si="350"/>
        <v>49918</v>
      </c>
      <c r="BM186" s="43">
        <f t="shared" si="466"/>
        <v>0</v>
      </c>
      <c r="BN186" s="43">
        <f t="shared" si="448"/>
        <v>0</v>
      </c>
      <c r="BO186" s="45">
        <f>IF(AND(BJ186=BQ$6,BS185-BQ$1/(BQ$7-BQ$6+1)&gt;=0),ROUND(BQ$1/(BQ$7-BQ$6+1),0),IF(AND(SUM(BO$10:BO185)&gt;0,BS185-BO185&gt;=0),BO185,IF(AND(SUM(BO$10:BO185)&gt;0),BQ$1-SUM(BO$10:BO185),0)))</f>
        <v>0</v>
      </c>
      <c r="BP186" s="45">
        <f t="shared" si="396"/>
        <v>0</v>
      </c>
      <c r="BQ186" s="45">
        <f t="shared" si="397"/>
        <v>0</v>
      </c>
      <c r="BR186" s="45">
        <f t="shared" si="449"/>
        <v>0</v>
      </c>
      <c r="BS186" s="45">
        <f t="shared" si="398"/>
        <v>0</v>
      </c>
      <c r="BT186" s="45">
        <f>IF(AND(BR186&lt;&gt;0,SUM(BR$9:BR185)=0),ROUND(BQ$1*BQ$3,0),0)</f>
        <v>0</v>
      </c>
      <c r="BU186" s="18"/>
      <c r="BV186" s="38">
        <f>IF(SUM(CD$9:CD185)&gt;0.9,MAX(BV$9:BV185)+1,0)</f>
        <v>0</v>
      </c>
      <c r="BW186" s="44">
        <f t="shared" si="351"/>
        <v>0</v>
      </c>
      <c r="BX186" s="40">
        <f t="shared" si="352"/>
        <v>49918</v>
      </c>
      <c r="BY186" s="43">
        <f t="shared" si="467"/>
        <v>0</v>
      </c>
      <c r="BZ186" s="43">
        <f t="shared" si="450"/>
        <v>0</v>
      </c>
      <c r="CA186" s="45">
        <f>IF(AND(BV186=CC$6,CE185-CC$1/(CC$7-CC$6+1)&gt;=0),ROUND(CC$1/(CC$7-CC$6+1),0),IF(AND(SUM(CA$10:CA185)&gt;0,CE185-CA185&gt;=0),CA185,IF(AND(SUM(CA$10:CA185)&gt;0),CC$1-SUM(CA$10:CA185),0)))</f>
        <v>0</v>
      </c>
      <c r="CB186" s="45">
        <f t="shared" si="399"/>
        <v>0</v>
      </c>
      <c r="CC186" s="45">
        <f t="shared" si="400"/>
        <v>0</v>
      </c>
      <c r="CD186" s="45">
        <f t="shared" si="451"/>
        <v>0</v>
      </c>
      <c r="CE186" s="45">
        <f t="shared" si="401"/>
        <v>0</v>
      </c>
      <c r="CF186" s="45">
        <f>IF(AND(CD186&lt;&gt;0,SUM(CD$9:CD185)=0),ROUND(CC$1*CC$3,0),0)</f>
        <v>0</v>
      </c>
      <c r="CG186" s="18"/>
      <c r="CH186" s="38">
        <f>IF(SUM(CP$9:CP185)&gt;0.9,MAX(CH$9:CH185)+1,0)</f>
        <v>0</v>
      </c>
      <c r="CI186" s="44">
        <f t="shared" si="353"/>
        <v>0</v>
      </c>
      <c r="CJ186" s="40">
        <f t="shared" si="354"/>
        <v>49918</v>
      </c>
      <c r="CK186" s="43">
        <f t="shared" si="468"/>
        <v>0</v>
      </c>
      <c r="CL186" s="43">
        <f t="shared" si="452"/>
        <v>0</v>
      </c>
      <c r="CM186" s="45">
        <f>IF(AND(CH186=CO$6,CQ185-CO$1/(CO$7-CO$6+1)&gt;=0),ROUND(CO$1/(CO$7-CO$6+1),0),IF(AND(SUM(CM$10:CM185)&gt;0,CQ185-CM185&gt;=0),CM185,IF(AND(SUM(CM$10:CM185)&gt;0),CO$1-SUM(CM$10:CM185),0)))</f>
        <v>0</v>
      </c>
      <c r="CN186" s="45">
        <f t="shared" si="402"/>
        <v>0</v>
      </c>
      <c r="CO186" s="45">
        <f t="shared" si="403"/>
        <v>0</v>
      </c>
      <c r="CP186" s="45">
        <f t="shared" si="453"/>
        <v>0</v>
      </c>
      <c r="CQ186" s="45">
        <f t="shared" si="404"/>
        <v>0</v>
      </c>
      <c r="CR186" s="45">
        <f>IF(AND(CP186&lt;&gt;0,SUM(CP$9:CP185)=0),ROUND(CO$1*CO$3,0),0)</f>
        <v>0</v>
      </c>
      <c r="CS186" s="18"/>
      <c r="CT186" s="38">
        <f>IF(SUM(DB$9:DB185)&gt;0.9,MAX(CT$9:CT185)+1,0)</f>
        <v>0</v>
      </c>
      <c r="CU186" s="44">
        <f t="shared" si="355"/>
        <v>0</v>
      </c>
      <c r="CV186" s="40">
        <f t="shared" si="356"/>
        <v>49918</v>
      </c>
      <c r="CW186" s="43">
        <f t="shared" si="469"/>
        <v>0</v>
      </c>
      <c r="CX186" s="43">
        <f t="shared" si="454"/>
        <v>0</v>
      </c>
      <c r="CY186" s="45">
        <f>IF(AND(CT186=DA$6,DC185-DA$1/(DA$7-DA$6+1)&gt;=0),ROUND(DA$1/(DA$7-DA$6+1),0),IF(AND(SUM(CY$10:CY185)&gt;0,DC185-CY185&gt;=0),CY185,IF(AND(SUM(CY$10:CY185)&gt;0),DA$1-SUM(CY$10:CY185),0)))</f>
        <v>0</v>
      </c>
      <c r="CZ186" s="45">
        <f t="shared" si="405"/>
        <v>0</v>
      </c>
      <c r="DA186" s="45">
        <f t="shared" si="406"/>
        <v>0</v>
      </c>
      <c r="DB186" s="45">
        <f t="shared" si="455"/>
        <v>0</v>
      </c>
      <c r="DC186" s="45">
        <f t="shared" si="407"/>
        <v>0</v>
      </c>
      <c r="DD186" s="45">
        <f>IF(AND(DB186&lt;&gt;0,SUM(DB$9:DB185)=0),ROUND(DA$1*DA$3,0),0)</f>
        <v>0</v>
      </c>
      <c r="DE186" s="18"/>
      <c r="DF186" s="38">
        <f>IF(SUM(DN$9:DN185)&gt;0.9,MAX(DF$9:DF185)+1,0)</f>
        <v>0</v>
      </c>
      <c r="DG186" s="44">
        <f t="shared" si="357"/>
        <v>0</v>
      </c>
      <c r="DH186" s="40">
        <f t="shared" si="358"/>
        <v>49918</v>
      </c>
      <c r="DI186" s="43">
        <f t="shared" si="470"/>
        <v>0</v>
      </c>
      <c r="DJ186" s="43">
        <f t="shared" si="456"/>
        <v>0</v>
      </c>
      <c r="DK186" s="45">
        <f>IF(AND(DF186=DM$6,DO185-DM$1/(DM$7-DM$6+1)&gt;=0),ROUND(DM$1/(DM$7-DM$6+1),0),IF(AND(SUM(DK$10:DK185)&gt;0,DO185-DK185&gt;=0),DK185,IF(AND(SUM(DK$10:DK185)&gt;0),DM$1-SUM(DK$10:DK185),0)))</f>
        <v>0</v>
      </c>
      <c r="DL186" s="45">
        <f t="shared" si="408"/>
        <v>0</v>
      </c>
      <c r="DM186" s="45">
        <f t="shared" si="409"/>
        <v>0</v>
      </c>
      <c r="DN186" s="45">
        <f t="shared" si="457"/>
        <v>0</v>
      </c>
      <c r="DO186" s="45">
        <f t="shared" si="410"/>
        <v>0</v>
      </c>
      <c r="DP186" s="45">
        <f>IF(AND(DN186&lt;&gt;0,SUM(DN$9:DN185)=0),ROUND(DM$1*DM$3,0),0)</f>
        <v>0</v>
      </c>
      <c r="DQ186" s="18"/>
      <c r="DR186" s="38">
        <f>IF(SUM(DZ$9:DZ185)&gt;0.9,MAX(DR$9:DR185)+1,0)</f>
        <v>0</v>
      </c>
      <c r="DS186" s="44">
        <f t="shared" si="359"/>
        <v>0</v>
      </c>
      <c r="DT186" s="40">
        <f t="shared" si="360"/>
        <v>49918</v>
      </c>
      <c r="DU186" s="43">
        <f t="shared" si="471"/>
        <v>0</v>
      </c>
      <c r="DV186" s="43">
        <f t="shared" si="458"/>
        <v>0</v>
      </c>
      <c r="DW186" s="45">
        <f>IF(AND(DR186=DY$6,EA185-DY$1/(DY$7-DY$6+1)&gt;=0),ROUND(DY$1/(DY$7-DY$6+1),0),IF(AND(SUM(DW$10:DW185)&gt;0,EA185-DW185&gt;=0),DW185,IF(AND(SUM(DW$10:DW185)&gt;0),DY$1-SUM(DW$10:DW185),0)))</f>
        <v>0</v>
      </c>
      <c r="DX186" s="45">
        <f t="shared" si="411"/>
        <v>0</v>
      </c>
      <c r="DY186" s="45">
        <f t="shared" si="412"/>
        <v>0</v>
      </c>
      <c r="DZ186" s="45">
        <f t="shared" si="459"/>
        <v>0</v>
      </c>
      <c r="EA186" s="45">
        <f t="shared" si="413"/>
        <v>0</v>
      </c>
      <c r="EB186" s="45">
        <f>IF(AND(DZ186&lt;&gt;0,SUM(DZ$9:DZ185)=0),ROUND(DY$1*DY$3,0),0)</f>
        <v>0</v>
      </c>
      <c r="EC186" s="18"/>
      <c r="ED186" s="38">
        <f>IF(SUM(EL$9:EL185)&gt;0.9,MAX(ED$9:ED185)+1,0)</f>
        <v>0</v>
      </c>
      <c r="EE186" s="44">
        <f t="shared" si="361"/>
        <v>0</v>
      </c>
      <c r="EF186" s="40">
        <f t="shared" si="362"/>
        <v>49918</v>
      </c>
      <c r="EG186" s="43">
        <f t="shared" si="472"/>
        <v>0</v>
      </c>
      <c r="EH186" s="43">
        <f t="shared" si="460"/>
        <v>0</v>
      </c>
      <c r="EI186" s="45">
        <f>IF(AND(ED186=EK$6,EM185-EK$1/(EK$7-EK$6+1)&gt;=0),ROUND(EK$1/(EK$7-EK$6+1),0),IF(AND(SUM(EI$10:EI185)&gt;0,EM185-EI185&gt;=0),EI185,IF(AND(SUM(EI$10:EI185)&gt;0),EK$1-SUM(EI$10:EI185),0)))</f>
        <v>0</v>
      </c>
      <c r="EJ186" s="45">
        <f t="shared" si="414"/>
        <v>0</v>
      </c>
      <c r="EK186" s="45">
        <f t="shared" si="415"/>
        <v>0</v>
      </c>
      <c r="EL186" s="45">
        <f t="shared" si="461"/>
        <v>0</v>
      </c>
      <c r="EM186" s="45">
        <f t="shared" si="416"/>
        <v>0</v>
      </c>
      <c r="EN186" s="45">
        <f>IF(AND(EL186&lt;&gt;0,SUM(EL$9:EL185)=0),ROUND(EK$1*EK$3,0),0)</f>
        <v>0</v>
      </c>
      <c r="EO186" s="21"/>
      <c r="EP186" s="46">
        <f t="shared" si="433"/>
        <v>164</v>
      </c>
      <c r="EQ186" s="47">
        <f t="shared" si="417"/>
        <v>49918</v>
      </c>
      <c r="ER186" s="48">
        <f t="shared" si="438"/>
        <v>0</v>
      </c>
      <c r="ES186" s="48">
        <f t="shared" si="418"/>
        <v>0</v>
      </c>
      <c r="ET186" s="48">
        <f t="shared" si="419"/>
        <v>0</v>
      </c>
      <c r="EU186" s="48">
        <f t="shared" si="420"/>
        <v>0</v>
      </c>
      <c r="EV186" s="48">
        <f t="shared" si="421"/>
        <v>0</v>
      </c>
      <c r="EW186" s="48">
        <f t="shared" si="422"/>
        <v>0</v>
      </c>
      <c r="EX186" s="48">
        <f t="shared" si="423"/>
        <v>0</v>
      </c>
      <c r="EY186" s="48">
        <f t="shared" si="424"/>
        <v>0</v>
      </c>
      <c r="EZ186" s="48">
        <f t="shared" si="425"/>
        <v>0</v>
      </c>
      <c r="FA186" s="48">
        <f t="shared" si="426"/>
        <v>0</v>
      </c>
      <c r="FB186" s="48">
        <f t="shared" si="427"/>
        <v>0</v>
      </c>
      <c r="FC186" s="48">
        <f t="shared" si="428"/>
        <v>0</v>
      </c>
      <c r="FD186" s="48">
        <f t="shared" si="363"/>
        <v>0</v>
      </c>
      <c r="FE186" s="49">
        <f t="shared" si="339"/>
        <v>0</v>
      </c>
      <c r="FF186" s="49">
        <f t="shared" si="367"/>
        <v>0</v>
      </c>
      <c r="FG186" s="49">
        <f t="shared" si="368"/>
        <v>0</v>
      </c>
      <c r="FH186" s="49">
        <f t="shared" si="369"/>
        <v>0</v>
      </c>
      <c r="FI186" s="49">
        <f t="shared" si="370"/>
        <v>0</v>
      </c>
      <c r="FJ186" s="49">
        <f t="shared" si="371"/>
        <v>0</v>
      </c>
      <c r="FK186" s="49">
        <f t="shared" si="372"/>
        <v>0</v>
      </c>
      <c r="FL186" s="49">
        <f t="shared" si="373"/>
        <v>0</v>
      </c>
      <c r="FM186" s="49">
        <f t="shared" si="374"/>
        <v>0</v>
      </c>
      <c r="FN186" s="49">
        <f t="shared" si="429"/>
        <v>0</v>
      </c>
      <c r="FO186" s="49">
        <f t="shared" si="430"/>
        <v>0</v>
      </c>
      <c r="FP186" s="49">
        <f t="shared" si="431"/>
        <v>0</v>
      </c>
      <c r="FQ186" s="49">
        <f t="shared" si="432"/>
        <v>0</v>
      </c>
      <c r="FR186" s="49">
        <f t="shared" si="375"/>
        <v>0</v>
      </c>
      <c r="FS186" s="49">
        <f>IF(SUM(FF186:FF$298)=0,FF$299*FS$8/12,0)</f>
        <v>0</v>
      </c>
      <c r="FT186" s="49">
        <f>IF(SUM(FG186:FG$298)=0,FG$299*FT$8/12,0)</f>
        <v>0</v>
      </c>
      <c r="FU186" s="49">
        <f>IF(SUM(FH186:FH$298)=0,FH$299*FU$8/12,0)</f>
        <v>0</v>
      </c>
      <c r="FV186" s="49">
        <f>IF(SUM(FI186:FI$298)=0,FI$299*FV$8/12,0)</f>
        <v>0</v>
      </c>
      <c r="FW186" s="49">
        <f>IF(SUM(FJ186:FJ$298)=0,FJ$299*FW$8/12,0)</f>
        <v>0</v>
      </c>
      <c r="FX186" s="49">
        <f>IF(SUM(FK186:FK$298)=0,FK$299*FX$8/12,0)</f>
        <v>0</v>
      </c>
      <c r="FY186" s="49">
        <f>IF(SUM(FL186:FL$298)=0,FL$299*FY$8/12,0)</f>
        <v>0</v>
      </c>
      <c r="FZ186" s="49">
        <f>IF(SUM(FM186:FM$298)=0,FM$299*FZ$8/12,0)</f>
        <v>0</v>
      </c>
      <c r="GA186" s="49">
        <f>IF(SUM(FN186:FN$298)=0,FN$299*GA$8/12,0)</f>
        <v>0</v>
      </c>
      <c r="GB186" s="49">
        <f>IF(SUM(FO186:FO$298)=0,FO$299*GB$8/12,0)</f>
        <v>0</v>
      </c>
      <c r="GC186" s="49">
        <f>IF(SUM(FP186:FP$298)=0,FP$299*GC$8/12,0)</f>
        <v>0</v>
      </c>
      <c r="GD186" s="49">
        <f>IF(SUM(FQ186:FQ$298)=0,FQ$299*GD$8/12,0)</f>
        <v>0</v>
      </c>
      <c r="GE186" s="49">
        <f t="shared" si="376"/>
        <v>0</v>
      </c>
      <c r="GF186" s="49">
        <f t="shared" si="364"/>
        <v>0</v>
      </c>
      <c r="GG186" s="49">
        <f t="shared" si="377"/>
        <v>0</v>
      </c>
      <c r="GH186" s="49">
        <f t="shared" si="365"/>
        <v>0</v>
      </c>
      <c r="GI186" s="49">
        <f t="shared" si="378"/>
        <v>0</v>
      </c>
      <c r="GJ186" s="49">
        <f t="shared" si="366"/>
        <v>0</v>
      </c>
      <c r="GK186" s="21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  <c r="IN186" s="64"/>
      <c r="IO186" s="64"/>
      <c r="IP186" s="64"/>
      <c r="IQ186" s="64"/>
      <c r="IR186" s="64"/>
      <c r="IS186" s="64"/>
      <c r="IT186" s="64"/>
      <c r="IU186" s="64"/>
      <c r="IV186" s="64"/>
      <c r="IW186" s="64"/>
      <c r="IX186" s="64"/>
      <c r="IY186" s="64"/>
      <c r="IZ186" s="64"/>
      <c r="JA186" s="64"/>
      <c r="JB186" s="64"/>
      <c r="JC186" s="64"/>
      <c r="JD186" s="64"/>
      <c r="JE186" s="64"/>
      <c r="JF186" s="64"/>
      <c r="JG186" s="64"/>
      <c r="JH186" s="64"/>
      <c r="JI186" s="64"/>
      <c r="JJ186" s="64"/>
      <c r="JK186" s="64"/>
      <c r="JL186" s="64"/>
      <c r="JM186" s="64"/>
      <c r="JN186" s="64"/>
      <c r="JO186" s="64"/>
      <c r="JP186" s="64"/>
      <c r="JQ186" s="64"/>
      <c r="JR186" s="64"/>
      <c r="JS186" s="64"/>
      <c r="JT186" s="64"/>
      <c r="JU186" s="64"/>
      <c r="JV186" s="64"/>
      <c r="JW186" s="64"/>
      <c r="JX186" s="64"/>
      <c r="JY186" s="64"/>
      <c r="JZ186" s="64"/>
      <c r="KA186" s="64"/>
      <c r="KB186" s="64"/>
      <c r="KC186" s="64"/>
      <c r="KD186" s="64"/>
      <c r="KE186" s="64"/>
      <c r="KF186" s="64"/>
      <c r="KG186" s="64"/>
      <c r="KH186" s="64"/>
      <c r="KI186" s="64"/>
      <c r="KJ186" s="64"/>
      <c r="KK186" s="64"/>
      <c r="KL186" s="64"/>
      <c r="KM186" s="64"/>
    </row>
    <row r="187" spans="1:299">
      <c r="A187" s="57"/>
      <c r="B187" s="38">
        <f>IF(SUM(J$9:J186)&gt;0.9,MAX(B$9:B186)+1,0)</f>
        <v>158</v>
      </c>
      <c r="C187" s="44">
        <f t="shared" si="340"/>
        <v>0</v>
      </c>
      <c r="D187" s="40">
        <v>49948</v>
      </c>
      <c r="E187" s="43">
        <f t="shared" si="379"/>
        <v>0</v>
      </c>
      <c r="F187" s="43">
        <f t="shared" si="380"/>
        <v>0</v>
      </c>
      <c r="G187" s="45">
        <f>IF(AND(B187=I$6,K186-I$1/(I$7-I$6+1)&gt;=0),ROUND(I$1/(I$7-I$6+1),0),IF(AND(SUM(G$10:G186)&gt;0,K186-G186&gt;=0),G186,IF(AND(SUM(G$10:G186)&gt;0),I$1-SUM(G$10:G186),0)))</f>
        <v>0</v>
      </c>
      <c r="H187" s="45">
        <f t="shared" si="381"/>
        <v>0</v>
      </c>
      <c r="I187" s="45">
        <f t="shared" si="382"/>
        <v>0</v>
      </c>
      <c r="J187" s="45">
        <f t="shared" si="439"/>
        <v>0</v>
      </c>
      <c r="K187" s="45">
        <f t="shared" si="383"/>
        <v>0</v>
      </c>
      <c r="L187" s="45">
        <f>IF(AND(J187&lt;&gt;0,SUM(J$9:J186)=0),ROUND(I$1*I$3,0),0)</f>
        <v>0</v>
      </c>
      <c r="M187" s="18"/>
      <c r="N187" s="38">
        <f>IF(SUM(V$9:V186)&gt;0.9,MAX(N$9:N186)+1,0)</f>
        <v>0</v>
      </c>
      <c r="O187" s="44">
        <f t="shared" si="341"/>
        <v>0</v>
      </c>
      <c r="P187" s="40">
        <f t="shared" si="342"/>
        <v>49948</v>
      </c>
      <c r="Q187" s="43">
        <f t="shared" si="462"/>
        <v>0</v>
      </c>
      <c r="R187" s="43">
        <f t="shared" si="440"/>
        <v>0</v>
      </c>
      <c r="S187" s="45">
        <f>IF(AND(N187=U$6,W186-U$1/(U$7-U$6+1)&gt;=0),ROUND(U$1/(U$7-U$6+1),0),IF(AND(SUM(S$10:S186)&gt;0,W186-S186&gt;=0),S186,IF(AND(SUM(S$10:S186)&gt;0),U$1-SUM(S$10:S186),0)))</f>
        <v>0</v>
      </c>
      <c r="T187" s="45">
        <f t="shared" si="384"/>
        <v>0</v>
      </c>
      <c r="U187" s="45">
        <f t="shared" si="385"/>
        <v>0</v>
      </c>
      <c r="V187" s="45">
        <f t="shared" si="441"/>
        <v>0</v>
      </c>
      <c r="W187" s="45">
        <f t="shared" si="386"/>
        <v>0</v>
      </c>
      <c r="X187" s="45">
        <f>IF(AND(V187&lt;&gt;0,SUM(V$9:V186)=0),ROUND(U$1*U$3,0),0)</f>
        <v>0</v>
      </c>
      <c r="Y187" s="18"/>
      <c r="Z187" s="38">
        <f>IF(SUM(AH$9:AH186)&gt;0.9,MAX(Z$9:Z186)+1,0)</f>
        <v>0</v>
      </c>
      <c r="AA187" s="44">
        <f t="shared" si="343"/>
        <v>0</v>
      </c>
      <c r="AB187" s="40">
        <f t="shared" si="344"/>
        <v>49948</v>
      </c>
      <c r="AC187" s="43">
        <f t="shared" si="463"/>
        <v>0</v>
      </c>
      <c r="AD187" s="43">
        <f t="shared" si="442"/>
        <v>0</v>
      </c>
      <c r="AE187" s="45">
        <f>IF(AND(Z187=AG$6,AI186-AG$1/(AG$7-AG$6+1)&gt;=0),ROUND(AG$1/(AG$7-AG$6+1),0),IF(AND(SUM(AE$10:AE186)&gt;0,AI186-AE186&gt;=0),AE186,IF(AND(SUM(AE$10:AE186)&gt;0),AG$1-SUM(AE$10:AE186),0)))</f>
        <v>0</v>
      </c>
      <c r="AF187" s="45">
        <f t="shared" si="387"/>
        <v>0</v>
      </c>
      <c r="AG187" s="45">
        <f t="shared" si="388"/>
        <v>0</v>
      </c>
      <c r="AH187" s="45">
        <f t="shared" si="443"/>
        <v>0</v>
      </c>
      <c r="AI187" s="45">
        <f t="shared" si="389"/>
        <v>0</v>
      </c>
      <c r="AJ187" s="45">
        <f>IF(AND(AH187&lt;&gt;0,SUM(AH$9:AH186)=0),ROUND(AG$1*AG$3,0),0)</f>
        <v>0</v>
      </c>
      <c r="AK187" s="18"/>
      <c r="AL187" s="38">
        <f>IF(SUM(AT$9:AT186)&gt;0.9,MAX(AL$9:AL186)+1,0)</f>
        <v>0</v>
      </c>
      <c r="AM187" s="44">
        <f t="shared" si="345"/>
        <v>0</v>
      </c>
      <c r="AN187" s="40">
        <f t="shared" si="346"/>
        <v>49948</v>
      </c>
      <c r="AO187" s="43">
        <f t="shared" si="464"/>
        <v>0</v>
      </c>
      <c r="AP187" s="43">
        <f t="shared" si="444"/>
        <v>0</v>
      </c>
      <c r="AQ187" s="45">
        <f>IF(AND(AL187=AS$6,AU186-AS$1/(AS$7-AS$6+1)&gt;=0),ROUND(AS$1/(AS$7-AS$6+1),0),IF(AND(SUM(AQ$10:AQ186)&gt;0,AU186-AQ186&gt;=0),AQ186,IF(AND(SUM(AQ$10:AQ186)&gt;0),AS$1-SUM(AQ$10:AQ186),0)))</f>
        <v>0</v>
      </c>
      <c r="AR187" s="45">
        <f t="shared" si="390"/>
        <v>0</v>
      </c>
      <c r="AS187" s="45">
        <f t="shared" si="391"/>
        <v>0</v>
      </c>
      <c r="AT187" s="45">
        <f t="shared" si="445"/>
        <v>0</v>
      </c>
      <c r="AU187" s="45">
        <f t="shared" si="392"/>
        <v>0</v>
      </c>
      <c r="AV187" s="45">
        <f>IF(AND(AT187&lt;&gt;0,SUM(AT$9:AT186)=0),ROUND(AS$1*AS$3,0),0)</f>
        <v>0</v>
      </c>
      <c r="AW187" s="18"/>
      <c r="AX187" s="38">
        <f>IF(SUM(BF$9:BF186)&gt;0.9,MAX(AX$9:AX186)+1,0)</f>
        <v>0</v>
      </c>
      <c r="AY187" s="44">
        <f t="shared" si="347"/>
        <v>0</v>
      </c>
      <c r="AZ187" s="40">
        <f t="shared" si="348"/>
        <v>49948</v>
      </c>
      <c r="BA187" s="43">
        <f t="shared" si="465"/>
        <v>0</v>
      </c>
      <c r="BB187" s="43">
        <f t="shared" si="446"/>
        <v>0</v>
      </c>
      <c r="BC187" s="45">
        <f>IF(AND(AX187=BE$6,BG186-BE$1/(BE$7-BE$6+1)&gt;=0),ROUND(BE$1/(BE$7-BE$6+1),0),IF(AND(SUM(BC$10:BC186)&gt;0,BG186-BC186&gt;=0),BC186,IF(AND(SUM(BC$10:BC186)&gt;0),BE$1-SUM(BC$10:BC186),0)))</f>
        <v>0</v>
      </c>
      <c r="BD187" s="45">
        <f t="shared" si="393"/>
        <v>0</v>
      </c>
      <c r="BE187" s="45">
        <f t="shared" si="394"/>
        <v>0</v>
      </c>
      <c r="BF187" s="45">
        <f t="shared" si="447"/>
        <v>0</v>
      </c>
      <c r="BG187" s="45">
        <f t="shared" si="395"/>
        <v>0</v>
      </c>
      <c r="BH187" s="45">
        <f>IF(AND(BF187&lt;&gt;0,SUM(BF$9:BF186)=0),ROUND(BE$1*BE$3,0),0)</f>
        <v>0</v>
      </c>
      <c r="BI187" s="18"/>
      <c r="BJ187" s="38">
        <f>IF(SUM(BR$9:BR186)&gt;0.9,MAX(BJ$9:BJ186)+1,0)</f>
        <v>0</v>
      </c>
      <c r="BK187" s="44">
        <f t="shared" si="349"/>
        <v>0</v>
      </c>
      <c r="BL187" s="40">
        <f t="shared" si="350"/>
        <v>49948</v>
      </c>
      <c r="BM187" s="43">
        <f t="shared" si="466"/>
        <v>0</v>
      </c>
      <c r="BN187" s="43">
        <f t="shared" si="448"/>
        <v>0</v>
      </c>
      <c r="BO187" s="45">
        <f>IF(AND(BJ187=BQ$6,BS186-BQ$1/(BQ$7-BQ$6+1)&gt;=0),ROUND(BQ$1/(BQ$7-BQ$6+1),0),IF(AND(SUM(BO$10:BO186)&gt;0,BS186-BO186&gt;=0),BO186,IF(AND(SUM(BO$10:BO186)&gt;0),BQ$1-SUM(BO$10:BO186),0)))</f>
        <v>0</v>
      </c>
      <c r="BP187" s="45">
        <f t="shared" si="396"/>
        <v>0</v>
      </c>
      <c r="BQ187" s="45">
        <f t="shared" si="397"/>
        <v>0</v>
      </c>
      <c r="BR187" s="45">
        <f t="shared" si="449"/>
        <v>0</v>
      </c>
      <c r="BS187" s="45">
        <f t="shared" si="398"/>
        <v>0</v>
      </c>
      <c r="BT187" s="45">
        <f>IF(AND(BR187&lt;&gt;0,SUM(BR$9:BR186)=0),ROUND(BQ$1*BQ$3,0),0)</f>
        <v>0</v>
      </c>
      <c r="BU187" s="18"/>
      <c r="BV187" s="38">
        <f>IF(SUM(CD$9:CD186)&gt;0.9,MAX(BV$9:BV186)+1,0)</f>
        <v>0</v>
      </c>
      <c r="BW187" s="44">
        <f t="shared" si="351"/>
        <v>0</v>
      </c>
      <c r="BX187" s="40">
        <f t="shared" si="352"/>
        <v>49948</v>
      </c>
      <c r="BY187" s="43">
        <f t="shared" si="467"/>
        <v>0</v>
      </c>
      <c r="BZ187" s="43">
        <f t="shared" si="450"/>
        <v>0</v>
      </c>
      <c r="CA187" s="45">
        <f>IF(AND(BV187=CC$6,CE186-CC$1/(CC$7-CC$6+1)&gt;=0),ROUND(CC$1/(CC$7-CC$6+1),0),IF(AND(SUM(CA$10:CA186)&gt;0,CE186-CA186&gt;=0),CA186,IF(AND(SUM(CA$10:CA186)&gt;0),CC$1-SUM(CA$10:CA186),0)))</f>
        <v>0</v>
      </c>
      <c r="CB187" s="45">
        <f t="shared" si="399"/>
        <v>0</v>
      </c>
      <c r="CC187" s="45">
        <f t="shared" si="400"/>
        <v>0</v>
      </c>
      <c r="CD187" s="45">
        <f t="shared" si="451"/>
        <v>0</v>
      </c>
      <c r="CE187" s="45">
        <f t="shared" si="401"/>
        <v>0</v>
      </c>
      <c r="CF187" s="45">
        <f>IF(AND(CD187&lt;&gt;0,SUM(CD$9:CD186)=0),ROUND(CC$1*CC$3,0),0)</f>
        <v>0</v>
      </c>
      <c r="CG187" s="18"/>
      <c r="CH187" s="38">
        <f>IF(SUM(CP$9:CP186)&gt;0.9,MAX(CH$9:CH186)+1,0)</f>
        <v>0</v>
      </c>
      <c r="CI187" s="44">
        <f t="shared" si="353"/>
        <v>0</v>
      </c>
      <c r="CJ187" s="40">
        <f t="shared" si="354"/>
        <v>49948</v>
      </c>
      <c r="CK187" s="43">
        <f t="shared" si="468"/>
        <v>0</v>
      </c>
      <c r="CL187" s="43">
        <f t="shared" si="452"/>
        <v>0</v>
      </c>
      <c r="CM187" s="45">
        <f>IF(AND(CH187=CO$6,CQ186-CO$1/(CO$7-CO$6+1)&gt;=0),ROUND(CO$1/(CO$7-CO$6+1),0),IF(AND(SUM(CM$10:CM186)&gt;0,CQ186-CM186&gt;=0),CM186,IF(AND(SUM(CM$10:CM186)&gt;0),CO$1-SUM(CM$10:CM186),0)))</f>
        <v>0</v>
      </c>
      <c r="CN187" s="45">
        <f t="shared" si="402"/>
        <v>0</v>
      </c>
      <c r="CO187" s="45">
        <f t="shared" si="403"/>
        <v>0</v>
      </c>
      <c r="CP187" s="45">
        <f t="shared" si="453"/>
        <v>0</v>
      </c>
      <c r="CQ187" s="45">
        <f t="shared" si="404"/>
        <v>0</v>
      </c>
      <c r="CR187" s="45">
        <f>IF(AND(CP187&lt;&gt;0,SUM(CP$9:CP186)=0),ROUND(CO$1*CO$3,0),0)</f>
        <v>0</v>
      </c>
      <c r="CS187" s="18"/>
      <c r="CT187" s="38">
        <f>IF(SUM(DB$9:DB186)&gt;0.9,MAX(CT$9:CT186)+1,0)</f>
        <v>0</v>
      </c>
      <c r="CU187" s="44">
        <f t="shared" si="355"/>
        <v>0</v>
      </c>
      <c r="CV187" s="40">
        <f t="shared" si="356"/>
        <v>49948</v>
      </c>
      <c r="CW187" s="43">
        <f t="shared" si="469"/>
        <v>0</v>
      </c>
      <c r="CX187" s="43">
        <f t="shared" si="454"/>
        <v>0</v>
      </c>
      <c r="CY187" s="45">
        <f>IF(AND(CT187=DA$6,DC186-DA$1/(DA$7-DA$6+1)&gt;=0),ROUND(DA$1/(DA$7-DA$6+1),0),IF(AND(SUM(CY$10:CY186)&gt;0,DC186-CY186&gt;=0),CY186,IF(AND(SUM(CY$10:CY186)&gt;0),DA$1-SUM(CY$10:CY186),0)))</f>
        <v>0</v>
      </c>
      <c r="CZ187" s="45">
        <f t="shared" si="405"/>
        <v>0</v>
      </c>
      <c r="DA187" s="45">
        <f t="shared" si="406"/>
        <v>0</v>
      </c>
      <c r="DB187" s="45">
        <f t="shared" si="455"/>
        <v>0</v>
      </c>
      <c r="DC187" s="45">
        <f t="shared" si="407"/>
        <v>0</v>
      </c>
      <c r="DD187" s="45">
        <f>IF(AND(DB187&lt;&gt;0,SUM(DB$9:DB186)=0),ROUND(DA$1*DA$3,0),0)</f>
        <v>0</v>
      </c>
      <c r="DE187" s="18"/>
      <c r="DF187" s="38">
        <f>IF(SUM(DN$9:DN186)&gt;0.9,MAX(DF$9:DF186)+1,0)</f>
        <v>0</v>
      </c>
      <c r="DG187" s="44">
        <f t="shared" si="357"/>
        <v>0</v>
      </c>
      <c r="DH187" s="40">
        <f t="shared" si="358"/>
        <v>49948</v>
      </c>
      <c r="DI187" s="43">
        <f t="shared" si="470"/>
        <v>0</v>
      </c>
      <c r="DJ187" s="43">
        <f t="shared" si="456"/>
        <v>0</v>
      </c>
      <c r="DK187" s="45">
        <f>IF(AND(DF187=DM$6,DO186-DM$1/(DM$7-DM$6+1)&gt;=0),ROUND(DM$1/(DM$7-DM$6+1),0),IF(AND(SUM(DK$10:DK186)&gt;0,DO186-DK186&gt;=0),DK186,IF(AND(SUM(DK$10:DK186)&gt;0),DM$1-SUM(DK$10:DK186),0)))</f>
        <v>0</v>
      </c>
      <c r="DL187" s="45">
        <f t="shared" si="408"/>
        <v>0</v>
      </c>
      <c r="DM187" s="45">
        <f t="shared" si="409"/>
        <v>0</v>
      </c>
      <c r="DN187" s="45">
        <f t="shared" si="457"/>
        <v>0</v>
      </c>
      <c r="DO187" s="45">
        <f t="shared" si="410"/>
        <v>0</v>
      </c>
      <c r="DP187" s="45">
        <f>IF(AND(DN187&lt;&gt;0,SUM(DN$9:DN186)=0),ROUND(DM$1*DM$3,0),0)</f>
        <v>0</v>
      </c>
      <c r="DQ187" s="18"/>
      <c r="DR187" s="38">
        <f>IF(SUM(DZ$9:DZ186)&gt;0.9,MAX(DR$9:DR186)+1,0)</f>
        <v>0</v>
      </c>
      <c r="DS187" s="44">
        <f t="shared" si="359"/>
        <v>0</v>
      </c>
      <c r="DT187" s="40">
        <f t="shared" si="360"/>
        <v>49948</v>
      </c>
      <c r="DU187" s="43">
        <f t="shared" si="471"/>
        <v>0</v>
      </c>
      <c r="DV187" s="43">
        <f t="shared" si="458"/>
        <v>0</v>
      </c>
      <c r="DW187" s="45">
        <f>IF(AND(DR187=DY$6,EA186-DY$1/(DY$7-DY$6+1)&gt;=0),ROUND(DY$1/(DY$7-DY$6+1),0),IF(AND(SUM(DW$10:DW186)&gt;0,EA186-DW186&gt;=0),DW186,IF(AND(SUM(DW$10:DW186)&gt;0),DY$1-SUM(DW$10:DW186),0)))</f>
        <v>0</v>
      </c>
      <c r="DX187" s="45">
        <f t="shared" si="411"/>
        <v>0</v>
      </c>
      <c r="DY187" s="45">
        <f t="shared" si="412"/>
        <v>0</v>
      </c>
      <c r="DZ187" s="45">
        <f t="shared" si="459"/>
        <v>0</v>
      </c>
      <c r="EA187" s="45">
        <f t="shared" si="413"/>
        <v>0</v>
      </c>
      <c r="EB187" s="45">
        <f>IF(AND(DZ187&lt;&gt;0,SUM(DZ$9:DZ186)=0),ROUND(DY$1*DY$3,0),0)</f>
        <v>0</v>
      </c>
      <c r="EC187" s="18"/>
      <c r="ED187" s="38">
        <f>IF(SUM(EL$9:EL186)&gt;0.9,MAX(ED$9:ED186)+1,0)</f>
        <v>0</v>
      </c>
      <c r="EE187" s="44">
        <f t="shared" si="361"/>
        <v>0</v>
      </c>
      <c r="EF187" s="40">
        <f t="shared" si="362"/>
        <v>49948</v>
      </c>
      <c r="EG187" s="43">
        <f t="shared" si="472"/>
        <v>0</v>
      </c>
      <c r="EH187" s="43">
        <f t="shared" si="460"/>
        <v>0</v>
      </c>
      <c r="EI187" s="45">
        <f>IF(AND(ED187=EK$6,EM186-EK$1/(EK$7-EK$6+1)&gt;=0),ROUND(EK$1/(EK$7-EK$6+1),0),IF(AND(SUM(EI$10:EI186)&gt;0,EM186-EI186&gt;=0),EI186,IF(AND(SUM(EI$10:EI186)&gt;0),EK$1-SUM(EI$10:EI186),0)))</f>
        <v>0</v>
      </c>
      <c r="EJ187" s="45">
        <f t="shared" si="414"/>
        <v>0</v>
      </c>
      <c r="EK187" s="45">
        <f t="shared" si="415"/>
        <v>0</v>
      </c>
      <c r="EL187" s="45">
        <f t="shared" si="461"/>
        <v>0</v>
      </c>
      <c r="EM187" s="45">
        <f t="shared" si="416"/>
        <v>0</v>
      </c>
      <c r="EN187" s="45">
        <f>IF(AND(EL187&lt;&gt;0,SUM(EL$9:EL186)=0),ROUND(EK$1*EK$3,0),0)</f>
        <v>0</v>
      </c>
      <c r="EO187" s="21"/>
      <c r="EP187" s="46">
        <f t="shared" si="433"/>
        <v>165</v>
      </c>
      <c r="EQ187" s="47">
        <f t="shared" si="417"/>
        <v>49948</v>
      </c>
      <c r="ER187" s="48">
        <f t="shared" si="438"/>
        <v>0</v>
      </c>
      <c r="ES187" s="48">
        <f t="shared" si="418"/>
        <v>0</v>
      </c>
      <c r="ET187" s="48">
        <f t="shared" si="419"/>
        <v>0</v>
      </c>
      <c r="EU187" s="48">
        <f t="shared" si="420"/>
        <v>0</v>
      </c>
      <c r="EV187" s="48">
        <f t="shared" si="421"/>
        <v>0</v>
      </c>
      <c r="EW187" s="48">
        <f t="shared" si="422"/>
        <v>0</v>
      </c>
      <c r="EX187" s="48">
        <f t="shared" si="423"/>
        <v>0</v>
      </c>
      <c r="EY187" s="48">
        <f t="shared" si="424"/>
        <v>0</v>
      </c>
      <c r="EZ187" s="48">
        <f t="shared" si="425"/>
        <v>0</v>
      </c>
      <c r="FA187" s="48">
        <f t="shared" si="426"/>
        <v>0</v>
      </c>
      <c r="FB187" s="48">
        <f t="shared" si="427"/>
        <v>0</v>
      </c>
      <c r="FC187" s="48">
        <f t="shared" si="428"/>
        <v>0</v>
      </c>
      <c r="FD187" s="48">
        <f t="shared" si="363"/>
        <v>0</v>
      </c>
      <c r="FE187" s="49">
        <f t="shared" si="339"/>
        <v>0</v>
      </c>
      <c r="FF187" s="49">
        <f t="shared" si="367"/>
        <v>0</v>
      </c>
      <c r="FG187" s="49">
        <f t="shared" si="368"/>
        <v>0</v>
      </c>
      <c r="FH187" s="49">
        <f t="shared" si="369"/>
        <v>0</v>
      </c>
      <c r="FI187" s="49">
        <f t="shared" si="370"/>
        <v>0</v>
      </c>
      <c r="FJ187" s="49">
        <f t="shared" si="371"/>
        <v>0</v>
      </c>
      <c r="FK187" s="49">
        <f t="shared" si="372"/>
        <v>0</v>
      </c>
      <c r="FL187" s="49">
        <f t="shared" si="373"/>
        <v>0</v>
      </c>
      <c r="FM187" s="49">
        <f t="shared" si="374"/>
        <v>0</v>
      </c>
      <c r="FN187" s="49">
        <f t="shared" si="429"/>
        <v>0</v>
      </c>
      <c r="FO187" s="49">
        <f t="shared" si="430"/>
        <v>0</v>
      </c>
      <c r="FP187" s="49">
        <f t="shared" si="431"/>
        <v>0</v>
      </c>
      <c r="FQ187" s="49">
        <f t="shared" si="432"/>
        <v>0</v>
      </c>
      <c r="FR187" s="49">
        <f t="shared" si="375"/>
        <v>0</v>
      </c>
      <c r="FS187" s="49">
        <f>IF(SUM(FF187:FF$298)=0,FF$299*FS$8/12,0)</f>
        <v>0</v>
      </c>
      <c r="FT187" s="49">
        <f>IF(SUM(FG187:FG$298)=0,FG$299*FT$8/12,0)</f>
        <v>0</v>
      </c>
      <c r="FU187" s="49">
        <f>IF(SUM(FH187:FH$298)=0,FH$299*FU$8/12,0)</f>
        <v>0</v>
      </c>
      <c r="FV187" s="49">
        <f>IF(SUM(FI187:FI$298)=0,FI$299*FV$8/12,0)</f>
        <v>0</v>
      </c>
      <c r="FW187" s="49">
        <f>IF(SUM(FJ187:FJ$298)=0,FJ$299*FW$8/12,0)</f>
        <v>0</v>
      </c>
      <c r="FX187" s="49">
        <f>IF(SUM(FK187:FK$298)=0,FK$299*FX$8/12,0)</f>
        <v>0</v>
      </c>
      <c r="FY187" s="49">
        <f>IF(SUM(FL187:FL$298)=0,FL$299*FY$8/12,0)</f>
        <v>0</v>
      </c>
      <c r="FZ187" s="49">
        <f>IF(SUM(FM187:FM$298)=0,FM$299*FZ$8/12,0)</f>
        <v>0</v>
      </c>
      <c r="GA187" s="49">
        <f>IF(SUM(FN187:FN$298)=0,FN$299*GA$8/12,0)</f>
        <v>0</v>
      </c>
      <c r="GB187" s="49">
        <f>IF(SUM(FO187:FO$298)=0,FO$299*GB$8/12,0)</f>
        <v>0</v>
      </c>
      <c r="GC187" s="49">
        <f>IF(SUM(FP187:FP$298)=0,FP$299*GC$8/12,0)</f>
        <v>0</v>
      </c>
      <c r="GD187" s="49">
        <f>IF(SUM(FQ187:FQ$298)=0,FQ$299*GD$8/12,0)</f>
        <v>0</v>
      </c>
      <c r="GE187" s="49">
        <f t="shared" si="376"/>
        <v>0</v>
      </c>
      <c r="GF187" s="49">
        <f t="shared" si="364"/>
        <v>0</v>
      </c>
      <c r="GG187" s="49">
        <f t="shared" si="377"/>
        <v>0</v>
      </c>
      <c r="GH187" s="49">
        <f t="shared" si="365"/>
        <v>0</v>
      </c>
      <c r="GI187" s="49">
        <f t="shared" si="378"/>
        <v>0</v>
      </c>
      <c r="GJ187" s="49">
        <f t="shared" si="366"/>
        <v>0</v>
      </c>
      <c r="GK187" s="21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  <c r="IW187" s="64"/>
      <c r="IX187" s="64"/>
      <c r="IY187" s="64"/>
      <c r="IZ187" s="64"/>
      <c r="JA187" s="64"/>
      <c r="JB187" s="64"/>
      <c r="JC187" s="64"/>
      <c r="JD187" s="64"/>
      <c r="JE187" s="64"/>
      <c r="JF187" s="64"/>
      <c r="JG187" s="64"/>
      <c r="JH187" s="64"/>
      <c r="JI187" s="64"/>
      <c r="JJ187" s="64"/>
      <c r="JK187" s="64"/>
      <c r="JL187" s="64"/>
      <c r="JM187" s="64"/>
      <c r="JN187" s="64"/>
      <c r="JO187" s="64"/>
      <c r="JP187" s="64"/>
      <c r="JQ187" s="64"/>
      <c r="JR187" s="64"/>
      <c r="JS187" s="64"/>
      <c r="JT187" s="64"/>
      <c r="JU187" s="64"/>
      <c r="JV187" s="64"/>
      <c r="JW187" s="64"/>
      <c r="JX187" s="64"/>
      <c r="JY187" s="64"/>
      <c r="JZ187" s="64"/>
      <c r="KA187" s="64"/>
      <c r="KB187" s="64"/>
      <c r="KC187" s="64"/>
      <c r="KD187" s="64"/>
      <c r="KE187" s="64"/>
      <c r="KF187" s="64"/>
      <c r="KG187" s="64"/>
      <c r="KH187" s="64"/>
      <c r="KI187" s="64"/>
      <c r="KJ187" s="64"/>
      <c r="KK187" s="64"/>
      <c r="KL187" s="64"/>
      <c r="KM187" s="64"/>
    </row>
    <row r="188" spans="1:299">
      <c r="A188" s="57"/>
      <c r="B188" s="38">
        <f>IF(SUM(J$9:J187)&gt;0.9,MAX(B$9:B187)+1,0)</f>
        <v>159</v>
      </c>
      <c r="C188" s="44">
        <f t="shared" si="340"/>
        <v>0</v>
      </c>
      <c r="D188" s="40">
        <v>49979</v>
      </c>
      <c r="E188" s="43">
        <f t="shared" si="379"/>
        <v>0</v>
      </c>
      <c r="F188" s="43">
        <f t="shared" si="380"/>
        <v>0</v>
      </c>
      <c r="G188" s="45">
        <f>IF(AND(B188=I$6,K187-I$1/(I$7-I$6+1)&gt;=0),ROUND(I$1/(I$7-I$6+1),0),IF(AND(SUM(G$10:G187)&gt;0,K187-G187&gt;=0),G187,IF(AND(SUM(G$10:G187)&gt;0),I$1-SUM(G$10:G187),0)))</f>
        <v>0</v>
      </c>
      <c r="H188" s="45">
        <f t="shared" si="381"/>
        <v>0</v>
      </c>
      <c r="I188" s="45">
        <f t="shared" si="382"/>
        <v>0</v>
      </c>
      <c r="J188" s="45">
        <f t="shared" si="439"/>
        <v>0</v>
      </c>
      <c r="K188" s="45">
        <f t="shared" si="383"/>
        <v>0</v>
      </c>
      <c r="L188" s="45">
        <f>IF(AND(J188&lt;&gt;0,SUM(J$9:J187)=0),ROUND(I$1*I$3,0),0)</f>
        <v>0</v>
      </c>
      <c r="M188" s="18"/>
      <c r="N188" s="38">
        <f>IF(SUM(V$9:V187)&gt;0.9,MAX(N$9:N187)+1,0)</f>
        <v>0</v>
      </c>
      <c r="O188" s="44">
        <f t="shared" si="341"/>
        <v>0</v>
      </c>
      <c r="P188" s="40">
        <f t="shared" si="342"/>
        <v>49979</v>
      </c>
      <c r="Q188" s="43">
        <f t="shared" si="462"/>
        <v>0</v>
      </c>
      <c r="R188" s="43">
        <f t="shared" si="440"/>
        <v>0</v>
      </c>
      <c r="S188" s="45">
        <f>IF(AND(N188=U$6,W187-U$1/(U$7-U$6+1)&gt;=0),ROUND(U$1/(U$7-U$6+1),0),IF(AND(SUM(S$10:S187)&gt;0,W187-S187&gt;=0),S187,IF(AND(SUM(S$10:S187)&gt;0),U$1-SUM(S$10:S187),0)))</f>
        <v>0</v>
      </c>
      <c r="T188" s="45">
        <f t="shared" si="384"/>
        <v>0</v>
      </c>
      <c r="U188" s="45">
        <f t="shared" si="385"/>
        <v>0</v>
      </c>
      <c r="V188" s="45">
        <f t="shared" si="441"/>
        <v>0</v>
      </c>
      <c r="W188" s="45">
        <f t="shared" si="386"/>
        <v>0</v>
      </c>
      <c r="X188" s="45">
        <f>IF(AND(V188&lt;&gt;0,SUM(V$9:V187)=0),ROUND(U$1*U$3,0),0)</f>
        <v>0</v>
      </c>
      <c r="Y188" s="18"/>
      <c r="Z188" s="38">
        <f>IF(SUM(AH$9:AH187)&gt;0.9,MAX(Z$9:Z187)+1,0)</f>
        <v>0</v>
      </c>
      <c r="AA188" s="44">
        <f t="shared" si="343"/>
        <v>0</v>
      </c>
      <c r="AB188" s="40">
        <f t="shared" si="344"/>
        <v>49979</v>
      </c>
      <c r="AC188" s="43">
        <f t="shared" si="463"/>
        <v>0</v>
      </c>
      <c r="AD188" s="43">
        <f t="shared" si="442"/>
        <v>0</v>
      </c>
      <c r="AE188" s="45">
        <f>IF(AND(Z188=AG$6,AI187-AG$1/(AG$7-AG$6+1)&gt;=0),ROUND(AG$1/(AG$7-AG$6+1),0),IF(AND(SUM(AE$10:AE187)&gt;0,AI187-AE187&gt;=0),AE187,IF(AND(SUM(AE$10:AE187)&gt;0),AG$1-SUM(AE$10:AE187),0)))</f>
        <v>0</v>
      </c>
      <c r="AF188" s="45">
        <f t="shared" si="387"/>
        <v>0</v>
      </c>
      <c r="AG188" s="45">
        <f t="shared" si="388"/>
        <v>0</v>
      </c>
      <c r="AH188" s="45">
        <f t="shared" si="443"/>
        <v>0</v>
      </c>
      <c r="AI188" s="45">
        <f t="shared" si="389"/>
        <v>0</v>
      </c>
      <c r="AJ188" s="45">
        <f>IF(AND(AH188&lt;&gt;0,SUM(AH$9:AH187)=0),ROUND(AG$1*AG$3,0),0)</f>
        <v>0</v>
      </c>
      <c r="AK188" s="18"/>
      <c r="AL188" s="38">
        <f>IF(SUM(AT$9:AT187)&gt;0.9,MAX(AL$9:AL187)+1,0)</f>
        <v>0</v>
      </c>
      <c r="AM188" s="44">
        <f t="shared" si="345"/>
        <v>0</v>
      </c>
      <c r="AN188" s="40">
        <f t="shared" si="346"/>
        <v>49979</v>
      </c>
      <c r="AO188" s="43">
        <f t="shared" si="464"/>
        <v>0</v>
      </c>
      <c r="AP188" s="43">
        <f t="shared" si="444"/>
        <v>0</v>
      </c>
      <c r="AQ188" s="45">
        <f>IF(AND(AL188=AS$6,AU187-AS$1/(AS$7-AS$6+1)&gt;=0),ROUND(AS$1/(AS$7-AS$6+1),0),IF(AND(SUM(AQ$10:AQ187)&gt;0,AU187-AQ187&gt;=0),AQ187,IF(AND(SUM(AQ$10:AQ187)&gt;0),AS$1-SUM(AQ$10:AQ187),0)))</f>
        <v>0</v>
      </c>
      <c r="AR188" s="45">
        <f t="shared" si="390"/>
        <v>0</v>
      </c>
      <c r="AS188" s="45">
        <f t="shared" si="391"/>
        <v>0</v>
      </c>
      <c r="AT188" s="45">
        <f t="shared" si="445"/>
        <v>0</v>
      </c>
      <c r="AU188" s="45">
        <f t="shared" si="392"/>
        <v>0</v>
      </c>
      <c r="AV188" s="45">
        <f>IF(AND(AT188&lt;&gt;0,SUM(AT$9:AT187)=0),ROUND(AS$1*AS$3,0),0)</f>
        <v>0</v>
      </c>
      <c r="AW188" s="18"/>
      <c r="AX188" s="38">
        <f>IF(SUM(BF$9:BF187)&gt;0.9,MAX(AX$9:AX187)+1,0)</f>
        <v>0</v>
      </c>
      <c r="AY188" s="44">
        <f t="shared" si="347"/>
        <v>0</v>
      </c>
      <c r="AZ188" s="40">
        <f t="shared" si="348"/>
        <v>49979</v>
      </c>
      <c r="BA188" s="43">
        <f t="shared" si="465"/>
        <v>0</v>
      </c>
      <c r="BB188" s="43">
        <f t="shared" si="446"/>
        <v>0</v>
      </c>
      <c r="BC188" s="45">
        <f>IF(AND(AX188=BE$6,BG187-BE$1/(BE$7-BE$6+1)&gt;=0),ROUND(BE$1/(BE$7-BE$6+1),0),IF(AND(SUM(BC$10:BC187)&gt;0,BG187-BC187&gt;=0),BC187,IF(AND(SUM(BC$10:BC187)&gt;0),BE$1-SUM(BC$10:BC187),0)))</f>
        <v>0</v>
      </c>
      <c r="BD188" s="45">
        <f t="shared" si="393"/>
        <v>0</v>
      </c>
      <c r="BE188" s="45">
        <f t="shared" si="394"/>
        <v>0</v>
      </c>
      <c r="BF188" s="45">
        <f t="shared" si="447"/>
        <v>0</v>
      </c>
      <c r="BG188" s="45">
        <f t="shared" si="395"/>
        <v>0</v>
      </c>
      <c r="BH188" s="45">
        <f>IF(AND(BF188&lt;&gt;0,SUM(BF$9:BF187)=0),ROUND(BE$1*BE$3,0),0)</f>
        <v>0</v>
      </c>
      <c r="BI188" s="18"/>
      <c r="BJ188" s="38">
        <f>IF(SUM(BR$9:BR187)&gt;0.9,MAX(BJ$9:BJ187)+1,0)</f>
        <v>0</v>
      </c>
      <c r="BK188" s="44">
        <f t="shared" si="349"/>
        <v>0</v>
      </c>
      <c r="BL188" s="40">
        <f t="shared" si="350"/>
        <v>49979</v>
      </c>
      <c r="BM188" s="43">
        <f t="shared" si="466"/>
        <v>0</v>
      </c>
      <c r="BN188" s="43">
        <f t="shared" si="448"/>
        <v>0</v>
      </c>
      <c r="BO188" s="45">
        <f>IF(AND(BJ188=BQ$6,BS187-BQ$1/(BQ$7-BQ$6+1)&gt;=0),ROUND(BQ$1/(BQ$7-BQ$6+1),0),IF(AND(SUM(BO$10:BO187)&gt;0,BS187-BO187&gt;=0),BO187,IF(AND(SUM(BO$10:BO187)&gt;0),BQ$1-SUM(BO$10:BO187),0)))</f>
        <v>0</v>
      </c>
      <c r="BP188" s="45">
        <f t="shared" si="396"/>
        <v>0</v>
      </c>
      <c r="BQ188" s="45">
        <f t="shared" si="397"/>
        <v>0</v>
      </c>
      <c r="BR188" s="45">
        <f t="shared" si="449"/>
        <v>0</v>
      </c>
      <c r="BS188" s="45">
        <f t="shared" si="398"/>
        <v>0</v>
      </c>
      <c r="BT188" s="45">
        <f>IF(AND(BR188&lt;&gt;0,SUM(BR$9:BR187)=0),ROUND(BQ$1*BQ$3,0),0)</f>
        <v>0</v>
      </c>
      <c r="BU188" s="18"/>
      <c r="BV188" s="38">
        <f>IF(SUM(CD$9:CD187)&gt;0.9,MAX(BV$9:BV187)+1,0)</f>
        <v>0</v>
      </c>
      <c r="BW188" s="44">
        <f t="shared" si="351"/>
        <v>0</v>
      </c>
      <c r="BX188" s="40">
        <f t="shared" si="352"/>
        <v>49979</v>
      </c>
      <c r="BY188" s="43">
        <f t="shared" si="467"/>
        <v>0</v>
      </c>
      <c r="BZ188" s="43">
        <f t="shared" si="450"/>
        <v>0</v>
      </c>
      <c r="CA188" s="45">
        <f>IF(AND(BV188=CC$6,CE187-CC$1/(CC$7-CC$6+1)&gt;=0),ROUND(CC$1/(CC$7-CC$6+1),0),IF(AND(SUM(CA$10:CA187)&gt;0,CE187-CA187&gt;=0),CA187,IF(AND(SUM(CA$10:CA187)&gt;0),CC$1-SUM(CA$10:CA187),0)))</f>
        <v>0</v>
      </c>
      <c r="CB188" s="45">
        <f t="shared" si="399"/>
        <v>0</v>
      </c>
      <c r="CC188" s="45">
        <f t="shared" si="400"/>
        <v>0</v>
      </c>
      <c r="CD188" s="45">
        <f t="shared" si="451"/>
        <v>0</v>
      </c>
      <c r="CE188" s="45">
        <f t="shared" si="401"/>
        <v>0</v>
      </c>
      <c r="CF188" s="45">
        <f>IF(AND(CD188&lt;&gt;0,SUM(CD$9:CD187)=0),ROUND(CC$1*CC$3,0),0)</f>
        <v>0</v>
      </c>
      <c r="CG188" s="18"/>
      <c r="CH188" s="38">
        <f>IF(SUM(CP$9:CP187)&gt;0.9,MAX(CH$9:CH187)+1,0)</f>
        <v>0</v>
      </c>
      <c r="CI188" s="44">
        <f t="shared" si="353"/>
        <v>0</v>
      </c>
      <c r="CJ188" s="40">
        <f t="shared" si="354"/>
        <v>49979</v>
      </c>
      <c r="CK188" s="43">
        <f t="shared" si="468"/>
        <v>0</v>
      </c>
      <c r="CL188" s="43">
        <f t="shared" si="452"/>
        <v>0</v>
      </c>
      <c r="CM188" s="45">
        <f>IF(AND(CH188=CO$6,CQ187-CO$1/(CO$7-CO$6+1)&gt;=0),ROUND(CO$1/(CO$7-CO$6+1),0),IF(AND(SUM(CM$10:CM187)&gt;0,CQ187-CM187&gt;=0),CM187,IF(AND(SUM(CM$10:CM187)&gt;0),CO$1-SUM(CM$10:CM187),0)))</f>
        <v>0</v>
      </c>
      <c r="CN188" s="45">
        <f t="shared" si="402"/>
        <v>0</v>
      </c>
      <c r="CO188" s="45">
        <f t="shared" si="403"/>
        <v>0</v>
      </c>
      <c r="CP188" s="45">
        <f t="shared" si="453"/>
        <v>0</v>
      </c>
      <c r="CQ188" s="45">
        <f t="shared" si="404"/>
        <v>0</v>
      </c>
      <c r="CR188" s="45">
        <f>IF(AND(CP188&lt;&gt;0,SUM(CP$9:CP187)=0),ROUND(CO$1*CO$3,0),0)</f>
        <v>0</v>
      </c>
      <c r="CS188" s="18"/>
      <c r="CT188" s="38">
        <f>IF(SUM(DB$9:DB187)&gt;0.9,MAX(CT$9:CT187)+1,0)</f>
        <v>0</v>
      </c>
      <c r="CU188" s="44">
        <f t="shared" si="355"/>
        <v>0</v>
      </c>
      <c r="CV188" s="40">
        <f t="shared" si="356"/>
        <v>49979</v>
      </c>
      <c r="CW188" s="43">
        <f t="shared" si="469"/>
        <v>0</v>
      </c>
      <c r="CX188" s="43">
        <f t="shared" si="454"/>
        <v>0</v>
      </c>
      <c r="CY188" s="45">
        <f>IF(AND(CT188=DA$6,DC187-DA$1/(DA$7-DA$6+1)&gt;=0),ROUND(DA$1/(DA$7-DA$6+1),0),IF(AND(SUM(CY$10:CY187)&gt;0,DC187-CY187&gt;=0),CY187,IF(AND(SUM(CY$10:CY187)&gt;0),DA$1-SUM(CY$10:CY187),0)))</f>
        <v>0</v>
      </c>
      <c r="CZ188" s="45">
        <f t="shared" si="405"/>
        <v>0</v>
      </c>
      <c r="DA188" s="45">
        <f t="shared" si="406"/>
        <v>0</v>
      </c>
      <c r="DB188" s="45">
        <f t="shared" si="455"/>
        <v>0</v>
      </c>
      <c r="DC188" s="45">
        <f t="shared" si="407"/>
        <v>0</v>
      </c>
      <c r="DD188" s="45">
        <f>IF(AND(DB188&lt;&gt;0,SUM(DB$9:DB187)=0),ROUND(DA$1*DA$3,0),0)</f>
        <v>0</v>
      </c>
      <c r="DE188" s="18"/>
      <c r="DF188" s="38">
        <f>IF(SUM(DN$9:DN187)&gt;0.9,MAX(DF$9:DF187)+1,0)</f>
        <v>0</v>
      </c>
      <c r="DG188" s="44">
        <f t="shared" si="357"/>
        <v>0</v>
      </c>
      <c r="DH188" s="40">
        <f t="shared" si="358"/>
        <v>49979</v>
      </c>
      <c r="DI188" s="43">
        <f t="shared" si="470"/>
        <v>0</v>
      </c>
      <c r="DJ188" s="43">
        <f t="shared" si="456"/>
        <v>0</v>
      </c>
      <c r="DK188" s="45">
        <f>IF(AND(DF188=DM$6,DO187-DM$1/(DM$7-DM$6+1)&gt;=0),ROUND(DM$1/(DM$7-DM$6+1),0),IF(AND(SUM(DK$10:DK187)&gt;0,DO187-DK187&gt;=0),DK187,IF(AND(SUM(DK$10:DK187)&gt;0),DM$1-SUM(DK$10:DK187),0)))</f>
        <v>0</v>
      </c>
      <c r="DL188" s="45">
        <f t="shared" si="408"/>
        <v>0</v>
      </c>
      <c r="DM188" s="45">
        <f t="shared" si="409"/>
        <v>0</v>
      </c>
      <c r="DN188" s="45">
        <f t="shared" si="457"/>
        <v>0</v>
      </c>
      <c r="DO188" s="45">
        <f t="shared" si="410"/>
        <v>0</v>
      </c>
      <c r="DP188" s="45">
        <f>IF(AND(DN188&lt;&gt;0,SUM(DN$9:DN187)=0),ROUND(DM$1*DM$3,0),0)</f>
        <v>0</v>
      </c>
      <c r="DQ188" s="18"/>
      <c r="DR188" s="38">
        <f>IF(SUM(DZ$9:DZ187)&gt;0.9,MAX(DR$9:DR187)+1,0)</f>
        <v>0</v>
      </c>
      <c r="DS188" s="44">
        <f t="shared" si="359"/>
        <v>0</v>
      </c>
      <c r="DT188" s="40">
        <f t="shared" si="360"/>
        <v>49979</v>
      </c>
      <c r="DU188" s="43">
        <f t="shared" si="471"/>
        <v>0</v>
      </c>
      <c r="DV188" s="43">
        <f t="shared" si="458"/>
        <v>0</v>
      </c>
      <c r="DW188" s="45">
        <f>IF(AND(DR188=DY$6,EA187-DY$1/(DY$7-DY$6+1)&gt;=0),ROUND(DY$1/(DY$7-DY$6+1),0),IF(AND(SUM(DW$10:DW187)&gt;0,EA187-DW187&gt;=0),DW187,IF(AND(SUM(DW$10:DW187)&gt;0),DY$1-SUM(DW$10:DW187),0)))</f>
        <v>0</v>
      </c>
      <c r="DX188" s="45">
        <f t="shared" si="411"/>
        <v>0</v>
      </c>
      <c r="DY188" s="45">
        <f t="shared" si="412"/>
        <v>0</v>
      </c>
      <c r="DZ188" s="45">
        <f t="shared" si="459"/>
        <v>0</v>
      </c>
      <c r="EA188" s="45">
        <f t="shared" si="413"/>
        <v>0</v>
      </c>
      <c r="EB188" s="45">
        <f>IF(AND(DZ188&lt;&gt;0,SUM(DZ$9:DZ187)=0),ROUND(DY$1*DY$3,0),0)</f>
        <v>0</v>
      </c>
      <c r="EC188" s="18"/>
      <c r="ED188" s="38">
        <f>IF(SUM(EL$9:EL187)&gt;0.9,MAX(ED$9:ED187)+1,0)</f>
        <v>0</v>
      </c>
      <c r="EE188" s="44">
        <f t="shared" si="361"/>
        <v>0</v>
      </c>
      <c r="EF188" s="40">
        <f t="shared" si="362"/>
        <v>49979</v>
      </c>
      <c r="EG188" s="43">
        <f t="shared" si="472"/>
        <v>0</v>
      </c>
      <c r="EH188" s="43">
        <f t="shared" si="460"/>
        <v>0</v>
      </c>
      <c r="EI188" s="45">
        <f>IF(AND(ED188=EK$6,EM187-EK$1/(EK$7-EK$6+1)&gt;=0),ROUND(EK$1/(EK$7-EK$6+1),0),IF(AND(SUM(EI$10:EI187)&gt;0,EM187-EI187&gt;=0),EI187,IF(AND(SUM(EI$10:EI187)&gt;0),EK$1-SUM(EI$10:EI187),0)))</f>
        <v>0</v>
      </c>
      <c r="EJ188" s="45">
        <f t="shared" si="414"/>
        <v>0</v>
      </c>
      <c r="EK188" s="45">
        <f t="shared" si="415"/>
        <v>0</v>
      </c>
      <c r="EL188" s="45">
        <f t="shared" si="461"/>
        <v>0</v>
      </c>
      <c r="EM188" s="45">
        <f t="shared" si="416"/>
        <v>0</v>
      </c>
      <c r="EN188" s="45">
        <f>IF(AND(EL188&lt;&gt;0,SUM(EL$9:EL187)=0),ROUND(EK$1*EK$3,0),0)</f>
        <v>0</v>
      </c>
      <c r="EO188" s="21"/>
      <c r="EP188" s="46">
        <f t="shared" si="433"/>
        <v>166</v>
      </c>
      <c r="EQ188" s="47">
        <f t="shared" si="417"/>
        <v>49979</v>
      </c>
      <c r="ER188" s="48">
        <f t="shared" si="438"/>
        <v>0</v>
      </c>
      <c r="ES188" s="48">
        <f t="shared" si="418"/>
        <v>0</v>
      </c>
      <c r="ET188" s="48">
        <f t="shared" si="419"/>
        <v>0</v>
      </c>
      <c r="EU188" s="48">
        <f t="shared" si="420"/>
        <v>0</v>
      </c>
      <c r="EV188" s="48">
        <f t="shared" si="421"/>
        <v>0</v>
      </c>
      <c r="EW188" s="48">
        <f t="shared" si="422"/>
        <v>0</v>
      </c>
      <c r="EX188" s="48">
        <f t="shared" si="423"/>
        <v>0</v>
      </c>
      <c r="EY188" s="48">
        <f t="shared" si="424"/>
        <v>0</v>
      </c>
      <c r="EZ188" s="48">
        <f t="shared" si="425"/>
        <v>0</v>
      </c>
      <c r="FA188" s="48">
        <f t="shared" si="426"/>
        <v>0</v>
      </c>
      <c r="FB188" s="48">
        <f t="shared" si="427"/>
        <v>0</v>
      </c>
      <c r="FC188" s="48">
        <f t="shared" si="428"/>
        <v>0</v>
      </c>
      <c r="FD188" s="48">
        <f t="shared" si="363"/>
        <v>0</v>
      </c>
      <c r="FE188" s="49">
        <f t="shared" si="339"/>
        <v>0</v>
      </c>
      <c r="FF188" s="49">
        <f t="shared" si="367"/>
        <v>0</v>
      </c>
      <c r="FG188" s="49">
        <f t="shared" si="368"/>
        <v>0</v>
      </c>
      <c r="FH188" s="49">
        <f t="shared" si="369"/>
        <v>0</v>
      </c>
      <c r="FI188" s="49">
        <f t="shared" si="370"/>
        <v>0</v>
      </c>
      <c r="FJ188" s="49">
        <f t="shared" si="371"/>
        <v>0</v>
      </c>
      <c r="FK188" s="49">
        <f t="shared" si="372"/>
        <v>0</v>
      </c>
      <c r="FL188" s="49">
        <f t="shared" si="373"/>
        <v>0</v>
      </c>
      <c r="FM188" s="49">
        <f t="shared" si="374"/>
        <v>0</v>
      </c>
      <c r="FN188" s="49">
        <f t="shared" si="429"/>
        <v>0</v>
      </c>
      <c r="FO188" s="49">
        <f t="shared" si="430"/>
        <v>0</v>
      </c>
      <c r="FP188" s="49">
        <f t="shared" si="431"/>
        <v>0</v>
      </c>
      <c r="FQ188" s="49">
        <f t="shared" si="432"/>
        <v>0</v>
      </c>
      <c r="FR188" s="49">
        <f t="shared" si="375"/>
        <v>0</v>
      </c>
      <c r="FS188" s="49">
        <f>IF(SUM(FF188:FF$298)=0,FF$299*FS$8/12,0)</f>
        <v>0</v>
      </c>
      <c r="FT188" s="49">
        <f>IF(SUM(FG188:FG$298)=0,FG$299*FT$8/12,0)</f>
        <v>0</v>
      </c>
      <c r="FU188" s="49">
        <f>IF(SUM(FH188:FH$298)=0,FH$299*FU$8/12,0)</f>
        <v>0</v>
      </c>
      <c r="FV188" s="49">
        <f>IF(SUM(FI188:FI$298)=0,FI$299*FV$8/12,0)</f>
        <v>0</v>
      </c>
      <c r="FW188" s="49">
        <f>IF(SUM(FJ188:FJ$298)=0,FJ$299*FW$8/12,0)</f>
        <v>0</v>
      </c>
      <c r="FX188" s="49">
        <f>IF(SUM(FK188:FK$298)=0,FK$299*FX$8/12,0)</f>
        <v>0</v>
      </c>
      <c r="FY188" s="49">
        <f>IF(SUM(FL188:FL$298)=0,FL$299*FY$8/12,0)</f>
        <v>0</v>
      </c>
      <c r="FZ188" s="49">
        <f>IF(SUM(FM188:FM$298)=0,FM$299*FZ$8/12,0)</f>
        <v>0</v>
      </c>
      <c r="GA188" s="49">
        <f>IF(SUM(FN188:FN$298)=0,FN$299*GA$8/12,0)</f>
        <v>0</v>
      </c>
      <c r="GB188" s="49">
        <f>IF(SUM(FO188:FO$298)=0,FO$299*GB$8/12,0)</f>
        <v>0</v>
      </c>
      <c r="GC188" s="49">
        <f>IF(SUM(FP188:FP$298)=0,FP$299*GC$8/12,0)</f>
        <v>0</v>
      </c>
      <c r="GD188" s="49">
        <f>IF(SUM(FQ188:FQ$298)=0,FQ$299*GD$8/12,0)</f>
        <v>0</v>
      </c>
      <c r="GE188" s="49">
        <f t="shared" si="376"/>
        <v>0</v>
      </c>
      <c r="GF188" s="49">
        <f t="shared" si="364"/>
        <v>0</v>
      </c>
      <c r="GG188" s="49">
        <f t="shared" si="377"/>
        <v>0</v>
      </c>
      <c r="GH188" s="49">
        <f t="shared" si="365"/>
        <v>0</v>
      </c>
      <c r="GI188" s="49">
        <f t="shared" si="378"/>
        <v>0</v>
      </c>
      <c r="GJ188" s="49">
        <f t="shared" si="366"/>
        <v>0</v>
      </c>
      <c r="GK188" s="21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  <c r="IW188" s="64"/>
      <c r="IX188" s="64"/>
      <c r="IY188" s="64"/>
      <c r="IZ188" s="64"/>
      <c r="JA188" s="64"/>
      <c r="JB188" s="64"/>
      <c r="JC188" s="64"/>
      <c r="JD188" s="64"/>
      <c r="JE188" s="64"/>
      <c r="JF188" s="64"/>
      <c r="JG188" s="64"/>
      <c r="JH188" s="64"/>
      <c r="JI188" s="64"/>
      <c r="JJ188" s="64"/>
      <c r="JK188" s="64"/>
      <c r="JL188" s="64"/>
      <c r="JM188" s="64"/>
      <c r="JN188" s="64"/>
      <c r="JO188" s="64"/>
      <c r="JP188" s="64"/>
      <c r="JQ188" s="64"/>
      <c r="JR188" s="64"/>
      <c r="JS188" s="64"/>
      <c r="JT188" s="64"/>
      <c r="JU188" s="64"/>
      <c r="JV188" s="64"/>
      <c r="JW188" s="64"/>
      <c r="JX188" s="64"/>
      <c r="JY188" s="64"/>
      <c r="JZ188" s="64"/>
      <c r="KA188" s="64"/>
      <c r="KB188" s="64"/>
      <c r="KC188" s="64"/>
      <c r="KD188" s="64"/>
      <c r="KE188" s="64"/>
      <c r="KF188" s="64"/>
      <c r="KG188" s="64"/>
      <c r="KH188" s="64"/>
      <c r="KI188" s="64"/>
      <c r="KJ188" s="64"/>
      <c r="KK188" s="64"/>
      <c r="KL188" s="64"/>
      <c r="KM188" s="64"/>
    </row>
    <row r="189" spans="1:299">
      <c r="A189" s="57"/>
      <c r="B189" s="38">
        <f>IF(SUM(J$9:J188)&gt;0.9,MAX(B$9:B188)+1,0)</f>
        <v>160</v>
      </c>
      <c r="C189" s="44">
        <f t="shared" si="340"/>
        <v>0</v>
      </c>
      <c r="D189" s="40">
        <v>50009</v>
      </c>
      <c r="E189" s="43">
        <f t="shared" si="379"/>
        <v>0</v>
      </c>
      <c r="F189" s="43">
        <f t="shared" si="380"/>
        <v>0</v>
      </c>
      <c r="G189" s="45">
        <f>IF(AND(B189=I$6,K188-I$1/(I$7-I$6+1)&gt;=0),ROUND(I$1/(I$7-I$6+1),0),IF(AND(SUM(G$10:G188)&gt;0,K188-G188&gt;=0),G188,IF(AND(SUM(G$10:G188)&gt;0),I$1-SUM(G$10:G188),0)))</f>
        <v>0</v>
      </c>
      <c r="H189" s="45">
        <f t="shared" si="381"/>
        <v>0</v>
      </c>
      <c r="I189" s="45">
        <f t="shared" si="382"/>
        <v>0</v>
      </c>
      <c r="J189" s="45">
        <f t="shared" si="439"/>
        <v>0</v>
      </c>
      <c r="K189" s="45">
        <f t="shared" si="383"/>
        <v>0</v>
      </c>
      <c r="L189" s="45">
        <f>IF(AND(J189&lt;&gt;0,SUM(J$9:J188)=0),ROUND(I$1*I$3,0),0)</f>
        <v>0</v>
      </c>
      <c r="M189" s="18"/>
      <c r="N189" s="38">
        <f>IF(SUM(V$9:V188)&gt;0.9,MAX(N$9:N188)+1,0)</f>
        <v>0</v>
      </c>
      <c r="O189" s="44">
        <f t="shared" si="341"/>
        <v>0</v>
      </c>
      <c r="P189" s="40">
        <f t="shared" si="342"/>
        <v>50009</v>
      </c>
      <c r="Q189" s="43">
        <f t="shared" si="462"/>
        <v>0</v>
      </c>
      <c r="R189" s="43">
        <f t="shared" si="440"/>
        <v>0</v>
      </c>
      <c r="S189" s="45">
        <f>IF(AND(N189=U$6,W188-U$1/(U$7-U$6+1)&gt;=0),ROUND(U$1/(U$7-U$6+1),0),IF(AND(SUM(S$10:S188)&gt;0,W188-S188&gt;=0),S188,IF(AND(SUM(S$10:S188)&gt;0),U$1-SUM(S$10:S188),0)))</f>
        <v>0</v>
      </c>
      <c r="T189" s="45">
        <f t="shared" si="384"/>
        <v>0</v>
      </c>
      <c r="U189" s="45">
        <f t="shared" si="385"/>
        <v>0</v>
      </c>
      <c r="V189" s="45">
        <f t="shared" si="441"/>
        <v>0</v>
      </c>
      <c r="W189" s="45">
        <f t="shared" si="386"/>
        <v>0</v>
      </c>
      <c r="X189" s="45">
        <f>IF(AND(V189&lt;&gt;0,SUM(V$9:V188)=0),ROUND(U$1*U$3,0),0)</f>
        <v>0</v>
      </c>
      <c r="Y189" s="18"/>
      <c r="Z189" s="38">
        <f>IF(SUM(AH$9:AH188)&gt;0.9,MAX(Z$9:Z188)+1,0)</f>
        <v>0</v>
      </c>
      <c r="AA189" s="44">
        <f t="shared" si="343"/>
        <v>0</v>
      </c>
      <c r="AB189" s="40">
        <f t="shared" si="344"/>
        <v>50009</v>
      </c>
      <c r="AC189" s="43">
        <f t="shared" si="463"/>
        <v>0</v>
      </c>
      <c r="AD189" s="43">
        <f t="shared" si="442"/>
        <v>0</v>
      </c>
      <c r="AE189" s="45">
        <f>IF(AND(Z189=AG$6,AI188-AG$1/(AG$7-AG$6+1)&gt;=0),ROUND(AG$1/(AG$7-AG$6+1),0),IF(AND(SUM(AE$10:AE188)&gt;0,AI188-AE188&gt;=0),AE188,IF(AND(SUM(AE$10:AE188)&gt;0),AG$1-SUM(AE$10:AE188),0)))</f>
        <v>0</v>
      </c>
      <c r="AF189" s="45">
        <f t="shared" si="387"/>
        <v>0</v>
      </c>
      <c r="AG189" s="45">
        <f t="shared" si="388"/>
        <v>0</v>
      </c>
      <c r="AH189" s="45">
        <f t="shared" si="443"/>
        <v>0</v>
      </c>
      <c r="AI189" s="45">
        <f t="shared" si="389"/>
        <v>0</v>
      </c>
      <c r="AJ189" s="45">
        <f>IF(AND(AH189&lt;&gt;0,SUM(AH$9:AH188)=0),ROUND(AG$1*AG$3,0),0)</f>
        <v>0</v>
      </c>
      <c r="AK189" s="18"/>
      <c r="AL189" s="38">
        <f>IF(SUM(AT$9:AT188)&gt;0.9,MAX(AL$9:AL188)+1,0)</f>
        <v>0</v>
      </c>
      <c r="AM189" s="44">
        <f t="shared" si="345"/>
        <v>0</v>
      </c>
      <c r="AN189" s="40">
        <f t="shared" si="346"/>
        <v>50009</v>
      </c>
      <c r="AO189" s="43">
        <f t="shared" si="464"/>
        <v>0</v>
      </c>
      <c r="AP189" s="43">
        <f t="shared" si="444"/>
        <v>0</v>
      </c>
      <c r="AQ189" s="45">
        <f>IF(AND(AL189=AS$6,AU188-AS$1/(AS$7-AS$6+1)&gt;=0),ROUND(AS$1/(AS$7-AS$6+1),0),IF(AND(SUM(AQ$10:AQ188)&gt;0,AU188-AQ188&gt;=0),AQ188,IF(AND(SUM(AQ$10:AQ188)&gt;0),AS$1-SUM(AQ$10:AQ188),0)))</f>
        <v>0</v>
      </c>
      <c r="AR189" s="45">
        <f t="shared" si="390"/>
        <v>0</v>
      </c>
      <c r="AS189" s="45">
        <f t="shared" si="391"/>
        <v>0</v>
      </c>
      <c r="AT189" s="45">
        <f t="shared" si="445"/>
        <v>0</v>
      </c>
      <c r="AU189" s="45">
        <f t="shared" si="392"/>
        <v>0</v>
      </c>
      <c r="AV189" s="45">
        <f>IF(AND(AT189&lt;&gt;0,SUM(AT$9:AT188)=0),ROUND(AS$1*AS$3,0),0)</f>
        <v>0</v>
      </c>
      <c r="AW189" s="18"/>
      <c r="AX189" s="38">
        <f>IF(SUM(BF$9:BF188)&gt;0.9,MAX(AX$9:AX188)+1,0)</f>
        <v>0</v>
      </c>
      <c r="AY189" s="44">
        <f t="shared" si="347"/>
        <v>0</v>
      </c>
      <c r="AZ189" s="40">
        <f t="shared" si="348"/>
        <v>50009</v>
      </c>
      <c r="BA189" s="43">
        <f t="shared" si="465"/>
        <v>0</v>
      </c>
      <c r="BB189" s="43">
        <f t="shared" si="446"/>
        <v>0</v>
      </c>
      <c r="BC189" s="45">
        <f>IF(AND(AX189=BE$6,BG188-BE$1/(BE$7-BE$6+1)&gt;=0),ROUND(BE$1/(BE$7-BE$6+1),0),IF(AND(SUM(BC$10:BC188)&gt;0,BG188-BC188&gt;=0),BC188,IF(AND(SUM(BC$10:BC188)&gt;0),BE$1-SUM(BC$10:BC188),0)))</f>
        <v>0</v>
      </c>
      <c r="BD189" s="45">
        <f t="shared" si="393"/>
        <v>0</v>
      </c>
      <c r="BE189" s="45">
        <f t="shared" si="394"/>
        <v>0</v>
      </c>
      <c r="BF189" s="45">
        <f t="shared" si="447"/>
        <v>0</v>
      </c>
      <c r="BG189" s="45">
        <f t="shared" si="395"/>
        <v>0</v>
      </c>
      <c r="BH189" s="45">
        <f>IF(AND(BF189&lt;&gt;0,SUM(BF$9:BF188)=0),ROUND(BE$1*BE$3,0),0)</f>
        <v>0</v>
      </c>
      <c r="BI189" s="18"/>
      <c r="BJ189" s="38">
        <f>IF(SUM(BR$9:BR188)&gt;0.9,MAX(BJ$9:BJ188)+1,0)</f>
        <v>0</v>
      </c>
      <c r="BK189" s="44">
        <f t="shared" si="349"/>
        <v>0</v>
      </c>
      <c r="BL189" s="40">
        <f t="shared" si="350"/>
        <v>50009</v>
      </c>
      <c r="BM189" s="43">
        <f t="shared" si="466"/>
        <v>0</v>
      </c>
      <c r="BN189" s="43">
        <f t="shared" si="448"/>
        <v>0</v>
      </c>
      <c r="BO189" s="45">
        <f>IF(AND(BJ189=BQ$6,BS188-BQ$1/(BQ$7-BQ$6+1)&gt;=0),ROUND(BQ$1/(BQ$7-BQ$6+1),0),IF(AND(SUM(BO$10:BO188)&gt;0,BS188-BO188&gt;=0),BO188,IF(AND(SUM(BO$10:BO188)&gt;0),BQ$1-SUM(BO$10:BO188),0)))</f>
        <v>0</v>
      </c>
      <c r="BP189" s="45">
        <f t="shared" si="396"/>
        <v>0</v>
      </c>
      <c r="BQ189" s="45">
        <f t="shared" si="397"/>
        <v>0</v>
      </c>
      <c r="BR189" s="45">
        <f t="shared" si="449"/>
        <v>0</v>
      </c>
      <c r="BS189" s="45">
        <f t="shared" si="398"/>
        <v>0</v>
      </c>
      <c r="BT189" s="45">
        <f>IF(AND(BR189&lt;&gt;0,SUM(BR$9:BR188)=0),ROUND(BQ$1*BQ$3,0),0)</f>
        <v>0</v>
      </c>
      <c r="BU189" s="18"/>
      <c r="BV189" s="38">
        <f>IF(SUM(CD$9:CD188)&gt;0.9,MAX(BV$9:BV188)+1,0)</f>
        <v>0</v>
      </c>
      <c r="BW189" s="44">
        <f t="shared" si="351"/>
        <v>0</v>
      </c>
      <c r="BX189" s="40">
        <f t="shared" si="352"/>
        <v>50009</v>
      </c>
      <c r="BY189" s="43">
        <f t="shared" si="467"/>
        <v>0</v>
      </c>
      <c r="BZ189" s="43">
        <f t="shared" si="450"/>
        <v>0</v>
      </c>
      <c r="CA189" s="45">
        <f>IF(AND(BV189=CC$6,CE188-CC$1/(CC$7-CC$6+1)&gt;=0),ROUND(CC$1/(CC$7-CC$6+1),0),IF(AND(SUM(CA$10:CA188)&gt;0,CE188-CA188&gt;=0),CA188,IF(AND(SUM(CA$10:CA188)&gt;0),CC$1-SUM(CA$10:CA188),0)))</f>
        <v>0</v>
      </c>
      <c r="CB189" s="45">
        <f t="shared" si="399"/>
        <v>0</v>
      </c>
      <c r="CC189" s="45">
        <f t="shared" si="400"/>
        <v>0</v>
      </c>
      <c r="CD189" s="45">
        <f t="shared" si="451"/>
        <v>0</v>
      </c>
      <c r="CE189" s="45">
        <f t="shared" si="401"/>
        <v>0</v>
      </c>
      <c r="CF189" s="45">
        <f>IF(AND(CD189&lt;&gt;0,SUM(CD$9:CD188)=0),ROUND(CC$1*CC$3,0),0)</f>
        <v>0</v>
      </c>
      <c r="CG189" s="18"/>
      <c r="CH189" s="38">
        <f>IF(SUM(CP$9:CP188)&gt;0.9,MAX(CH$9:CH188)+1,0)</f>
        <v>0</v>
      </c>
      <c r="CI189" s="44">
        <f t="shared" si="353"/>
        <v>0</v>
      </c>
      <c r="CJ189" s="40">
        <f t="shared" si="354"/>
        <v>50009</v>
      </c>
      <c r="CK189" s="43">
        <f t="shared" si="468"/>
        <v>0</v>
      </c>
      <c r="CL189" s="43">
        <f t="shared" si="452"/>
        <v>0</v>
      </c>
      <c r="CM189" s="45">
        <f>IF(AND(CH189=CO$6,CQ188-CO$1/(CO$7-CO$6+1)&gt;=0),ROUND(CO$1/(CO$7-CO$6+1),0),IF(AND(SUM(CM$10:CM188)&gt;0,CQ188-CM188&gt;=0),CM188,IF(AND(SUM(CM$10:CM188)&gt;0),CO$1-SUM(CM$10:CM188),0)))</f>
        <v>0</v>
      </c>
      <c r="CN189" s="45">
        <f t="shared" si="402"/>
        <v>0</v>
      </c>
      <c r="CO189" s="45">
        <f t="shared" si="403"/>
        <v>0</v>
      </c>
      <c r="CP189" s="45">
        <f t="shared" si="453"/>
        <v>0</v>
      </c>
      <c r="CQ189" s="45">
        <f t="shared" si="404"/>
        <v>0</v>
      </c>
      <c r="CR189" s="45">
        <f>IF(AND(CP189&lt;&gt;0,SUM(CP$9:CP188)=0),ROUND(CO$1*CO$3,0),0)</f>
        <v>0</v>
      </c>
      <c r="CS189" s="18"/>
      <c r="CT189" s="38">
        <f>IF(SUM(DB$9:DB188)&gt;0.9,MAX(CT$9:CT188)+1,0)</f>
        <v>0</v>
      </c>
      <c r="CU189" s="44">
        <f t="shared" si="355"/>
        <v>0</v>
      </c>
      <c r="CV189" s="40">
        <f t="shared" si="356"/>
        <v>50009</v>
      </c>
      <c r="CW189" s="43">
        <f t="shared" si="469"/>
        <v>0</v>
      </c>
      <c r="CX189" s="43">
        <f t="shared" si="454"/>
        <v>0</v>
      </c>
      <c r="CY189" s="45">
        <f>IF(AND(CT189=DA$6,DC188-DA$1/(DA$7-DA$6+1)&gt;=0),ROUND(DA$1/(DA$7-DA$6+1),0),IF(AND(SUM(CY$10:CY188)&gt;0,DC188-CY188&gt;=0),CY188,IF(AND(SUM(CY$10:CY188)&gt;0),DA$1-SUM(CY$10:CY188),0)))</f>
        <v>0</v>
      </c>
      <c r="CZ189" s="45">
        <f t="shared" si="405"/>
        <v>0</v>
      </c>
      <c r="DA189" s="45">
        <f t="shared" si="406"/>
        <v>0</v>
      </c>
      <c r="DB189" s="45">
        <f t="shared" si="455"/>
        <v>0</v>
      </c>
      <c r="DC189" s="45">
        <f t="shared" si="407"/>
        <v>0</v>
      </c>
      <c r="DD189" s="45">
        <f>IF(AND(DB189&lt;&gt;0,SUM(DB$9:DB188)=0),ROUND(DA$1*DA$3,0),0)</f>
        <v>0</v>
      </c>
      <c r="DE189" s="18"/>
      <c r="DF189" s="38">
        <f>IF(SUM(DN$9:DN188)&gt;0.9,MAX(DF$9:DF188)+1,0)</f>
        <v>0</v>
      </c>
      <c r="DG189" s="44">
        <f t="shared" si="357"/>
        <v>0</v>
      </c>
      <c r="DH189" s="40">
        <f t="shared" si="358"/>
        <v>50009</v>
      </c>
      <c r="DI189" s="43">
        <f t="shared" si="470"/>
        <v>0</v>
      </c>
      <c r="DJ189" s="43">
        <f t="shared" si="456"/>
        <v>0</v>
      </c>
      <c r="DK189" s="45">
        <f>IF(AND(DF189=DM$6,DO188-DM$1/(DM$7-DM$6+1)&gt;=0),ROUND(DM$1/(DM$7-DM$6+1),0),IF(AND(SUM(DK$10:DK188)&gt;0,DO188-DK188&gt;=0),DK188,IF(AND(SUM(DK$10:DK188)&gt;0),DM$1-SUM(DK$10:DK188),0)))</f>
        <v>0</v>
      </c>
      <c r="DL189" s="45">
        <f t="shared" si="408"/>
        <v>0</v>
      </c>
      <c r="DM189" s="45">
        <f t="shared" si="409"/>
        <v>0</v>
      </c>
      <c r="DN189" s="45">
        <f t="shared" si="457"/>
        <v>0</v>
      </c>
      <c r="DO189" s="45">
        <f t="shared" si="410"/>
        <v>0</v>
      </c>
      <c r="DP189" s="45">
        <f>IF(AND(DN189&lt;&gt;0,SUM(DN$9:DN188)=0),ROUND(DM$1*DM$3,0),0)</f>
        <v>0</v>
      </c>
      <c r="DQ189" s="18"/>
      <c r="DR189" s="38">
        <f>IF(SUM(DZ$9:DZ188)&gt;0.9,MAX(DR$9:DR188)+1,0)</f>
        <v>0</v>
      </c>
      <c r="DS189" s="44">
        <f t="shared" si="359"/>
        <v>0</v>
      </c>
      <c r="DT189" s="40">
        <f t="shared" si="360"/>
        <v>50009</v>
      </c>
      <c r="DU189" s="43">
        <f t="shared" si="471"/>
        <v>0</v>
      </c>
      <c r="DV189" s="43">
        <f t="shared" si="458"/>
        <v>0</v>
      </c>
      <c r="DW189" s="45">
        <f>IF(AND(DR189=DY$6,EA188-DY$1/(DY$7-DY$6+1)&gt;=0),ROUND(DY$1/(DY$7-DY$6+1),0),IF(AND(SUM(DW$10:DW188)&gt;0,EA188-DW188&gt;=0),DW188,IF(AND(SUM(DW$10:DW188)&gt;0),DY$1-SUM(DW$10:DW188),0)))</f>
        <v>0</v>
      </c>
      <c r="DX189" s="45">
        <f t="shared" si="411"/>
        <v>0</v>
      </c>
      <c r="DY189" s="45">
        <f t="shared" si="412"/>
        <v>0</v>
      </c>
      <c r="DZ189" s="45">
        <f t="shared" si="459"/>
        <v>0</v>
      </c>
      <c r="EA189" s="45">
        <f t="shared" si="413"/>
        <v>0</v>
      </c>
      <c r="EB189" s="45">
        <f>IF(AND(DZ189&lt;&gt;0,SUM(DZ$9:DZ188)=0),ROUND(DY$1*DY$3,0),0)</f>
        <v>0</v>
      </c>
      <c r="EC189" s="18"/>
      <c r="ED189" s="38">
        <f>IF(SUM(EL$9:EL188)&gt;0.9,MAX(ED$9:ED188)+1,0)</f>
        <v>0</v>
      </c>
      <c r="EE189" s="44">
        <f t="shared" si="361"/>
        <v>0</v>
      </c>
      <c r="EF189" s="40">
        <f t="shared" si="362"/>
        <v>50009</v>
      </c>
      <c r="EG189" s="43">
        <f t="shared" si="472"/>
        <v>0</v>
      </c>
      <c r="EH189" s="43">
        <f t="shared" si="460"/>
        <v>0</v>
      </c>
      <c r="EI189" s="45">
        <f>IF(AND(ED189=EK$6,EM188-EK$1/(EK$7-EK$6+1)&gt;=0),ROUND(EK$1/(EK$7-EK$6+1),0),IF(AND(SUM(EI$10:EI188)&gt;0,EM188-EI188&gt;=0),EI188,IF(AND(SUM(EI$10:EI188)&gt;0),EK$1-SUM(EI$10:EI188),0)))</f>
        <v>0</v>
      </c>
      <c r="EJ189" s="45">
        <f t="shared" si="414"/>
        <v>0</v>
      </c>
      <c r="EK189" s="45">
        <f t="shared" si="415"/>
        <v>0</v>
      </c>
      <c r="EL189" s="45">
        <f t="shared" si="461"/>
        <v>0</v>
      </c>
      <c r="EM189" s="45">
        <f t="shared" si="416"/>
        <v>0</v>
      </c>
      <c r="EN189" s="45">
        <f>IF(AND(EL189&lt;&gt;0,SUM(EL$9:EL188)=0),ROUND(EK$1*EK$3,0),0)</f>
        <v>0</v>
      </c>
      <c r="EO189" s="21"/>
      <c r="EP189" s="46">
        <f t="shared" si="433"/>
        <v>167</v>
      </c>
      <c r="EQ189" s="47">
        <f t="shared" si="417"/>
        <v>50009</v>
      </c>
      <c r="ER189" s="48">
        <f t="shared" si="438"/>
        <v>0</v>
      </c>
      <c r="ES189" s="48">
        <f t="shared" si="418"/>
        <v>0</v>
      </c>
      <c r="ET189" s="48">
        <f t="shared" si="419"/>
        <v>0</v>
      </c>
      <c r="EU189" s="48">
        <f t="shared" si="420"/>
        <v>0</v>
      </c>
      <c r="EV189" s="48">
        <f t="shared" si="421"/>
        <v>0</v>
      </c>
      <c r="EW189" s="48">
        <f t="shared" si="422"/>
        <v>0</v>
      </c>
      <c r="EX189" s="48">
        <f t="shared" si="423"/>
        <v>0</v>
      </c>
      <c r="EY189" s="48">
        <f t="shared" si="424"/>
        <v>0</v>
      </c>
      <c r="EZ189" s="48">
        <f t="shared" si="425"/>
        <v>0</v>
      </c>
      <c r="FA189" s="48">
        <f t="shared" si="426"/>
        <v>0</v>
      </c>
      <c r="FB189" s="48">
        <f t="shared" si="427"/>
        <v>0</v>
      </c>
      <c r="FC189" s="48">
        <f t="shared" si="428"/>
        <v>0</v>
      </c>
      <c r="FD189" s="48">
        <f t="shared" si="363"/>
        <v>0</v>
      </c>
      <c r="FE189" s="49">
        <f t="shared" si="339"/>
        <v>0</v>
      </c>
      <c r="FF189" s="49">
        <f t="shared" si="367"/>
        <v>0</v>
      </c>
      <c r="FG189" s="49">
        <f t="shared" si="368"/>
        <v>0</v>
      </c>
      <c r="FH189" s="49">
        <f t="shared" si="369"/>
        <v>0</v>
      </c>
      <c r="FI189" s="49">
        <f t="shared" si="370"/>
        <v>0</v>
      </c>
      <c r="FJ189" s="49">
        <f t="shared" si="371"/>
        <v>0</v>
      </c>
      <c r="FK189" s="49">
        <f t="shared" si="372"/>
        <v>0</v>
      </c>
      <c r="FL189" s="49">
        <f t="shared" si="373"/>
        <v>0</v>
      </c>
      <c r="FM189" s="49">
        <f t="shared" si="374"/>
        <v>0</v>
      </c>
      <c r="FN189" s="49">
        <f t="shared" si="429"/>
        <v>0</v>
      </c>
      <c r="FO189" s="49">
        <f t="shared" si="430"/>
        <v>0</v>
      </c>
      <c r="FP189" s="49">
        <f t="shared" si="431"/>
        <v>0</v>
      </c>
      <c r="FQ189" s="49">
        <f t="shared" si="432"/>
        <v>0</v>
      </c>
      <c r="FR189" s="49">
        <f t="shared" si="375"/>
        <v>0</v>
      </c>
      <c r="FS189" s="49">
        <f>IF(SUM(FF189:FF$298)=0,FF$299*FS$8/12,0)</f>
        <v>0</v>
      </c>
      <c r="FT189" s="49">
        <f>IF(SUM(FG189:FG$298)=0,FG$299*FT$8/12,0)</f>
        <v>0</v>
      </c>
      <c r="FU189" s="49">
        <f>IF(SUM(FH189:FH$298)=0,FH$299*FU$8/12,0)</f>
        <v>0</v>
      </c>
      <c r="FV189" s="49">
        <f>IF(SUM(FI189:FI$298)=0,FI$299*FV$8/12,0)</f>
        <v>0</v>
      </c>
      <c r="FW189" s="49">
        <f>IF(SUM(FJ189:FJ$298)=0,FJ$299*FW$8/12,0)</f>
        <v>0</v>
      </c>
      <c r="FX189" s="49">
        <f>IF(SUM(FK189:FK$298)=0,FK$299*FX$8/12,0)</f>
        <v>0</v>
      </c>
      <c r="FY189" s="49">
        <f>IF(SUM(FL189:FL$298)=0,FL$299*FY$8/12,0)</f>
        <v>0</v>
      </c>
      <c r="FZ189" s="49">
        <f>IF(SUM(FM189:FM$298)=0,FM$299*FZ$8/12,0)</f>
        <v>0</v>
      </c>
      <c r="GA189" s="49">
        <f>IF(SUM(FN189:FN$298)=0,FN$299*GA$8/12,0)</f>
        <v>0</v>
      </c>
      <c r="GB189" s="49">
        <f>IF(SUM(FO189:FO$298)=0,FO$299*GB$8/12,0)</f>
        <v>0</v>
      </c>
      <c r="GC189" s="49">
        <f>IF(SUM(FP189:FP$298)=0,FP$299*GC$8/12,0)</f>
        <v>0</v>
      </c>
      <c r="GD189" s="49">
        <f>IF(SUM(FQ189:FQ$298)=0,FQ$299*GD$8/12,0)</f>
        <v>0</v>
      </c>
      <c r="GE189" s="49">
        <f t="shared" si="376"/>
        <v>0</v>
      </c>
      <c r="GF189" s="49">
        <f t="shared" si="364"/>
        <v>0</v>
      </c>
      <c r="GG189" s="49">
        <f t="shared" si="377"/>
        <v>0</v>
      </c>
      <c r="GH189" s="49">
        <f t="shared" si="365"/>
        <v>0</v>
      </c>
      <c r="GI189" s="49">
        <f t="shared" si="378"/>
        <v>0</v>
      </c>
      <c r="GJ189" s="49">
        <f t="shared" si="366"/>
        <v>0</v>
      </c>
      <c r="GK189" s="21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  <c r="IW189" s="64"/>
      <c r="IX189" s="64"/>
      <c r="IY189" s="64"/>
      <c r="IZ189" s="64"/>
      <c r="JA189" s="64"/>
      <c r="JB189" s="64"/>
      <c r="JC189" s="64"/>
      <c r="JD189" s="64"/>
      <c r="JE189" s="64"/>
      <c r="JF189" s="64"/>
      <c r="JG189" s="64"/>
      <c r="JH189" s="64"/>
      <c r="JI189" s="64"/>
      <c r="JJ189" s="64"/>
      <c r="JK189" s="64"/>
      <c r="JL189" s="64"/>
      <c r="JM189" s="64"/>
      <c r="JN189" s="64"/>
      <c r="JO189" s="64"/>
      <c r="JP189" s="64"/>
      <c r="JQ189" s="64"/>
      <c r="JR189" s="64"/>
      <c r="JS189" s="64"/>
      <c r="JT189" s="64"/>
      <c r="JU189" s="64"/>
      <c r="JV189" s="64"/>
      <c r="JW189" s="64"/>
      <c r="JX189" s="64"/>
      <c r="JY189" s="64"/>
      <c r="JZ189" s="64"/>
      <c r="KA189" s="64"/>
      <c r="KB189" s="64"/>
      <c r="KC189" s="64"/>
      <c r="KD189" s="64"/>
      <c r="KE189" s="64"/>
      <c r="KF189" s="64"/>
      <c r="KG189" s="64"/>
      <c r="KH189" s="64"/>
      <c r="KI189" s="64"/>
      <c r="KJ189" s="64"/>
      <c r="KK189" s="64"/>
      <c r="KL189" s="64"/>
      <c r="KM189" s="64"/>
    </row>
    <row r="190" spans="1:299">
      <c r="A190" s="57"/>
      <c r="B190" s="38">
        <f>IF(SUM(J$9:J189)&gt;0.9,MAX(B$9:B189)+1,0)</f>
        <v>161</v>
      </c>
      <c r="C190" s="44">
        <f t="shared" si="340"/>
        <v>0</v>
      </c>
      <c r="D190" s="40">
        <v>50040</v>
      </c>
      <c r="E190" s="43">
        <f t="shared" si="379"/>
        <v>0</v>
      </c>
      <c r="F190" s="43">
        <f t="shared" si="380"/>
        <v>0</v>
      </c>
      <c r="G190" s="45">
        <f>IF(AND(B190=I$6,K189-I$1/(I$7-I$6+1)&gt;=0),ROUND(I$1/(I$7-I$6+1),0),IF(AND(SUM(G$10:G189)&gt;0,K189-G189&gt;=0),G189,IF(AND(SUM(G$10:G189)&gt;0),I$1-SUM(G$10:G189),0)))</f>
        <v>0</v>
      </c>
      <c r="H190" s="45">
        <f t="shared" si="381"/>
        <v>0</v>
      </c>
      <c r="I190" s="45">
        <f t="shared" si="382"/>
        <v>0</v>
      </c>
      <c r="J190" s="45">
        <f t="shared" si="439"/>
        <v>0</v>
      </c>
      <c r="K190" s="45">
        <f t="shared" si="383"/>
        <v>0</v>
      </c>
      <c r="L190" s="45">
        <f>IF(AND(J190&lt;&gt;0,SUM(J$9:J189)=0),ROUND(I$1*I$3,0),0)</f>
        <v>0</v>
      </c>
      <c r="M190" s="18"/>
      <c r="N190" s="38">
        <f>IF(SUM(V$9:V189)&gt;0.9,MAX(N$9:N189)+1,0)</f>
        <v>0</v>
      </c>
      <c r="O190" s="44">
        <f t="shared" si="341"/>
        <v>0</v>
      </c>
      <c r="P190" s="40">
        <f t="shared" si="342"/>
        <v>50040</v>
      </c>
      <c r="Q190" s="43">
        <f t="shared" si="462"/>
        <v>0</v>
      </c>
      <c r="R190" s="43">
        <f t="shared" si="440"/>
        <v>0</v>
      </c>
      <c r="S190" s="45">
        <f>IF(AND(N190=U$6,W189-U$1/(U$7-U$6+1)&gt;=0),ROUND(U$1/(U$7-U$6+1),0),IF(AND(SUM(S$10:S189)&gt;0,W189-S189&gt;=0),S189,IF(AND(SUM(S$10:S189)&gt;0),U$1-SUM(S$10:S189),0)))</f>
        <v>0</v>
      </c>
      <c r="T190" s="45">
        <f t="shared" si="384"/>
        <v>0</v>
      </c>
      <c r="U190" s="45">
        <f t="shared" si="385"/>
        <v>0</v>
      </c>
      <c r="V190" s="45">
        <f t="shared" si="441"/>
        <v>0</v>
      </c>
      <c r="W190" s="45">
        <f t="shared" si="386"/>
        <v>0</v>
      </c>
      <c r="X190" s="45">
        <f>IF(AND(V190&lt;&gt;0,SUM(V$9:V189)=0),ROUND(U$1*U$3,0),0)</f>
        <v>0</v>
      </c>
      <c r="Y190" s="18"/>
      <c r="Z190" s="38">
        <f>IF(SUM(AH$9:AH189)&gt;0.9,MAX(Z$9:Z189)+1,0)</f>
        <v>0</v>
      </c>
      <c r="AA190" s="44">
        <f t="shared" si="343"/>
        <v>0</v>
      </c>
      <c r="AB190" s="40">
        <f t="shared" si="344"/>
        <v>50040</v>
      </c>
      <c r="AC190" s="43">
        <f t="shared" si="463"/>
        <v>0</v>
      </c>
      <c r="AD190" s="43">
        <f t="shared" si="442"/>
        <v>0</v>
      </c>
      <c r="AE190" s="45">
        <f>IF(AND(Z190=AG$6,AI189-AG$1/(AG$7-AG$6+1)&gt;=0),ROUND(AG$1/(AG$7-AG$6+1),0),IF(AND(SUM(AE$10:AE189)&gt;0,AI189-AE189&gt;=0),AE189,IF(AND(SUM(AE$10:AE189)&gt;0),AG$1-SUM(AE$10:AE189),0)))</f>
        <v>0</v>
      </c>
      <c r="AF190" s="45">
        <f t="shared" si="387"/>
        <v>0</v>
      </c>
      <c r="AG190" s="45">
        <f t="shared" si="388"/>
        <v>0</v>
      </c>
      <c r="AH190" s="45">
        <f t="shared" si="443"/>
        <v>0</v>
      </c>
      <c r="AI190" s="45">
        <f t="shared" si="389"/>
        <v>0</v>
      </c>
      <c r="AJ190" s="45">
        <f>IF(AND(AH190&lt;&gt;0,SUM(AH$9:AH189)=0),ROUND(AG$1*AG$3,0),0)</f>
        <v>0</v>
      </c>
      <c r="AK190" s="18"/>
      <c r="AL190" s="38">
        <f>IF(SUM(AT$9:AT189)&gt;0.9,MAX(AL$9:AL189)+1,0)</f>
        <v>0</v>
      </c>
      <c r="AM190" s="44">
        <f t="shared" si="345"/>
        <v>0</v>
      </c>
      <c r="AN190" s="40">
        <f t="shared" si="346"/>
        <v>50040</v>
      </c>
      <c r="AO190" s="43">
        <f t="shared" si="464"/>
        <v>0</v>
      </c>
      <c r="AP190" s="43">
        <f t="shared" si="444"/>
        <v>0</v>
      </c>
      <c r="AQ190" s="45">
        <f>IF(AND(AL190=AS$6,AU189-AS$1/(AS$7-AS$6+1)&gt;=0),ROUND(AS$1/(AS$7-AS$6+1),0),IF(AND(SUM(AQ$10:AQ189)&gt;0,AU189-AQ189&gt;=0),AQ189,IF(AND(SUM(AQ$10:AQ189)&gt;0),AS$1-SUM(AQ$10:AQ189),0)))</f>
        <v>0</v>
      </c>
      <c r="AR190" s="45">
        <f t="shared" si="390"/>
        <v>0</v>
      </c>
      <c r="AS190" s="45">
        <f t="shared" si="391"/>
        <v>0</v>
      </c>
      <c r="AT190" s="45">
        <f t="shared" si="445"/>
        <v>0</v>
      </c>
      <c r="AU190" s="45">
        <f t="shared" si="392"/>
        <v>0</v>
      </c>
      <c r="AV190" s="45">
        <f>IF(AND(AT190&lt;&gt;0,SUM(AT$9:AT189)=0),ROUND(AS$1*AS$3,0),0)</f>
        <v>0</v>
      </c>
      <c r="AW190" s="18"/>
      <c r="AX190" s="38">
        <f>IF(SUM(BF$9:BF189)&gt;0.9,MAX(AX$9:AX189)+1,0)</f>
        <v>0</v>
      </c>
      <c r="AY190" s="44">
        <f t="shared" si="347"/>
        <v>0</v>
      </c>
      <c r="AZ190" s="40">
        <f t="shared" si="348"/>
        <v>50040</v>
      </c>
      <c r="BA190" s="43">
        <f t="shared" si="465"/>
        <v>0</v>
      </c>
      <c r="BB190" s="43">
        <f t="shared" si="446"/>
        <v>0</v>
      </c>
      <c r="BC190" s="45">
        <f>IF(AND(AX190=BE$6,BG189-BE$1/(BE$7-BE$6+1)&gt;=0),ROUND(BE$1/(BE$7-BE$6+1),0),IF(AND(SUM(BC$10:BC189)&gt;0,BG189-BC189&gt;=0),BC189,IF(AND(SUM(BC$10:BC189)&gt;0),BE$1-SUM(BC$10:BC189),0)))</f>
        <v>0</v>
      </c>
      <c r="BD190" s="45">
        <f t="shared" si="393"/>
        <v>0</v>
      </c>
      <c r="BE190" s="45">
        <f t="shared" si="394"/>
        <v>0</v>
      </c>
      <c r="BF190" s="45">
        <f t="shared" si="447"/>
        <v>0</v>
      </c>
      <c r="BG190" s="45">
        <f t="shared" si="395"/>
        <v>0</v>
      </c>
      <c r="BH190" s="45">
        <f>IF(AND(BF190&lt;&gt;0,SUM(BF$9:BF189)=0),ROUND(BE$1*BE$3,0),0)</f>
        <v>0</v>
      </c>
      <c r="BI190" s="18"/>
      <c r="BJ190" s="38">
        <f>IF(SUM(BR$9:BR189)&gt;0.9,MAX(BJ$9:BJ189)+1,0)</f>
        <v>0</v>
      </c>
      <c r="BK190" s="44">
        <f t="shared" si="349"/>
        <v>0</v>
      </c>
      <c r="BL190" s="40">
        <f t="shared" si="350"/>
        <v>50040</v>
      </c>
      <c r="BM190" s="43">
        <f t="shared" si="466"/>
        <v>0</v>
      </c>
      <c r="BN190" s="43">
        <f t="shared" si="448"/>
        <v>0</v>
      </c>
      <c r="BO190" s="45">
        <f>IF(AND(BJ190=BQ$6,BS189-BQ$1/(BQ$7-BQ$6+1)&gt;=0),ROUND(BQ$1/(BQ$7-BQ$6+1),0),IF(AND(SUM(BO$10:BO189)&gt;0,BS189-BO189&gt;=0),BO189,IF(AND(SUM(BO$10:BO189)&gt;0),BQ$1-SUM(BO$10:BO189),0)))</f>
        <v>0</v>
      </c>
      <c r="BP190" s="45">
        <f t="shared" si="396"/>
        <v>0</v>
      </c>
      <c r="BQ190" s="45">
        <f t="shared" si="397"/>
        <v>0</v>
      </c>
      <c r="BR190" s="45">
        <f t="shared" si="449"/>
        <v>0</v>
      </c>
      <c r="BS190" s="45">
        <f t="shared" si="398"/>
        <v>0</v>
      </c>
      <c r="BT190" s="45">
        <f>IF(AND(BR190&lt;&gt;0,SUM(BR$9:BR189)=0),ROUND(BQ$1*BQ$3,0),0)</f>
        <v>0</v>
      </c>
      <c r="BU190" s="18"/>
      <c r="BV190" s="38">
        <f>IF(SUM(CD$9:CD189)&gt;0.9,MAX(BV$9:BV189)+1,0)</f>
        <v>0</v>
      </c>
      <c r="BW190" s="44">
        <f t="shared" si="351"/>
        <v>0</v>
      </c>
      <c r="BX190" s="40">
        <f t="shared" si="352"/>
        <v>50040</v>
      </c>
      <c r="BY190" s="43">
        <f t="shared" si="467"/>
        <v>0</v>
      </c>
      <c r="BZ190" s="43">
        <f t="shared" si="450"/>
        <v>0</v>
      </c>
      <c r="CA190" s="45">
        <f>IF(AND(BV190=CC$6,CE189-CC$1/(CC$7-CC$6+1)&gt;=0),ROUND(CC$1/(CC$7-CC$6+1),0),IF(AND(SUM(CA$10:CA189)&gt;0,CE189-CA189&gt;=0),CA189,IF(AND(SUM(CA$10:CA189)&gt;0),CC$1-SUM(CA$10:CA189),0)))</f>
        <v>0</v>
      </c>
      <c r="CB190" s="45">
        <f t="shared" si="399"/>
        <v>0</v>
      </c>
      <c r="CC190" s="45">
        <f t="shared" si="400"/>
        <v>0</v>
      </c>
      <c r="CD190" s="45">
        <f t="shared" si="451"/>
        <v>0</v>
      </c>
      <c r="CE190" s="45">
        <f t="shared" si="401"/>
        <v>0</v>
      </c>
      <c r="CF190" s="45">
        <f>IF(AND(CD190&lt;&gt;0,SUM(CD$9:CD189)=0),ROUND(CC$1*CC$3,0),0)</f>
        <v>0</v>
      </c>
      <c r="CG190" s="18"/>
      <c r="CH190" s="38">
        <f>IF(SUM(CP$9:CP189)&gt;0.9,MAX(CH$9:CH189)+1,0)</f>
        <v>0</v>
      </c>
      <c r="CI190" s="44">
        <f t="shared" si="353"/>
        <v>0</v>
      </c>
      <c r="CJ190" s="40">
        <f t="shared" si="354"/>
        <v>50040</v>
      </c>
      <c r="CK190" s="43">
        <f t="shared" si="468"/>
        <v>0</v>
      </c>
      <c r="CL190" s="43">
        <f t="shared" si="452"/>
        <v>0</v>
      </c>
      <c r="CM190" s="45">
        <f>IF(AND(CH190=CO$6,CQ189-CO$1/(CO$7-CO$6+1)&gt;=0),ROUND(CO$1/(CO$7-CO$6+1),0),IF(AND(SUM(CM$10:CM189)&gt;0,CQ189-CM189&gt;=0),CM189,IF(AND(SUM(CM$10:CM189)&gt;0),CO$1-SUM(CM$10:CM189),0)))</f>
        <v>0</v>
      </c>
      <c r="CN190" s="45">
        <f t="shared" si="402"/>
        <v>0</v>
      </c>
      <c r="CO190" s="45">
        <f t="shared" si="403"/>
        <v>0</v>
      </c>
      <c r="CP190" s="45">
        <f t="shared" si="453"/>
        <v>0</v>
      </c>
      <c r="CQ190" s="45">
        <f t="shared" si="404"/>
        <v>0</v>
      </c>
      <c r="CR190" s="45">
        <f>IF(AND(CP190&lt;&gt;0,SUM(CP$9:CP189)=0),ROUND(CO$1*CO$3,0),0)</f>
        <v>0</v>
      </c>
      <c r="CS190" s="18"/>
      <c r="CT190" s="38">
        <f>IF(SUM(DB$9:DB189)&gt;0.9,MAX(CT$9:CT189)+1,0)</f>
        <v>0</v>
      </c>
      <c r="CU190" s="44">
        <f t="shared" si="355"/>
        <v>0</v>
      </c>
      <c r="CV190" s="40">
        <f t="shared" si="356"/>
        <v>50040</v>
      </c>
      <c r="CW190" s="43">
        <f t="shared" si="469"/>
        <v>0</v>
      </c>
      <c r="CX190" s="43">
        <f t="shared" si="454"/>
        <v>0</v>
      </c>
      <c r="CY190" s="45">
        <f>IF(AND(CT190=DA$6,DC189-DA$1/(DA$7-DA$6+1)&gt;=0),ROUND(DA$1/(DA$7-DA$6+1),0),IF(AND(SUM(CY$10:CY189)&gt;0,DC189-CY189&gt;=0),CY189,IF(AND(SUM(CY$10:CY189)&gt;0),DA$1-SUM(CY$10:CY189),0)))</f>
        <v>0</v>
      </c>
      <c r="CZ190" s="45">
        <f t="shared" si="405"/>
        <v>0</v>
      </c>
      <c r="DA190" s="45">
        <f t="shared" si="406"/>
        <v>0</v>
      </c>
      <c r="DB190" s="45">
        <f t="shared" si="455"/>
        <v>0</v>
      </c>
      <c r="DC190" s="45">
        <f t="shared" si="407"/>
        <v>0</v>
      </c>
      <c r="DD190" s="45">
        <f>IF(AND(DB190&lt;&gt;0,SUM(DB$9:DB189)=0),ROUND(DA$1*DA$3,0),0)</f>
        <v>0</v>
      </c>
      <c r="DE190" s="18"/>
      <c r="DF190" s="38">
        <f>IF(SUM(DN$9:DN189)&gt;0.9,MAX(DF$9:DF189)+1,0)</f>
        <v>0</v>
      </c>
      <c r="DG190" s="44">
        <f t="shared" si="357"/>
        <v>0</v>
      </c>
      <c r="DH190" s="40">
        <f t="shared" si="358"/>
        <v>50040</v>
      </c>
      <c r="DI190" s="43">
        <f t="shared" si="470"/>
        <v>0</v>
      </c>
      <c r="DJ190" s="43">
        <f t="shared" si="456"/>
        <v>0</v>
      </c>
      <c r="DK190" s="45">
        <f>IF(AND(DF190=DM$6,DO189-DM$1/(DM$7-DM$6+1)&gt;=0),ROUND(DM$1/(DM$7-DM$6+1),0),IF(AND(SUM(DK$10:DK189)&gt;0,DO189-DK189&gt;=0),DK189,IF(AND(SUM(DK$10:DK189)&gt;0),DM$1-SUM(DK$10:DK189),0)))</f>
        <v>0</v>
      </c>
      <c r="DL190" s="45">
        <f t="shared" si="408"/>
        <v>0</v>
      </c>
      <c r="DM190" s="45">
        <f t="shared" si="409"/>
        <v>0</v>
      </c>
      <c r="DN190" s="45">
        <f t="shared" si="457"/>
        <v>0</v>
      </c>
      <c r="DO190" s="45">
        <f t="shared" si="410"/>
        <v>0</v>
      </c>
      <c r="DP190" s="45">
        <f>IF(AND(DN190&lt;&gt;0,SUM(DN$9:DN189)=0),ROUND(DM$1*DM$3,0),0)</f>
        <v>0</v>
      </c>
      <c r="DQ190" s="18"/>
      <c r="DR190" s="38">
        <f>IF(SUM(DZ$9:DZ189)&gt;0.9,MAX(DR$9:DR189)+1,0)</f>
        <v>0</v>
      </c>
      <c r="DS190" s="44">
        <f t="shared" si="359"/>
        <v>0</v>
      </c>
      <c r="DT190" s="40">
        <f t="shared" si="360"/>
        <v>50040</v>
      </c>
      <c r="DU190" s="43">
        <f t="shared" si="471"/>
        <v>0</v>
      </c>
      <c r="DV190" s="43">
        <f t="shared" si="458"/>
        <v>0</v>
      </c>
      <c r="DW190" s="45">
        <f>IF(AND(DR190=DY$6,EA189-DY$1/(DY$7-DY$6+1)&gt;=0),ROUND(DY$1/(DY$7-DY$6+1),0),IF(AND(SUM(DW$10:DW189)&gt;0,EA189-DW189&gt;=0),DW189,IF(AND(SUM(DW$10:DW189)&gt;0),DY$1-SUM(DW$10:DW189),0)))</f>
        <v>0</v>
      </c>
      <c r="DX190" s="45">
        <f t="shared" si="411"/>
        <v>0</v>
      </c>
      <c r="DY190" s="45">
        <f t="shared" si="412"/>
        <v>0</v>
      </c>
      <c r="DZ190" s="45">
        <f t="shared" si="459"/>
        <v>0</v>
      </c>
      <c r="EA190" s="45">
        <f t="shared" si="413"/>
        <v>0</v>
      </c>
      <c r="EB190" s="45">
        <f>IF(AND(DZ190&lt;&gt;0,SUM(DZ$9:DZ189)=0),ROUND(DY$1*DY$3,0),0)</f>
        <v>0</v>
      </c>
      <c r="EC190" s="18"/>
      <c r="ED190" s="38">
        <f>IF(SUM(EL$9:EL189)&gt;0.9,MAX(ED$9:ED189)+1,0)</f>
        <v>0</v>
      </c>
      <c r="EE190" s="44">
        <f t="shared" si="361"/>
        <v>0</v>
      </c>
      <c r="EF190" s="40">
        <f t="shared" si="362"/>
        <v>50040</v>
      </c>
      <c r="EG190" s="43">
        <f t="shared" si="472"/>
        <v>0</v>
      </c>
      <c r="EH190" s="43">
        <f t="shared" si="460"/>
        <v>0</v>
      </c>
      <c r="EI190" s="45">
        <f>IF(AND(ED190=EK$6,EM189-EK$1/(EK$7-EK$6+1)&gt;=0),ROUND(EK$1/(EK$7-EK$6+1),0),IF(AND(SUM(EI$10:EI189)&gt;0,EM189-EI189&gt;=0),EI189,IF(AND(SUM(EI$10:EI189)&gt;0),EK$1-SUM(EI$10:EI189),0)))</f>
        <v>0</v>
      </c>
      <c r="EJ190" s="45">
        <f t="shared" si="414"/>
        <v>0</v>
      </c>
      <c r="EK190" s="45">
        <f t="shared" si="415"/>
        <v>0</v>
      </c>
      <c r="EL190" s="45">
        <f t="shared" si="461"/>
        <v>0</v>
      </c>
      <c r="EM190" s="45">
        <f t="shared" si="416"/>
        <v>0</v>
      </c>
      <c r="EN190" s="45">
        <f>IF(AND(EL190&lt;&gt;0,SUM(EL$9:EL189)=0),ROUND(EK$1*EK$3,0),0)</f>
        <v>0</v>
      </c>
      <c r="EO190" s="21"/>
      <c r="EP190" s="46">
        <f t="shared" si="433"/>
        <v>168</v>
      </c>
      <c r="EQ190" s="47">
        <f t="shared" si="417"/>
        <v>50040</v>
      </c>
      <c r="ER190" s="48">
        <f t="shared" si="438"/>
        <v>0</v>
      </c>
      <c r="ES190" s="48">
        <f t="shared" si="418"/>
        <v>0</v>
      </c>
      <c r="ET190" s="48">
        <f t="shared" si="419"/>
        <v>0</v>
      </c>
      <c r="EU190" s="48">
        <f t="shared" si="420"/>
        <v>0</v>
      </c>
      <c r="EV190" s="48">
        <f t="shared" si="421"/>
        <v>0</v>
      </c>
      <c r="EW190" s="48">
        <f t="shared" si="422"/>
        <v>0</v>
      </c>
      <c r="EX190" s="48">
        <f t="shared" si="423"/>
        <v>0</v>
      </c>
      <c r="EY190" s="48">
        <f t="shared" si="424"/>
        <v>0</v>
      </c>
      <c r="EZ190" s="48">
        <f t="shared" si="425"/>
        <v>0</v>
      </c>
      <c r="FA190" s="48">
        <f t="shared" si="426"/>
        <v>0</v>
      </c>
      <c r="FB190" s="48">
        <f t="shared" si="427"/>
        <v>0</v>
      </c>
      <c r="FC190" s="48">
        <f t="shared" si="428"/>
        <v>0</v>
      </c>
      <c r="FD190" s="48">
        <f t="shared" si="363"/>
        <v>0</v>
      </c>
      <c r="FE190" s="49">
        <f t="shared" si="339"/>
        <v>0</v>
      </c>
      <c r="FF190" s="49">
        <f t="shared" si="367"/>
        <v>0</v>
      </c>
      <c r="FG190" s="49">
        <f t="shared" si="368"/>
        <v>0</v>
      </c>
      <c r="FH190" s="49">
        <f t="shared" si="369"/>
        <v>0</v>
      </c>
      <c r="FI190" s="49">
        <f t="shared" si="370"/>
        <v>0</v>
      </c>
      <c r="FJ190" s="49">
        <f t="shared" si="371"/>
        <v>0</v>
      </c>
      <c r="FK190" s="49">
        <f t="shared" si="372"/>
        <v>0</v>
      </c>
      <c r="FL190" s="49">
        <f t="shared" si="373"/>
        <v>0</v>
      </c>
      <c r="FM190" s="49">
        <f t="shared" si="374"/>
        <v>0</v>
      </c>
      <c r="FN190" s="49">
        <f t="shared" si="429"/>
        <v>0</v>
      </c>
      <c r="FO190" s="49">
        <f t="shared" si="430"/>
        <v>0</v>
      </c>
      <c r="FP190" s="49">
        <f t="shared" si="431"/>
        <v>0</v>
      </c>
      <c r="FQ190" s="49">
        <f t="shared" si="432"/>
        <v>0</v>
      </c>
      <c r="FR190" s="49">
        <f t="shared" si="375"/>
        <v>0</v>
      </c>
      <c r="FS190" s="49">
        <f>IF(SUM(FF190:FF$298)=0,FF$299*FS$8/12,0)</f>
        <v>0</v>
      </c>
      <c r="FT190" s="49">
        <f>IF(SUM(FG190:FG$298)=0,FG$299*FT$8/12,0)</f>
        <v>0</v>
      </c>
      <c r="FU190" s="49">
        <f>IF(SUM(FH190:FH$298)=0,FH$299*FU$8/12,0)</f>
        <v>0</v>
      </c>
      <c r="FV190" s="49">
        <f>IF(SUM(FI190:FI$298)=0,FI$299*FV$8/12,0)</f>
        <v>0</v>
      </c>
      <c r="FW190" s="49">
        <f>IF(SUM(FJ190:FJ$298)=0,FJ$299*FW$8/12,0)</f>
        <v>0</v>
      </c>
      <c r="FX190" s="49">
        <f>IF(SUM(FK190:FK$298)=0,FK$299*FX$8/12,0)</f>
        <v>0</v>
      </c>
      <c r="FY190" s="49">
        <f>IF(SUM(FL190:FL$298)=0,FL$299*FY$8/12,0)</f>
        <v>0</v>
      </c>
      <c r="FZ190" s="49">
        <f>IF(SUM(FM190:FM$298)=0,FM$299*FZ$8/12,0)</f>
        <v>0</v>
      </c>
      <c r="GA190" s="49">
        <f>IF(SUM(FN190:FN$298)=0,FN$299*GA$8/12,0)</f>
        <v>0</v>
      </c>
      <c r="GB190" s="49">
        <f>IF(SUM(FO190:FO$298)=0,FO$299*GB$8/12,0)</f>
        <v>0</v>
      </c>
      <c r="GC190" s="49">
        <f>IF(SUM(FP190:FP$298)=0,FP$299*GC$8/12,0)</f>
        <v>0</v>
      </c>
      <c r="GD190" s="49">
        <f>IF(SUM(FQ190:FQ$298)=0,FQ$299*GD$8/12,0)</f>
        <v>0</v>
      </c>
      <c r="GE190" s="49">
        <f t="shared" si="376"/>
        <v>0</v>
      </c>
      <c r="GF190" s="49">
        <f t="shared" si="364"/>
        <v>0</v>
      </c>
      <c r="GG190" s="49">
        <f t="shared" si="377"/>
        <v>0</v>
      </c>
      <c r="GH190" s="49">
        <f t="shared" si="365"/>
        <v>0</v>
      </c>
      <c r="GI190" s="49">
        <f t="shared" si="378"/>
        <v>0</v>
      </c>
      <c r="GJ190" s="49">
        <f t="shared" si="366"/>
        <v>0</v>
      </c>
      <c r="GK190" s="21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  <c r="IW190" s="64"/>
      <c r="IX190" s="64"/>
      <c r="IY190" s="64"/>
      <c r="IZ190" s="64"/>
      <c r="JA190" s="64"/>
      <c r="JB190" s="64"/>
      <c r="JC190" s="64"/>
      <c r="JD190" s="64"/>
      <c r="JE190" s="64"/>
      <c r="JF190" s="64"/>
      <c r="JG190" s="64"/>
      <c r="JH190" s="64"/>
      <c r="JI190" s="64"/>
      <c r="JJ190" s="64"/>
      <c r="JK190" s="64"/>
      <c r="JL190" s="64"/>
      <c r="JM190" s="64"/>
      <c r="JN190" s="64"/>
      <c r="JO190" s="64"/>
      <c r="JP190" s="64"/>
      <c r="JQ190" s="64"/>
      <c r="JR190" s="64"/>
      <c r="JS190" s="64"/>
      <c r="JT190" s="64"/>
      <c r="JU190" s="64"/>
      <c r="JV190" s="64"/>
      <c r="JW190" s="64"/>
      <c r="JX190" s="64"/>
      <c r="JY190" s="64"/>
      <c r="JZ190" s="64"/>
      <c r="KA190" s="64"/>
      <c r="KB190" s="64"/>
      <c r="KC190" s="64"/>
      <c r="KD190" s="64"/>
      <c r="KE190" s="64"/>
      <c r="KF190" s="64"/>
      <c r="KG190" s="64"/>
      <c r="KH190" s="64"/>
      <c r="KI190" s="64"/>
      <c r="KJ190" s="64"/>
      <c r="KK190" s="64"/>
      <c r="KL190" s="64"/>
      <c r="KM190" s="64"/>
    </row>
    <row r="191" spans="1:299">
      <c r="A191" s="57"/>
      <c r="B191" s="38">
        <f>IF(SUM(J$9:J190)&gt;0.9,MAX(B$9:B190)+1,0)</f>
        <v>162</v>
      </c>
      <c r="C191" s="44">
        <f t="shared" si="340"/>
        <v>0</v>
      </c>
      <c r="D191" s="40">
        <v>50071</v>
      </c>
      <c r="E191" s="43">
        <f t="shared" si="379"/>
        <v>0</v>
      </c>
      <c r="F191" s="43">
        <f t="shared" si="380"/>
        <v>0</v>
      </c>
      <c r="G191" s="45">
        <f>IF(AND(B191=I$6,K190-I$1/(I$7-I$6+1)&gt;=0),ROUND(I$1/(I$7-I$6+1),0),IF(AND(SUM(G$10:G190)&gt;0,K190-G190&gt;=0),G190,IF(AND(SUM(G$10:G190)&gt;0),I$1-SUM(G$10:G190),0)))</f>
        <v>0</v>
      </c>
      <c r="H191" s="45">
        <f t="shared" si="381"/>
        <v>0</v>
      </c>
      <c r="I191" s="45">
        <f t="shared" si="382"/>
        <v>0</v>
      </c>
      <c r="J191" s="45">
        <f t="shared" si="439"/>
        <v>0</v>
      </c>
      <c r="K191" s="45">
        <f t="shared" si="383"/>
        <v>0</v>
      </c>
      <c r="L191" s="45">
        <f>IF(AND(J191&lt;&gt;0,SUM(J$9:J190)=0),ROUND(I$1*I$3,0),0)</f>
        <v>0</v>
      </c>
      <c r="M191" s="18"/>
      <c r="N191" s="38">
        <f>IF(SUM(V$9:V190)&gt;0.9,MAX(N$9:N190)+1,0)</f>
        <v>0</v>
      </c>
      <c r="O191" s="44">
        <f t="shared" si="341"/>
        <v>0</v>
      </c>
      <c r="P191" s="40">
        <f t="shared" si="342"/>
        <v>50071</v>
      </c>
      <c r="Q191" s="43">
        <f t="shared" si="462"/>
        <v>0</v>
      </c>
      <c r="R191" s="43">
        <f t="shared" si="440"/>
        <v>0</v>
      </c>
      <c r="S191" s="45">
        <f>IF(AND(N191=U$6,W190-U$1/(U$7-U$6+1)&gt;=0),ROUND(U$1/(U$7-U$6+1),0),IF(AND(SUM(S$10:S190)&gt;0,W190-S190&gt;=0),S190,IF(AND(SUM(S$10:S190)&gt;0),U$1-SUM(S$10:S190),0)))</f>
        <v>0</v>
      </c>
      <c r="T191" s="45">
        <f t="shared" si="384"/>
        <v>0</v>
      </c>
      <c r="U191" s="45">
        <f t="shared" si="385"/>
        <v>0</v>
      </c>
      <c r="V191" s="45">
        <f t="shared" si="441"/>
        <v>0</v>
      </c>
      <c r="W191" s="45">
        <f t="shared" si="386"/>
        <v>0</v>
      </c>
      <c r="X191" s="45">
        <f>IF(AND(V191&lt;&gt;0,SUM(V$9:V190)=0),ROUND(U$1*U$3,0),0)</f>
        <v>0</v>
      </c>
      <c r="Y191" s="18"/>
      <c r="Z191" s="38">
        <f>IF(SUM(AH$9:AH190)&gt;0.9,MAX(Z$9:Z190)+1,0)</f>
        <v>0</v>
      </c>
      <c r="AA191" s="44">
        <f t="shared" si="343"/>
        <v>0</v>
      </c>
      <c r="AB191" s="40">
        <f t="shared" si="344"/>
        <v>50071</v>
      </c>
      <c r="AC191" s="43">
        <f t="shared" si="463"/>
        <v>0</v>
      </c>
      <c r="AD191" s="43">
        <f t="shared" si="442"/>
        <v>0</v>
      </c>
      <c r="AE191" s="45">
        <f>IF(AND(Z191=AG$6,AI190-AG$1/(AG$7-AG$6+1)&gt;=0),ROUND(AG$1/(AG$7-AG$6+1),0),IF(AND(SUM(AE$10:AE190)&gt;0,AI190-AE190&gt;=0),AE190,IF(AND(SUM(AE$10:AE190)&gt;0),AG$1-SUM(AE$10:AE190),0)))</f>
        <v>0</v>
      </c>
      <c r="AF191" s="45">
        <f t="shared" si="387"/>
        <v>0</v>
      </c>
      <c r="AG191" s="45">
        <f t="shared" si="388"/>
        <v>0</v>
      </c>
      <c r="AH191" s="45">
        <f t="shared" si="443"/>
        <v>0</v>
      </c>
      <c r="AI191" s="45">
        <f t="shared" si="389"/>
        <v>0</v>
      </c>
      <c r="AJ191" s="45">
        <f>IF(AND(AH191&lt;&gt;0,SUM(AH$9:AH190)=0),ROUND(AG$1*AG$3,0),0)</f>
        <v>0</v>
      </c>
      <c r="AK191" s="18"/>
      <c r="AL191" s="38">
        <f>IF(SUM(AT$9:AT190)&gt;0.9,MAX(AL$9:AL190)+1,0)</f>
        <v>0</v>
      </c>
      <c r="AM191" s="44">
        <f t="shared" si="345"/>
        <v>0</v>
      </c>
      <c r="AN191" s="40">
        <f t="shared" si="346"/>
        <v>50071</v>
      </c>
      <c r="AO191" s="43">
        <f t="shared" si="464"/>
        <v>0</v>
      </c>
      <c r="AP191" s="43">
        <f t="shared" si="444"/>
        <v>0</v>
      </c>
      <c r="AQ191" s="45">
        <f>IF(AND(AL191=AS$6,AU190-AS$1/(AS$7-AS$6+1)&gt;=0),ROUND(AS$1/(AS$7-AS$6+1),0),IF(AND(SUM(AQ$10:AQ190)&gt;0,AU190-AQ190&gt;=0),AQ190,IF(AND(SUM(AQ$10:AQ190)&gt;0),AS$1-SUM(AQ$10:AQ190),0)))</f>
        <v>0</v>
      </c>
      <c r="AR191" s="45">
        <f t="shared" si="390"/>
        <v>0</v>
      </c>
      <c r="AS191" s="45">
        <f t="shared" si="391"/>
        <v>0</v>
      </c>
      <c r="AT191" s="45">
        <f t="shared" si="445"/>
        <v>0</v>
      </c>
      <c r="AU191" s="45">
        <f t="shared" si="392"/>
        <v>0</v>
      </c>
      <c r="AV191" s="45">
        <f>IF(AND(AT191&lt;&gt;0,SUM(AT$9:AT190)=0),ROUND(AS$1*AS$3,0),0)</f>
        <v>0</v>
      </c>
      <c r="AW191" s="18"/>
      <c r="AX191" s="38">
        <f>IF(SUM(BF$9:BF190)&gt;0.9,MAX(AX$9:AX190)+1,0)</f>
        <v>0</v>
      </c>
      <c r="AY191" s="44">
        <f t="shared" si="347"/>
        <v>0</v>
      </c>
      <c r="AZ191" s="40">
        <f t="shared" si="348"/>
        <v>50071</v>
      </c>
      <c r="BA191" s="43">
        <f t="shared" si="465"/>
        <v>0</v>
      </c>
      <c r="BB191" s="43">
        <f t="shared" si="446"/>
        <v>0</v>
      </c>
      <c r="BC191" s="45">
        <f>IF(AND(AX191=BE$6,BG190-BE$1/(BE$7-BE$6+1)&gt;=0),ROUND(BE$1/(BE$7-BE$6+1),0),IF(AND(SUM(BC$10:BC190)&gt;0,BG190-BC190&gt;=0),BC190,IF(AND(SUM(BC$10:BC190)&gt;0),BE$1-SUM(BC$10:BC190),0)))</f>
        <v>0</v>
      </c>
      <c r="BD191" s="45">
        <f t="shared" si="393"/>
        <v>0</v>
      </c>
      <c r="BE191" s="45">
        <f t="shared" si="394"/>
        <v>0</v>
      </c>
      <c r="BF191" s="45">
        <f t="shared" si="447"/>
        <v>0</v>
      </c>
      <c r="BG191" s="45">
        <f t="shared" si="395"/>
        <v>0</v>
      </c>
      <c r="BH191" s="45">
        <f>IF(AND(BF191&lt;&gt;0,SUM(BF$9:BF190)=0),ROUND(BE$1*BE$3,0),0)</f>
        <v>0</v>
      </c>
      <c r="BI191" s="18"/>
      <c r="BJ191" s="38">
        <f>IF(SUM(BR$9:BR190)&gt;0.9,MAX(BJ$9:BJ190)+1,0)</f>
        <v>0</v>
      </c>
      <c r="BK191" s="44">
        <f t="shared" si="349"/>
        <v>0</v>
      </c>
      <c r="BL191" s="40">
        <f t="shared" si="350"/>
        <v>50071</v>
      </c>
      <c r="BM191" s="43">
        <f t="shared" si="466"/>
        <v>0</v>
      </c>
      <c r="BN191" s="43">
        <f t="shared" si="448"/>
        <v>0</v>
      </c>
      <c r="BO191" s="45">
        <f>IF(AND(BJ191=BQ$6,BS190-BQ$1/(BQ$7-BQ$6+1)&gt;=0),ROUND(BQ$1/(BQ$7-BQ$6+1),0),IF(AND(SUM(BO$10:BO190)&gt;0,BS190-BO190&gt;=0),BO190,IF(AND(SUM(BO$10:BO190)&gt;0),BQ$1-SUM(BO$10:BO190),0)))</f>
        <v>0</v>
      </c>
      <c r="BP191" s="45">
        <f t="shared" si="396"/>
        <v>0</v>
      </c>
      <c r="BQ191" s="45">
        <f t="shared" si="397"/>
        <v>0</v>
      </c>
      <c r="BR191" s="45">
        <f t="shared" si="449"/>
        <v>0</v>
      </c>
      <c r="BS191" s="45">
        <f t="shared" si="398"/>
        <v>0</v>
      </c>
      <c r="BT191" s="45">
        <f>IF(AND(BR191&lt;&gt;0,SUM(BR$9:BR190)=0),ROUND(BQ$1*BQ$3,0),0)</f>
        <v>0</v>
      </c>
      <c r="BU191" s="18"/>
      <c r="BV191" s="38">
        <f>IF(SUM(CD$9:CD190)&gt;0.9,MAX(BV$9:BV190)+1,0)</f>
        <v>0</v>
      </c>
      <c r="BW191" s="44">
        <f t="shared" si="351"/>
        <v>0</v>
      </c>
      <c r="BX191" s="40">
        <f t="shared" si="352"/>
        <v>50071</v>
      </c>
      <c r="BY191" s="43">
        <f t="shared" si="467"/>
        <v>0</v>
      </c>
      <c r="BZ191" s="43">
        <f t="shared" si="450"/>
        <v>0</v>
      </c>
      <c r="CA191" s="45">
        <f>IF(AND(BV191=CC$6,CE190-CC$1/(CC$7-CC$6+1)&gt;=0),ROUND(CC$1/(CC$7-CC$6+1),0),IF(AND(SUM(CA$10:CA190)&gt;0,CE190-CA190&gt;=0),CA190,IF(AND(SUM(CA$10:CA190)&gt;0),CC$1-SUM(CA$10:CA190),0)))</f>
        <v>0</v>
      </c>
      <c r="CB191" s="45">
        <f t="shared" si="399"/>
        <v>0</v>
      </c>
      <c r="CC191" s="45">
        <f t="shared" si="400"/>
        <v>0</v>
      </c>
      <c r="CD191" s="45">
        <f t="shared" si="451"/>
        <v>0</v>
      </c>
      <c r="CE191" s="45">
        <f t="shared" si="401"/>
        <v>0</v>
      </c>
      <c r="CF191" s="45">
        <f>IF(AND(CD191&lt;&gt;0,SUM(CD$9:CD190)=0),ROUND(CC$1*CC$3,0),0)</f>
        <v>0</v>
      </c>
      <c r="CG191" s="18"/>
      <c r="CH191" s="38">
        <f>IF(SUM(CP$9:CP190)&gt;0.9,MAX(CH$9:CH190)+1,0)</f>
        <v>0</v>
      </c>
      <c r="CI191" s="44">
        <f t="shared" si="353"/>
        <v>0</v>
      </c>
      <c r="CJ191" s="40">
        <f t="shared" si="354"/>
        <v>50071</v>
      </c>
      <c r="CK191" s="43">
        <f t="shared" si="468"/>
        <v>0</v>
      </c>
      <c r="CL191" s="43">
        <f t="shared" si="452"/>
        <v>0</v>
      </c>
      <c r="CM191" s="45">
        <f>IF(AND(CH191=CO$6,CQ190-CO$1/(CO$7-CO$6+1)&gt;=0),ROUND(CO$1/(CO$7-CO$6+1),0),IF(AND(SUM(CM$10:CM190)&gt;0,CQ190-CM190&gt;=0),CM190,IF(AND(SUM(CM$10:CM190)&gt;0),CO$1-SUM(CM$10:CM190),0)))</f>
        <v>0</v>
      </c>
      <c r="CN191" s="45">
        <f t="shared" si="402"/>
        <v>0</v>
      </c>
      <c r="CO191" s="45">
        <f t="shared" si="403"/>
        <v>0</v>
      </c>
      <c r="CP191" s="45">
        <f t="shared" si="453"/>
        <v>0</v>
      </c>
      <c r="CQ191" s="45">
        <f t="shared" si="404"/>
        <v>0</v>
      </c>
      <c r="CR191" s="45">
        <f>IF(AND(CP191&lt;&gt;0,SUM(CP$9:CP190)=0),ROUND(CO$1*CO$3,0),0)</f>
        <v>0</v>
      </c>
      <c r="CS191" s="18"/>
      <c r="CT191" s="38">
        <f>IF(SUM(DB$9:DB190)&gt;0.9,MAX(CT$9:CT190)+1,0)</f>
        <v>0</v>
      </c>
      <c r="CU191" s="44">
        <f t="shared" si="355"/>
        <v>0</v>
      </c>
      <c r="CV191" s="40">
        <f t="shared" si="356"/>
        <v>50071</v>
      </c>
      <c r="CW191" s="43">
        <f t="shared" si="469"/>
        <v>0</v>
      </c>
      <c r="CX191" s="43">
        <f t="shared" si="454"/>
        <v>0</v>
      </c>
      <c r="CY191" s="45">
        <f>IF(AND(CT191=DA$6,DC190-DA$1/(DA$7-DA$6+1)&gt;=0),ROUND(DA$1/(DA$7-DA$6+1),0),IF(AND(SUM(CY$10:CY190)&gt;0,DC190-CY190&gt;=0),CY190,IF(AND(SUM(CY$10:CY190)&gt;0),DA$1-SUM(CY$10:CY190),0)))</f>
        <v>0</v>
      </c>
      <c r="CZ191" s="45">
        <f t="shared" si="405"/>
        <v>0</v>
      </c>
      <c r="DA191" s="45">
        <f t="shared" si="406"/>
        <v>0</v>
      </c>
      <c r="DB191" s="45">
        <f t="shared" si="455"/>
        <v>0</v>
      </c>
      <c r="DC191" s="45">
        <f t="shared" si="407"/>
        <v>0</v>
      </c>
      <c r="DD191" s="45">
        <f>IF(AND(DB191&lt;&gt;0,SUM(DB$9:DB190)=0),ROUND(DA$1*DA$3,0),0)</f>
        <v>0</v>
      </c>
      <c r="DE191" s="18"/>
      <c r="DF191" s="38">
        <f>IF(SUM(DN$9:DN190)&gt;0.9,MAX(DF$9:DF190)+1,0)</f>
        <v>0</v>
      </c>
      <c r="DG191" s="44">
        <f t="shared" si="357"/>
        <v>0</v>
      </c>
      <c r="DH191" s="40">
        <f t="shared" si="358"/>
        <v>50071</v>
      </c>
      <c r="DI191" s="43">
        <f t="shared" si="470"/>
        <v>0</v>
      </c>
      <c r="DJ191" s="43">
        <f t="shared" si="456"/>
        <v>0</v>
      </c>
      <c r="DK191" s="45">
        <f>IF(AND(DF191=DM$6,DO190-DM$1/(DM$7-DM$6+1)&gt;=0),ROUND(DM$1/(DM$7-DM$6+1),0),IF(AND(SUM(DK$10:DK190)&gt;0,DO190-DK190&gt;=0),DK190,IF(AND(SUM(DK$10:DK190)&gt;0),DM$1-SUM(DK$10:DK190),0)))</f>
        <v>0</v>
      </c>
      <c r="DL191" s="45">
        <f t="shared" si="408"/>
        <v>0</v>
      </c>
      <c r="DM191" s="45">
        <f t="shared" si="409"/>
        <v>0</v>
      </c>
      <c r="DN191" s="45">
        <f t="shared" si="457"/>
        <v>0</v>
      </c>
      <c r="DO191" s="45">
        <f t="shared" si="410"/>
        <v>0</v>
      </c>
      <c r="DP191" s="45">
        <f>IF(AND(DN191&lt;&gt;0,SUM(DN$9:DN190)=0),ROUND(DM$1*DM$3,0),0)</f>
        <v>0</v>
      </c>
      <c r="DQ191" s="18"/>
      <c r="DR191" s="38">
        <f>IF(SUM(DZ$9:DZ190)&gt;0.9,MAX(DR$9:DR190)+1,0)</f>
        <v>0</v>
      </c>
      <c r="DS191" s="44">
        <f t="shared" si="359"/>
        <v>0</v>
      </c>
      <c r="DT191" s="40">
        <f t="shared" si="360"/>
        <v>50071</v>
      </c>
      <c r="DU191" s="43">
        <f t="shared" si="471"/>
        <v>0</v>
      </c>
      <c r="DV191" s="43">
        <f t="shared" si="458"/>
        <v>0</v>
      </c>
      <c r="DW191" s="45">
        <f>IF(AND(DR191=DY$6,EA190-DY$1/(DY$7-DY$6+1)&gt;=0),ROUND(DY$1/(DY$7-DY$6+1),0),IF(AND(SUM(DW$10:DW190)&gt;0,EA190-DW190&gt;=0),DW190,IF(AND(SUM(DW$10:DW190)&gt;0),DY$1-SUM(DW$10:DW190),0)))</f>
        <v>0</v>
      </c>
      <c r="DX191" s="45">
        <f t="shared" si="411"/>
        <v>0</v>
      </c>
      <c r="DY191" s="45">
        <f t="shared" si="412"/>
        <v>0</v>
      </c>
      <c r="DZ191" s="45">
        <f t="shared" si="459"/>
        <v>0</v>
      </c>
      <c r="EA191" s="45">
        <f t="shared" si="413"/>
        <v>0</v>
      </c>
      <c r="EB191" s="45">
        <f>IF(AND(DZ191&lt;&gt;0,SUM(DZ$9:DZ190)=0),ROUND(DY$1*DY$3,0),0)</f>
        <v>0</v>
      </c>
      <c r="EC191" s="18"/>
      <c r="ED191" s="38">
        <f>IF(SUM(EL$9:EL190)&gt;0.9,MAX(ED$9:ED190)+1,0)</f>
        <v>0</v>
      </c>
      <c r="EE191" s="44">
        <f t="shared" si="361"/>
        <v>0</v>
      </c>
      <c r="EF191" s="40">
        <f t="shared" si="362"/>
        <v>50071</v>
      </c>
      <c r="EG191" s="43">
        <f t="shared" si="472"/>
        <v>0</v>
      </c>
      <c r="EH191" s="43">
        <f t="shared" si="460"/>
        <v>0</v>
      </c>
      <c r="EI191" s="45">
        <f>IF(AND(ED191=EK$6,EM190-EK$1/(EK$7-EK$6+1)&gt;=0),ROUND(EK$1/(EK$7-EK$6+1),0),IF(AND(SUM(EI$10:EI190)&gt;0,EM190-EI190&gt;=0),EI190,IF(AND(SUM(EI$10:EI190)&gt;0),EK$1-SUM(EI$10:EI190),0)))</f>
        <v>0</v>
      </c>
      <c r="EJ191" s="45">
        <f t="shared" si="414"/>
        <v>0</v>
      </c>
      <c r="EK191" s="45">
        <f t="shared" si="415"/>
        <v>0</v>
      </c>
      <c r="EL191" s="45">
        <f t="shared" si="461"/>
        <v>0</v>
      </c>
      <c r="EM191" s="45">
        <f t="shared" si="416"/>
        <v>0</v>
      </c>
      <c r="EN191" s="45">
        <f>IF(AND(EL191&lt;&gt;0,SUM(EL$9:EL190)=0),ROUND(EK$1*EK$3,0),0)</f>
        <v>0</v>
      </c>
      <c r="EO191" s="21"/>
      <c r="EP191" s="46">
        <f t="shared" si="433"/>
        <v>169</v>
      </c>
      <c r="EQ191" s="47">
        <f t="shared" si="417"/>
        <v>50071</v>
      </c>
      <c r="ER191" s="48">
        <f t="shared" si="438"/>
        <v>0</v>
      </c>
      <c r="ES191" s="48">
        <f t="shared" si="418"/>
        <v>0</v>
      </c>
      <c r="ET191" s="48">
        <f t="shared" si="419"/>
        <v>0</v>
      </c>
      <c r="EU191" s="48">
        <f t="shared" si="420"/>
        <v>0</v>
      </c>
      <c r="EV191" s="48">
        <f t="shared" si="421"/>
        <v>0</v>
      </c>
      <c r="EW191" s="48">
        <f t="shared" si="422"/>
        <v>0</v>
      </c>
      <c r="EX191" s="48">
        <f t="shared" si="423"/>
        <v>0</v>
      </c>
      <c r="EY191" s="48">
        <f t="shared" si="424"/>
        <v>0</v>
      </c>
      <c r="EZ191" s="48">
        <f t="shared" si="425"/>
        <v>0</v>
      </c>
      <c r="FA191" s="48">
        <f t="shared" si="426"/>
        <v>0</v>
      </c>
      <c r="FB191" s="48">
        <f t="shared" si="427"/>
        <v>0</v>
      </c>
      <c r="FC191" s="48">
        <f t="shared" si="428"/>
        <v>0</v>
      </c>
      <c r="FD191" s="48">
        <f t="shared" si="363"/>
        <v>0</v>
      </c>
      <c r="FE191" s="49">
        <f t="shared" si="339"/>
        <v>0</v>
      </c>
      <c r="FF191" s="49">
        <f t="shared" si="367"/>
        <v>0</v>
      </c>
      <c r="FG191" s="49">
        <f t="shared" si="368"/>
        <v>0</v>
      </c>
      <c r="FH191" s="49">
        <f t="shared" si="369"/>
        <v>0</v>
      </c>
      <c r="FI191" s="49">
        <f t="shared" si="370"/>
        <v>0</v>
      </c>
      <c r="FJ191" s="49">
        <f t="shared" si="371"/>
        <v>0</v>
      </c>
      <c r="FK191" s="49">
        <f t="shared" si="372"/>
        <v>0</v>
      </c>
      <c r="FL191" s="49">
        <f t="shared" si="373"/>
        <v>0</v>
      </c>
      <c r="FM191" s="49">
        <f t="shared" si="374"/>
        <v>0</v>
      </c>
      <c r="FN191" s="49">
        <f t="shared" si="429"/>
        <v>0</v>
      </c>
      <c r="FO191" s="49">
        <f t="shared" si="430"/>
        <v>0</v>
      </c>
      <c r="FP191" s="49">
        <f t="shared" si="431"/>
        <v>0</v>
      </c>
      <c r="FQ191" s="49">
        <f t="shared" si="432"/>
        <v>0</v>
      </c>
      <c r="FR191" s="49">
        <f t="shared" si="375"/>
        <v>0</v>
      </c>
      <c r="FS191" s="49">
        <f>IF(SUM(FF191:FF$298)=0,FF$299*FS$8/12,0)</f>
        <v>0</v>
      </c>
      <c r="FT191" s="49">
        <f>IF(SUM(FG191:FG$298)=0,FG$299*FT$8/12,0)</f>
        <v>0</v>
      </c>
      <c r="FU191" s="49">
        <f>IF(SUM(FH191:FH$298)=0,FH$299*FU$8/12,0)</f>
        <v>0</v>
      </c>
      <c r="FV191" s="49">
        <f>IF(SUM(FI191:FI$298)=0,FI$299*FV$8/12,0)</f>
        <v>0</v>
      </c>
      <c r="FW191" s="49">
        <f>IF(SUM(FJ191:FJ$298)=0,FJ$299*FW$8/12,0)</f>
        <v>0</v>
      </c>
      <c r="FX191" s="49">
        <f>IF(SUM(FK191:FK$298)=0,FK$299*FX$8/12,0)</f>
        <v>0</v>
      </c>
      <c r="FY191" s="49">
        <f>IF(SUM(FL191:FL$298)=0,FL$299*FY$8/12,0)</f>
        <v>0</v>
      </c>
      <c r="FZ191" s="49">
        <f>IF(SUM(FM191:FM$298)=0,FM$299*FZ$8/12,0)</f>
        <v>0</v>
      </c>
      <c r="GA191" s="49">
        <f>IF(SUM(FN191:FN$298)=0,FN$299*GA$8/12,0)</f>
        <v>0</v>
      </c>
      <c r="GB191" s="49">
        <f>IF(SUM(FO191:FO$298)=0,FO$299*GB$8/12,0)</f>
        <v>0</v>
      </c>
      <c r="GC191" s="49">
        <f>IF(SUM(FP191:FP$298)=0,FP$299*GC$8/12,0)</f>
        <v>0</v>
      </c>
      <c r="GD191" s="49">
        <f>IF(SUM(FQ191:FQ$298)=0,FQ$299*GD$8/12,0)</f>
        <v>0</v>
      </c>
      <c r="GE191" s="49">
        <f t="shared" si="376"/>
        <v>0</v>
      </c>
      <c r="GF191" s="49">
        <f t="shared" si="364"/>
        <v>0</v>
      </c>
      <c r="GG191" s="49">
        <f t="shared" si="377"/>
        <v>0</v>
      </c>
      <c r="GH191" s="49">
        <f t="shared" si="365"/>
        <v>0</v>
      </c>
      <c r="GI191" s="49">
        <f t="shared" si="378"/>
        <v>0</v>
      </c>
      <c r="GJ191" s="49">
        <f t="shared" si="366"/>
        <v>0</v>
      </c>
      <c r="GK191" s="21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  <c r="IW191" s="64"/>
      <c r="IX191" s="64"/>
      <c r="IY191" s="64"/>
      <c r="IZ191" s="64"/>
      <c r="JA191" s="64"/>
      <c r="JB191" s="64"/>
      <c r="JC191" s="64"/>
      <c r="JD191" s="64"/>
      <c r="JE191" s="64"/>
      <c r="JF191" s="64"/>
      <c r="JG191" s="64"/>
      <c r="JH191" s="64"/>
      <c r="JI191" s="64"/>
      <c r="JJ191" s="64"/>
      <c r="JK191" s="64"/>
      <c r="JL191" s="64"/>
      <c r="JM191" s="64"/>
      <c r="JN191" s="64"/>
      <c r="JO191" s="64"/>
      <c r="JP191" s="64"/>
      <c r="JQ191" s="64"/>
      <c r="JR191" s="64"/>
      <c r="JS191" s="64"/>
      <c r="JT191" s="64"/>
      <c r="JU191" s="64"/>
      <c r="JV191" s="64"/>
      <c r="JW191" s="64"/>
      <c r="JX191" s="64"/>
      <c r="JY191" s="64"/>
      <c r="JZ191" s="64"/>
      <c r="KA191" s="64"/>
      <c r="KB191" s="64"/>
      <c r="KC191" s="64"/>
      <c r="KD191" s="64"/>
      <c r="KE191" s="64"/>
      <c r="KF191" s="64"/>
      <c r="KG191" s="64"/>
      <c r="KH191" s="64"/>
      <c r="KI191" s="64"/>
      <c r="KJ191" s="64"/>
      <c r="KK191" s="64"/>
      <c r="KL191" s="64"/>
      <c r="KM191" s="64"/>
    </row>
    <row r="192" spans="1:299">
      <c r="A192" s="57"/>
      <c r="B192" s="38">
        <f>IF(SUM(J$9:J191)&gt;0.9,MAX(B$9:B191)+1,0)</f>
        <v>163</v>
      </c>
      <c r="C192" s="44">
        <f t="shared" si="340"/>
        <v>0</v>
      </c>
      <c r="D192" s="40">
        <v>50099</v>
      </c>
      <c r="E192" s="43">
        <f t="shared" si="379"/>
        <v>0</v>
      </c>
      <c r="F192" s="43">
        <f t="shared" si="380"/>
        <v>0</v>
      </c>
      <c r="G192" s="45">
        <f>IF(AND(B192=I$6,K191-I$1/(I$7-I$6+1)&gt;=0),ROUND(I$1/(I$7-I$6+1),0),IF(AND(SUM(G$10:G191)&gt;0,K191-G191&gt;=0),G191,IF(AND(SUM(G$10:G191)&gt;0),I$1-SUM(G$10:G191),0)))</f>
        <v>0</v>
      </c>
      <c r="H192" s="45">
        <f t="shared" si="381"/>
        <v>0</v>
      </c>
      <c r="I192" s="45">
        <f t="shared" si="382"/>
        <v>0</v>
      </c>
      <c r="J192" s="45">
        <f t="shared" si="439"/>
        <v>0</v>
      </c>
      <c r="K192" s="45">
        <f t="shared" si="383"/>
        <v>0</v>
      </c>
      <c r="L192" s="45">
        <f>IF(AND(J192&lt;&gt;0,SUM(J$9:J191)=0),ROUND(I$1*I$3,0),0)</f>
        <v>0</v>
      </c>
      <c r="M192" s="18"/>
      <c r="N192" s="38">
        <f>IF(SUM(V$9:V191)&gt;0.9,MAX(N$9:N191)+1,0)</f>
        <v>0</v>
      </c>
      <c r="O192" s="44">
        <f t="shared" si="341"/>
        <v>0</v>
      </c>
      <c r="P192" s="40">
        <f t="shared" si="342"/>
        <v>50099</v>
      </c>
      <c r="Q192" s="43">
        <f t="shared" si="462"/>
        <v>0</v>
      </c>
      <c r="R192" s="43">
        <f t="shared" si="440"/>
        <v>0</v>
      </c>
      <c r="S192" s="45">
        <f>IF(AND(N192=U$6,W191-U$1/(U$7-U$6+1)&gt;=0),ROUND(U$1/(U$7-U$6+1),0),IF(AND(SUM(S$10:S191)&gt;0,W191-S191&gt;=0),S191,IF(AND(SUM(S$10:S191)&gt;0),U$1-SUM(S$10:S191),0)))</f>
        <v>0</v>
      </c>
      <c r="T192" s="45">
        <f t="shared" si="384"/>
        <v>0</v>
      </c>
      <c r="U192" s="45">
        <f t="shared" si="385"/>
        <v>0</v>
      </c>
      <c r="V192" s="45">
        <f t="shared" si="441"/>
        <v>0</v>
      </c>
      <c r="W192" s="45">
        <f t="shared" si="386"/>
        <v>0</v>
      </c>
      <c r="X192" s="45">
        <f>IF(AND(V192&lt;&gt;0,SUM(V$9:V191)=0),ROUND(U$1*U$3,0),0)</f>
        <v>0</v>
      </c>
      <c r="Y192" s="18"/>
      <c r="Z192" s="38">
        <f>IF(SUM(AH$9:AH191)&gt;0.9,MAX(Z$9:Z191)+1,0)</f>
        <v>0</v>
      </c>
      <c r="AA192" s="44">
        <f t="shared" si="343"/>
        <v>0</v>
      </c>
      <c r="AB192" s="40">
        <f t="shared" si="344"/>
        <v>50099</v>
      </c>
      <c r="AC192" s="43">
        <f t="shared" si="463"/>
        <v>0</v>
      </c>
      <c r="AD192" s="43">
        <f t="shared" si="442"/>
        <v>0</v>
      </c>
      <c r="AE192" s="45">
        <f>IF(AND(Z192=AG$6,AI191-AG$1/(AG$7-AG$6+1)&gt;=0),ROUND(AG$1/(AG$7-AG$6+1),0),IF(AND(SUM(AE$10:AE191)&gt;0,AI191-AE191&gt;=0),AE191,IF(AND(SUM(AE$10:AE191)&gt;0),AG$1-SUM(AE$10:AE191),0)))</f>
        <v>0</v>
      </c>
      <c r="AF192" s="45">
        <f t="shared" si="387"/>
        <v>0</v>
      </c>
      <c r="AG192" s="45">
        <f t="shared" si="388"/>
        <v>0</v>
      </c>
      <c r="AH192" s="45">
        <f t="shared" si="443"/>
        <v>0</v>
      </c>
      <c r="AI192" s="45">
        <f t="shared" si="389"/>
        <v>0</v>
      </c>
      <c r="AJ192" s="45">
        <f>IF(AND(AH192&lt;&gt;0,SUM(AH$9:AH191)=0),ROUND(AG$1*AG$3,0),0)</f>
        <v>0</v>
      </c>
      <c r="AK192" s="18"/>
      <c r="AL192" s="38">
        <f>IF(SUM(AT$9:AT191)&gt;0.9,MAX(AL$9:AL191)+1,0)</f>
        <v>0</v>
      </c>
      <c r="AM192" s="44">
        <f t="shared" si="345"/>
        <v>0</v>
      </c>
      <c r="AN192" s="40">
        <f t="shared" si="346"/>
        <v>50099</v>
      </c>
      <c r="AO192" s="43">
        <f t="shared" si="464"/>
        <v>0</v>
      </c>
      <c r="AP192" s="43">
        <f t="shared" si="444"/>
        <v>0</v>
      </c>
      <c r="AQ192" s="45">
        <f>IF(AND(AL192=AS$6,AU191-AS$1/(AS$7-AS$6+1)&gt;=0),ROUND(AS$1/(AS$7-AS$6+1),0),IF(AND(SUM(AQ$10:AQ191)&gt;0,AU191-AQ191&gt;=0),AQ191,IF(AND(SUM(AQ$10:AQ191)&gt;0),AS$1-SUM(AQ$10:AQ191),0)))</f>
        <v>0</v>
      </c>
      <c r="AR192" s="45">
        <f t="shared" si="390"/>
        <v>0</v>
      </c>
      <c r="AS192" s="45">
        <f t="shared" si="391"/>
        <v>0</v>
      </c>
      <c r="AT192" s="45">
        <f t="shared" si="445"/>
        <v>0</v>
      </c>
      <c r="AU192" s="45">
        <f t="shared" si="392"/>
        <v>0</v>
      </c>
      <c r="AV192" s="45">
        <f>IF(AND(AT192&lt;&gt;0,SUM(AT$9:AT191)=0),ROUND(AS$1*AS$3,0),0)</f>
        <v>0</v>
      </c>
      <c r="AW192" s="18"/>
      <c r="AX192" s="38">
        <f>IF(SUM(BF$9:BF191)&gt;0.9,MAX(AX$9:AX191)+1,0)</f>
        <v>0</v>
      </c>
      <c r="AY192" s="44">
        <f t="shared" si="347"/>
        <v>0</v>
      </c>
      <c r="AZ192" s="40">
        <f t="shared" si="348"/>
        <v>50099</v>
      </c>
      <c r="BA192" s="43">
        <f t="shared" si="465"/>
        <v>0</v>
      </c>
      <c r="BB192" s="43">
        <f t="shared" si="446"/>
        <v>0</v>
      </c>
      <c r="BC192" s="45">
        <f>IF(AND(AX192=BE$6,BG191-BE$1/(BE$7-BE$6+1)&gt;=0),ROUND(BE$1/(BE$7-BE$6+1),0),IF(AND(SUM(BC$10:BC191)&gt;0,BG191-BC191&gt;=0),BC191,IF(AND(SUM(BC$10:BC191)&gt;0),BE$1-SUM(BC$10:BC191),0)))</f>
        <v>0</v>
      </c>
      <c r="BD192" s="45">
        <f t="shared" si="393"/>
        <v>0</v>
      </c>
      <c r="BE192" s="45">
        <f t="shared" si="394"/>
        <v>0</v>
      </c>
      <c r="BF192" s="45">
        <f t="shared" si="447"/>
        <v>0</v>
      </c>
      <c r="BG192" s="45">
        <f t="shared" si="395"/>
        <v>0</v>
      </c>
      <c r="BH192" s="45">
        <f>IF(AND(BF192&lt;&gt;0,SUM(BF$9:BF191)=0),ROUND(BE$1*BE$3,0),0)</f>
        <v>0</v>
      </c>
      <c r="BI192" s="18"/>
      <c r="BJ192" s="38">
        <f>IF(SUM(BR$9:BR191)&gt;0.9,MAX(BJ$9:BJ191)+1,0)</f>
        <v>0</v>
      </c>
      <c r="BK192" s="44">
        <f t="shared" si="349"/>
        <v>0</v>
      </c>
      <c r="BL192" s="40">
        <f t="shared" si="350"/>
        <v>50099</v>
      </c>
      <c r="BM192" s="43">
        <f t="shared" si="466"/>
        <v>0</v>
      </c>
      <c r="BN192" s="43">
        <f t="shared" si="448"/>
        <v>0</v>
      </c>
      <c r="BO192" s="45">
        <f>IF(AND(BJ192=BQ$6,BS191-BQ$1/(BQ$7-BQ$6+1)&gt;=0),ROUND(BQ$1/(BQ$7-BQ$6+1),0),IF(AND(SUM(BO$10:BO191)&gt;0,BS191-BO191&gt;=0),BO191,IF(AND(SUM(BO$10:BO191)&gt;0),BQ$1-SUM(BO$10:BO191),0)))</f>
        <v>0</v>
      </c>
      <c r="BP192" s="45">
        <f t="shared" si="396"/>
        <v>0</v>
      </c>
      <c r="BQ192" s="45">
        <f t="shared" si="397"/>
        <v>0</v>
      </c>
      <c r="BR192" s="45">
        <f t="shared" si="449"/>
        <v>0</v>
      </c>
      <c r="BS192" s="45">
        <f t="shared" si="398"/>
        <v>0</v>
      </c>
      <c r="BT192" s="45">
        <f>IF(AND(BR192&lt;&gt;0,SUM(BR$9:BR191)=0),ROUND(BQ$1*BQ$3,0),0)</f>
        <v>0</v>
      </c>
      <c r="BU192" s="18"/>
      <c r="BV192" s="38">
        <f>IF(SUM(CD$9:CD191)&gt;0.9,MAX(BV$9:BV191)+1,0)</f>
        <v>0</v>
      </c>
      <c r="BW192" s="44">
        <f t="shared" si="351"/>
        <v>0</v>
      </c>
      <c r="BX192" s="40">
        <f t="shared" si="352"/>
        <v>50099</v>
      </c>
      <c r="BY192" s="43">
        <f t="shared" si="467"/>
        <v>0</v>
      </c>
      <c r="BZ192" s="43">
        <f t="shared" si="450"/>
        <v>0</v>
      </c>
      <c r="CA192" s="45">
        <f>IF(AND(BV192=CC$6,CE191-CC$1/(CC$7-CC$6+1)&gt;=0),ROUND(CC$1/(CC$7-CC$6+1),0),IF(AND(SUM(CA$10:CA191)&gt;0,CE191-CA191&gt;=0),CA191,IF(AND(SUM(CA$10:CA191)&gt;0),CC$1-SUM(CA$10:CA191),0)))</f>
        <v>0</v>
      </c>
      <c r="CB192" s="45">
        <f t="shared" si="399"/>
        <v>0</v>
      </c>
      <c r="CC192" s="45">
        <f t="shared" si="400"/>
        <v>0</v>
      </c>
      <c r="CD192" s="45">
        <f t="shared" si="451"/>
        <v>0</v>
      </c>
      <c r="CE192" s="45">
        <f t="shared" si="401"/>
        <v>0</v>
      </c>
      <c r="CF192" s="45">
        <f>IF(AND(CD192&lt;&gt;0,SUM(CD$9:CD191)=0),ROUND(CC$1*CC$3,0),0)</f>
        <v>0</v>
      </c>
      <c r="CG192" s="18"/>
      <c r="CH192" s="38">
        <f>IF(SUM(CP$9:CP191)&gt;0.9,MAX(CH$9:CH191)+1,0)</f>
        <v>0</v>
      </c>
      <c r="CI192" s="44">
        <f t="shared" si="353"/>
        <v>0</v>
      </c>
      <c r="CJ192" s="40">
        <f t="shared" si="354"/>
        <v>50099</v>
      </c>
      <c r="CK192" s="43">
        <f t="shared" si="468"/>
        <v>0</v>
      </c>
      <c r="CL192" s="43">
        <f t="shared" si="452"/>
        <v>0</v>
      </c>
      <c r="CM192" s="45">
        <f>IF(AND(CH192=CO$6,CQ191-CO$1/(CO$7-CO$6+1)&gt;=0),ROUND(CO$1/(CO$7-CO$6+1),0),IF(AND(SUM(CM$10:CM191)&gt;0,CQ191-CM191&gt;=0),CM191,IF(AND(SUM(CM$10:CM191)&gt;0),CO$1-SUM(CM$10:CM191),0)))</f>
        <v>0</v>
      </c>
      <c r="CN192" s="45">
        <f t="shared" si="402"/>
        <v>0</v>
      </c>
      <c r="CO192" s="45">
        <f t="shared" si="403"/>
        <v>0</v>
      </c>
      <c r="CP192" s="45">
        <f t="shared" si="453"/>
        <v>0</v>
      </c>
      <c r="CQ192" s="45">
        <f t="shared" si="404"/>
        <v>0</v>
      </c>
      <c r="CR192" s="45">
        <f>IF(AND(CP192&lt;&gt;0,SUM(CP$9:CP191)=0),ROUND(CO$1*CO$3,0),0)</f>
        <v>0</v>
      </c>
      <c r="CS192" s="18"/>
      <c r="CT192" s="38">
        <f>IF(SUM(DB$9:DB191)&gt;0.9,MAX(CT$9:CT191)+1,0)</f>
        <v>0</v>
      </c>
      <c r="CU192" s="44">
        <f t="shared" si="355"/>
        <v>0</v>
      </c>
      <c r="CV192" s="40">
        <f t="shared" si="356"/>
        <v>50099</v>
      </c>
      <c r="CW192" s="43">
        <f t="shared" si="469"/>
        <v>0</v>
      </c>
      <c r="CX192" s="43">
        <f t="shared" si="454"/>
        <v>0</v>
      </c>
      <c r="CY192" s="45">
        <f>IF(AND(CT192=DA$6,DC191-DA$1/(DA$7-DA$6+1)&gt;=0),ROUND(DA$1/(DA$7-DA$6+1),0),IF(AND(SUM(CY$10:CY191)&gt;0,DC191-CY191&gt;=0),CY191,IF(AND(SUM(CY$10:CY191)&gt;0),DA$1-SUM(CY$10:CY191),0)))</f>
        <v>0</v>
      </c>
      <c r="CZ192" s="45">
        <f t="shared" si="405"/>
        <v>0</v>
      </c>
      <c r="DA192" s="45">
        <f t="shared" si="406"/>
        <v>0</v>
      </c>
      <c r="DB192" s="45">
        <f t="shared" si="455"/>
        <v>0</v>
      </c>
      <c r="DC192" s="45">
        <f t="shared" si="407"/>
        <v>0</v>
      </c>
      <c r="DD192" s="45">
        <f>IF(AND(DB192&lt;&gt;0,SUM(DB$9:DB191)=0),ROUND(DA$1*DA$3,0),0)</f>
        <v>0</v>
      </c>
      <c r="DE192" s="18"/>
      <c r="DF192" s="38">
        <f>IF(SUM(DN$9:DN191)&gt;0.9,MAX(DF$9:DF191)+1,0)</f>
        <v>0</v>
      </c>
      <c r="DG192" s="44">
        <f t="shared" si="357"/>
        <v>0</v>
      </c>
      <c r="DH192" s="40">
        <f t="shared" si="358"/>
        <v>50099</v>
      </c>
      <c r="DI192" s="43">
        <f t="shared" si="470"/>
        <v>0</v>
      </c>
      <c r="DJ192" s="43">
        <f t="shared" si="456"/>
        <v>0</v>
      </c>
      <c r="DK192" s="45">
        <f>IF(AND(DF192=DM$6,DO191-DM$1/(DM$7-DM$6+1)&gt;=0),ROUND(DM$1/(DM$7-DM$6+1),0),IF(AND(SUM(DK$10:DK191)&gt;0,DO191-DK191&gt;=0),DK191,IF(AND(SUM(DK$10:DK191)&gt;0),DM$1-SUM(DK$10:DK191),0)))</f>
        <v>0</v>
      </c>
      <c r="DL192" s="45">
        <f t="shared" si="408"/>
        <v>0</v>
      </c>
      <c r="DM192" s="45">
        <f t="shared" si="409"/>
        <v>0</v>
      </c>
      <c r="DN192" s="45">
        <f t="shared" si="457"/>
        <v>0</v>
      </c>
      <c r="DO192" s="45">
        <f t="shared" si="410"/>
        <v>0</v>
      </c>
      <c r="DP192" s="45">
        <f>IF(AND(DN192&lt;&gt;0,SUM(DN$9:DN191)=0),ROUND(DM$1*DM$3,0),0)</f>
        <v>0</v>
      </c>
      <c r="DQ192" s="18"/>
      <c r="DR192" s="38">
        <f>IF(SUM(DZ$9:DZ191)&gt;0.9,MAX(DR$9:DR191)+1,0)</f>
        <v>0</v>
      </c>
      <c r="DS192" s="44">
        <f t="shared" si="359"/>
        <v>0</v>
      </c>
      <c r="DT192" s="40">
        <f t="shared" si="360"/>
        <v>50099</v>
      </c>
      <c r="DU192" s="43">
        <f t="shared" si="471"/>
        <v>0</v>
      </c>
      <c r="DV192" s="43">
        <f t="shared" si="458"/>
        <v>0</v>
      </c>
      <c r="DW192" s="45">
        <f>IF(AND(DR192=DY$6,EA191-DY$1/(DY$7-DY$6+1)&gt;=0),ROUND(DY$1/(DY$7-DY$6+1),0),IF(AND(SUM(DW$10:DW191)&gt;0,EA191-DW191&gt;=0),DW191,IF(AND(SUM(DW$10:DW191)&gt;0),DY$1-SUM(DW$10:DW191),0)))</f>
        <v>0</v>
      </c>
      <c r="DX192" s="45">
        <f t="shared" si="411"/>
        <v>0</v>
      </c>
      <c r="DY192" s="45">
        <f t="shared" si="412"/>
        <v>0</v>
      </c>
      <c r="DZ192" s="45">
        <f t="shared" si="459"/>
        <v>0</v>
      </c>
      <c r="EA192" s="45">
        <f t="shared" si="413"/>
        <v>0</v>
      </c>
      <c r="EB192" s="45">
        <f>IF(AND(DZ192&lt;&gt;0,SUM(DZ$9:DZ191)=0),ROUND(DY$1*DY$3,0),0)</f>
        <v>0</v>
      </c>
      <c r="EC192" s="18"/>
      <c r="ED192" s="38">
        <f>IF(SUM(EL$9:EL191)&gt;0.9,MAX(ED$9:ED191)+1,0)</f>
        <v>0</v>
      </c>
      <c r="EE192" s="44">
        <f t="shared" si="361"/>
        <v>0</v>
      </c>
      <c r="EF192" s="40">
        <f t="shared" si="362"/>
        <v>50099</v>
      </c>
      <c r="EG192" s="43">
        <f t="shared" si="472"/>
        <v>0</v>
      </c>
      <c r="EH192" s="43">
        <f t="shared" si="460"/>
        <v>0</v>
      </c>
      <c r="EI192" s="45">
        <f>IF(AND(ED192=EK$6,EM191-EK$1/(EK$7-EK$6+1)&gt;=0),ROUND(EK$1/(EK$7-EK$6+1),0),IF(AND(SUM(EI$10:EI191)&gt;0,EM191-EI191&gt;=0),EI191,IF(AND(SUM(EI$10:EI191)&gt;0),EK$1-SUM(EI$10:EI191),0)))</f>
        <v>0</v>
      </c>
      <c r="EJ192" s="45">
        <f t="shared" si="414"/>
        <v>0</v>
      </c>
      <c r="EK192" s="45">
        <f t="shared" si="415"/>
        <v>0</v>
      </c>
      <c r="EL192" s="45">
        <f t="shared" si="461"/>
        <v>0</v>
      </c>
      <c r="EM192" s="45">
        <f t="shared" si="416"/>
        <v>0</v>
      </c>
      <c r="EN192" s="45">
        <f>IF(AND(EL192&lt;&gt;0,SUM(EL$9:EL191)=0),ROUND(EK$1*EK$3,0),0)</f>
        <v>0</v>
      </c>
      <c r="EO192" s="21"/>
      <c r="EP192" s="46">
        <f t="shared" si="433"/>
        <v>170</v>
      </c>
      <c r="EQ192" s="47">
        <f t="shared" si="417"/>
        <v>50099</v>
      </c>
      <c r="ER192" s="48">
        <f t="shared" si="438"/>
        <v>0</v>
      </c>
      <c r="ES192" s="48">
        <f t="shared" si="418"/>
        <v>0</v>
      </c>
      <c r="ET192" s="48">
        <f t="shared" si="419"/>
        <v>0</v>
      </c>
      <c r="EU192" s="48">
        <f t="shared" si="420"/>
        <v>0</v>
      </c>
      <c r="EV192" s="48">
        <f t="shared" si="421"/>
        <v>0</v>
      </c>
      <c r="EW192" s="48">
        <f t="shared" si="422"/>
        <v>0</v>
      </c>
      <c r="EX192" s="48">
        <f t="shared" si="423"/>
        <v>0</v>
      </c>
      <c r="EY192" s="48">
        <f t="shared" si="424"/>
        <v>0</v>
      </c>
      <c r="EZ192" s="48">
        <f t="shared" si="425"/>
        <v>0</v>
      </c>
      <c r="FA192" s="48">
        <f t="shared" si="426"/>
        <v>0</v>
      </c>
      <c r="FB192" s="48">
        <f t="shared" si="427"/>
        <v>0</v>
      </c>
      <c r="FC192" s="48">
        <f t="shared" si="428"/>
        <v>0</v>
      </c>
      <c r="FD192" s="48">
        <f t="shared" si="363"/>
        <v>0</v>
      </c>
      <c r="FE192" s="49">
        <f t="shared" si="339"/>
        <v>0</v>
      </c>
      <c r="FF192" s="49">
        <f t="shared" si="367"/>
        <v>0</v>
      </c>
      <c r="FG192" s="49">
        <f t="shared" si="368"/>
        <v>0</v>
      </c>
      <c r="FH192" s="49">
        <f t="shared" si="369"/>
        <v>0</v>
      </c>
      <c r="FI192" s="49">
        <f t="shared" si="370"/>
        <v>0</v>
      </c>
      <c r="FJ192" s="49">
        <f t="shared" si="371"/>
        <v>0</v>
      </c>
      <c r="FK192" s="49">
        <f t="shared" si="372"/>
        <v>0</v>
      </c>
      <c r="FL192" s="49">
        <f t="shared" si="373"/>
        <v>0</v>
      </c>
      <c r="FM192" s="49">
        <f t="shared" si="374"/>
        <v>0</v>
      </c>
      <c r="FN192" s="49">
        <f t="shared" si="429"/>
        <v>0</v>
      </c>
      <c r="FO192" s="49">
        <f t="shared" si="430"/>
        <v>0</v>
      </c>
      <c r="FP192" s="49">
        <f t="shared" si="431"/>
        <v>0</v>
      </c>
      <c r="FQ192" s="49">
        <f t="shared" si="432"/>
        <v>0</v>
      </c>
      <c r="FR192" s="49">
        <f t="shared" si="375"/>
        <v>0</v>
      </c>
      <c r="FS192" s="49">
        <f>IF(SUM(FF192:FF$298)=0,FF$299*FS$8/12,0)</f>
        <v>0</v>
      </c>
      <c r="FT192" s="49">
        <f>IF(SUM(FG192:FG$298)=0,FG$299*FT$8/12,0)</f>
        <v>0</v>
      </c>
      <c r="FU192" s="49">
        <f>IF(SUM(FH192:FH$298)=0,FH$299*FU$8/12,0)</f>
        <v>0</v>
      </c>
      <c r="FV192" s="49">
        <f>IF(SUM(FI192:FI$298)=0,FI$299*FV$8/12,0)</f>
        <v>0</v>
      </c>
      <c r="FW192" s="49">
        <f>IF(SUM(FJ192:FJ$298)=0,FJ$299*FW$8/12,0)</f>
        <v>0</v>
      </c>
      <c r="FX192" s="49">
        <f>IF(SUM(FK192:FK$298)=0,FK$299*FX$8/12,0)</f>
        <v>0</v>
      </c>
      <c r="FY192" s="49">
        <f>IF(SUM(FL192:FL$298)=0,FL$299*FY$8/12,0)</f>
        <v>0</v>
      </c>
      <c r="FZ192" s="49">
        <f>IF(SUM(FM192:FM$298)=0,FM$299*FZ$8/12,0)</f>
        <v>0</v>
      </c>
      <c r="GA192" s="49">
        <f>IF(SUM(FN192:FN$298)=0,FN$299*GA$8/12,0)</f>
        <v>0</v>
      </c>
      <c r="GB192" s="49">
        <f>IF(SUM(FO192:FO$298)=0,FO$299*GB$8/12,0)</f>
        <v>0</v>
      </c>
      <c r="GC192" s="49">
        <f>IF(SUM(FP192:FP$298)=0,FP$299*GC$8/12,0)</f>
        <v>0</v>
      </c>
      <c r="GD192" s="49">
        <f>IF(SUM(FQ192:FQ$298)=0,FQ$299*GD$8/12,0)</f>
        <v>0</v>
      </c>
      <c r="GE192" s="49">
        <f t="shared" si="376"/>
        <v>0</v>
      </c>
      <c r="GF192" s="49">
        <f t="shared" si="364"/>
        <v>0</v>
      </c>
      <c r="GG192" s="49">
        <f t="shared" si="377"/>
        <v>0</v>
      </c>
      <c r="GH192" s="49">
        <f t="shared" si="365"/>
        <v>0</v>
      </c>
      <c r="GI192" s="49">
        <f t="shared" si="378"/>
        <v>0</v>
      </c>
      <c r="GJ192" s="49">
        <f t="shared" si="366"/>
        <v>0</v>
      </c>
      <c r="GK192" s="21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  <c r="IW192" s="64"/>
      <c r="IX192" s="64"/>
      <c r="IY192" s="64"/>
      <c r="IZ192" s="64"/>
      <c r="JA192" s="64"/>
      <c r="JB192" s="64"/>
      <c r="JC192" s="64"/>
      <c r="JD192" s="64"/>
      <c r="JE192" s="64"/>
      <c r="JF192" s="64"/>
      <c r="JG192" s="64"/>
      <c r="JH192" s="64"/>
      <c r="JI192" s="64"/>
      <c r="JJ192" s="64"/>
      <c r="JK192" s="64"/>
      <c r="JL192" s="64"/>
      <c r="JM192" s="64"/>
      <c r="JN192" s="64"/>
      <c r="JO192" s="64"/>
      <c r="JP192" s="64"/>
      <c r="JQ192" s="64"/>
      <c r="JR192" s="64"/>
      <c r="JS192" s="64"/>
      <c r="JT192" s="64"/>
      <c r="JU192" s="64"/>
      <c r="JV192" s="64"/>
      <c r="JW192" s="64"/>
      <c r="JX192" s="64"/>
      <c r="JY192" s="64"/>
      <c r="JZ192" s="64"/>
      <c r="KA192" s="64"/>
      <c r="KB192" s="64"/>
      <c r="KC192" s="64"/>
      <c r="KD192" s="64"/>
      <c r="KE192" s="64"/>
      <c r="KF192" s="64"/>
      <c r="KG192" s="64"/>
      <c r="KH192" s="64"/>
      <c r="KI192" s="64"/>
      <c r="KJ192" s="64"/>
      <c r="KK192" s="64"/>
      <c r="KL192" s="64"/>
      <c r="KM192" s="64"/>
    </row>
    <row r="193" spans="1:299">
      <c r="A193" s="57"/>
      <c r="B193" s="38">
        <f>IF(SUM(J$9:J192)&gt;0.9,MAX(B$9:B192)+1,0)</f>
        <v>164</v>
      </c>
      <c r="C193" s="44">
        <f t="shared" si="340"/>
        <v>0</v>
      </c>
      <c r="D193" s="40">
        <v>50130</v>
      </c>
      <c r="E193" s="43">
        <f t="shared" si="379"/>
        <v>0</v>
      </c>
      <c r="F193" s="43">
        <f t="shared" si="380"/>
        <v>0</v>
      </c>
      <c r="G193" s="45">
        <f>IF(AND(B193=I$6,K192-I$1/(I$7-I$6+1)&gt;=0),ROUND(I$1/(I$7-I$6+1),0),IF(AND(SUM(G$10:G192)&gt;0,K192-G192&gt;=0),G192,IF(AND(SUM(G$10:G192)&gt;0),I$1-SUM(G$10:G192),0)))</f>
        <v>0</v>
      </c>
      <c r="H193" s="45">
        <f t="shared" si="381"/>
        <v>0</v>
      </c>
      <c r="I193" s="45">
        <f t="shared" si="382"/>
        <v>0</v>
      </c>
      <c r="J193" s="45">
        <f t="shared" si="439"/>
        <v>0</v>
      </c>
      <c r="K193" s="45">
        <f t="shared" si="383"/>
        <v>0</v>
      </c>
      <c r="L193" s="45">
        <f>IF(AND(J193&lt;&gt;0,SUM(J$9:J192)=0),ROUND(I$1*I$3,0),0)</f>
        <v>0</v>
      </c>
      <c r="M193" s="18"/>
      <c r="N193" s="38">
        <f>IF(SUM(V$9:V192)&gt;0.9,MAX(N$9:N192)+1,0)</f>
        <v>0</v>
      </c>
      <c r="O193" s="44">
        <f t="shared" si="341"/>
        <v>0</v>
      </c>
      <c r="P193" s="40">
        <f t="shared" si="342"/>
        <v>50130</v>
      </c>
      <c r="Q193" s="43">
        <f t="shared" si="462"/>
        <v>0</v>
      </c>
      <c r="R193" s="43">
        <f t="shared" si="440"/>
        <v>0</v>
      </c>
      <c r="S193" s="45">
        <f>IF(AND(N193=U$6,W192-U$1/(U$7-U$6+1)&gt;=0),ROUND(U$1/(U$7-U$6+1),0),IF(AND(SUM(S$10:S192)&gt;0,W192-S192&gt;=0),S192,IF(AND(SUM(S$10:S192)&gt;0),U$1-SUM(S$10:S192),0)))</f>
        <v>0</v>
      </c>
      <c r="T193" s="45">
        <f t="shared" si="384"/>
        <v>0</v>
      </c>
      <c r="U193" s="45">
        <f t="shared" si="385"/>
        <v>0</v>
      </c>
      <c r="V193" s="45">
        <f t="shared" si="441"/>
        <v>0</v>
      </c>
      <c r="W193" s="45">
        <f t="shared" si="386"/>
        <v>0</v>
      </c>
      <c r="X193" s="45">
        <f>IF(AND(V193&lt;&gt;0,SUM(V$9:V192)=0),ROUND(U$1*U$3,0),0)</f>
        <v>0</v>
      </c>
      <c r="Y193" s="18"/>
      <c r="Z193" s="38">
        <f>IF(SUM(AH$9:AH192)&gt;0.9,MAX(Z$9:Z192)+1,0)</f>
        <v>0</v>
      </c>
      <c r="AA193" s="44">
        <f t="shared" si="343"/>
        <v>0</v>
      </c>
      <c r="AB193" s="40">
        <f t="shared" si="344"/>
        <v>50130</v>
      </c>
      <c r="AC193" s="43">
        <f t="shared" si="463"/>
        <v>0</v>
      </c>
      <c r="AD193" s="43">
        <f t="shared" si="442"/>
        <v>0</v>
      </c>
      <c r="AE193" s="45">
        <f>IF(AND(Z193=AG$6,AI192-AG$1/(AG$7-AG$6+1)&gt;=0),ROUND(AG$1/(AG$7-AG$6+1),0),IF(AND(SUM(AE$10:AE192)&gt;0,AI192-AE192&gt;=0),AE192,IF(AND(SUM(AE$10:AE192)&gt;0),AG$1-SUM(AE$10:AE192),0)))</f>
        <v>0</v>
      </c>
      <c r="AF193" s="45">
        <f t="shared" si="387"/>
        <v>0</v>
      </c>
      <c r="AG193" s="45">
        <f t="shared" si="388"/>
        <v>0</v>
      </c>
      <c r="AH193" s="45">
        <f t="shared" si="443"/>
        <v>0</v>
      </c>
      <c r="AI193" s="45">
        <f t="shared" si="389"/>
        <v>0</v>
      </c>
      <c r="AJ193" s="45">
        <f>IF(AND(AH193&lt;&gt;0,SUM(AH$9:AH192)=0),ROUND(AG$1*AG$3,0),0)</f>
        <v>0</v>
      </c>
      <c r="AK193" s="18"/>
      <c r="AL193" s="38">
        <f>IF(SUM(AT$9:AT192)&gt;0.9,MAX(AL$9:AL192)+1,0)</f>
        <v>0</v>
      </c>
      <c r="AM193" s="44">
        <f t="shared" si="345"/>
        <v>0</v>
      </c>
      <c r="AN193" s="40">
        <f t="shared" si="346"/>
        <v>50130</v>
      </c>
      <c r="AO193" s="43">
        <f t="shared" si="464"/>
        <v>0</v>
      </c>
      <c r="AP193" s="43">
        <f t="shared" si="444"/>
        <v>0</v>
      </c>
      <c r="AQ193" s="45">
        <f>IF(AND(AL193=AS$6,AU192-AS$1/(AS$7-AS$6+1)&gt;=0),ROUND(AS$1/(AS$7-AS$6+1),0),IF(AND(SUM(AQ$10:AQ192)&gt;0,AU192-AQ192&gt;=0),AQ192,IF(AND(SUM(AQ$10:AQ192)&gt;0),AS$1-SUM(AQ$10:AQ192),0)))</f>
        <v>0</v>
      </c>
      <c r="AR193" s="45">
        <f t="shared" si="390"/>
        <v>0</v>
      </c>
      <c r="AS193" s="45">
        <f t="shared" si="391"/>
        <v>0</v>
      </c>
      <c r="AT193" s="45">
        <f t="shared" si="445"/>
        <v>0</v>
      </c>
      <c r="AU193" s="45">
        <f t="shared" si="392"/>
        <v>0</v>
      </c>
      <c r="AV193" s="45">
        <f>IF(AND(AT193&lt;&gt;0,SUM(AT$9:AT192)=0),ROUND(AS$1*AS$3,0),0)</f>
        <v>0</v>
      </c>
      <c r="AW193" s="18"/>
      <c r="AX193" s="38">
        <f>IF(SUM(BF$9:BF192)&gt;0.9,MAX(AX$9:AX192)+1,0)</f>
        <v>0</v>
      </c>
      <c r="AY193" s="44">
        <f t="shared" si="347"/>
        <v>0</v>
      </c>
      <c r="AZ193" s="40">
        <f t="shared" si="348"/>
        <v>50130</v>
      </c>
      <c r="BA193" s="43">
        <f t="shared" si="465"/>
        <v>0</v>
      </c>
      <c r="BB193" s="43">
        <f t="shared" si="446"/>
        <v>0</v>
      </c>
      <c r="BC193" s="45">
        <f>IF(AND(AX193=BE$6,BG192-BE$1/(BE$7-BE$6+1)&gt;=0),ROUND(BE$1/(BE$7-BE$6+1),0),IF(AND(SUM(BC$10:BC192)&gt;0,BG192-BC192&gt;=0),BC192,IF(AND(SUM(BC$10:BC192)&gt;0),BE$1-SUM(BC$10:BC192),0)))</f>
        <v>0</v>
      </c>
      <c r="BD193" s="45">
        <f t="shared" si="393"/>
        <v>0</v>
      </c>
      <c r="BE193" s="45">
        <f t="shared" si="394"/>
        <v>0</v>
      </c>
      <c r="BF193" s="45">
        <f t="shared" si="447"/>
        <v>0</v>
      </c>
      <c r="BG193" s="45">
        <f t="shared" si="395"/>
        <v>0</v>
      </c>
      <c r="BH193" s="45">
        <f>IF(AND(BF193&lt;&gt;0,SUM(BF$9:BF192)=0),ROUND(BE$1*BE$3,0),0)</f>
        <v>0</v>
      </c>
      <c r="BI193" s="18"/>
      <c r="BJ193" s="38">
        <f>IF(SUM(BR$9:BR192)&gt;0.9,MAX(BJ$9:BJ192)+1,0)</f>
        <v>0</v>
      </c>
      <c r="BK193" s="44">
        <f t="shared" si="349"/>
        <v>0</v>
      </c>
      <c r="BL193" s="40">
        <f t="shared" si="350"/>
        <v>50130</v>
      </c>
      <c r="BM193" s="43">
        <f t="shared" si="466"/>
        <v>0</v>
      </c>
      <c r="BN193" s="43">
        <f t="shared" si="448"/>
        <v>0</v>
      </c>
      <c r="BO193" s="45">
        <f>IF(AND(BJ193=BQ$6,BS192-BQ$1/(BQ$7-BQ$6+1)&gt;=0),ROUND(BQ$1/(BQ$7-BQ$6+1),0),IF(AND(SUM(BO$10:BO192)&gt;0,BS192-BO192&gt;=0),BO192,IF(AND(SUM(BO$10:BO192)&gt;0),BQ$1-SUM(BO$10:BO192),0)))</f>
        <v>0</v>
      </c>
      <c r="BP193" s="45">
        <f t="shared" si="396"/>
        <v>0</v>
      </c>
      <c r="BQ193" s="45">
        <f t="shared" si="397"/>
        <v>0</v>
      </c>
      <c r="BR193" s="45">
        <f t="shared" si="449"/>
        <v>0</v>
      </c>
      <c r="BS193" s="45">
        <f t="shared" si="398"/>
        <v>0</v>
      </c>
      <c r="BT193" s="45">
        <f>IF(AND(BR193&lt;&gt;0,SUM(BR$9:BR192)=0),ROUND(BQ$1*BQ$3,0),0)</f>
        <v>0</v>
      </c>
      <c r="BU193" s="18"/>
      <c r="BV193" s="38">
        <f>IF(SUM(CD$9:CD192)&gt;0.9,MAX(BV$9:BV192)+1,0)</f>
        <v>0</v>
      </c>
      <c r="BW193" s="44">
        <f t="shared" si="351"/>
        <v>0</v>
      </c>
      <c r="BX193" s="40">
        <f t="shared" si="352"/>
        <v>50130</v>
      </c>
      <c r="BY193" s="43">
        <f t="shared" si="467"/>
        <v>0</v>
      </c>
      <c r="BZ193" s="43">
        <f t="shared" si="450"/>
        <v>0</v>
      </c>
      <c r="CA193" s="45">
        <f>IF(AND(BV193=CC$6,CE192-CC$1/(CC$7-CC$6+1)&gt;=0),ROUND(CC$1/(CC$7-CC$6+1),0),IF(AND(SUM(CA$10:CA192)&gt;0,CE192-CA192&gt;=0),CA192,IF(AND(SUM(CA$10:CA192)&gt;0),CC$1-SUM(CA$10:CA192),0)))</f>
        <v>0</v>
      </c>
      <c r="CB193" s="45">
        <f t="shared" si="399"/>
        <v>0</v>
      </c>
      <c r="CC193" s="45">
        <f t="shared" si="400"/>
        <v>0</v>
      </c>
      <c r="CD193" s="45">
        <f t="shared" si="451"/>
        <v>0</v>
      </c>
      <c r="CE193" s="45">
        <f t="shared" si="401"/>
        <v>0</v>
      </c>
      <c r="CF193" s="45">
        <f>IF(AND(CD193&lt;&gt;0,SUM(CD$9:CD192)=0),ROUND(CC$1*CC$3,0),0)</f>
        <v>0</v>
      </c>
      <c r="CG193" s="18"/>
      <c r="CH193" s="38">
        <f>IF(SUM(CP$9:CP192)&gt;0.9,MAX(CH$9:CH192)+1,0)</f>
        <v>0</v>
      </c>
      <c r="CI193" s="44">
        <f t="shared" si="353"/>
        <v>0</v>
      </c>
      <c r="CJ193" s="40">
        <f t="shared" si="354"/>
        <v>50130</v>
      </c>
      <c r="CK193" s="43">
        <f t="shared" si="468"/>
        <v>0</v>
      </c>
      <c r="CL193" s="43">
        <f t="shared" si="452"/>
        <v>0</v>
      </c>
      <c r="CM193" s="45">
        <f>IF(AND(CH193=CO$6,CQ192-CO$1/(CO$7-CO$6+1)&gt;=0),ROUND(CO$1/(CO$7-CO$6+1),0),IF(AND(SUM(CM$10:CM192)&gt;0,CQ192-CM192&gt;=0),CM192,IF(AND(SUM(CM$10:CM192)&gt;0),CO$1-SUM(CM$10:CM192),0)))</f>
        <v>0</v>
      </c>
      <c r="CN193" s="45">
        <f t="shared" si="402"/>
        <v>0</v>
      </c>
      <c r="CO193" s="45">
        <f t="shared" si="403"/>
        <v>0</v>
      </c>
      <c r="CP193" s="45">
        <f t="shared" si="453"/>
        <v>0</v>
      </c>
      <c r="CQ193" s="45">
        <f t="shared" si="404"/>
        <v>0</v>
      </c>
      <c r="CR193" s="45">
        <f>IF(AND(CP193&lt;&gt;0,SUM(CP$9:CP192)=0),ROUND(CO$1*CO$3,0),0)</f>
        <v>0</v>
      </c>
      <c r="CS193" s="18"/>
      <c r="CT193" s="38">
        <f>IF(SUM(DB$9:DB192)&gt;0.9,MAX(CT$9:CT192)+1,0)</f>
        <v>0</v>
      </c>
      <c r="CU193" s="44">
        <f t="shared" si="355"/>
        <v>0</v>
      </c>
      <c r="CV193" s="40">
        <f t="shared" si="356"/>
        <v>50130</v>
      </c>
      <c r="CW193" s="43">
        <f t="shared" si="469"/>
        <v>0</v>
      </c>
      <c r="CX193" s="43">
        <f t="shared" si="454"/>
        <v>0</v>
      </c>
      <c r="CY193" s="45">
        <f>IF(AND(CT193=DA$6,DC192-DA$1/(DA$7-DA$6+1)&gt;=0),ROUND(DA$1/(DA$7-DA$6+1),0),IF(AND(SUM(CY$10:CY192)&gt;0,DC192-CY192&gt;=0),CY192,IF(AND(SUM(CY$10:CY192)&gt;0),DA$1-SUM(CY$10:CY192),0)))</f>
        <v>0</v>
      </c>
      <c r="CZ193" s="45">
        <f t="shared" si="405"/>
        <v>0</v>
      </c>
      <c r="DA193" s="45">
        <f t="shared" si="406"/>
        <v>0</v>
      </c>
      <c r="DB193" s="45">
        <f t="shared" si="455"/>
        <v>0</v>
      </c>
      <c r="DC193" s="45">
        <f t="shared" si="407"/>
        <v>0</v>
      </c>
      <c r="DD193" s="45">
        <f>IF(AND(DB193&lt;&gt;0,SUM(DB$9:DB192)=0),ROUND(DA$1*DA$3,0),0)</f>
        <v>0</v>
      </c>
      <c r="DE193" s="18"/>
      <c r="DF193" s="38">
        <f>IF(SUM(DN$9:DN192)&gt;0.9,MAX(DF$9:DF192)+1,0)</f>
        <v>0</v>
      </c>
      <c r="DG193" s="44">
        <f t="shared" si="357"/>
        <v>0</v>
      </c>
      <c r="DH193" s="40">
        <f t="shared" si="358"/>
        <v>50130</v>
      </c>
      <c r="DI193" s="43">
        <f t="shared" si="470"/>
        <v>0</v>
      </c>
      <c r="DJ193" s="43">
        <f t="shared" si="456"/>
        <v>0</v>
      </c>
      <c r="DK193" s="45">
        <f>IF(AND(DF193=DM$6,DO192-DM$1/(DM$7-DM$6+1)&gt;=0),ROUND(DM$1/(DM$7-DM$6+1),0),IF(AND(SUM(DK$10:DK192)&gt;0,DO192-DK192&gt;=0),DK192,IF(AND(SUM(DK$10:DK192)&gt;0),DM$1-SUM(DK$10:DK192),0)))</f>
        <v>0</v>
      </c>
      <c r="DL193" s="45">
        <f t="shared" si="408"/>
        <v>0</v>
      </c>
      <c r="DM193" s="45">
        <f t="shared" si="409"/>
        <v>0</v>
      </c>
      <c r="DN193" s="45">
        <f t="shared" si="457"/>
        <v>0</v>
      </c>
      <c r="DO193" s="45">
        <f t="shared" si="410"/>
        <v>0</v>
      </c>
      <c r="DP193" s="45">
        <f>IF(AND(DN193&lt;&gt;0,SUM(DN$9:DN192)=0),ROUND(DM$1*DM$3,0),0)</f>
        <v>0</v>
      </c>
      <c r="DQ193" s="18"/>
      <c r="DR193" s="38">
        <f>IF(SUM(DZ$9:DZ192)&gt;0.9,MAX(DR$9:DR192)+1,0)</f>
        <v>0</v>
      </c>
      <c r="DS193" s="44">
        <f t="shared" si="359"/>
        <v>0</v>
      </c>
      <c r="DT193" s="40">
        <f t="shared" si="360"/>
        <v>50130</v>
      </c>
      <c r="DU193" s="43">
        <f t="shared" si="471"/>
        <v>0</v>
      </c>
      <c r="DV193" s="43">
        <f t="shared" si="458"/>
        <v>0</v>
      </c>
      <c r="DW193" s="45">
        <f>IF(AND(DR193=DY$6,EA192-DY$1/(DY$7-DY$6+1)&gt;=0),ROUND(DY$1/(DY$7-DY$6+1),0),IF(AND(SUM(DW$10:DW192)&gt;0,EA192-DW192&gt;=0),DW192,IF(AND(SUM(DW$10:DW192)&gt;0),DY$1-SUM(DW$10:DW192),0)))</f>
        <v>0</v>
      </c>
      <c r="DX193" s="45">
        <f t="shared" si="411"/>
        <v>0</v>
      </c>
      <c r="DY193" s="45">
        <f t="shared" si="412"/>
        <v>0</v>
      </c>
      <c r="DZ193" s="45">
        <f t="shared" si="459"/>
        <v>0</v>
      </c>
      <c r="EA193" s="45">
        <f t="shared" si="413"/>
        <v>0</v>
      </c>
      <c r="EB193" s="45">
        <f>IF(AND(DZ193&lt;&gt;0,SUM(DZ$9:DZ192)=0),ROUND(DY$1*DY$3,0),0)</f>
        <v>0</v>
      </c>
      <c r="EC193" s="18"/>
      <c r="ED193" s="38">
        <f>IF(SUM(EL$9:EL192)&gt;0.9,MAX(ED$9:ED192)+1,0)</f>
        <v>0</v>
      </c>
      <c r="EE193" s="44">
        <f t="shared" si="361"/>
        <v>0</v>
      </c>
      <c r="EF193" s="40">
        <f t="shared" si="362"/>
        <v>50130</v>
      </c>
      <c r="EG193" s="43">
        <f t="shared" si="472"/>
        <v>0</v>
      </c>
      <c r="EH193" s="43">
        <f t="shared" si="460"/>
        <v>0</v>
      </c>
      <c r="EI193" s="45">
        <f>IF(AND(ED193=EK$6,EM192-EK$1/(EK$7-EK$6+1)&gt;=0),ROUND(EK$1/(EK$7-EK$6+1),0),IF(AND(SUM(EI$10:EI192)&gt;0,EM192-EI192&gt;=0),EI192,IF(AND(SUM(EI$10:EI192)&gt;0),EK$1-SUM(EI$10:EI192),0)))</f>
        <v>0</v>
      </c>
      <c r="EJ193" s="45">
        <f t="shared" si="414"/>
        <v>0</v>
      </c>
      <c r="EK193" s="45">
        <f t="shared" si="415"/>
        <v>0</v>
      </c>
      <c r="EL193" s="45">
        <f t="shared" si="461"/>
        <v>0</v>
      </c>
      <c r="EM193" s="45">
        <f t="shared" si="416"/>
        <v>0</v>
      </c>
      <c r="EN193" s="45">
        <f>IF(AND(EL193&lt;&gt;0,SUM(EL$9:EL192)=0),ROUND(EK$1*EK$3,0),0)</f>
        <v>0</v>
      </c>
      <c r="EO193" s="21"/>
      <c r="EP193" s="46">
        <f t="shared" si="433"/>
        <v>171</v>
      </c>
      <c r="EQ193" s="47">
        <f t="shared" si="417"/>
        <v>50130</v>
      </c>
      <c r="ER193" s="48">
        <f t="shared" si="438"/>
        <v>0</v>
      </c>
      <c r="ES193" s="48">
        <f t="shared" si="418"/>
        <v>0</v>
      </c>
      <c r="ET193" s="48">
        <f t="shared" si="419"/>
        <v>0</v>
      </c>
      <c r="EU193" s="48">
        <f t="shared" si="420"/>
        <v>0</v>
      </c>
      <c r="EV193" s="48">
        <f t="shared" si="421"/>
        <v>0</v>
      </c>
      <c r="EW193" s="48">
        <f t="shared" si="422"/>
        <v>0</v>
      </c>
      <c r="EX193" s="48">
        <f t="shared" si="423"/>
        <v>0</v>
      </c>
      <c r="EY193" s="48">
        <f t="shared" si="424"/>
        <v>0</v>
      </c>
      <c r="EZ193" s="48">
        <f t="shared" si="425"/>
        <v>0</v>
      </c>
      <c r="FA193" s="48">
        <f t="shared" si="426"/>
        <v>0</v>
      </c>
      <c r="FB193" s="48">
        <f t="shared" si="427"/>
        <v>0</v>
      </c>
      <c r="FC193" s="48">
        <f t="shared" si="428"/>
        <v>0</v>
      </c>
      <c r="FD193" s="48">
        <f t="shared" si="363"/>
        <v>0</v>
      </c>
      <c r="FE193" s="49">
        <f t="shared" si="339"/>
        <v>0</v>
      </c>
      <c r="FF193" s="49">
        <f t="shared" si="367"/>
        <v>0</v>
      </c>
      <c r="FG193" s="49">
        <f t="shared" si="368"/>
        <v>0</v>
      </c>
      <c r="FH193" s="49">
        <f t="shared" si="369"/>
        <v>0</v>
      </c>
      <c r="FI193" s="49">
        <f t="shared" si="370"/>
        <v>0</v>
      </c>
      <c r="FJ193" s="49">
        <f t="shared" si="371"/>
        <v>0</v>
      </c>
      <c r="FK193" s="49">
        <f t="shared" si="372"/>
        <v>0</v>
      </c>
      <c r="FL193" s="49">
        <f t="shared" si="373"/>
        <v>0</v>
      </c>
      <c r="FM193" s="49">
        <f t="shared" si="374"/>
        <v>0</v>
      </c>
      <c r="FN193" s="49">
        <f t="shared" si="429"/>
        <v>0</v>
      </c>
      <c r="FO193" s="49">
        <f t="shared" si="430"/>
        <v>0</v>
      </c>
      <c r="FP193" s="49">
        <f t="shared" si="431"/>
        <v>0</v>
      </c>
      <c r="FQ193" s="49">
        <f t="shared" si="432"/>
        <v>0</v>
      </c>
      <c r="FR193" s="49">
        <f t="shared" si="375"/>
        <v>0</v>
      </c>
      <c r="FS193" s="49">
        <f>IF(SUM(FF193:FF$298)=0,FF$299*FS$8/12,0)</f>
        <v>0</v>
      </c>
      <c r="FT193" s="49">
        <f>IF(SUM(FG193:FG$298)=0,FG$299*FT$8/12,0)</f>
        <v>0</v>
      </c>
      <c r="FU193" s="49">
        <f>IF(SUM(FH193:FH$298)=0,FH$299*FU$8/12,0)</f>
        <v>0</v>
      </c>
      <c r="FV193" s="49">
        <f>IF(SUM(FI193:FI$298)=0,FI$299*FV$8/12,0)</f>
        <v>0</v>
      </c>
      <c r="FW193" s="49">
        <f>IF(SUM(FJ193:FJ$298)=0,FJ$299*FW$8/12,0)</f>
        <v>0</v>
      </c>
      <c r="FX193" s="49">
        <f>IF(SUM(FK193:FK$298)=0,FK$299*FX$8/12,0)</f>
        <v>0</v>
      </c>
      <c r="FY193" s="49">
        <f>IF(SUM(FL193:FL$298)=0,FL$299*FY$8/12,0)</f>
        <v>0</v>
      </c>
      <c r="FZ193" s="49">
        <f>IF(SUM(FM193:FM$298)=0,FM$299*FZ$8/12,0)</f>
        <v>0</v>
      </c>
      <c r="GA193" s="49">
        <f>IF(SUM(FN193:FN$298)=0,FN$299*GA$8/12,0)</f>
        <v>0</v>
      </c>
      <c r="GB193" s="49">
        <f>IF(SUM(FO193:FO$298)=0,FO$299*GB$8/12,0)</f>
        <v>0</v>
      </c>
      <c r="GC193" s="49">
        <f>IF(SUM(FP193:FP$298)=0,FP$299*GC$8/12,0)</f>
        <v>0</v>
      </c>
      <c r="GD193" s="49">
        <f>IF(SUM(FQ193:FQ$298)=0,FQ$299*GD$8/12,0)</f>
        <v>0</v>
      </c>
      <c r="GE193" s="49">
        <f t="shared" si="376"/>
        <v>0</v>
      </c>
      <c r="GF193" s="49">
        <f t="shared" si="364"/>
        <v>0</v>
      </c>
      <c r="GG193" s="49">
        <f t="shared" si="377"/>
        <v>0</v>
      </c>
      <c r="GH193" s="49">
        <f t="shared" si="365"/>
        <v>0</v>
      </c>
      <c r="GI193" s="49">
        <f t="shared" si="378"/>
        <v>0</v>
      </c>
      <c r="GJ193" s="49">
        <f t="shared" si="366"/>
        <v>0</v>
      </c>
      <c r="GK193" s="21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  <c r="IW193" s="64"/>
      <c r="IX193" s="64"/>
      <c r="IY193" s="64"/>
      <c r="IZ193" s="64"/>
      <c r="JA193" s="64"/>
      <c r="JB193" s="64"/>
      <c r="JC193" s="64"/>
      <c r="JD193" s="64"/>
      <c r="JE193" s="64"/>
      <c r="JF193" s="64"/>
      <c r="JG193" s="64"/>
      <c r="JH193" s="64"/>
      <c r="JI193" s="64"/>
      <c r="JJ193" s="64"/>
      <c r="JK193" s="64"/>
      <c r="JL193" s="64"/>
      <c r="JM193" s="64"/>
      <c r="JN193" s="64"/>
      <c r="JO193" s="64"/>
      <c r="JP193" s="64"/>
      <c r="JQ193" s="64"/>
      <c r="JR193" s="64"/>
      <c r="JS193" s="64"/>
      <c r="JT193" s="64"/>
      <c r="JU193" s="64"/>
      <c r="JV193" s="64"/>
      <c r="JW193" s="64"/>
      <c r="JX193" s="64"/>
      <c r="JY193" s="64"/>
      <c r="JZ193" s="64"/>
      <c r="KA193" s="64"/>
      <c r="KB193" s="64"/>
      <c r="KC193" s="64"/>
      <c r="KD193" s="64"/>
      <c r="KE193" s="64"/>
      <c r="KF193" s="64"/>
      <c r="KG193" s="64"/>
      <c r="KH193" s="64"/>
      <c r="KI193" s="64"/>
      <c r="KJ193" s="64"/>
      <c r="KK193" s="64"/>
      <c r="KL193" s="64"/>
      <c r="KM193" s="64"/>
    </row>
    <row r="194" spans="1:299">
      <c r="A194" s="57"/>
      <c r="B194" s="38">
        <f>IF(SUM(J$9:J193)&gt;0.9,MAX(B$9:B193)+1,0)</f>
        <v>165</v>
      </c>
      <c r="C194" s="44">
        <f t="shared" si="340"/>
        <v>0</v>
      </c>
      <c r="D194" s="40">
        <v>50160</v>
      </c>
      <c r="E194" s="43">
        <f t="shared" si="379"/>
        <v>0</v>
      </c>
      <c r="F194" s="43">
        <f t="shared" si="380"/>
        <v>0</v>
      </c>
      <c r="G194" s="45">
        <f>IF(AND(B194=I$6,K193-I$1/(I$7-I$6+1)&gt;=0),ROUND(I$1/(I$7-I$6+1),0),IF(AND(SUM(G$10:G193)&gt;0,K193-G193&gt;=0),G193,IF(AND(SUM(G$10:G193)&gt;0),I$1-SUM(G$10:G193),0)))</f>
        <v>0</v>
      </c>
      <c r="H194" s="45">
        <f t="shared" si="381"/>
        <v>0</v>
      </c>
      <c r="I194" s="45">
        <f t="shared" si="382"/>
        <v>0</v>
      </c>
      <c r="J194" s="45">
        <f t="shared" si="439"/>
        <v>0</v>
      </c>
      <c r="K194" s="45">
        <f t="shared" si="383"/>
        <v>0</v>
      </c>
      <c r="L194" s="45">
        <f>IF(AND(J194&lt;&gt;0,SUM(J$9:J193)=0),ROUND(I$1*I$3,0),0)</f>
        <v>0</v>
      </c>
      <c r="M194" s="18"/>
      <c r="N194" s="38">
        <f>IF(SUM(V$9:V193)&gt;0.9,MAX(N$9:N193)+1,0)</f>
        <v>0</v>
      </c>
      <c r="O194" s="44">
        <f t="shared" si="341"/>
        <v>0</v>
      </c>
      <c r="P194" s="40">
        <f t="shared" si="342"/>
        <v>50160</v>
      </c>
      <c r="Q194" s="43">
        <f t="shared" si="462"/>
        <v>0</v>
      </c>
      <c r="R194" s="43">
        <f t="shared" si="440"/>
        <v>0</v>
      </c>
      <c r="S194" s="45">
        <f>IF(AND(N194=U$6,W193-U$1/(U$7-U$6+1)&gt;=0),ROUND(U$1/(U$7-U$6+1),0),IF(AND(SUM(S$10:S193)&gt;0,W193-S193&gt;=0),S193,IF(AND(SUM(S$10:S193)&gt;0),U$1-SUM(S$10:S193),0)))</f>
        <v>0</v>
      </c>
      <c r="T194" s="45">
        <f t="shared" si="384"/>
        <v>0</v>
      </c>
      <c r="U194" s="45">
        <f t="shared" si="385"/>
        <v>0</v>
      </c>
      <c r="V194" s="45">
        <f t="shared" si="441"/>
        <v>0</v>
      </c>
      <c r="W194" s="45">
        <f t="shared" si="386"/>
        <v>0</v>
      </c>
      <c r="X194" s="45">
        <f>IF(AND(V194&lt;&gt;0,SUM(V$9:V193)=0),ROUND(U$1*U$3,0),0)</f>
        <v>0</v>
      </c>
      <c r="Y194" s="18"/>
      <c r="Z194" s="38">
        <f>IF(SUM(AH$9:AH193)&gt;0.9,MAX(Z$9:Z193)+1,0)</f>
        <v>0</v>
      </c>
      <c r="AA194" s="44">
        <f t="shared" si="343"/>
        <v>0</v>
      </c>
      <c r="AB194" s="40">
        <f t="shared" si="344"/>
        <v>50160</v>
      </c>
      <c r="AC194" s="43">
        <f t="shared" si="463"/>
        <v>0</v>
      </c>
      <c r="AD194" s="43">
        <f t="shared" si="442"/>
        <v>0</v>
      </c>
      <c r="AE194" s="45">
        <f>IF(AND(Z194=AG$6,AI193-AG$1/(AG$7-AG$6+1)&gt;=0),ROUND(AG$1/(AG$7-AG$6+1),0),IF(AND(SUM(AE$10:AE193)&gt;0,AI193-AE193&gt;=0),AE193,IF(AND(SUM(AE$10:AE193)&gt;0),AG$1-SUM(AE$10:AE193),0)))</f>
        <v>0</v>
      </c>
      <c r="AF194" s="45">
        <f t="shared" si="387"/>
        <v>0</v>
      </c>
      <c r="AG194" s="45">
        <f t="shared" si="388"/>
        <v>0</v>
      </c>
      <c r="AH194" s="45">
        <f t="shared" si="443"/>
        <v>0</v>
      </c>
      <c r="AI194" s="45">
        <f t="shared" si="389"/>
        <v>0</v>
      </c>
      <c r="AJ194" s="45">
        <f>IF(AND(AH194&lt;&gt;0,SUM(AH$9:AH193)=0),ROUND(AG$1*AG$3,0),0)</f>
        <v>0</v>
      </c>
      <c r="AK194" s="18"/>
      <c r="AL194" s="38">
        <f>IF(SUM(AT$9:AT193)&gt;0.9,MAX(AL$9:AL193)+1,0)</f>
        <v>0</v>
      </c>
      <c r="AM194" s="44">
        <f t="shared" si="345"/>
        <v>0</v>
      </c>
      <c r="AN194" s="40">
        <f t="shared" si="346"/>
        <v>50160</v>
      </c>
      <c r="AO194" s="43">
        <f t="shared" si="464"/>
        <v>0</v>
      </c>
      <c r="AP194" s="43">
        <f t="shared" si="444"/>
        <v>0</v>
      </c>
      <c r="AQ194" s="45">
        <f>IF(AND(AL194=AS$6,AU193-AS$1/(AS$7-AS$6+1)&gt;=0),ROUND(AS$1/(AS$7-AS$6+1),0),IF(AND(SUM(AQ$10:AQ193)&gt;0,AU193-AQ193&gt;=0),AQ193,IF(AND(SUM(AQ$10:AQ193)&gt;0),AS$1-SUM(AQ$10:AQ193),0)))</f>
        <v>0</v>
      </c>
      <c r="AR194" s="45">
        <f t="shared" si="390"/>
        <v>0</v>
      </c>
      <c r="AS194" s="45">
        <f t="shared" si="391"/>
        <v>0</v>
      </c>
      <c r="AT194" s="45">
        <f t="shared" si="445"/>
        <v>0</v>
      </c>
      <c r="AU194" s="45">
        <f t="shared" si="392"/>
        <v>0</v>
      </c>
      <c r="AV194" s="45">
        <f>IF(AND(AT194&lt;&gt;0,SUM(AT$9:AT193)=0),ROUND(AS$1*AS$3,0),0)</f>
        <v>0</v>
      </c>
      <c r="AW194" s="18"/>
      <c r="AX194" s="38">
        <f>IF(SUM(BF$9:BF193)&gt;0.9,MAX(AX$9:AX193)+1,0)</f>
        <v>0</v>
      </c>
      <c r="AY194" s="44">
        <f t="shared" si="347"/>
        <v>0</v>
      </c>
      <c r="AZ194" s="40">
        <f t="shared" si="348"/>
        <v>50160</v>
      </c>
      <c r="BA194" s="43">
        <f t="shared" si="465"/>
        <v>0</v>
      </c>
      <c r="BB194" s="43">
        <f t="shared" si="446"/>
        <v>0</v>
      </c>
      <c r="BC194" s="45">
        <f>IF(AND(AX194=BE$6,BG193-BE$1/(BE$7-BE$6+1)&gt;=0),ROUND(BE$1/(BE$7-BE$6+1),0),IF(AND(SUM(BC$10:BC193)&gt;0,BG193-BC193&gt;=0),BC193,IF(AND(SUM(BC$10:BC193)&gt;0),BE$1-SUM(BC$10:BC193),0)))</f>
        <v>0</v>
      </c>
      <c r="BD194" s="45">
        <f t="shared" si="393"/>
        <v>0</v>
      </c>
      <c r="BE194" s="45">
        <f t="shared" si="394"/>
        <v>0</v>
      </c>
      <c r="BF194" s="45">
        <f t="shared" si="447"/>
        <v>0</v>
      </c>
      <c r="BG194" s="45">
        <f t="shared" si="395"/>
        <v>0</v>
      </c>
      <c r="BH194" s="45">
        <f>IF(AND(BF194&lt;&gt;0,SUM(BF$9:BF193)=0),ROUND(BE$1*BE$3,0),0)</f>
        <v>0</v>
      </c>
      <c r="BI194" s="18"/>
      <c r="BJ194" s="38">
        <f>IF(SUM(BR$9:BR193)&gt;0.9,MAX(BJ$9:BJ193)+1,0)</f>
        <v>0</v>
      </c>
      <c r="BK194" s="44">
        <f t="shared" si="349"/>
        <v>0</v>
      </c>
      <c r="BL194" s="40">
        <f t="shared" si="350"/>
        <v>50160</v>
      </c>
      <c r="BM194" s="43">
        <f t="shared" si="466"/>
        <v>0</v>
      </c>
      <c r="BN194" s="43">
        <f t="shared" si="448"/>
        <v>0</v>
      </c>
      <c r="BO194" s="45">
        <f>IF(AND(BJ194=BQ$6,BS193-BQ$1/(BQ$7-BQ$6+1)&gt;=0),ROUND(BQ$1/(BQ$7-BQ$6+1),0),IF(AND(SUM(BO$10:BO193)&gt;0,BS193-BO193&gt;=0),BO193,IF(AND(SUM(BO$10:BO193)&gt;0),BQ$1-SUM(BO$10:BO193),0)))</f>
        <v>0</v>
      </c>
      <c r="BP194" s="45">
        <f t="shared" si="396"/>
        <v>0</v>
      </c>
      <c r="BQ194" s="45">
        <f t="shared" si="397"/>
        <v>0</v>
      </c>
      <c r="BR194" s="45">
        <f t="shared" si="449"/>
        <v>0</v>
      </c>
      <c r="BS194" s="45">
        <f t="shared" si="398"/>
        <v>0</v>
      </c>
      <c r="BT194" s="45">
        <f>IF(AND(BR194&lt;&gt;0,SUM(BR$9:BR193)=0),ROUND(BQ$1*BQ$3,0),0)</f>
        <v>0</v>
      </c>
      <c r="BU194" s="18"/>
      <c r="BV194" s="38">
        <f>IF(SUM(CD$9:CD193)&gt;0.9,MAX(BV$9:BV193)+1,0)</f>
        <v>0</v>
      </c>
      <c r="BW194" s="44">
        <f t="shared" si="351"/>
        <v>0</v>
      </c>
      <c r="BX194" s="40">
        <f t="shared" si="352"/>
        <v>50160</v>
      </c>
      <c r="BY194" s="43">
        <f t="shared" si="467"/>
        <v>0</v>
      </c>
      <c r="BZ194" s="43">
        <f t="shared" si="450"/>
        <v>0</v>
      </c>
      <c r="CA194" s="45">
        <f>IF(AND(BV194=CC$6,CE193-CC$1/(CC$7-CC$6+1)&gt;=0),ROUND(CC$1/(CC$7-CC$6+1),0),IF(AND(SUM(CA$10:CA193)&gt;0,CE193-CA193&gt;=0),CA193,IF(AND(SUM(CA$10:CA193)&gt;0),CC$1-SUM(CA$10:CA193),0)))</f>
        <v>0</v>
      </c>
      <c r="CB194" s="45">
        <f t="shared" si="399"/>
        <v>0</v>
      </c>
      <c r="CC194" s="45">
        <f t="shared" si="400"/>
        <v>0</v>
      </c>
      <c r="CD194" s="45">
        <f t="shared" si="451"/>
        <v>0</v>
      </c>
      <c r="CE194" s="45">
        <f t="shared" si="401"/>
        <v>0</v>
      </c>
      <c r="CF194" s="45">
        <f>IF(AND(CD194&lt;&gt;0,SUM(CD$9:CD193)=0),ROUND(CC$1*CC$3,0),0)</f>
        <v>0</v>
      </c>
      <c r="CG194" s="18"/>
      <c r="CH194" s="38">
        <f>IF(SUM(CP$9:CP193)&gt;0.9,MAX(CH$9:CH193)+1,0)</f>
        <v>0</v>
      </c>
      <c r="CI194" s="44">
        <f t="shared" si="353"/>
        <v>0</v>
      </c>
      <c r="CJ194" s="40">
        <f t="shared" si="354"/>
        <v>50160</v>
      </c>
      <c r="CK194" s="43">
        <f t="shared" si="468"/>
        <v>0</v>
      </c>
      <c r="CL194" s="43">
        <f t="shared" si="452"/>
        <v>0</v>
      </c>
      <c r="CM194" s="45">
        <f>IF(AND(CH194=CO$6,CQ193-CO$1/(CO$7-CO$6+1)&gt;=0),ROUND(CO$1/(CO$7-CO$6+1),0),IF(AND(SUM(CM$10:CM193)&gt;0,CQ193-CM193&gt;=0),CM193,IF(AND(SUM(CM$10:CM193)&gt;0),CO$1-SUM(CM$10:CM193),0)))</f>
        <v>0</v>
      </c>
      <c r="CN194" s="45">
        <f t="shared" si="402"/>
        <v>0</v>
      </c>
      <c r="CO194" s="45">
        <f t="shared" si="403"/>
        <v>0</v>
      </c>
      <c r="CP194" s="45">
        <f t="shared" si="453"/>
        <v>0</v>
      </c>
      <c r="CQ194" s="45">
        <f t="shared" si="404"/>
        <v>0</v>
      </c>
      <c r="CR194" s="45">
        <f>IF(AND(CP194&lt;&gt;0,SUM(CP$9:CP193)=0),ROUND(CO$1*CO$3,0),0)</f>
        <v>0</v>
      </c>
      <c r="CS194" s="18"/>
      <c r="CT194" s="38">
        <f>IF(SUM(DB$9:DB193)&gt;0.9,MAX(CT$9:CT193)+1,0)</f>
        <v>0</v>
      </c>
      <c r="CU194" s="44">
        <f t="shared" si="355"/>
        <v>0</v>
      </c>
      <c r="CV194" s="40">
        <f t="shared" si="356"/>
        <v>50160</v>
      </c>
      <c r="CW194" s="43">
        <f t="shared" si="469"/>
        <v>0</v>
      </c>
      <c r="CX194" s="43">
        <f t="shared" si="454"/>
        <v>0</v>
      </c>
      <c r="CY194" s="45">
        <f>IF(AND(CT194=DA$6,DC193-DA$1/(DA$7-DA$6+1)&gt;=0),ROUND(DA$1/(DA$7-DA$6+1),0),IF(AND(SUM(CY$10:CY193)&gt;0,DC193-CY193&gt;=0),CY193,IF(AND(SUM(CY$10:CY193)&gt;0),DA$1-SUM(CY$10:CY193),0)))</f>
        <v>0</v>
      </c>
      <c r="CZ194" s="45">
        <f t="shared" si="405"/>
        <v>0</v>
      </c>
      <c r="DA194" s="45">
        <f t="shared" si="406"/>
        <v>0</v>
      </c>
      <c r="DB194" s="45">
        <f t="shared" si="455"/>
        <v>0</v>
      </c>
      <c r="DC194" s="45">
        <f t="shared" si="407"/>
        <v>0</v>
      </c>
      <c r="DD194" s="45">
        <f>IF(AND(DB194&lt;&gt;0,SUM(DB$9:DB193)=0),ROUND(DA$1*DA$3,0),0)</f>
        <v>0</v>
      </c>
      <c r="DE194" s="18"/>
      <c r="DF194" s="38">
        <f>IF(SUM(DN$9:DN193)&gt;0.9,MAX(DF$9:DF193)+1,0)</f>
        <v>0</v>
      </c>
      <c r="DG194" s="44">
        <f t="shared" si="357"/>
        <v>0</v>
      </c>
      <c r="DH194" s="40">
        <f t="shared" si="358"/>
        <v>50160</v>
      </c>
      <c r="DI194" s="43">
        <f t="shared" si="470"/>
        <v>0</v>
      </c>
      <c r="DJ194" s="43">
        <f t="shared" si="456"/>
        <v>0</v>
      </c>
      <c r="DK194" s="45">
        <f>IF(AND(DF194=DM$6,DO193-DM$1/(DM$7-DM$6+1)&gt;=0),ROUND(DM$1/(DM$7-DM$6+1),0),IF(AND(SUM(DK$10:DK193)&gt;0,DO193-DK193&gt;=0),DK193,IF(AND(SUM(DK$10:DK193)&gt;0),DM$1-SUM(DK$10:DK193),0)))</f>
        <v>0</v>
      </c>
      <c r="DL194" s="45">
        <f t="shared" si="408"/>
        <v>0</v>
      </c>
      <c r="DM194" s="45">
        <f t="shared" si="409"/>
        <v>0</v>
      </c>
      <c r="DN194" s="45">
        <f t="shared" si="457"/>
        <v>0</v>
      </c>
      <c r="DO194" s="45">
        <f t="shared" si="410"/>
        <v>0</v>
      </c>
      <c r="DP194" s="45">
        <f>IF(AND(DN194&lt;&gt;0,SUM(DN$9:DN193)=0),ROUND(DM$1*DM$3,0),0)</f>
        <v>0</v>
      </c>
      <c r="DQ194" s="18"/>
      <c r="DR194" s="38">
        <f>IF(SUM(DZ$9:DZ193)&gt;0.9,MAX(DR$9:DR193)+1,0)</f>
        <v>0</v>
      </c>
      <c r="DS194" s="44">
        <f t="shared" si="359"/>
        <v>0</v>
      </c>
      <c r="DT194" s="40">
        <f t="shared" si="360"/>
        <v>50160</v>
      </c>
      <c r="DU194" s="43">
        <f t="shared" si="471"/>
        <v>0</v>
      </c>
      <c r="DV194" s="43">
        <f t="shared" si="458"/>
        <v>0</v>
      </c>
      <c r="DW194" s="45">
        <f>IF(AND(DR194=DY$6,EA193-DY$1/(DY$7-DY$6+1)&gt;=0),ROUND(DY$1/(DY$7-DY$6+1),0),IF(AND(SUM(DW$10:DW193)&gt;0,EA193-DW193&gt;=0),DW193,IF(AND(SUM(DW$10:DW193)&gt;0),DY$1-SUM(DW$10:DW193),0)))</f>
        <v>0</v>
      </c>
      <c r="DX194" s="45">
        <f t="shared" si="411"/>
        <v>0</v>
      </c>
      <c r="DY194" s="45">
        <f t="shared" si="412"/>
        <v>0</v>
      </c>
      <c r="DZ194" s="45">
        <f t="shared" si="459"/>
        <v>0</v>
      </c>
      <c r="EA194" s="45">
        <f t="shared" si="413"/>
        <v>0</v>
      </c>
      <c r="EB194" s="45">
        <f>IF(AND(DZ194&lt;&gt;0,SUM(DZ$9:DZ193)=0),ROUND(DY$1*DY$3,0),0)</f>
        <v>0</v>
      </c>
      <c r="EC194" s="18"/>
      <c r="ED194" s="38">
        <f>IF(SUM(EL$9:EL193)&gt;0.9,MAX(ED$9:ED193)+1,0)</f>
        <v>0</v>
      </c>
      <c r="EE194" s="44">
        <f t="shared" si="361"/>
        <v>0</v>
      </c>
      <c r="EF194" s="40">
        <f t="shared" si="362"/>
        <v>50160</v>
      </c>
      <c r="EG194" s="43">
        <f t="shared" si="472"/>
        <v>0</v>
      </c>
      <c r="EH194" s="43">
        <f t="shared" si="460"/>
        <v>0</v>
      </c>
      <c r="EI194" s="45">
        <f>IF(AND(ED194=EK$6,EM193-EK$1/(EK$7-EK$6+1)&gt;=0),ROUND(EK$1/(EK$7-EK$6+1),0),IF(AND(SUM(EI$10:EI193)&gt;0,EM193-EI193&gt;=0),EI193,IF(AND(SUM(EI$10:EI193)&gt;0),EK$1-SUM(EI$10:EI193),0)))</f>
        <v>0</v>
      </c>
      <c r="EJ194" s="45">
        <f t="shared" si="414"/>
        <v>0</v>
      </c>
      <c r="EK194" s="45">
        <f t="shared" si="415"/>
        <v>0</v>
      </c>
      <c r="EL194" s="45">
        <f t="shared" si="461"/>
        <v>0</v>
      </c>
      <c r="EM194" s="45">
        <f t="shared" si="416"/>
        <v>0</v>
      </c>
      <c r="EN194" s="45">
        <f>IF(AND(EL194&lt;&gt;0,SUM(EL$9:EL193)=0),ROUND(EK$1*EK$3,0),0)</f>
        <v>0</v>
      </c>
      <c r="EO194" s="21"/>
      <c r="EP194" s="46">
        <f t="shared" si="433"/>
        <v>172</v>
      </c>
      <c r="EQ194" s="47">
        <f t="shared" si="417"/>
        <v>50160</v>
      </c>
      <c r="ER194" s="48">
        <f t="shared" si="438"/>
        <v>0</v>
      </c>
      <c r="ES194" s="48">
        <f t="shared" si="418"/>
        <v>0</v>
      </c>
      <c r="ET194" s="48">
        <f t="shared" si="419"/>
        <v>0</v>
      </c>
      <c r="EU194" s="48">
        <f t="shared" si="420"/>
        <v>0</v>
      </c>
      <c r="EV194" s="48">
        <f t="shared" si="421"/>
        <v>0</v>
      </c>
      <c r="EW194" s="48">
        <f t="shared" si="422"/>
        <v>0</v>
      </c>
      <c r="EX194" s="48">
        <f t="shared" si="423"/>
        <v>0</v>
      </c>
      <c r="EY194" s="48">
        <f t="shared" si="424"/>
        <v>0</v>
      </c>
      <c r="EZ194" s="48">
        <f t="shared" si="425"/>
        <v>0</v>
      </c>
      <c r="FA194" s="48">
        <f t="shared" si="426"/>
        <v>0</v>
      </c>
      <c r="FB194" s="48">
        <f t="shared" si="427"/>
        <v>0</v>
      </c>
      <c r="FC194" s="48">
        <f t="shared" si="428"/>
        <v>0</v>
      </c>
      <c r="FD194" s="48">
        <f t="shared" si="363"/>
        <v>0</v>
      </c>
      <c r="FE194" s="49">
        <f t="shared" si="339"/>
        <v>0</v>
      </c>
      <c r="FF194" s="49">
        <f t="shared" si="367"/>
        <v>0</v>
      </c>
      <c r="FG194" s="49">
        <f t="shared" si="368"/>
        <v>0</v>
      </c>
      <c r="FH194" s="49">
        <f t="shared" si="369"/>
        <v>0</v>
      </c>
      <c r="FI194" s="49">
        <f t="shared" si="370"/>
        <v>0</v>
      </c>
      <c r="FJ194" s="49">
        <f t="shared" si="371"/>
        <v>0</v>
      </c>
      <c r="FK194" s="49">
        <f t="shared" si="372"/>
        <v>0</v>
      </c>
      <c r="FL194" s="49">
        <f t="shared" si="373"/>
        <v>0</v>
      </c>
      <c r="FM194" s="49">
        <f t="shared" si="374"/>
        <v>0</v>
      </c>
      <c r="FN194" s="49">
        <f t="shared" si="429"/>
        <v>0</v>
      </c>
      <c r="FO194" s="49">
        <f t="shared" si="430"/>
        <v>0</v>
      </c>
      <c r="FP194" s="49">
        <f t="shared" si="431"/>
        <v>0</v>
      </c>
      <c r="FQ194" s="49">
        <f t="shared" si="432"/>
        <v>0</v>
      </c>
      <c r="FR194" s="49">
        <f t="shared" si="375"/>
        <v>0</v>
      </c>
      <c r="FS194" s="49">
        <f>IF(SUM(FF194:FF$298)=0,FF$299*FS$8/12,0)</f>
        <v>0</v>
      </c>
      <c r="FT194" s="49">
        <f>IF(SUM(FG194:FG$298)=0,FG$299*FT$8/12,0)</f>
        <v>0</v>
      </c>
      <c r="FU194" s="49">
        <f>IF(SUM(FH194:FH$298)=0,FH$299*FU$8/12,0)</f>
        <v>0</v>
      </c>
      <c r="FV194" s="49">
        <f>IF(SUM(FI194:FI$298)=0,FI$299*FV$8/12,0)</f>
        <v>0</v>
      </c>
      <c r="FW194" s="49">
        <f>IF(SUM(FJ194:FJ$298)=0,FJ$299*FW$8/12,0)</f>
        <v>0</v>
      </c>
      <c r="FX194" s="49">
        <f>IF(SUM(FK194:FK$298)=0,FK$299*FX$8/12,0)</f>
        <v>0</v>
      </c>
      <c r="FY194" s="49">
        <f>IF(SUM(FL194:FL$298)=0,FL$299*FY$8/12,0)</f>
        <v>0</v>
      </c>
      <c r="FZ194" s="49">
        <f>IF(SUM(FM194:FM$298)=0,FM$299*FZ$8/12,0)</f>
        <v>0</v>
      </c>
      <c r="GA194" s="49">
        <f>IF(SUM(FN194:FN$298)=0,FN$299*GA$8/12,0)</f>
        <v>0</v>
      </c>
      <c r="GB194" s="49">
        <f>IF(SUM(FO194:FO$298)=0,FO$299*GB$8/12,0)</f>
        <v>0</v>
      </c>
      <c r="GC194" s="49">
        <f>IF(SUM(FP194:FP$298)=0,FP$299*GC$8/12,0)</f>
        <v>0</v>
      </c>
      <c r="GD194" s="49">
        <f>IF(SUM(FQ194:FQ$298)=0,FQ$299*GD$8/12,0)</f>
        <v>0</v>
      </c>
      <c r="GE194" s="49">
        <f t="shared" si="376"/>
        <v>0</v>
      </c>
      <c r="GF194" s="49">
        <f t="shared" si="364"/>
        <v>0</v>
      </c>
      <c r="GG194" s="49">
        <f t="shared" si="377"/>
        <v>0</v>
      </c>
      <c r="GH194" s="49">
        <f t="shared" si="365"/>
        <v>0</v>
      </c>
      <c r="GI194" s="49">
        <f t="shared" si="378"/>
        <v>0</v>
      </c>
      <c r="GJ194" s="49">
        <f t="shared" si="366"/>
        <v>0</v>
      </c>
      <c r="GK194" s="21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  <c r="IW194" s="64"/>
      <c r="IX194" s="64"/>
      <c r="IY194" s="64"/>
      <c r="IZ194" s="64"/>
      <c r="JA194" s="64"/>
      <c r="JB194" s="64"/>
      <c r="JC194" s="64"/>
      <c r="JD194" s="64"/>
      <c r="JE194" s="64"/>
      <c r="JF194" s="64"/>
      <c r="JG194" s="64"/>
      <c r="JH194" s="64"/>
      <c r="JI194" s="64"/>
      <c r="JJ194" s="64"/>
      <c r="JK194" s="64"/>
      <c r="JL194" s="64"/>
      <c r="JM194" s="64"/>
      <c r="JN194" s="64"/>
      <c r="JO194" s="64"/>
      <c r="JP194" s="64"/>
      <c r="JQ194" s="64"/>
      <c r="JR194" s="64"/>
      <c r="JS194" s="64"/>
      <c r="JT194" s="64"/>
      <c r="JU194" s="64"/>
      <c r="JV194" s="64"/>
      <c r="JW194" s="64"/>
      <c r="JX194" s="64"/>
      <c r="JY194" s="64"/>
      <c r="JZ194" s="64"/>
      <c r="KA194" s="64"/>
      <c r="KB194" s="64"/>
      <c r="KC194" s="64"/>
      <c r="KD194" s="64"/>
      <c r="KE194" s="64"/>
      <c r="KF194" s="64"/>
      <c r="KG194" s="64"/>
      <c r="KH194" s="64"/>
      <c r="KI194" s="64"/>
      <c r="KJ194" s="64"/>
      <c r="KK194" s="64"/>
      <c r="KL194" s="64"/>
      <c r="KM194" s="64"/>
    </row>
    <row r="195" spans="1:299">
      <c r="A195" s="57"/>
      <c r="B195" s="38">
        <f>IF(SUM(J$9:J194)&gt;0.9,MAX(B$9:B194)+1,0)</f>
        <v>166</v>
      </c>
      <c r="C195" s="44">
        <f t="shared" si="340"/>
        <v>0</v>
      </c>
      <c r="D195" s="40">
        <v>50191</v>
      </c>
      <c r="E195" s="43">
        <f t="shared" si="379"/>
        <v>0</v>
      </c>
      <c r="F195" s="43">
        <f t="shared" si="380"/>
        <v>0</v>
      </c>
      <c r="G195" s="45">
        <f>IF(AND(B195=I$6,K194-I$1/(I$7-I$6+1)&gt;=0),ROUND(I$1/(I$7-I$6+1),0),IF(AND(SUM(G$10:G194)&gt;0,K194-G194&gt;=0),G194,IF(AND(SUM(G$10:G194)&gt;0),I$1-SUM(G$10:G194),0)))</f>
        <v>0</v>
      </c>
      <c r="H195" s="45">
        <f t="shared" si="381"/>
        <v>0</v>
      </c>
      <c r="I195" s="45">
        <f t="shared" si="382"/>
        <v>0</v>
      </c>
      <c r="J195" s="45">
        <f t="shared" si="439"/>
        <v>0</v>
      </c>
      <c r="K195" s="45">
        <f t="shared" si="383"/>
        <v>0</v>
      </c>
      <c r="L195" s="45">
        <f>IF(AND(J195&lt;&gt;0,SUM(J$9:J194)=0),ROUND(I$1*I$3,0),0)</f>
        <v>0</v>
      </c>
      <c r="M195" s="18"/>
      <c r="N195" s="38">
        <f>IF(SUM(V$9:V194)&gt;0.9,MAX(N$9:N194)+1,0)</f>
        <v>0</v>
      </c>
      <c r="O195" s="44">
        <f t="shared" si="341"/>
        <v>0</v>
      </c>
      <c r="P195" s="40">
        <f t="shared" si="342"/>
        <v>50191</v>
      </c>
      <c r="Q195" s="43">
        <f t="shared" si="462"/>
        <v>0</v>
      </c>
      <c r="R195" s="43">
        <f t="shared" si="440"/>
        <v>0</v>
      </c>
      <c r="S195" s="45">
        <f>IF(AND(N195=U$6,W194-U$1/(U$7-U$6+1)&gt;=0),ROUND(U$1/(U$7-U$6+1),0),IF(AND(SUM(S$10:S194)&gt;0,W194-S194&gt;=0),S194,IF(AND(SUM(S$10:S194)&gt;0),U$1-SUM(S$10:S194),0)))</f>
        <v>0</v>
      </c>
      <c r="T195" s="45">
        <f t="shared" si="384"/>
        <v>0</v>
      </c>
      <c r="U195" s="45">
        <f t="shared" si="385"/>
        <v>0</v>
      </c>
      <c r="V195" s="45">
        <f t="shared" si="441"/>
        <v>0</v>
      </c>
      <c r="W195" s="45">
        <f t="shared" si="386"/>
        <v>0</v>
      </c>
      <c r="X195" s="45">
        <f>IF(AND(V195&lt;&gt;0,SUM(V$9:V194)=0),ROUND(U$1*U$3,0),0)</f>
        <v>0</v>
      </c>
      <c r="Y195" s="18"/>
      <c r="Z195" s="38">
        <f>IF(SUM(AH$9:AH194)&gt;0.9,MAX(Z$9:Z194)+1,0)</f>
        <v>0</v>
      </c>
      <c r="AA195" s="44">
        <f t="shared" si="343"/>
        <v>0</v>
      </c>
      <c r="AB195" s="40">
        <f t="shared" si="344"/>
        <v>50191</v>
      </c>
      <c r="AC195" s="43">
        <f t="shared" si="463"/>
        <v>0</v>
      </c>
      <c r="AD195" s="43">
        <f t="shared" si="442"/>
        <v>0</v>
      </c>
      <c r="AE195" s="45">
        <f>IF(AND(Z195=AG$6,AI194-AG$1/(AG$7-AG$6+1)&gt;=0),ROUND(AG$1/(AG$7-AG$6+1),0),IF(AND(SUM(AE$10:AE194)&gt;0,AI194-AE194&gt;=0),AE194,IF(AND(SUM(AE$10:AE194)&gt;0),AG$1-SUM(AE$10:AE194),0)))</f>
        <v>0</v>
      </c>
      <c r="AF195" s="45">
        <f t="shared" si="387"/>
        <v>0</v>
      </c>
      <c r="AG195" s="45">
        <f t="shared" si="388"/>
        <v>0</v>
      </c>
      <c r="AH195" s="45">
        <f t="shared" si="443"/>
        <v>0</v>
      </c>
      <c r="AI195" s="45">
        <f t="shared" si="389"/>
        <v>0</v>
      </c>
      <c r="AJ195" s="45">
        <f>IF(AND(AH195&lt;&gt;0,SUM(AH$9:AH194)=0),ROUND(AG$1*AG$3,0),0)</f>
        <v>0</v>
      </c>
      <c r="AK195" s="18"/>
      <c r="AL195" s="38">
        <f>IF(SUM(AT$9:AT194)&gt;0.9,MAX(AL$9:AL194)+1,0)</f>
        <v>0</v>
      </c>
      <c r="AM195" s="44">
        <f t="shared" si="345"/>
        <v>0</v>
      </c>
      <c r="AN195" s="40">
        <f t="shared" si="346"/>
        <v>50191</v>
      </c>
      <c r="AO195" s="43">
        <f t="shared" si="464"/>
        <v>0</v>
      </c>
      <c r="AP195" s="43">
        <f t="shared" si="444"/>
        <v>0</v>
      </c>
      <c r="AQ195" s="45">
        <f>IF(AND(AL195=AS$6,AU194-AS$1/(AS$7-AS$6+1)&gt;=0),ROUND(AS$1/(AS$7-AS$6+1),0),IF(AND(SUM(AQ$10:AQ194)&gt;0,AU194-AQ194&gt;=0),AQ194,IF(AND(SUM(AQ$10:AQ194)&gt;0),AS$1-SUM(AQ$10:AQ194),0)))</f>
        <v>0</v>
      </c>
      <c r="AR195" s="45">
        <f t="shared" si="390"/>
        <v>0</v>
      </c>
      <c r="AS195" s="45">
        <f t="shared" si="391"/>
        <v>0</v>
      </c>
      <c r="AT195" s="45">
        <f t="shared" si="445"/>
        <v>0</v>
      </c>
      <c r="AU195" s="45">
        <f t="shared" si="392"/>
        <v>0</v>
      </c>
      <c r="AV195" s="45">
        <f>IF(AND(AT195&lt;&gt;0,SUM(AT$9:AT194)=0),ROUND(AS$1*AS$3,0),0)</f>
        <v>0</v>
      </c>
      <c r="AW195" s="18"/>
      <c r="AX195" s="38">
        <f>IF(SUM(BF$9:BF194)&gt;0.9,MAX(AX$9:AX194)+1,0)</f>
        <v>0</v>
      </c>
      <c r="AY195" s="44">
        <f t="shared" si="347"/>
        <v>0</v>
      </c>
      <c r="AZ195" s="40">
        <f t="shared" si="348"/>
        <v>50191</v>
      </c>
      <c r="BA195" s="43">
        <f t="shared" si="465"/>
        <v>0</v>
      </c>
      <c r="BB195" s="43">
        <f t="shared" si="446"/>
        <v>0</v>
      </c>
      <c r="BC195" s="45">
        <f>IF(AND(AX195=BE$6,BG194-BE$1/(BE$7-BE$6+1)&gt;=0),ROUND(BE$1/(BE$7-BE$6+1),0),IF(AND(SUM(BC$10:BC194)&gt;0,BG194-BC194&gt;=0),BC194,IF(AND(SUM(BC$10:BC194)&gt;0),BE$1-SUM(BC$10:BC194),0)))</f>
        <v>0</v>
      </c>
      <c r="BD195" s="45">
        <f t="shared" si="393"/>
        <v>0</v>
      </c>
      <c r="BE195" s="45">
        <f t="shared" si="394"/>
        <v>0</v>
      </c>
      <c r="BF195" s="45">
        <f t="shared" si="447"/>
        <v>0</v>
      </c>
      <c r="BG195" s="45">
        <f t="shared" si="395"/>
        <v>0</v>
      </c>
      <c r="BH195" s="45">
        <f>IF(AND(BF195&lt;&gt;0,SUM(BF$9:BF194)=0),ROUND(BE$1*BE$3,0),0)</f>
        <v>0</v>
      </c>
      <c r="BI195" s="18"/>
      <c r="BJ195" s="38">
        <f>IF(SUM(BR$9:BR194)&gt;0.9,MAX(BJ$9:BJ194)+1,0)</f>
        <v>0</v>
      </c>
      <c r="BK195" s="44">
        <f t="shared" si="349"/>
        <v>0</v>
      </c>
      <c r="BL195" s="40">
        <f t="shared" si="350"/>
        <v>50191</v>
      </c>
      <c r="BM195" s="43">
        <f t="shared" si="466"/>
        <v>0</v>
      </c>
      <c r="BN195" s="43">
        <f t="shared" si="448"/>
        <v>0</v>
      </c>
      <c r="BO195" s="45">
        <f>IF(AND(BJ195=BQ$6,BS194-BQ$1/(BQ$7-BQ$6+1)&gt;=0),ROUND(BQ$1/(BQ$7-BQ$6+1),0),IF(AND(SUM(BO$10:BO194)&gt;0,BS194-BO194&gt;=0),BO194,IF(AND(SUM(BO$10:BO194)&gt;0),BQ$1-SUM(BO$10:BO194),0)))</f>
        <v>0</v>
      </c>
      <c r="BP195" s="45">
        <f t="shared" si="396"/>
        <v>0</v>
      </c>
      <c r="BQ195" s="45">
        <f t="shared" si="397"/>
        <v>0</v>
      </c>
      <c r="BR195" s="45">
        <f t="shared" si="449"/>
        <v>0</v>
      </c>
      <c r="BS195" s="45">
        <f t="shared" si="398"/>
        <v>0</v>
      </c>
      <c r="BT195" s="45">
        <f>IF(AND(BR195&lt;&gt;0,SUM(BR$9:BR194)=0),ROUND(BQ$1*BQ$3,0),0)</f>
        <v>0</v>
      </c>
      <c r="BU195" s="18"/>
      <c r="BV195" s="38">
        <f>IF(SUM(CD$9:CD194)&gt;0.9,MAX(BV$9:BV194)+1,0)</f>
        <v>0</v>
      </c>
      <c r="BW195" s="44">
        <f t="shared" si="351"/>
        <v>0</v>
      </c>
      <c r="BX195" s="40">
        <f t="shared" si="352"/>
        <v>50191</v>
      </c>
      <c r="BY195" s="43">
        <f t="shared" si="467"/>
        <v>0</v>
      </c>
      <c r="BZ195" s="43">
        <f t="shared" si="450"/>
        <v>0</v>
      </c>
      <c r="CA195" s="45">
        <f>IF(AND(BV195=CC$6,CE194-CC$1/(CC$7-CC$6+1)&gt;=0),ROUND(CC$1/(CC$7-CC$6+1),0),IF(AND(SUM(CA$10:CA194)&gt;0,CE194-CA194&gt;=0),CA194,IF(AND(SUM(CA$10:CA194)&gt;0),CC$1-SUM(CA$10:CA194),0)))</f>
        <v>0</v>
      </c>
      <c r="CB195" s="45">
        <f t="shared" si="399"/>
        <v>0</v>
      </c>
      <c r="CC195" s="45">
        <f t="shared" si="400"/>
        <v>0</v>
      </c>
      <c r="CD195" s="45">
        <f t="shared" si="451"/>
        <v>0</v>
      </c>
      <c r="CE195" s="45">
        <f t="shared" si="401"/>
        <v>0</v>
      </c>
      <c r="CF195" s="45">
        <f>IF(AND(CD195&lt;&gt;0,SUM(CD$9:CD194)=0),ROUND(CC$1*CC$3,0),0)</f>
        <v>0</v>
      </c>
      <c r="CG195" s="18"/>
      <c r="CH195" s="38">
        <f>IF(SUM(CP$9:CP194)&gt;0.9,MAX(CH$9:CH194)+1,0)</f>
        <v>0</v>
      </c>
      <c r="CI195" s="44">
        <f t="shared" si="353"/>
        <v>0</v>
      </c>
      <c r="CJ195" s="40">
        <f t="shared" si="354"/>
        <v>50191</v>
      </c>
      <c r="CK195" s="43">
        <f t="shared" si="468"/>
        <v>0</v>
      </c>
      <c r="CL195" s="43">
        <f t="shared" si="452"/>
        <v>0</v>
      </c>
      <c r="CM195" s="45">
        <f>IF(AND(CH195=CO$6,CQ194-CO$1/(CO$7-CO$6+1)&gt;=0),ROUND(CO$1/(CO$7-CO$6+1),0),IF(AND(SUM(CM$10:CM194)&gt;0,CQ194-CM194&gt;=0),CM194,IF(AND(SUM(CM$10:CM194)&gt;0),CO$1-SUM(CM$10:CM194),0)))</f>
        <v>0</v>
      </c>
      <c r="CN195" s="45">
        <f t="shared" si="402"/>
        <v>0</v>
      </c>
      <c r="CO195" s="45">
        <f t="shared" si="403"/>
        <v>0</v>
      </c>
      <c r="CP195" s="45">
        <f t="shared" si="453"/>
        <v>0</v>
      </c>
      <c r="CQ195" s="45">
        <f t="shared" si="404"/>
        <v>0</v>
      </c>
      <c r="CR195" s="45">
        <f>IF(AND(CP195&lt;&gt;0,SUM(CP$9:CP194)=0),ROUND(CO$1*CO$3,0),0)</f>
        <v>0</v>
      </c>
      <c r="CS195" s="18"/>
      <c r="CT195" s="38">
        <f>IF(SUM(DB$9:DB194)&gt;0.9,MAX(CT$9:CT194)+1,0)</f>
        <v>0</v>
      </c>
      <c r="CU195" s="44">
        <f t="shared" si="355"/>
        <v>0</v>
      </c>
      <c r="CV195" s="40">
        <f t="shared" si="356"/>
        <v>50191</v>
      </c>
      <c r="CW195" s="43">
        <f t="shared" si="469"/>
        <v>0</v>
      </c>
      <c r="CX195" s="43">
        <f t="shared" si="454"/>
        <v>0</v>
      </c>
      <c r="CY195" s="45">
        <f>IF(AND(CT195=DA$6,DC194-DA$1/(DA$7-DA$6+1)&gt;=0),ROUND(DA$1/(DA$7-DA$6+1),0),IF(AND(SUM(CY$10:CY194)&gt;0,DC194-CY194&gt;=0),CY194,IF(AND(SUM(CY$10:CY194)&gt;0),DA$1-SUM(CY$10:CY194),0)))</f>
        <v>0</v>
      </c>
      <c r="CZ195" s="45">
        <f t="shared" si="405"/>
        <v>0</v>
      </c>
      <c r="DA195" s="45">
        <f t="shared" si="406"/>
        <v>0</v>
      </c>
      <c r="DB195" s="45">
        <f t="shared" si="455"/>
        <v>0</v>
      </c>
      <c r="DC195" s="45">
        <f t="shared" si="407"/>
        <v>0</v>
      </c>
      <c r="DD195" s="45">
        <f>IF(AND(DB195&lt;&gt;0,SUM(DB$9:DB194)=0),ROUND(DA$1*DA$3,0),0)</f>
        <v>0</v>
      </c>
      <c r="DE195" s="18"/>
      <c r="DF195" s="38">
        <f>IF(SUM(DN$9:DN194)&gt;0.9,MAX(DF$9:DF194)+1,0)</f>
        <v>0</v>
      </c>
      <c r="DG195" s="44">
        <f t="shared" si="357"/>
        <v>0</v>
      </c>
      <c r="DH195" s="40">
        <f t="shared" si="358"/>
        <v>50191</v>
      </c>
      <c r="DI195" s="43">
        <f t="shared" si="470"/>
        <v>0</v>
      </c>
      <c r="DJ195" s="43">
        <f t="shared" si="456"/>
        <v>0</v>
      </c>
      <c r="DK195" s="45">
        <f>IF(AND(DF195=DM$6,DO194-DM$1/(DM$7-DM$6+1)&gt;=0),ROUND(DM$1/(DM$7-DM$6+1),0),IF(AND(SUM(DK$10:DK194)&gt;0,DO194-DK194&gt;=0),DK194,IF(AND(SUM(DK$10:DK194)&gt;0),DM$1-SUM(DK$10:DK194),0)))</f>
        <v>0</v>
      </c>
      <c r="DL195" s="45">
        <f t="shared" si="408"/>
        <v>0</v>
      </c>
      <c r="DM195" s="45">
        <f t="shared" si="409"/>
        <v>0</v>
      </c>
      <c r="DN195" s="45">
        <f t="shared" si="457"/>
        <v>0</v>
      </c>
      <c r="DO195" s="45">
        <f t="shared" si="410"/>
        <v>0</v>
      </c>
      <c r="DP195" s="45">
        <f>IF(AND(DN195&lt;&gt;0,SUM(DN$9:DN194)=0),ROUND(DM$1*DM$3,0),0)</f>
        <v>0</v>
      </c>
      <c r="DQ195" s="18"/>
      <c r="DR195" s="38">
        <f>IF(SUM(DZ$9:DZ194)&gt;0.9,MAX(DR$9:DR194)+1,0)</f>
        <v>0</v>
      </c>
      <c r="DS195" s="44">
        <f t="shared" si="359"/>
        <v>0</v>
      </c>
      <c r="DT195" s="40">
        <f t="shared" si="360"/>
        <v>50191</v>
      </c>
      <c r="DU195" s="43">
        <f t="shared" si="471"/>
        <v>0</v>
      </c>
      <c r="DV195" s="43">
        <f t="shared" si="458"/>
        <v>0</v>
      </c>
      <c r="DW195" s="45">
        <f>IF(AND(DR195=DY$6,EA194-DY$1/(DY$7-DY$6+1)&gt;=0),ROUND(DY$1/(DY$7-DY$6+1),0),IF(AND(SUM(DW$10:DW194)&gt;0,EA194-DW194&gt;=0),DW194,IF(AND(SUM(DW$10:DW194)&gt;0),DY$1-SUM(DW$10:DW194),0)))</f>
        <v>0</v>
      </c>
      <c r="DX195" s="45">
        <f t="shared" si="411"/>
        <v>0</v>
      </c>
      <c r="DY195" s="45">
        <f t="shared" si="412"/>
        <v>0</v>
      </c>
      <c r="DZ195" s="45">
        <f t="shared" si="459"/>
        <v>0</v>
      </c>
      <c r="EA195" s="45">
        <f t="shared" si="413"/>
        <v>0</v>
      </c>
      <c r="EB195" s="45">
        <f>IF(AND(DZ195&lt;&gt;0,SUM(DZ$9:DZ194)=0),ROUND(DY$1*DY$3,0),0)</f>
        <v>0</v>
      </c>
      <c r="EC195" s="18"/>
      <c r="ED195" s="38">
        <f>IF(SUM(EL$9:EL194)&gt;0.9,MAX(ED$9:ED194)+1,0)</f>
        <v>0</v>
      </c>
      <c r="EE195" s="44">
        <f t="shared" si="361"/>
        <v>0</v>
      </c>
      <c r="EF195" s="40">
        <f t="shared" si="362"/>
        <v>50191</v>
      </c>
      <c r="EG195" s="43">
        <f t="shared" si="472"/>
        <v>0</v>
      </c>
      <c r="EH195" s="43">
        <f t="shared" si="460"/>
        <v>0</v>
      </c>
      <c r="EI195" s="45">
        <f>IF(AND(ED195=EK$6,EM194-EK$1/(EK$7-EK$6+1)&gt;=0),ROUND(EK$1/(EK$7-EK$6+1),0),IF(AND(SUM(EI$10:EI194)&gt;0,EM194-EI194&gt;=0),EI194,IF(AND(SUM(EI$10:EI194)&gt;0),EK$1-SUM(EI$10:EI194),0)))</f>
        <v>0</v>
      </c>
      <c r="EJ195" s="45">
        <f t="shared" si="414"/>
        <v>0</v>
      </c>
      <c r="EK195" s="45">
        <f t="shared" si="415"/>
        <v>0</v>
      </c>
      <c r="EL195" s="45">
        <f t="shared" si="461"/>
        <v>0</v>
      </c>
      <c r="EM195" s="45">
        <f t="shared" si="416"/>
        <v>0</v>
      </c>
      <c r="EN195" s="45">
        <f>IF(AND(EL195&lt;&gt;0,SUM(EL$9:EL194)=0),ROUND(EK$1*EK$3,0),0)</f>
        <v>0</v>
      </c>
      <c r="EO195" s="21"/>
      <c r="EP195" s="46">
        <f t="shared" si="433"/>
        <v>173</v>
      </c>
      <c r="EQ195" s="47">
        <f t="shared" si="417"/>
        <v>50191</v>
      </c>
      <c r="ER195" s="48">
        <f t="shared" si="438"/>
        <v>0</v>
      </c>
      <c r="ES195" s="48">
        <f t="shared" si="418"/>
        <v>0</v>
      </c>
      <c r="ET195" s="48">
        <f t="shared" si="419"/>
        <v>0</v>
      </c>
      <c r="EU195" s="48">
        <f t="shared" si="420"/>
        <v>0</v>
      </c>
      <c r="EV195" s="48">
        <f t="shared" si="421"/>
        <v>0</v>
      </c>
      <c r="EW195" s="48">
        <f t="shared" si="422"/>
        <v>0</v>
      </c>
      <c r="EX195" s="48">
        <f t="shared" si="423"/>
        <v>0</v>
      </c>
      <c r="EY195" s="48">
        <f t="shared" si="424"/>
        <v>0</v>
      </c>
      <c r="EZ195" s="48">
        <f t="shared" si="425"/>
        <v>0</v>
      </c>
      <c r="FA195" s="48">
        <f t="shared" si="426"/>
        <v>0</v>
      </c>
      <c r="FB195" s="48">
        <f t="shared" si="427"/>
        <v>0</v>
      </c>
      <c r="FC195" s="48">
        <f t="shared" si="428"/>
        <v>0</v>
      </c>
      <c r="FD195" s="48">
        <f t="shared" si="363"/>
        <v>0</v>
      </c>
      <c r="FE195" s="49">
        <f t="shared" si="339"/>
        <v>0</v>
      </c>
      <c r="FF195" s="49">
        <f t="shared" si="367"/>
        <v>0</v>
      </c>
      <c r="FG195" s="49">
        <f t="shared" si="368"/>
        <v>0</v>
      </c>
      <c r="FH195" s="49">
        <f t="shared" si="369"/>
        <v>0</v>
      </c>
      <c r="FI195" s="49">
        <f t="shared" si="370"/>
        <v>0</v>
      </c>
      <c r="FJ195" s="49">
        <f t="shared" si="371"/>
        <v>0</v>
      </c>
      <c r="FK195" s="49">
        <f t="shared" si="372"/>
        <v>0</v>
      </c>
      <c r="FL195" s="49">
        <f t="shared" si="373"/>
        <v>0</v>
      </c>
      <c r="FM195" s="49">
        <f t="shared" si="374"/>
        <v>0</v>
      </c>
      <c r="FN195" s="49">
        <f t="shared" si="429"/>
        <v>0</v>
      </c>
      <c r="FO195" s="49">
        <f t="shared" si="430"/>
        <v>0</v>
      </c>
      <c r="FP195" s="49">
        <f t="shared" si="431"/>
        <v>0</v>
      </c>
      <c r="FQ195" s="49">
        <f t="shared" si="432"/>
        <v>0</v>
      </c>
      <c r="FR195" s="49">
        <f t="shared" si="375"/>
        <v>0</v>
      </c>
      <c r="FS195" s="49">
        <f>IF(SUM(FF195:FF$298)=0,FF$299*FS$8/12,0)</f>
        <v>0</v>
      </c>
      <c r="FT195" s="49">
        <f>IF(SUM(FG195:FG$298)=0,FG$299*FT$8/12,0)</f>
        <v>0</v>
      </c>
      <c r="FU195" s="49">
        <f>IF(SUM(FH195:FH$298)=0,FH$299*FU$8/12,0)</f>
        <v>0</v>
      </c>
      <c r="FV195" s="49">
        <f>IF(SUM(FI195:FI$298)=0,FI$299*FV$8/12,0)</f>
        <v>0</v>
      </c>
      <c r="FW195" s="49">
        <f>IF(SUM(FJ195:FJ$298)=0,FJ$299*FW$8/12,0)</f>
        <v>0</v>
      </c>
      <c r="FX195" s="49">
        <f>IF(SUM(FK195:FK$298)=0,FK$299*FX$8/12,0)</f>
        <v>0</v>
      </c>
      <c r="FY195" s="49">
        <f>IF(SUM(FL195:FL$298)=0,FL$299*FY$8/12,0)</f>
        <v>0</v>
      </c>
      <c r="FZ195" s="49">
        <f>IF(SUM(FM195:FM$298)=0,FM$299*FZ$8/12,0)</f>
        <v>0</v>
      </c>
      <c r="GA195" s="49">
        <f>IF(SUM(FN195:FN$298)=0,FN$299*GA$8/12,0)</f>
        <v>0</v>
      </c>
      <c r="GB195" s="49">
        <f>IF(SUM(FO195:FO$298)=0,FO$299*GB$8/12,0)</f>
        <v>0</v>
      </c>
      <c r="GC195" s="49">
        <f>IF(SUM(FP195:FP$298)=0,FP$299*GC$8/12,0)</f>
        <v>0</v>
      </c>
      <c r="GD195" s="49">
        <f>IF(SUM(FQ195:FQ$298)=0,FQ$299*GD$8/12,0)</f>
        <v>0</v>
      </c>
      <c r="GE195" s="49">
        <f t="shared" si="376"/>
        <v>0</v>
      </c>
      <c r="GF195" s="49">
        <f t="shared" si="364"/>
        <v>0</v>
      </c>
      <c r="GG195" s="49">
        <f t="shared" si="377"/>
        <v>0</v>
      </c>
      <c r="GH195" s="49">
        <f t="shared" si="365"/>
        <v>0</v>
      </c>
      <c r="GI195" s="49">
        <f t="shared" si="378"/>
        <v>0</v>
      </c>
      <c r="GJ195" s="49">
        <f t="shared" si="366"/>
        <v>0</v>
      </c>
      <c r="GK195" s="21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  <c r="IW195" s="64"/>
      <c r="IX195" s="64"/>
      <c r="IY195" s="64"/>
      <c r="IZ195" s="64"/>
      <c r="JA195" s="64"/>
      <c r="JB195" s="64"/>
      <c r="JC195" s="64"/>
      <c r="JD195" s="64"/>
      <c r="JE195" s="64"/>
      <c r="JF195" s="64"/>
      <c r="JG195" s="64"/>
      <c r="JH195" s="64"/>
      <c r="JI195" s="64"/>
      <c r="JJ195" s="64"/>
      <c r="JK195" s="64"/>
      <c r="JL195" s="64"/>
      <c r="JM195" s="64"/>
      <c r="JN195" s="64"/>
      <c r="JO195" s="64"/>
      <c r="JP195" s="64"/>
      <c r="JQ195" s="64"/>
      <c r="JR195" s="64"/>
      <c r="JS195" s="64"/>
      <c r="JT195" s="64"/>
      <c r="JU195" s="64"/>
      <c r="JV195" s="64"/>
      <c r="JW195" s="64"/>
      <c r="JX195" s="64"/>
      <c r="JY195" s="64"/>
      <c r="JZ195" s="64"/>
      <c r="KA195" s="64"/>
      <c r="KB195" s="64"/>
      <c r="KC195" s="64"/>
      <c r="KD195" s="64"/>
      <c r="KE195" s="64"/>
      <c r="KF195" s="64"/>
      <c r="KG195" s="64"/>
      <c r="KH195" s="64"/>
      <c r="KI195" s="64"/>
      <c r="KJ195" s="64"/>
      <c r="KK195" s="64"/>
      <c r="KL195" s="64"/>
      <c r="KM195" s="64"/>
    </row>
    <row r="196" spans="1:299">
      <c r="A196" s="57"/>
      <c r="B196" s="38">
        <f>IF(SUM(J$9:J195)&gt;0.9,MAX(B$9:B195)+1,0)</f>
        <v>167</v>
      </c>
      <c r="C196" s="44">
        <f t="shared" si="340"/>
        <v>0</v>
      </c>
      <c r="D196" s="40">
        <v>50221</v>
      </c>
      <c r="E196" s="43">
        <f t="shared" si="379"/>
        <v>0</v>
      </c>
      <c r="F196" s="43">
        <f t="shared" si="380"/>
        <v>0</v>
      </c>
      <c r="G196" s="45">
        <f>IF(AND(B196=I$6,K195-I$1/(I$7-I$6+1)&gt;=0),ROUND(I$1/(I$7-I$6+1),0),IF(AND(SUM(G$10:G195)&gt;0,K195-G195&gt;=0),G195,IF(AND(SUM(G$10:G195)&gt;0),I$1-SUM(G$10:G195),0)))</f>
        <v>0</v>
      </c>
      <c r="H196" s="45">
        <f t="shared" si="381"/>
        <v>0</v>
      </c>
      <c r="I196" s="45">
        <f t="shared" si="382"/>
        <v>0</v>
      </c>
      <c r="J196" s="45">
        <f t="shared" si="439"/>
        <v>0</v>
      </c>
      <c r="K196" s="45">
        <f t="shared" si="383"/>
        <v>0</v>
      </c>
      <c r="L196" s="45">
        <f>IF(AND(J196&lt;&gt;0,SUM(J$9:J195)=0),ROUND(I$1*I$3,0),0)</f>
        <v>0</v>
      </c>
      <c r="M196" s="18"/>
      <c r="N196" s="38">
        <f>IF(SUM(V$9:V195)&gt;0.9,MAX(N$9:N195)+1,0)</f>
        <v>0</v>
      </c>
      <c r="O196" s="44">
        <f t="shared" si="341"/>
        <v>0</v>
      </c>
      <c r="P196" s="40">
        <f t="shared" si="342"/>
        <v>50221</v>
      </c>
      <c r="Q196" s="43">
        <f t="shared" si="462"/>
        <v>0</v>
      </c>
      <c r="R196" s="43">
        <f t="shared" si="440"/>
        <v>0</v>
      </c>
      <c r="S196" s="45">
        <f>IF(AND(N196=U$6,W195-U$1/(U$7-U$6+1)&gt;=0),ROUND(U$1/(U$7-U$6+1),0),IF(AND(SUM(S$10:S195)&gt;0,W195-S195&gt;=0),S195,IF(AND(SUM(S$10:S195)&gt;0),U$1-SUM(S$10:S195),0)))</f>
        <v>0</v>
      </c>
      <c r="T196" s="45">
        <f t="shared" si="384"/>
        <v>0</v>
      </c>
      <c r="U196" s="45">
        <f t="shared" si="385"/>
        <v>0</v>
      </c>
      <c r="V196" s="45">
        <f t="shared" si="441"/>
        <v>0</v>
      </c>
      <c r="W196" s="45">
        <f t="shared" si="386"/>
        <v>0</v>
      </c>
      <c r="X196" s="45">
        <f>IF(AND(V196&lt;&gt;0,SUM(V$9:V195)=0),ROUND(U$1*U$3,0),0)</f>
        <v>0</v>
      </c>
      <c r="Y196" s="18"/>
      <c r="Z196" s="38">
        <f>IF(SUM(AH$9:AH195)&gt;0.9,MAX(Z$9:Z195)+1,0)</f>
        <v>0</v>
      </c>
      <c r="AA196" s="44">
        <f t="shared" si="343"/>
        <v>0</v>
      </c>
      <c r="AB196" s="40">
        <f t="shared" si="344"/>
        <v>50221</v>
      </c>
      <c r="AC196" s="43">
        <f t="shared" si="463"/>
        <v>0</v>
      </c>
      <c r="AD196" s="43">
        <f t="shared" si="442"/>
        <v>0</v>
      </c>
      <c r="AE196" s="45">
        <f>IF(AND(Z196=AG$6,AI195-AG$1/(AG$7-AG$6+1)&gt;=0),ROUND(AG$1/(AG$7-AG$6+1),0),IF(AND(SUM(AE$10:AE195)&gt;0,AI195-AE195&gt;=0),AE195,IF(AND(SUM(AE$10:AE195)&gt;0),AG$1-SUM(AE$10:AE195),0)))</f>
        <v>0</v>
      </c>
      <c r="AF196" s="45">
        <f t="shared" si="387"/>
        <v>0</v>
      </c>
      <c r="AG196" s="45">
        <f t="shared" si="388"/>
        <v>0</v>
      </c>
      <c r="AH196" s="45">
        <f t="shared" si="443"/>
        <v>0</v>
      </c>
      <c r="AI196" s="45">
        <f t="shared" si="389"/>
        <v>0</v>
      </c>
      <c r="AJ196" s="45">
        <f>IF(AND(AH196&lt;&gt;0,SUM(AH$9:AH195)=0),ROUND(AG$1*AG$3,0),0)</f>
        <v>0</v>
      </c>
      <c r="AK196" s="18"/>
      <c r="AL196" s="38">
        <f>IF(SUM(AT$9:AT195)&gt;0.9,MAX(AL$9:AL195)+1,0)</f>
        <v>0</v>
      </c>
      <c r="AM196" s="44">
        <f t="shared" si="345"/>
        <v>0</v>
      </c>
      <c r="AN196" s="40">
        <f t="shared" si="346"/>
        <v>50221</v>
      </c>
      <c r="AO196" s="43">
        <f t="shared" si="464"/>
        <v>0</v>
      </c>
      <c r="AP196" s="43">
        <f t="shared" si="444"/>
        <v>0</v>
      </c>
      <c r="AQ196" s="45">
        <f>IF(AND(AL196=AS$6,AU195-AS$1/(AS$7-AS$6+1)&gt;=0),ROUND(AS$1/(AS$7-AS$6+1),0),IF(AND(SUM(AQ$10:AQ195)&gt;0,AU195-AQ195&gt;=0),AQ195,IF(AND(SUM(AQ$10:AQ195)&gt;0),AS$1-SUM(AQ$10:AQ195),0)))</f>
        <v>0</v>
      </c>
      <c r="AR196" s="45">
        <f t="shared" si="390"/>
        <v>0</v>
      </c>
      <c r="AS196" s="45">
        <f t="shared" si="391"/>
        <v>0</v>
      </c>
      <c r="AT196" s="45">
        <f t="shared" si="445"/>
        <v>0</v>
      </c>
      <c r="AU196" s="45">
        <f t="shared" si="392"/>
        <v>0</v>
      </c>
      <c r="AV196" s="45">
        <f>IF(AND(AT196&lt;&gt;0,SUM(AT$9:AT195)=0),ROUND(AS$1*AS$3,0),0)</f>
        <v>0</v>
      </c>
      <c r="AW196" s="18"/>
      <c r="AX196" s="38">
        <f>IF(SUM(BF$9:BF195)&gt;0.9,MAX(AX$9:AX195)+1,0)</f>
        <v>0</v>
      </c>
      <c r="AY196" s="44">
        <f t="shared" si="347"/>
        <v>0</v>
      </c>
      <c r="AZ196" s="40">
        <f t="shared" si="348"/>
        <v>50221</v>
      </c>
      <c r="BA196" s="43">
        <f t="shared" si="465"/>
        <v>0</v>
      </c>
      <c r="BB196" s="43">
        <f t="shared" si="446"/>
        <v>0</v>
      </c>
      <c r="BC196" s="45">
        <f>IF(AND(AX196=BE$6,BG195-BE$1/(BE$7-BE$6+1)&gt;=0),ROUND(BE$1/(BE$7-BE$6+1),0),IF(AND(SUM(BC$10:BC195)&gt;0,BG195-BC195&gt;=0),BC195,IF(AND(SUM(BC$10:BC195)&gt;0),BE$1-SUM(BC$10:BC195),0)))</f>
        <v>0</v>
      </c>
      <c r="BD196" s="45">
        <f t="shared" si="393"/>
        <v>0</v>
      </c>
      <c r="BE196" s="45">
        <f t="shared" si="394"/>
        <v>0</v>
      </c>
      <c r="BF196" s="45">
        <f t="shared" si="447"/>
        <v>0</v>
      </c>
      <c r="BG196" s="45">
        <f t="shared" si="395"/>
        <v>0</v>
      </c>
      <c r="BH196" s="45">
        <f>IF(AND(BF196&lt;&gt;0,SUM(BF$9:BF195)=0),ROUND(BE$1*BE$3,0),0)</f>
        <v>0</v>
      </c>
      <c r="BI196" s="18"/>
      <c r="BJ196" s="38">
        <f>IF(SUM(BR$9:BR195)&gt;0.9,MAX(BJ$9:BJ195)+1,0)</f>
        <v>0</v>
      </c>
      <c r="BK196" s="44">
        <f t="shared" si="349"/>
        <v>0</v>
      </c>
      <c r="BL196" s="40">
        <f t="shared" si="350"/>
        <v>50221</v>
      </c>
      <c r="BM196" s="43">
        <f t="shared" si="466"/>
        <v>0</v>
      </c>
      <c r="BN196" s="43">
        <f t="shared" si="448"/>
        <v>0</v>
      </c>
      <c r="BO196" s="45">
        <f>IF(AND(BJ196=BQ$6,BS195-BQ$1/(BQ$7-BQ$6+1)&gt;=0),ROUND(BQ$1/(BQ$7-BQ$6+1),0),IF(AND(SUM(BO$10:BO195)&gt;0,BS195-BO195&gt;=0),BO195,IF(AND(SUM(BO$10:BO195)&gt;0),BQ$1-SUM(BO$10:BO195),0)))</f>
        <v>0</v>
      </c>
      <c r="BP196" s="45">
        <f t="shared" si="396"/>
        <v>0</v>
      </c>
      <c r="BQ196" s="45">
        <f t="shared" si="397"/>
        <v>0</v>
      </c>
      <c r="BR196" s="45">
        <f t="shared" si="449"/>
        <v>0</v>
      </c>
      <c r="BS196" s="45">
        <f t="shared" si="398"/>
        <v>0</v>
      </c>
      <c r="BT196" s="45">
        <f>IF(AND(BR196&lt;&gt;0,SUM(BR$9:BR195)=0),ROUND(BQ$1*BQ$3,0),0)</f>
        <v>0</v>
      </c>
      <c r="BU196" s="18"/>
      <c r="BV196" s="38">
        <f>IF(SUM(CD$9:CD195)&gt;0.9,MAX(BV$9:BV195)+1,0)</f>
        <v>0</v>
      </c>
      <c r="BW196" s="44">
        <f t="shared" si="351"/>
        <v>0</v>
      </c>
      <c r="BX196" s="40">
        <f t="shared" si="352"/>
        <v>50221</v>
      </c>
      <c r="BY196" s="43">
        <f t="shared" si="467"/>
        <v>0</v>
      </c>
      <c r="BZ196" s="43">
        <f t="shared" si="450"/>
        <v>0</v>
      </c>
      <c r="CA196" s="45">
        <f>IF(AND(BV196=CC$6,CE195-CC$1/(CC$7-CC$6+1)&gt;=0),ROUND(CC$1/(CC$7-CC$6+1),0),IF(AND(SUM(CA$10:CA195)&gt;0,CE195-CA195&gt;=0),CA195,IF(AND(SUM(CA$10:CA195)&gt;0),CC$1-SUM(CA$10:CA195),0)))</f>
        <v>0</v>
      </c>
      <c r="CB196" s="45">
        <f t="shared" si="399"/>
        <v>0</v>
      </c>
      <c r="CC196" s="45">
        <f t="shared" si="400"/>
        <v>0</v>
      </c>
      <c r="CD196" s="45">
        <f t="shared" si="451"/>
        <v>0</v>
      </c>
      <c r="CE196" s="45">
        <f t="shared" si="401"/>
        <v>0</v>
      </c>
      <c r="CF196" s="45">
        <f>IF(AND(CD196&lt;&gt;0,SUM(CD$9:CD195)=0),ROUND(CC$1*CC$3,0),0)</f>
        <v>0</v>
      </c>
      <c r="CG196" s="18"/>
      <c r="CH196" s="38">
        <f>IF(SUM(CP$9:CP195)&gt;0.9,MAX(CH$9:CH195)+1,0)</f>
        <v>0</v>
      </c>
      <c r="CI196" s="44">
        <f t="shared" si="353"/>
        <v>0</v>
      </c>
      <c r="CJ196" s="40">
        <f t="shared" si="354"/>
        <v>50221</v>
      </c>
      <c r="CK196" s="43">
        <f t="shared" si="468"/>
        <v>0</v>
      </c>
      <c r="CL196" s="43">
        <f t="shared" si="452"/>
        <v>0</v>
      </c>
      <c r="CM196" s="45">
        <f>IF(AND(CH196=CO$6,CQ195-CO$1/(CO$7-CO$6+1)&gt;=0),ROUND(CO$1/(CO$7-CO$6+1),0),IF(AND(SUM(CM$10:CM195)&gt;0,CQ195-CM195&gt;=0),CM195,IF(AND(SUM(CM$10:CM195)&gt;0),CO$1-SUM(CM$10:CM195),0)))</f>
        <v>0</v>
      </c>
      <c r="CN196" s="45">
        <f t="shared" si="402"/>
        <v>0</v>
      </c>
      <c r="CO196" s="45">
        <f t="shared" si="403"/>
        <v>0</v>
      </c>
      <c r="CP196" s="45">
        <f t="shared" si="453"/>
        <v>0</v>
      </c>
      <c r="CQ196" s="45">
        <f t="shared" si="404"/>
        <v>0</v>
      </c>
      <c r="CR196" s="45">
        <f>IF(AND(CP196&lt;&gt;0,SUM(CP$9:CP195)=0),ROUND(CO$1*CO$3,0),0)</f>
        <v>0</v>
      </c>
      <c r="CS196" s="18"/>
      <c r="CT196" s="38">
        <f>IF(SUM(DB$9:DB195)&gt;0.9,MAX(CT$9:CT195)+1,0)</f>
        <v>0</v>
      </c>
      <c r="CU196" s="44">
        <f t="shared" si="355"/>
        <v>0</v>
      </c>
      <c r="CV196" s="40">
        <f t="shared" si="356"/>
        <v>50221</v>
      </c>
      <c r="CW196" s="43">
        <f t="shared" si="469"/>
        <v>0</v>
      </c>
      <c r="CX196" s="43">
        <f t="shared" si="454"/>
        <v>0</v>
      </c>
      <c r="CY196" s="45">
        <f>IF(AND(CT196=DA$6,DC195-DA$1/(DA$7-DA$6+1)&gt;=0),ROUND(DA$1/(DA$7-DA$6+1),0),IF(AND(SUM(CY$10:CY195)&gt;0,DC195-CY195&gt;=0),CY195,IF(AND(SUM(CY$10:CY195)&gt;0),DA$1-SUM(CY$10:CY195),0)))</f>
        <v>0</v>
      </c>
      <c r="CZ196" s="45">
        <f t="shared" si="405"/>
        <v>0</v>
      </c>
      <c r="DA196" s="45">
        <f t="shared" si="406"/>
        <v>0</v>
      </c>
      <c r="DB196" s="45">
        <f t="shared" si="455"/>
        <v>0</v>
      </c>
      <c r="DC196" s="45">
        <f t="shared" si="407"/>
        <v>0</v>
      </c>
      <c r="DD196" s="45">
        <f>IF(AND(DB196&lt;&gt;0,SUM(DB$9:DB195)=0),ROUND(DA$1*DA$3,0),0)</f>
        <v>0</v>
      </c>
      <c r="DE196" s="18"/>
      <c r="DF196" s="38">
        <f>IF(SUM(DN$9:DN195)&gt;0.9,MAX(DF$9:DF195)+1,0)</f>
        <v>0</v>
      </c>
      <c r="DG196" s="44">
        <f t="shared" si="357"/>
        <v>0</v>
      </c>
      <c r="DH196" s="40">
        <f t="shared" si="358"/>
        <v>50221</v>
      </c>
      <c r="DI196" s="43">
        <f t="shared" si="470"/>
        <v>0</v>
      </c>
      <c r="DJ196" s="43">
        <f t="shared" si="456"/>
        <v>0</v>
      </c>
      <c r="DK196" s="45">
        <f>IF(AND(DF196=DM$6,DO195-DM$1/(DM$7-DM$6+1)&gt;=0),ROUND(DM$1/(DM$7-DM$6+1),0),IF(AND(SUM(DK$10:DK195)&gt;0,DO195-DK195&gt;=0),DK195,IF(AND(SUM(DK$10:DK195)&gt;0),DM$1-SUM(DK$10:DK195),0)))</f>
        <v>0</v>
      </c>
      <c r="DL196" s="45">
        <f t="shared" si="408"/>
        <v>0</v>
      </c>
      <c r="DM196" s="45">
        <f t="shared" si="409"/>
        <v>0</v>
      </c>
      <c r="DN196" s="45">
        <f t="shared" si="457"/>
        <v>0</v>
      </c>
      <c r="DO196" s="45">
        <f t="shared" si="410"/>
        <v>0</v>
      </c>
      <c r="DP196" s="45">
        <f>IF(AND(DN196&lt;&gt;0,SUM(DN$9:DN195)=0),ROUND(DM$1*DM$3,0),0)</f>
        <v>0</v>
      </c>
      <c r="DQ196" s="18"/>
      <c r="DR196" s="38">
        <f>IF(SUM(DZ$9:DZ195)&gt;0.9,MAX(DR$9:DR195)+1,0)</f>
        <v>0</v>
      </c>
      <c r="DS196" s="44">
        <f t="shared" si="359"/>
        <v>0</v>
      </c>
      <c r="DT196" s="40">
        <f t="shared" si="360"/>
        <v>50221</v>
      </c>
      <c r="DU196" s="43">
        <f t="shared" si="471"/>
        <v>0</v>
      </c>
      <c r="DV196" s="43">
        <f t="shared" si="458"/>
        <v>0</v>
      </c>
      <c r="DW196" s="45">
        <f>IF(AND(DR196=DY$6,EA195-DY$1/(DY$7-DY$6+1)&gt;=0),ROUND(DY$1/(DY$7-DY$6+1),0),IF(AND(SUM(DW$10:DW195)&gt;0,EA195-DW195&gt;=0),DW195,IF(AND(SUM(DW$10:DW195)&gt;0),DY$1-SUM(DW$10:DW195),0)))</f>
        <v>0</v>
      </c>
      <c r="DX196" s="45">
        <f t="shared" si="411"/>
        <v>0</v>
      </c>
      <c r="DY196" s="45">
        <f t="shared" si="412"/>
        <v>0</v>
      </c>
      <c r="DZ196" s="45">
        <f t="shared" si="459"/>
        <v>0</v>
      </c>
      <c r="EA196" s="45">
        <f t="shared" si="413"/>
        <v>0</v>
      </c>
      <c r="EB196" s="45">
        <f>IF(AND(DZ196&lt;&gt;0,SUM(DZ$9:DZ195)=0),ROUND(DY$1*DY$3,0),0)</f>
        <v>0</v>
      </c>
      <c r="EC196" s="18"/>
      <c r="ED196" s="38">
        <f>IF(SUM(EL$9:EL195)&gt;0.9,MAX(ED$9:ED195)+1,0)</f>
        <v>0</v>
      </c>
      <c r="EE196" s="44">
        <f t="shared" si="361"/>
        <v>0</v>
      </c>
      <c r="EF196" s="40">
        <f t="shared" si="362"/>
        <v>50221</v>
      </c>
      <c r="EG196" s="43">
        <f t="shared" si="472"/>
        <v>0</v>
      </c>
      <c r="EH196" s="43">
        <f t="shared" si="460"/>
        <v>0</v>
      </c>
      <c r="EI196" s="45">
        <f>IF(AND(ED196=EK$6,EM195-EK$1/(EK$7-EK$6+1)&gt;=0),ROUND(EK$1/(EK$7-EK$6+1),0),IF(AND(SUM(EI$10:EI195)&gt;0,EM195-EI195&gt;=0),EI195,IF(AND(SUM(EI$10:EI195)&gt;0),EK$1-SUM(EI$10:EI195),0)))</f>
        <v>0</v>
      </c>
      <c r="EJ196" s="45">
        <f t="shared" si="414"/>
        <v>0</v>
      </c>
      <c r="EK196" s="45">
        <f t="shared" si="415"/>
        <v>0</v>
      </c>
      <c r="EL196" s="45">
        <f t="shared" si="461"/>
        <v>0</v>
      </c>
      <c r="EM196" s="45">
        <f t="shared" si="416"/>
        <v>0</v>
      </c>
      <c r="EN196" s="45">
        <f>IF(AND(EL196&lt;&gt;0,SUM(EL$9:EL195)=0),ROUND(EK$1*EK$3,0),0)</f>
        <v>0</v>
      </c>
      <c r="EO196" s="21"/>
      <c r="EP196" s="46">
        <f t="shared" si="433"/>
        <v>174</v>
      </c>
      <c r="EQ196" s="47">
        <f t="shared" si="417"/>
        <v>50221</v>
      </c>
      <c r="ER196" s="48">
        <f t="shared" si="438"/>
        <v>0</v>
      </c>
      <c r="ES196" s="48">
        <f t="shared" si="418"/>
        <v>0</v>
      </c>
      <c r="ET196" s="48">
        <f t="shared" si="419"/>
        <v>0</v>
      </c>
      <c r="EU196" s="48">
        <f t="shared" si="420"/>
        <v>0</v>
      </c>
      <c r="EV196" s="48">
        <f t="shared" si="421"/>
        <v>0</v>
      </c>
      <c r="EW196" s="48">
        <f t="shared" si="422"/>
        <v>0</v>
      </c>
      <c r="EX196" s="48">
        <f t="shared" si="423"/>
        <v>0</v>
      </c>
      <c r="EY196" s="48">
        <f t="shared" si="424"/>
        <v>0</v>
      </c>
      <c r="EZ196" s="48">
        <f t="shared" si="425"/>
        <v>0</v>
      </c>
      <c r="FA196" s="48">
        <f t="shared" si="426"/>
        <v>0</v>
      </c>
      <c r="FB196" s="48">
        <f t="shared" si="427"/>
        <v>0</v>
      </c>
      <c r="FC196" s="48">
        <f t="shared" si="428"/>
        <v>0</v>
      </c>
      <c r="FD196" s="48">
        <f t="shared" si="363"/>
        <v>0</v>
      </c>
      <c r="FE196" s="49">
        <f t="shared" si="339"/>
        <v>0</v>
      </c>
      <c r="FF196" s="49">
        <f t="shared" si="367"/>
        <v>0</v>
      </c>
      <c r="FG196" s="49">
        <f t="shared" si="368"/>
        <v>0</v>
      </c>
      <c r="FH196" s="49">
        <f t="shared" si="369"/>
        <v>0</v>
      </c>
      <c r="FI196" s="49">
        <f t="shared" si="370"/>
        <v>0</v>
      </c>
      <c r="FJ196" s="49">
        <f t="shared" si="371"/>
        <v>0</v>
      </c>
      <c r="FK196" s="49">
        <f t="shared" si="372"/>
        <v>0</v>
      </c>
      <c r="FL196" s="49">
        <f t="shared" si="373"/>
        <v>0</v>
      </c>
      <c r="FM196" s="49">
        <f t="shared" si="374"/>
        <v>0</v>
      </c>
      <c r="FN196" s="49">
        <f t="shared" si="429"/>
        <v>0</v>
      </c>
      <c r="FO196" s="49">
        <f t="shared" si="430"/>
        <v>0</v>
      </c>
      <c r="FP196" s="49">
        <f t="shared" si="431"/>
        <v>0</v>
      </c>
      <c r="FQ196" s="49">
        <f t="shared" si="432"/>
        <v>0</v>
      </c>
      <c r="FR196" s="49">
        <f t="shared" si="375"/>
        <v>0</v>
      </c>
      <c r="FS196" s="49">
        <f>IF(SUM(FF196:FF$298)=0,FF$299*FS$8/12,0)</f>
        <v>0</v>
      </c>
      <c r="FT196" s="49">
        <f>IF(SUM(FG196:FG$298)=0,FG$299*FT$8/12,0)</f>
        <v>0</v>
      </c>
      <c r="FU196" s="49">
        <f>IF(SUM(FH196:FH$298)=0,FH$299*FU$8/12,0)</f>
        <v>0</v>
      </c>
      <c r="FV196" s="49">
        <f>IF(SUM(FI196:FI$298)=0,FI$299*FV$8/12,0)</f>
        <v>0</v>
      </c>
      <c r="FW196" s="49">
        <f>IF(SUM(FJ196:FJ$298)=0,FJ$299*FW$8/12,0)</f>
        <v>0</v>
      </c>
      <c r="FX196" s="49">
        <f>IF(SUM(FK196:FK$298)=0,FK$299*FX$8/12,0)</f>
        <v>0</v>
      </c>
      <c r="FY196" s="49">
        <f>IF(SUM(FL196:FL$298)=0,FL$299*FY$8/12,0)</f>
        <v>0</v>
      </c>
      <c r="FZ196" s="49">
        <f>IF(SUM(FM196:FM$298)=0,FM$299*FZ$8/12,0)</f>
        <v>0</v>
      </c>
      <c r="GA196" s="49">
        <f>IF(SUM(FN196:FN$298)=0,FN$299*GA$8/12,0)</f>
        <v>0</v>
      </c>
      <c r="GB196" s="49">
        <f>IF(SUM(FO196:FO$298)=0,FO$299*GB$8/12,0)</f>
        <v>0</v>
      </c>
      <c r="GC196" s="49">
        <f>IF(SUM(FP196:FP$298)=0,FP$299*GC$8/12,0)</f>
        <v>0</v>
      </c>
      <c r="GD196" s="49">
        <f>IF(SUM(FQ196:FQ$298)=0,FQ$299*GD$8/12,0)</f>
        <v>0</v>
      </c>
      <c r="GE196" s="49">
        <f t="shared" si="376"/>
        <v>0</v>
      </c>
      <c r="GF196" s="49">
        <f t="shared" si="364"/>
        <v>0</v>
      </c>
      <c r="GG196" s="49">
        <f t="shared" si="377"/>
        <v>0</v>
      </c>
      <c r="GH196" s="49">
        <f t="shared" si="365"/>
        <v>0</v>
      </c>
      <c r="GI196" s="49">
        <f t="shared" si="378"/>
        <v>0</v>
      </c>
      <c r="GJ196" s="49">
        <f t="shared" si="366"/>
        <v>0</v>
      </c>
      <c r="GK196" s="21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  <c r="IW196" s="64"/>
      <c r="IX196" s="64"/>
      <c r="IY196" s="64"/>
      <c r="IZ196" s="64"/>
      <c r="JA196" s="64"/>
      <c r="JB196" s="64"/>
      <c r="JC196" s="64"/>
      <c r="JD196" s="64"/>
      <c r="JE196" s="64"/>
      <c r="JF196" s="64"/>
      <c r="JG196" s="64"/>
      <c r="JH196" s="64"/>
      <c r="JI196" s="64"/>
      <c r="JJ196" s="64"/>
      <c r="JK196" s="64"/>
      <c r="JL196" s="64"/>
      <c r="JM196" s="64"/>
      <c r="JN196" s="64"/>
      <c r="JO196" s="64"/>
      <c r="JP196" s="64"/>
      <c r="JQ196" s="64"/>
      <c r="JR196" s="64"/>
      <c r="JS196" s="64"/>
      <c r="JT196" s="64"/>
      <c r="JU196" s="64"/>
      <c r="JV196" s="64"/>
      <c r="JW196" s="64"/>
      <c r="JX196" s="64"/>
      <c r="JY196" s="64"/>
      <c r="JZ196" s="64"/>
      <c r="KA196" s="64"/>
      <c r="KB196" s="64"/>
      <c r="KC196" s="64"/>
      <c r="KD196" s="64"/>
      <c r="KE196" s="64"/>
      <c r="KF196" s="64"/>
      <c r="KG196" s="64"/>
      <c r="KH196" s="64"/>
      <c r="KI196" s="64"/>
      <c r="KJ196" s="64"/>
      <c r="KK196" s="64"/>
      <c r="KL196" s="64"/>
      <c r="KM196" s="64"/>
    </row>
    <row r="197" spans="1:299">
      <c r="A197" s="57"/>
      <c r="B197" s="38">
        <f>IF(SUM(J$9:J196)&gt;0.9,MAX(B$9:B196)+1,0)</f>
        <v>168</v>
      </c>
      <c r="C197" s="44">
        <f t="shared" si="340"/>
        <v>0</v>
      </c>
      <c r="D197" s="40">
        <v>50252</v>
      </c>
      <c r="E197" s="43">
        <f t="shared" si="379"/>
        <v>0</v>
      </c>
      <c r="F197" s="43">
        <f t="shared" si="380"/>
        <v>0</v>
      </c>
      <c r="G197" s="45">
        <f>IF(AND(B197=I$6,K196-I$1/(I$7-I$6+1)&gt;=0),ROUND(I$1/(I$7-I$6+1),0),IF(AND(SUM(G$10:G196)&gt;0,K196-G196&gt;=0),G196,IF(AND(SUM(G$10:G196)&gt;0),I$1-SUM(G$10:G196),0)))</f>
        <v>0</v>
      </c>
      <c r="H197" s="45">
        <f t="shared" si="381"/>
        <v>0</v>
      </c>
      <c r="I197" s="45">
        <f t="shared" si="382"/>
        <v>0</v>
      </c>
      <c r="J197" s="45">
        <f t="shared" si="439"/>
        <v>0</v>
      </c>
      <c r="K197" s="45">
        <f t="shared" si="383"/>
        <v>0</v>
      </c>
      <c r="L197" s="45">
        <f>IF(AND(J197&lt;&gt;0,SUM(J$9:J196)=0),ROUND(I$1*I$3,0),0)</f>
        <v>0</v>
      </c>
      <c r="M197" s="18"/>
      <c r="N197" s="38">
        <f>IF(SUM(V$9:V196)&gt;0.9,MAX(N$9:N196)+1,0)</f>
        <v>0</v>
      </c>
      <c r="O197" s="44">
        <f t="shared" si="341"/>
        <v>0</v>
      </c>
      <c r="P197" s="40">
        <f t="shared" si="342"/>
        <v>50252</v>
      </c>
      <c r="Q197" s="43">
        <f t="shared" si="462"/>
        <v>0</v>
      </c>
      <c r="R197" s="43">
        <f t="shared" si="440"/>
        <v>0</v>
      </c>
      <c r="S197" s="45">
        <f>IF(AND(N197=U$6,W196-U$1/(U$7-U$6+1)&gt;=0),ROUND(U$1/(U$7-U$6+1),0),IF(AND(SUM(S$10:S196)&gt;0,W196-S196&gt;=0),S196,IF(AND(SUM(S$10:S196)&gt;0),U$1-SUM(S$10:S196),0)))</f>
        <v>0</v>
      </c>
      <c r="T197" s="45">
        <f t="shared" si="384"/>
        <v>0</v>
      </c>
      <c r="U197" s="45">
        <f t="shared" si="385"/>
        <v>0</v>
      </c>
      <c r="V197" s="45">
        <f t="shared" si="441"/>
        <v>0</v>
      </c>
      <c r="W197" s="45">
        <f t="shared" si="386"/>
        <v>0</v>
      </c>
      <c r="X197" s="45">
        <f>IF(AND(V197&lt;&gt;0,SUM(V$9:V196)=0),ROUND(U$1*U$3,0),0)</f>
        <v>0</v>
      </c>
      <c r="Y197" s="18"/>
      <c r="Z197" s="38">
        <f>IF(SUM(AH$9:AH196)&gt;0.9,MAX(Z$9:Z196)+1,0)</f>
        <v>0</v>
      </c>
      <c r="AA197" s="44">
        <f t="shared" si="343"/>
        <v>0</v>
      </c>
      <c r="AB197" s="40">
        <f t="shared" si="344"/>
        <v>50252</v>
      </c>
      <c r="AC197" s="43">
        <f t="shared" si="463"/>
        <v>0</v>
      </c>
      <c r="AD197" s="43">
        <f t="shared" si="442"/>
        <v>0</v>
      </c>
      <c r="AE197" s="45">
        <f>IF(AND(Z197=AG$6,AI196-AG$1/(AG$7-AG$6+1)&gt;=0),ROUND(AG$1/(AG$7-AG$6+1),0),IF(AND(SUM(AE$10:AE196)&gt;0,AI196-AE196&gt;=0),AE196,IF(AND(SUM(AE$10:AE196)&gt;0),AG$1-SUM(AE$10:AE196),0)))</f>
        <v>0</v>
      </c>
      <c r="AF197" s="45">
        <f t="shared" si="387"/>
        <v>0</v>
      </c>
      <c r="AG197" s="45">
        <f t="shared" si="388"/>
        <v>0</v>
      </c>
      <c r="AH197" s="45">
        <f t="shared" si="443"/>
        <v>0</v>
      </c>
      <c r="AI197" s="45">
        <f t="shared" si="389"/>
        <v>0</v>
      </c>
      <c r="AJ197" s="45">
        <f>IF(AND(AH197&lt;&gt;0,SUM(AH$9:AH196)=0),ROUND(AG$1*AG$3,0),0)</f>
        <v>0</v>
      </c>
      <c r="AK197" s="18"/>
      <c r="AL197" s="38">
        <f>IF(SUM(AT$9:AT196)&gt;0.9,MAX(AL$9:AL196)+1,0)</f>
        <v>0</v>
      </c>
      <c r="AM197" s="44">
        <f t="shared" si="345"/>
        <v>0</v>
      </c>
      <c r="AN197" s="40">
        <f t="shared" si="346"/>
        <v>50252</v>
      </c>
      <c r="AO197" s="43">
        <f t="shared" si="464"/>
        <v>0</v>
      </c>
      <c r="AP197" s="43">
        <f t="shared" si="444"/>
        <v>0</v>
      </c>
      <c r="AQ197" s="45">
        <f>IF(AND(AL197=AS$6,AU196-AS$1/(AS$7-AS$6+1)&gt;=0),ROUND(AS$1/(AS$7-AS$6+1),0),IF(AND(SUM(AQ$10:AQ196)&gt;0,AU196-AQ196&gt;=0),AQ196,IF(AND(SUM(AQ$10:AQ196)&gt;0),AS$1-SUM(AQ$10:AQ196),0)))</f>
        <v>0</v>
      </c>
      <c r="AR197" s="45">
        <f t="shared" si="390"/>
        <v>0</v>
      </c>
      <c r="AS197" s="45">
        <f t="shared" si="391"/>
        <v>0</v>
      </c>
      <c r="AT197" s="45">
        <f t="shared" si="445"/>
        <v>0</v>
      </c>
      <c r="AU197" s="45">
        <f t="shared" si="392"/>
        <v>0</v>
      </c>
      <c r="AV197" s="45">
        <f>IF(AND(AT197&lt;&gt;0,SUM(AT$9:AT196)=0),ROUND(AS$1*AS$3,0),0)</f>
        <v>0</v>
      </c>
      <c r="AW197" s="18"/>
      <c r="AX197" s="38">
        <f>IF(SUM(BF$9:BF196)&gt;0.9,MAX(AX$9:AX196)+1,0)</f>
        <v>0</v>
      </c>
      <c r="AY197" s="44">
        <f t="shared" si="347"/>
        <v>0</v>
      </c>
      <c r="AZ197" s="40">
        <f t="shared" si="348"/>
        <v>50252</v>
      </c>
      <c r="BA197" s="43">
        <f t="shared" si="465"/>
        <v>0</v>
      </c>
      <c r="BB197" s="43">
        <f t="shared" si="446"/>
        <v>0</v>
      </c>
      <c r="BC197" s="45">
        <f>IF(AND(AX197=BE$6,BG196-BE$1/(BE$7-BE$6+1)&gt;=0),ROUND(BE$1/(BE$7-BE$6+1),0),IF(AND(SUM(BC$10:BC196)&gt;0,BG196-BC196&gt;=0),BC196,IF(AND(SUM(BC$10:BC196)&gt;0),BE$1-SUM(BC$10:BC196),0)))</f>
        <v>0</v>
      </c>
      <c r="BD197" s="45">
        <f t="shared" si="393"/>
        <v>0</v>
      </c>
      <c r="BE197" s="45">
        <f t="shared" si="394"/>
        <v>0</v>
      </c>
      <c r="BF197" s="45">
        <f t="shared" si="447"/>
        <v>0</v>
      </c>
      <c r="BG197" s="45">
        <f t="shared" si="395"/>
        <v>0</v>
      </c>
      <c r="BH197" s="45">
        <f>IF(AND(BF197&lt;&gt;0,SUM(BF$9:BF196)=0),ROUND(BE$1*BE$3,0),0)</f>
        <v>0</v>
      </c>
      <c r="BI197" s="18"/>
      <c r="BJ197" s="38">
        <f>IF(SUM(BR$9:BR196)&gt;0.9,MAX(BJ$9:BJ196)+1,0)</f>
        <v>0</v>
      </c>
      <c r="BK197" s="44">
        <f t="shared" si="349"/>
        <v>0</v>
      </c>
      <c r="BL197" s="40">
        <f t="shared" si="350"/>
        <v>50252</v>
      </c>
      <c r="BM197" s="43">
        <f t="shared" si="466"/>
        <v>0</v>
      </c>
      <c r="BN197" s="43">
        <f t="shared" si="448"/>
        <v>0</v>
      </c>
      <c r="BO197" s="45">
        <f>IF(AND(BJ197=BQ$6,BS196-BQ$1/(BQ$7-BQ$6+1)&gt;=0),ROUND(BQ$1/(BQ$7-BQ$6+1),0),IF(AND(SUM(BO$10:BO196)&gt;0,BS196-BO196&gt;=0),BO196,IF(AND(SUM(BO$10:BO196)&gt;0),BQ$1-SUM(BO$10:BO196),0)))</f>
        <v>0</v>
      </c>
      <c r="BP197" s="45">
        <f t="shared" si="396"/>
        <v>0</v>
      </c>
      <c r="BQ197" s="45">
        <f t="shared" si="397"/>
        <v>0</v>
      </c>
      <c r="BR197" s="45">
        <f t="shared" si="449"/>
        <v>0</v>
      </c>
      <c r="BS197" s="45">
        <f t="shared" si="398"/>
        <v>0</v>
      </c>
      <c r="BT197" s="45">
        <f>IF(AND(BR197&lt;&gt;0,SUM(BR$9:BR196)=0),ROUND(BQ$1*BQ$3,0),0)</f>
        <v>0</v>
      </c>
      <c r="BU197" s="18"/>
      <c r="BV197" s="38">
        <f>IF(SUM(CD$9:CD196)&gt;0.9,MAX(BV$9:BV196)+1,0)</f>
        <v>0</v>
      </c>
      <c r="BW197" s="44">
        <f t="shared" si="351"/>
        <v>0</v>
      </c>
      <c r="BX197" s="40">
        <f t="shared" si="352"/>
        <v>50252</v>
      </c>
      <c r="BY197" s="43">
        <f t="shared" si="467"/>
        <v>0</v>
      </c>
      <c r="BZ197" s="43">
        <f t="shared" si="450"/>
        <v>0</v>
      </c>
      <c r="CA197" s="45">
        <f>IF(AND(BV197=CC$6,CE196-CC$1/(CC$7-CC$6+1)&gt;=0),ROUND(CC$1/(CC$7-CC$6+1),0),IF(AND(SUM(CA$10:CA196)&gt;0,CE196-CA196&gt;=0),CA196,IF(AND(SUM(CA$10:CA196)&gt;0),CC$1-SUM(CA$10:CA196),0)))</f>
        <v>0</v>
      </c>
      <c r="CB197" s="45">
        <f t="shared" si="399"/>
        <v>0</v>
      </c>
      <c r="CC197" s="45">
        <f t="shared" si="400"/>
        <v>0</v>
      </c>
      <c r="CD197" s="45">
        <f t="shared" si="451"/>
        <v>0</v>
      </c>
      <c r="CE197" s="45">
        <f t="shared" si="401"/>
        <v>0</v>
      </c>
      <c r="CF197" s="45">
        <f>IF(AND(CD197&lt;&gt;0,SUM(CD$9:CD196)=0),ROUND(CC$1*CC$3,0),0)</f>
        <v>0</v>
      </c>
      <c r="CG197" s="18"/>
      <c r="CH197" s="38">
        <f>IF(SUM(CP$9:CP196)&gt;0.9,MAX(CH$9:CH196)+1,0)</f>
        <v>0</v>
      </c>
      <c r="CI197" s="44">
        <f t="shared" si="353"/>
        <v>0</v>
      </c>
      <c r="CJ197" s="40">
        <f t="shared" si="354"/>
        <v>50252</v>
      </c>
      <c r="CK197" s="43">
        <f t="shared" si="468"/>
        <v>0</v>
      </c>
      <c r="CL197" s="43">
        <f t="shared" si="452"/>
        <v>0</v>
      </c>
      <c r="CM197" s="45">
        <f>IF(AND(CH197=CO$6,CQ196-CO$1/(CO$7-CO$6+1)&gt;=0),ROUND(CO$1/(CO$7-CO$6+1),0),IF(AND(SUM(CM$10:CM196)&gt;0,CQ196-CM196&gt;=0),CM196,IF(AND(SUM(CM$10:CM196)&gt;0),CO$1-SUM(CM$10:CM196),0)))</f>
        <v>0</v>
      </c>
      <c r="CN197" s="45">
        <f t="shared" si="402"/>
        <v>0</v>
      </c>
      <c r="CO197" s="45">
        <f t="shared" si="403"/>
        <v>0</v>
      </c>
      <c r="CP197" s="45">
        <f t="shared" si="453"/>
        <v>0</v>
      </c>
      <c r="CQ197" s="45">
        <f t="shared" si="404"/>
        <v>0</v>
      </c>
      <c r="CR197" s="45">
        <f>IF(AND(CP197&lt;&gt;0,SUM(CP$9:CP196)=0),ROUND(CO$1*CO$3,0),0)</f>
        <v>0</v>
      </c>
      <c r="CS197" s="18"/>
      <c r="CT197" s="38">
        <f>IF(SUM(DB$9:DB196)&gt;0.9,MAX(CT$9:CT196)+1,0)</f>
        <v>0</v>
      </c>
      <c r="CU197" s="44">
        <f t="shared" si="355"/>
        <v>0</v>
      </c>
      <c r="CV197" s="40">
        <f t="shared" si="356"/>
        <v>50252</v>
      </c>
      <c r="CW197" s="43">
        <f t="shared" si="469"/>
        <v>0</v>
      </c>
      <c r="CX197" s="43">
        <f t="shared" si="454"/>
        <v>0</v>
      </c>
      <c r="CY197" s="45">
        <f>IF(AND(CT197=DA$6,DC196-DA$1/(DA$7-DA$6+1)&gt;=0),ROUND(DA$1/(DA$7-DA$6+1),0),IF(AND(SUM(CY$10:CY196)&gt;0,DC196-CY196&gt;=0),CY196,IF(AND(SUM(CY$10:CY196)&gt;0),DA$1-SUM(CY$10:CY196),0)))</f>
        <v>0</v>
      </c>
      <c r="CZ197" s="45">
        <f t="shared" si="405"/>
        <v>0</v>
      </c>
      <c r="DA197" s="45">
        <f t="shared" si="406"/>
        <v>0</v>
      </c>
      <c r="DB197" s="45">
        <f t="shared" si="455"/>
        <v>0</v>
      </c>
      <c r="DC197" s="45">
        <f t="shared" si="407"/>
        <v>0</v>
      </c>
      <c r="DD197" s="45">
        <f>IF(AND(DB197&lt;&gt;0,SUM(DB$9:DB196)=0),ROUND(DA$1*DA$3,0),0)</f>
        <v>0</v>
      </c>
      <c r="DE197" s="18"/>
      <c r="DF197" s="38">
        <f>IF(SUM(DN$9:DN196)&gt;0.9,MAX(DF$9:DF196)+1,0)</f>
        <v>0</v>
      </c>
      <c r="DG197" s="44">
        <f t="shared" si="357"/>
        <v>0</v>
      </c>
      <c r="DH197" s="40">
        <f t="shared" si="358"/>
        <v>50252</v>
      </c>
      <c r="DI197" s="43">
        <f t="shared" si="470"/>
        <v>0</v>
      </c>
      <c r="DJ197" s="43">
        <f t="shared" si="456"/>
        <v>0</v>
      </c>
      <c r="DK197" s="45">
        <f>IF(AND(DF197=DM$6,DO196-DM$1/(DM$7-DM$6+1)&gt;=0),ROUND(DM$1/(DM$7-DM$6+1),0),IF(AND(SUM(DK$10:DK196)&gt;0,DO196-DK196&gt;=0),DK196,IF(AND(SUM(DK$10:DK196)&gt;0),DM$1-SUM(DK$10:DK196),0)))</f>
        <v>0</v>
      </c>
      <c r="DL197" s="45">
        <f t="shared" si="408"/>
        <v>0</v>
      </c>
      <c r="DM197" s="45">
        <f t="shared" si="409"/>
        <v>0</v>
      </c>
      <c r="DN197" s="45">
        <f t="shared" si="457"/>
        <v>0</v>
      </c>
      <c r="DO197" s="45">
        <f t="shared" si="410"/>
        <v>0</v>
      </c>
      <c r="DP197" s="45">
        <f>IF(AND(DN197&lt;&gt;0,SUM(DN$9:DN196)=0),ROUND(DM$1*DM$3,0),0)</f>
        <v>0</v>
      </c>
      <c r="DQ197" s="18"/>
      <c r="DR197" s="38">
        <f>IF(SUM(DZ$9:DZ196)&gt;0.9,MAX(DR$9:DR196)+1,0)</f>
        <v>0</v>
      </c>
      <c r="DS197" s="44">
        <f t="shared" si="359"/>
        <v>0</v>
      </c>
      <c r="DT197" s="40">
        <f t="shared" si="360"/>
        <v>50252</v>
      </c>
      <c r="DU197" s="43">
        <f t="shared" si="471"/>
        <v>0</v>
      </c>
      <c r="DV197" s="43">
        <f t="shared" si="458"/>
        <v>0</v>
      </c>
      <c r="DW197" s="45">
        <f>IF(AND(DR197=DY$6,EA196-DY$1/(DY$7-DY$6+1)&gt;=0),ROUND(DY$1/(DY$7-DY$6+1),0),IF(AND(SUM(DW$10:DW196)&gt;0,EA196-DW196&gt;=0),DW196,IF(AND(SUM(DW$10:DW196)&gt;0),DY$1-SUM(DW$10:DW196),0)))</f>
        <v>0</v>
      </c>
      <c r="DX197" s="45">
        <f t="shared" si="411"/>
        <v>0</v>
      </c>
      <c r="DY197" s="45">
        <f t="shared" si="412"/>
        <v>0</v>
      </c>
      <c r="DZ197" s="45">
        <f t="shared" si="459"/>
        <v>0</v>
      </c>
      <c r="EA197" s="45">
        <f t="shared" si="413"/>
        <v>0</v>
      </c>
      <c r="EB197" s="45">
        <f>IF(AND(DZ197&lt;&gt;0,SUM(DZ$9:DZ196)=0),ROUND(DY$1*DY$3,0),0)</f>
        <v>0</v>
      </c>
      <c r="EC197" s="18"/>
      <c r="ED197" s="38">
        <f>IF(SUM(EL$9:EL196)&gt;0.9,MAX(ED$9:ED196)+1,0)</f>
        <v>0</v>
      </c>
      <c r="EE197" s="44">
        <f t="shared" si="361"/>
        <v>0</v>
      </c>
      <c r="EF197" s="40">
        <f t="shared" si="362"/>
        <v>50252</v>
      </c>
      <c r="EG197" s="43">
        <f t="shared" si="472"/>
        <v>0</v>
      </c>
      <c r="EH197" s="43">
        <f t="shared" si="460"/>
        <v>0</v>
      </c>
      <c r="EI197" s="45">
        <f>IF(AND(ED197=EK$6,EM196-EK$1/(EK$7-EK$6+1)&gt;=0),ROUND(EK$1/(EK$7-EK$6+1),0),IF(AND(SUM(EI$10:EI196)&gt;0,EM196-EI196&gt;=0),EI196,IF(AND(SUM(EI$10:EI196)&gt;0),EK$1-SUM(EI$10:EI196),0)))</f>
        <v>0</v>
      </c>
      <c r="EJ197" s="45">
        <f t="shared" si="414"/>
        <v>0</v>
      </c>
      <c r="EK197" s="45">
        <f t="shared" si="415"/>
        <v>0</v>
      </c>
      <c r="EL197" s="45">
        <f t="shared" si="461"/>
        <v>0</v>
      </c>
      <c r="EM197" s="45">
        <f t="shared" si="416"/>
        <v>0</v>
      </c>
      <c r="EN197" s="45">
        <f>IF(AND(EL197&lt;&gt;0,SUM(EL$9:EL196)=0),ROUND(EK$1*EK$3,0),0)</f>
        <v>0</v>
      </c>
      <c r="EO197" s="21"/>
      <c r="EP197" s="46">
        <f t="shared" si="433"/>
        <v>175</v>
      </c>
      <c r="EQ197" s="47">
        <f t="shared" si="417"/>
        <v>50252</v>
      </c>
      <c r="ER197" s="48">
        <f t="shared" si="438"/>
        <v>0</v>
      </c>
      <c r="ES197" s="48">
        <f t="shared" si="418"/>
        <v>0</v>
      </c>
      <c r="ET197" s="48">
        <f t="shared" si="419"/>
        <v>0</v>
      </c>
      <c r="EU197" s="48">
        <f t="shared" si="420"/>
        <v>0</v>
      </c>
      <c r="EV197" s="48">
        <f t="shared" si="421"/>
        <v>0</v>
      </c>
      <c r="EW197" s="48">
        <f t="shared" si="422"/>
        <v>0</v>
      </c>
      <c r="EX197" s="48">
        <f t="shared" si="423"/>
        <v>0</v>
      </c>
      <c r="EY197" s="48">
        <f t="shared" si="424"/>
        <v>0</v>
      </c>
      <c r="EZ197" s="48">
        <f t="shared" si="425"/>
        <v>0</v>
      </c>
      <c r="FA197" s="48">
        <f t="shared" si="426"/>
        <v>0</v>
      </c>
      <c r="FB197" s="48">
        <f t="shared" si="427"/>
        <v>0</v>
      </c>
      <c r="FC197" s="48">
        <f t="shared" si="428"/>
        <v>0</v>
      </c>
      <c r="FD197" s="48">
        <f t="shared" si="363"/>
        <v>0</v>
      </c>
      <c r="FE197" s="49">
        <f t="shared" si="339"/>
        <v>0</v>
      </c>
      <c r="FF197" s="49">
        <f t="shared" si="367"/>
        <v>0</v>
      </c>
      <c r="FG197" s="49">
        <f t="shared" si="368"/>
        <v>0</v>
      </c>
      <c r="FH197" s="49">
        <f t="shared" si="369"/>
        <v>0</v>
      </c>
      <c r="FI197" s="49">
        <f t="shared" si="370"/>
        <v>0</v>
      </c>
      <c r="FJ197" s="49">
        <f t="shared" si="371"/>
        <v>0</v>
      </c>
      <c r="FK197" s="49">
        <f t="shared" si="372"/>
        <v>0</v>
      </c>
      <c r="FL197" s="49">
        <f t="shared" si="373"/>
        <v>0</v>
      </c>
      <c r="FM197" s="49">
        <f t="shared" si="374"/>
        <v>0</v>
      </c>
      <c r="FN197" s="49">
        <f t="shared" si="429"/>
        <v>0</v>
      </c>
      <c r="FO197" s="49">
        <f t="shared" si="430"/>
        <v>0</v>
      </c>
      <c r="FP197" s="49">
        <f t="shared" si="431"/>
        <v>0</v>
      </c>
      <c r="FQ197" s="49">
        <f t="shared" si="432"/>
        <v>0</v>
      </c>
      <c r="FR197" s="49">
        <f t="shared" si="375"/>
        <v>0</v>
      </c>
      <c r="FS197" s="49">
        <f>IF(SUM(FF197:FF$298)=0,FF$299*FS$8/12,0)</f>
        <v>0</v>
      </c>
      <c r="FT197" s="49">
        <f>IF(SUM(FG197:FG$298)=0,FG$299*FT$8/12,0)</f>
        <v>0</v>
      </c>
      <c r="FU197" s="49">
        <f>IF(SUM(FH197:FH$298)=0,FH$299*FU$8/12,0)</f>
        <v>0</v>
      </c>
      <c r="FV197" s="49">
        <f>IF(SUM(FI197:FI$298)=0,FI$299*FV$8/12,0)</f>
        <v>0</v>
      </c>
      <c r="FW197" s="49">
        <f>IF(SUM(FJ197:FJ$298)=0,FJ$299*FW$8/12,0)</f>
        <v>0</v>
      </c>
      <c r="FX197" s="49">
        <f>IF(SUM(FK197:FK$298)=0,FK$299*FX$8/12,0)</f>
        <v>0</v>
      </c>
      <c r="FY197" s="49">
        <f>IF(SUM(FL197:FL$298)=0,FL$299*FY$8/12,0)</f>
        <v>0</v>
      </c>
      <c r="FZ197" s="49">
        <f>IF(SUM(FM197:FM$298)=0,FM$299*FZ$8/12,0)</f>
        <v>0</v>
      </c>
      <c r="GA197" s="49">
        <f>IF(SUM(FN197:FN$298)=0,FN$299*GA$8/12,0)</f>
        <v>0</v>
      </c>
      <c r="GB197" s="49">
        <f>IF(SUM(FO197:FO$298)=0,FO$299*GB$8/12,0)</f>
        <v>0</v>
      </c>
      <c r="GC197" s="49">
        <f>IF(SUM(FP197:FP$298)=0,FP$299*GC$8/12,0)</f>
        <v>0</v>
      </c>
      <c r="GD197" s="49">
        <f>IF(SUM(FQ197:FQ$298)=0,FQ$299*GD$8/12,0)</f>
        <v>0</v>
      </c>
      <c r="GE197" s="49">
        <f t="shared" si="376"/>
        <v>0</v>
      </c>
      <c r="GF197" s="49">
        <f t="shared" si="364"/>
        <v>0</v>
      </c>
      <c r="GG197" s="49">
        <f t="shared" si="377"/>
        <v>0</v>
      </c>
      <c r="GH197" s="49">
        <f t="shared" si="365"/>
        <v>0</v>
      </c>
      <c r="GI197" s="49">
        <f t="shared" si="378"/>
        <v>0</v>
      </c>
      <c r="GJ197" s="49">
        <f t="shared" si="366"/>
        <v>0</v>
      </c>
      <c r="GK197" s="21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  <c r="IW197" s="64"/>
      <c r="IX197" s="64"/>
      <c r="IY197" s="64"/>
      <c r="IZ197" s="64"/>
      <c r="JA197" s="64"/>
      <c r="JB197" s="64"/>
      <c r="JC197" s="64"/>
      <c r="JD197" s="64"/>
      <c r="JE197" s="64"/>
      <c r="JF197" s="64"/>
      <c r="JG197" s="64"/>
      <c r="JH197" s="64"/>
      <c r="JI197" s="64"/>
      <c r="JJ197" s="64"/>
      <c r="JK197" s="64"/>
      <c r="JL197" s="64"/>
      <c r="JM197" s="64"/>
      <c r="JN197" s="64"/>
      <c r="JO197" s="64"/>
      <c r="JP197" s="64"/>
      <c r="JQ197" s="64"/>
      <c r="JR197" s="64"/>
      <c r="JS197" s="64"/>
      <c r="JT197" s="64"/>
      <c r="JU197" s="64"/>
      <c r="JV197" s="64"/>
      <c r="JW197" s="64"/>
      <c r="JX197" s="64"/>
      <c r="JY197" s="64"/>
      <c r="JZ197" s="64"/>
      <c r="KA197" s="64"/>
      <c r="KB197" s="64"/>
      <c r="KC197" s="64"/>
      <c r="KD197" s="64"/>
      <c r="KE197" s="64"/>
      <c r="KF197" s="64"/>
      <c r="KG197" s="64"/>
      <c r="KH197" s="64"/>
      <c r="KI197" s="64"/>
      <c r="KJ197" s="64"/>
      <c r="KK197" s="64"/>
      <c r="KL197" s="64"/>
      <c r="KM197" s="64"/>
    </row>
    <row r="198" spans="1:299">
      <c r="A198" s="57"/>
      <c r="B198" s="38">
        <f>IF(SUM(J$9:J197)&gt;0.9,MAX(B$9:B197)+1,0)</f>
        <v>169</v>
      </c>
      <c r="C198" s="44">
        <f t="shared" si="340"/>
        <v>0</v>
      </c>
      <c r="D198" s="40">
        <v>50283</v>
      </c>
      <c r="E198" s="43">
        <f t="shared" si="379"/>
        <v>0</v>
      </c>
      <c r="F198" s="43">
        <f t="shared" si="380"/>
        <v>0</v>
      </c>
      <c r="G198" s="45">
        <f>IF(AND(B198=I$6,K197-I$1/(I$7-I$6+1)&gt;=0),ROUND(I$1/(I$7-I$6+1),0),IF(AND(SUM(G$10:G197)&gt;0,K197-G197&gt;=0),G197,IF(AND(SUM(G$10:G197)&gt;0),I$1-SUM(G$10:G197),0)))</f>
        <v>0</v>
      </c>
      <c r="H198" s="45">
        <f t="shared" si="381"/>
        <v>0</v>
      </c>
      <c r="I198" s="45">
        <f t="shared" si="382"/>
        <v>0</v>
      </c>
      <c r="J198" s="45">
        <f t="shared" si="439"/>
        <v>0</v>
      </c>
      <c r="K198" s="45">
        <f t="shared" si="383"/>
        <v>0</v>
      </c>
      <c r="L198" s="45">
        <f>IF(AND(J198&lt;&gt;0,SUM(J$9:J197)=0),ROUND(I$1*I$3,0),0)</f>
        <v>0</v>
      </c>
      <c r="M198" s="18"/>
      <c r="N198" s="38">
        <f>IF(SUM(V$9:V197)&gt;0.9,MAX(N$9:N197)+1,0)</f>
        <v>0</v>
      </c>
      <c r="O198" s="44">
        <f t="shared" si="341"/>
        <v>0</v>
      </c>
      <c r="P198" s="40">
        <f t="shared" si="342"/>
        <v>50283</v>
      </c>
      <c r="Q198" s="43">
        <f t="shared" si="462"/>
        <v>0</v>
      </c>
      <c r="R198" s="43">
        <f t="shared" si="440"/>
        <v>0</v>
      </c>
      <c r="S198" s="45">
        <f>IF(AND(N198=U$6,W197-U$1/(U$7-U$6+1)&gt;=0),ROUND(U$1/(U$7-U$6+1),0),IF(AND(SUM(S$10:S197)&gt;0,W197-S197&gt;=0),S197,IF(AND(SUM(S$10:S197)&gt;0),U$1-SUM(S$10:S197),0)))</f>
        <v>0</v>
      </c>
      <c r="T198" s="45">
        <f t="shared" si="384"/>
        <v>0</v>
      </c>
      <c r="U198" s="45">
        <f t="shared" si="385"/>
        <v>0</v>
      </c>
      <c r="V198" s="45">
        <f t="shared" si="441"/>
        <v>0</v>
      </c>
      <c r="W198" s="45">
        <f t="shared" si="386"/>
        <v>0</v>
      </c>
      <c r="X198" s="45">
        <f>IF(AND(V198&lt;&gt;0,SUM(V$9:V197)=0),ROUND(U$1*U$3,0),0)</f>
        <v>0</v>
      </c>
      <c r="Y198" s="18"/>
      <c r="Z198" s="38">
        <f>IF(SUM(AH$9:AH197)&gt;0.9,MAX(Z$9:Z197)+1,0)</f>
        <v>0</v>
      </c>
      <c r="AA198" s="44">
        <f t="shared" si="343"/>
        <v>0</v>
      </c>
      <c r="AB198" s="40">
        <f t="shared" si="344"/>
        <v>50283</v>
      </c>
      <c r="AC198" s="43">
        <f t="shared" si="463"/>
        <v>0</v>
      </c>
      <c r="AD198" s="43">
        <f t="shared" si="442"/>
        <v>0</v>
      </c>
      <c r="AE198" s="45">
        <f>IF(AND(Z198=AG$6,AI197-AG$1/(AG$7-AG$6+1)&gt;=0),ROUND(AG$1/(AG$7-AG$6+1),0),IF(AND(SUM(AE$10:AE197)&gt;0,AI197-AE197&gt;=0),AE197,IF(AND(SUM(AE$10:AE197)&gt;0),AG$1-SUM(AE$10:AE197),0)))</f>
        <v>0</v>
      </c>
      <c r="AF198" s="45">
        <f t="shared" si="387"/>
        <v>0</v>
      </c>
      <c r="AG198" s="45">
        <f t="shared" si="388"/>
        <v>0</v>
      </c>
      <c r="AH198" s="45">
        <f t="shared" si="443"/>
        <v>0</v>
      </c>
      <c r="AI198" s="45">
        <f t="shared" si="389"/>
        <v>0</v>
      </c>
      <c r="AJ198" s="45">
        <f>IF(AND(AH198&lt;&gt;0,SUM(AH$9:AH197)=0),ROUND(AG$1*AG$3,0),0)</f>
        <v>0</v>
      </c>
      <c r="AK198" s="18"/>
      <c r="AL198" s="38">
        <f>IF(SUM(AT$9:AT197)&gt;0.9,MAX(AL$9:AL197)+1,0)</f>
        <v>0</v>
      </c>
      <c r="AM198" s="44">
        <f t="shared" si="345"/>
        <v>0</v>
      </c>
      <c r="AN198" s="40">
        <f t="shared" si="346"/>
        <v>50283</v>
      </c>
      <c r="AO198" s="43">
        <f t="shared" si="464"/>
        <v>0</v>
      </c>
      <c r="AP198" s="43">
        <f t="shared" si="444"/>
        <v>0</v>
      </c>
      <c r="AQ198" s="45">
        <f>IF(AND(AL198=AS$6,AU197-AS$1/(AS$7-AS$6+1)&gt;=0),ROUND(AS$1/(AS$7-AS$6+1),0),IF(AND(SUM(AQ$10:AQ197)&gt;0,AU197-AQ197&gt;=0),AQ197,IF(AND(SUM(AQ$10:AQ197)&gt;0),AS$1-SUM(AQ$10:AQ197),0)))</f>
        <v>0</v>
      </c>
      <c r="AR198" s="45">
        <f t="shared" si="390"/>
        <v>0</v>
      </c>
      <c r="AS198" s="45">
        <f t="shared" si="391"/>
        <v>0</v>
      </c>
      <c r="AT198" s="45">
        <f t="shared" si="445"/>
        <v>0</v>
      </c>
      <c r="AU198" s="45">
        <f t="shared" si="392"/>
        <v>0</v>
      </c>
      <c r="AV198" s="45">
        <f>IF(AND(AT198&lt;&gt;0,SUM(AT$9:AT197)=0),ROUND(AS$1*AS$3,0),0)</f>
        <v>0</v>
      </c>
      <c r="AW198" s="18"/>
      <c r="AX198" s="38">
        <f>IF(SUM(BF$9:BF197)&gt;0.9,MAX(AX$9:AX197)+1,0)</f>
        <v>0</v>
      </c>
      <c r="AY198" s="44">
        <f t="shared" si="347"/>
        <v>0</v>
      </c>
      <c r="AZ198" s="40">
        <f t="shared" si="348"/>
        <v>50283</v>
      </c>
      <c r="BA198" s="43">
        <f t="shared" si="465"/>
        <v>0</v>
      </c>
      <c r="BB198" s="43">
        <f t="shared" si="446"/>
        <v>0</v>
      </c>
      <c r="BC198" s="45">
        <f>IF(AND(AX198=BE$6,BG197-BE$1/(BE$7-BE$6+1)&gt;=0),ROUND(BE$1/(BE$7-BE$6+1),0),IF(AND(SUM(BC$10:BC197)&gt;0,BG197-BC197&gt;=0),BC197,IF(AND(SUM(BC$10:BC197)&gt;0),BE$1-SUM(BC$10:BC197),0)))</f>
        <v>0</v>
      </c>
      <c r="BD198" s="45">
        <f t="shared" si="393"/>
        <v>0</v>
      </c>
      <c r="BE198" s="45">
        <f t="shared" si="394"/>
        <v>0</v>
      </c>
      <c r="BF198" s="45">
        <f t="shared" si="447"/>
        <v>0</v>
      </c>
      <c r="BG198" s="45">
        <f t="shared" si="395"/>
        <v>0</v>
      </c>
      <c r="BH198" s="45">
        <f>IF(AND(BF198&lt;&gt;0,SUM(BF$9:BF197)=0),ROUND(BE$1*BE$3,0),0)</f>
        <v>0</v>
      </c>
      <c r="BI198" s="18"/>
      <c r="BJ198" s="38">
        <f>IF(SUM(BR$9:BR197)&gt;0.9,MAX(BJ$9:BJ197)+1,0)</f>
        <v>0</v>
      </c>
      <c r="BK198" s="44">
        <f t="shared" si="349"/>
        <v>0</v>
      </c>
      <c r="BL198" s="40">
        <f t="shared" si="350"/>
        <v>50283</v>
      </c>
      <c r="BM198" s="43">
        <f t="shared" si="466"/>
        <v>0</v>
      </c>
      <c r="BN198" s="43">
        <f t="shared" si="448"/>
        <v>0</v>
      </c>
      <c r="BO198" s="45">
        <f>IF(AND(BJ198=BQ$6,BS197-BQ$1/(BQ$7-BQ$6+1)&gt;=0),ROUND(BQ$1/(BQ$7-BQ$6+1),0),IF(AND(SUM(BO$10:BO197)&gt;0,BS197-BO197&gt;=0),BO197,IF(AND(SUM(BO$10:BO197)&gt;0),BQ$1-SUM(BO$10:BO197),0)))</f>
        <v>0</v>
      </c>
      <c r="BP198" s="45">
        <f t="shared" si="396"/>
        <v>0</v>
      </c>
      <c r="BQ198" s="45">
        <f t="shared" si="397"/>
        <v>0</v>
      </c>
      <c r="BR198" s="45">
        <f t="shared" si="449"/>
        <v>0</v>
      </c>
      <c r="BS198" s="45">
        <f t="shared" si="398"/>
        <v>0</v>
      </c>
      <c r="BT198" s="45">
        <f>IF(AND(BR198&lt;&gt;0,SUM(BR$9:BR197)=0),ROUND(BQ$1*BQ$3,0),0)</f>
        <v>0</v>
      </c>
      <c r="BU198" s="18"/>
      <c r="BV198" s="38">
        <f>IF(SUM(CD$9:CD197)&gt;0.9,MAX(BV$9:BV197)+1,0)</f>
        <v>0</v>
      </c>
      <c r="BW198" s="44">
        <f t="shared" si="351"/>
        <v>0</v>
      </c>
      <c r="BX198" s="40">
        <f t="shared" si="352"/>
        <v>50283</v>
      </c>
      <c r="BY198" s="43">
        <f t="shared" si="467"/>
        <v>0</v>
      </c>
      <c r="BZ198" s="43">
        <f t="shared" si="450"/>
        <v>0</v>
      </c>
      <c r="CA198" s="45">
        <f>IF(AND(BV198=CC$6,CE197-CC$1/(CC$7-CC$6+1)&gt;=0),ROUND(CC$1/(CC$7-CC$6+1),0),IF(AND(SUM(CA$10:CA197)&gt;0,CE197-CA197&gt;=0),CA197,IF(AND(SUM(CA$10:CA197)&gt;0),CC$1-SUM(CA$10:CA197),0)))</f>
        <v>0</v>
      </c>
      <c r="CB198" s="45">
        <f t="shared" si="399"/>
        <v>0</v>
      </c>
      <c r="CC198" s="45">
        <f t="shared" si="400"/>
        <v>0</v>
      </c>
      <c r="CD198" s="45">
        <f t="shared" si="451"/>
        <v>0</v>
      </c>
      <c r="CE198" s="45">
        <f t="shared" si="401"/>
        <v>0</v>
      </c>
      <c r="CF198" s="45">
        <f>IF(AND(CD198&lt;&gt;0,SUM(CD$9:CD197)=0),ROUND(CC$1*CC$3,0),0)</f>
        <v>0</v>
      </c>
      <c r="CG198" s="18"/>
      <c r="CH198" s="38">
        <f>IF(SUM(CP$9:CP197)&gt;0.9,MAX(CH$9:CH197)+1,0)</f>
        <v>0</v>
      </c>
      <c r="CI198" s="44">
        <f t="shared" si="353"/>
        <v>0</v>
      </c>
      <c r="CJ198" s="40">
        <f t="shared" si="354"/>
        <v>50283</v>
      </c>
      <c r="CK198" s="43">
        <f t="shared" si="468"/>
        <v>0</v>
      </c>
      <c r="CL198" s="43">
        <f t="shared" si="452"/>
        <v>0</v>
      </c>
      <c r="CM198" s="45">
        <f>IF(AND(CH198=CO$6,CQ197-CO$1/(CO$7-CO$6+1)&gt;=0),ROUND(CO$1/(CO$7-CO$6+1),0),IF(AND(SUM(CM$10:CM197)&gt;0,CQ197-CM197&gt;=0),CM197,IF(AND(SUM(CM$10:CM197)&gt;0),CO$1-SUM(CM$10:CM197),0)))</f>
        <v>0</v>
      </c>
      <c r="CN198" s="45">
        <f t="shared" si="402"/>
        <v>0</v>
      </c>
      <c r="CO198" s="45">
        <f t="shared" si="403"/>
        <v>0</v>
      </c>
      <c r="CP198" s="45">
        <f t="shared" si="453"/>
        <v>0</v>
      </c>
      <c r="CQ198" s="45">
        <f t="shared" si="404"/>
        <v>0</v>
      </c>
      <c r="CR198" s="45">
        <f>IF(AND(CP198&lt;&gt;0,SUM(CP$9:CP197)=0),ROUND(CO$1*CO$3,0),0)</f>
        <v>0</v>
      </c>
      <c r="CS198" s="18"/>
      <c r="CT198" s="38">
        <f>IF(SUM(DB$9:DB197)&gt;0.9,MAX(CT$9:CT197)+1,0)</f>
        <v>0</v>
      </c>
      <c r="CU198" s="44">
        <f t="shared" si="355"/>
        <v>0</v>
      </c>
      <c r="CV198" s="40">
        <f t="shared" si="356"/>
        <v>50283</v>
      </c>
      <c r="CW198" s="43">
        <f t="shared" si="469"/>
        <v>0</v>
      </c>
      <c r="CX198" s="43">
        <f t="shared" si="454"/>
        <v>0</v>
      </c>
      <c r="CY198" s="45">
        <f>IF(AND(CT198=DA$6,DC197-DA$1/(DA$7-DA$6+1)&gt;=0),ROUND(DA$1/(DA$7-DA$6+1),0),IF(AND(SUM(CY$10:CY197)&gt;0,DC197-CY197&gt;=0),CY197,IF(AND(SUM(CY$10:CY197)&gt;0),DA$1-SUM(CY$10:CY197),0)))</f>
        <v>0</v>
      </c>
      <c r="CZ198" s="45">
        <f t="shared" si="405"/>
        <v>0</v>
      </c>
      <c r="DA198" s="45">
        <f t="shared" si="406"/>
        <v>0</v>
      </c>
      <c r="DB198" s="45">
        <f t="shared" si="455"/>
        <v>0</v>
      </c>
      <c r="DC198" s="45">
        <f t="shared" si="407"/>
        <v>0</v>
      </c>
      <c r="DD198" s="45">
        <f>IF(AND(DB198&lt;&gt;0,SUM(DB$9:DB197)=0),ROUND(DA$1*DA$3,0),0)</f>
        <v>0</v>
      </c>
      <c r="DE198" s="18"/>
      <c r="DF198" s="38">
        <f>IF(SUM(DN$9:DN197)&gt;0.9,MAX(DF$9:DF197)+1,0)</f>
        <v>0</v>
      </c>
      <c r="DG198" s="44">
        <f t="shared" si="357"/>
        <v>0</v>
      </c>
      <c r="DH198" s="40">
        <f t="shared" si="358"/>
        <v>50283</v>
      </c>
      <c r="DI198" s="43">
        <f t="shared" si="470"/>
        <v>0</v>
      </c>
      <c r="DJ198" s="43">
        <f t="shared" si="456"/>
        <v>0</v>
      </c>
      <c r="DK198" s="45">
        <f>IF(AND(DF198=DM$6,DO197-DM$1/(DM$7-DM$6+1)&gt;=0),ROUND(DM$1/(DM$7-DM$6+1),0),IF(AND(SUM(DK$10:DK197)&gt;0,DO197-DK197&gt;=0),DK197,IF(AND(SUM(DK$10:DK197)&gt;0),DM$1-SUM(DK$10:DK197),0)))</f>
        <v>0</v>
      </c>
      <c r="DL198" s="45">
        <f t="shared" si="408"/>
        <v>0</v>
      </c>
      <c r="DM198" s="45">
        <f t="shared" si="409"/>
        <v>0</v>
      </c>
      <c r="DN198" s="45">
        <f t="shared" si="457"/>
        <v>0</v>
      </c>
      <c r="DO198" s="45">
        <f t="shared" si="410"/>
        <v>0</v>
      </c>
      <c r="DP198" s="45">
        <f>IF(AND(DN198&lt;&gt;0,SUM(DN$9:DN197)=0),ROUND(DM$1*DM$3,0),0)</f>
        <v>0</v>
      </c>
      <c r="DQ198" s="18"/>
      <c r="DR198" s="38">
        <f>IF(SUM(DZ$9:DZ197)&gt;0.9,MAX(DR$9:DR197)+1,0)</f>
        <v>0</v>
      </c>
      <c r="DS198" s="44">
        <f t="shared" si="359"/>
        <v>0</v>
      </c>
      <c r="DT198" s="40">
        <f t="shared" si="360"/>
        <v>50283</v>
      </c>
      <c r="DU198" s="43">
        <f t="shared" si="471"/>
        <v>0</v>
      </c>
      <c r="DV198" s="43">
        <f t="shared" si="458"/>
        <v>0</v>
      </c>
      <c r="DW198" s="45">
        <f>IF(AND(DR198=DY$6,EA197-DY$1/(DY$7-DY$6+1)&gt;=0),ROUND(DY$1/(DY$7-DY$6+1),0),IF(AND(SUM(DW$10:DW197)&gt;0,EA197-DW197&gt;=0),DW197,IF(AND(SUM(DW$10:DW197)&gt;0),DY$1-SUM(DW$10:DW197),0)))</f>
        <v>0</v>
      </c>
      <c r="DX198" s="45">
        <f t="shared" si="411"/>
        <v>0</v>
      </c>
      <c r="DY198" s="45">
        <f t="shared" si="412"/>
        <v>0</v>
      </c>
      <c r="DZ198" s="45">
        <f t="shared" si="459"/>
        <v>0</v>
      </c>
      <c r="EA198" s="45">
        <f t="shared" si="413"/>
        <v>0</v>
      </c>
      <c r="EB198" s="45">
        <f>IF(AND(DZ198&lt;&gt;0,SUM(DZ$9:DZ197)=0),ROUND(DY$1*DY$3,0),0)</f>
        <v>0</v>
      </c>
      <c r="EC198" s="18"/>
      <c r="ED198" s="38">
        <f>IF(SUM(EL$9:EL197)&gt;0.9,MAX(ED$9:ED197)+1,0)</f>
        <v>0</v>
      </c>
      <c r="EE198" s="44">
        <f t="shared" si="361"/>
        <v>0</v>
      </c>
      <c r="EF198" s="40">
        <f t="shared" si="362"/>
        <v>50283</v>
      </c>
      <c r="EG198" s="43">
        <f t="shared" si="472"/>
        <v>0</v>
      </c>
      <c r="EH198" s="43">
        <f t="shared" si="460"/>
        <v>0</v>
      </c>
      <c r="EI198" s="45">
        <f>IF(AND(ED198=EK$6,EM197-EK$1/(EK$7-EK$6+1)&gt;=0),ROUND(EK$1/(EK$7-EK$6+1),0),IF(AND(SUM(EI$10:EI197)&gt;0,EM197-EI197&gt;=0),EI197,IF(AND(SUM(EI$10:EI197)&gt;0),EK$1-SUM(EI$10:EI197),0)))</f>
        <v>0</v>
      </c>
      <c r="EJ198" s="45">
        <f t="shared" si="414"/>
        <v>0</v>
      </c>
      <c r="EK198" s="45">
        <f t="shared" si="415"/>
        <v>0</v>
      </c>
      <c r="EL198" s="45">
        <f t="shared" si="461"/>
        <v>0</v>
      </c>
      <c r="EM198" s="45">
        <f t="shared" si="416"/>
        <v>0</v>
      </c>
      <c r="EN198" s="45">
        <f>IF(AND(EL198&lt;&gt;0,SUM(EL$9:EL197)=0),ROUND(EK$1*EK$3,0),0)</f>
        <v>0</v>
      </c>
      <c r="EO198" s="21"/>
      <c r="EP198" s="46">
        <f t="shared" si="433"/>
        <v>176</v>
      </c>
      <c r="EQ198" s="47">
        <f t="shared" si="417"/>
        <v>50283</v>
      </c>
      <c r="ER198" s="48">
        <f t="shared" si="438"/>
        <v>0</v>
      </c>
      <c r="ES198" s="48">
        <f t="shared" si="418"/>
        <v>0</v>
      </c>
      <c r="ET198" s="48">
        <f t="shared" si="419"/>
        <v>0</v>
      </c>
      <c r="EU198" s="48">
        <f t="shared" si="420"/>
        <v>0</v>
      </c>
      <c r="EV198" s="48">
        <f t="shared" si="421"/>
        <v>0</v>
      </c>
      <c r="EW198" s="48">
        <f t="shared" si="422"/>
        <v>0</v>
      </c>
      <c r="EX198" s="48">
        <f t="shared" si="423"/>
        <v>0</v>
      </c>
      <c r="EY198" s="48">
        <f t="shared" si="424"/>
        <v>0</v>
      </c>
      <c r="EZ198" s="48">
        <f t="shared" si="425"/>
        <v>0</v>
      </c>
      <c r="FA198" s="48">
        <f t="shared" si="426"/>
        <v>0</v>
      </c>
      <c r="FB198" s="48">
        <f t="shared" si="427"/>
        <v>0</v>
      </c>
      <c r="FC198" s="48">
        <f t="shared" si="428"/>
        <v>0</v>
      </c>
      <c r="FD198" s="48">
        <f t="shared" si="363"/>
        <v>0</v>
      </c>
      <c r="FE198" s="49">
        <f t="shared" si="339"/>
        <v>0</v>
      </c>
      <c r="FF198" s="49">
        <f t="shared" si="367"/>
        <v>0</v>
      </c>
      <c r="FG198" s="49">
        <f t="shared" si="368"/>
        <v>0</v>
      </c>
      <c r="FH198" s="49">
        <f t="shared" si="369"/>
        <v>0</v>
      </c>
      <c r="FI198" s="49">
        <f t="shared" si="370"/>
        <v>0</v>
      </c>
      <c r="FJ198" s="49">
        <f t="shared" si="371"/>
        <v>0</v>
      </c>
      <c r="FK198" s="49">
        <f t="shared" si="372"/>
        <v>0</v>
      </c>
      <c r="FL198" s="49">
        <f t="shared" si="373"/>
        <v>0</v>
      </c>
      <c r="FM198" s="49">
        <f t="shared" si="374"/>
        <v>0</v>
      </c>
      <c r="FN198" s="49">
        <f t="shared" si="429"/>
        <v>0</v>
      </c>
      <c r="FO198" s="49">
        <f t="shared" si="430"/>
        <v>0</v>
      </c>
      <c r="FP198" s="49">
        <f t="shared" si="431"/>
        <v>0</v>
      </c>
      <c r="FQ198" s="49">
        <f t="shared" si="432"/>
        <v>0</v>
      </c>
      <c r="FR198" s="49">
        <f t="shared" si="375"/>
        <v>0</v>
      </c>
      <c r="FS198" s="49">
        <f>IF(SUM(FF198:FF$298)=0,FF$299*FS$8/12,0)</f>
        <v>0</v>
      </c>
      <c r="FT198" s="49">
        <f>IF(SUM(FG198:FG$298)=0,FG$299*FT$8/12,0)</f>
        <v>0</v>
      </c>
      <c r="FU198" s="49">
        <f>IF(SUM(FH198:FH$298)=0,FH$299*FU$8/12,0)</f>
        <v>0</v>
      </c>
      <c r="FV198" s="49">
        <f>IF(SUM(FI198:FI$298)=0,FI$299*FV$8/12,0)</f>
        <v>0</v>
      </c>
      <c r="FW198" s="49">
        <f>IF(SUM(FJ198:FJ$298)=0,FJ$299*FW$8/12,0)</f>
        <v>0</v>
      </c>
      <c r="FX198" s="49">
        <f>IF(SUM(FK198:FK$298)=0,FK$299*FX$8/12,0)</f>
        <v>0</v>
      </c>
      <c r="FY198" s="49">
        <f>IF(SUM(FL198:FL$298)=0,FL$299*FY$8/12,0)</f>
        <v>0</v>
      </c>
      <c r="FZ198" s="49">
        <f>IF(SUM(FM198:FM$298)=0,FM$299*FZ$8/12,0)</f>
        <v>0</v>
      </c>
      <c r="GA198" s="49">
        <f>IF(SUM(FN198:FN$298)=0,FN$299*GA$8/12,0)</f>
        <v>0</v>
      </c>
      <c r="GB198" s="49">
        <f>IF(SUM(FO198:FO$298)=0,FO$299*GB$8/12,0)</f>
        <v>0</v>
      </c>
      <c r="GC198" s="49">
        <f>IF(SUM(FP198:FP$298)=0,FP$299*GC$8/12,0)</f>
        <v>0</v>
      </c>
      <c r="GD198" s="49">
        <f>IF(SUM(FQ198:FQ$298)=0,FQ$299*GD$8/12,0)</f>
        <v>0</v>
      </c>
      <c r="GE198" s="49">
        <f t="shared" si="376"/>
        <v>0</v>
      </c>
      <c r="GF198" s="49">
        <f t="shared" si="364"/>
        <v>0</v>
      </c>
      <c r="GG198" s="49">
        <f t="shared" si="377"/>
        <v>0</v>
      </c>
      <c r="GH198" s="49">
        <f t="shared" si="365"/>
        <v>0</v>
      </c>
      <c r="GI198" s="49">
        <f t="shared" si="378"/>
        <v>0</v>
      </c>
      <c r="GJ198" s="49">
        <f t="shared" si="366"/>
        <v>0</v>
      </c>
      <c r="GK198" s="21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  <c r="IN198" s="64"/>
      <c r="IO198" s="64"/>
      <c r="IP198" s="64"/>
      <c r="IQ198" s="64"/>
      <c r="IR198" s="64"/>
      <c r="IS198" s="64"/>
      <c r="IT198" s="64"/>
      <c r="IU198" s="64"/>
      <c r="IV198" s="64"/>
      <c r="IW198" s="64"/>
      <c r="IX198" s="64"/>
      <c r="IY198" s="64"/>
      <c r="IZ198" s="64"/>
      <c r="JA198" s="64"/>
      <c r="JB198" s="64"/>
      <c r="JC198" s="64"/>
      <c r="JD198" s="64"/>
      <c r="JE198" s="64"/>
      <c r="JF198" s="64"/>
      <c r="JG198" s="64"/>
      <c r="JH198" s="64"/>
      <c r="JI198" s="64"/>
      <c r="JJ198" s="64"/>
      <c r="JK198" s="64"/>
      <c r="JL198" s="64"/>
      <c r="JM198" s="64"/>
      <c r="JN198" s="64"/>
      <c r="JO198" s="64"/>
      <c r="JP198" s="64"/>
      <c r="JQ198" s="64"/>
      <c r="JR198" s="64"/>
      <c r="JS198" s="64"/>
      <c r="JT198" s="64"/>
      <c r="JU198" s="64"/>
      <c r="JV198" s="64"/>
      <c r="JW198" s="64"/>
      <c r="JX198" s="64"/>
      <c r="JY198" s="64"/>
      <c r="JZ198" s="64"/>
      <c r="KA198" s="64"/>
      <c r="KB198" s="64"/>
      <c r="KC198" s="64"/>
      <c r="KD198" s="64"/>
      <c r="KE198" s="64"/>
      <c r="KF198" s="64"/>
      <c r="KG198" s="64"/>
      <c r="KH198" s="64"/>
      <c r="KI198" s="64"/>
      <c r="KJ198" s="64"/>
      <c r="KK198" s="64"/>
      <c r="KL198" s="64"/>
      <c r="KM198" s="64"/>
    </row>
    <row r="199" spans="1:299">
      <c r="A199" s="57"/>
      <c r="B199" s="38">
        <f>IF(SUM(J$9:J198)&gt;0.9,MAX(B$9:B198)+1,0)</f>
        <v>170</v>
      </c>
      <c r="C199" s="44">
        <f t="shared" si="340"/>
        <v>0</v>
      </c>
      <c r="D199" s="40">
        <v>50313</v>
      </c>
      <c r="E199" s="43">
        <f t="shared" si="379"/>
        <v>0</v>
      </c>
      <c r="F199" s="43">
        <f t="shared" si="380"/>
        <v>0</v>
      </c>
      <c r="G199" s="45">
        <f>IF(AND(B199=I$6,K198-I$1/(I$7-I$6+1)&gt;=0),ROUND(I$1/(I$7-I$6+1),0),IF(AND(SUM(G$10:G198)&gt;0,K198-G198&gt;=0),G198,IF(AND(SUM(G$10:G198)&gt;0),I$1-SUM(G$10:G198),0)))</f>
        <v>0</v>
      </c>
      <c r="H199" s="45">
        <f t="shared" si="381"/>
        <v>0</v>
      </c>
      <c r="I199" s="45">
        <f t="shared" si="382"/>
        <v>0</v>
      </c>
      <c r="J199" s="45">
        <f t="shared" si="439"/>
        <v>0</v>
      </c>
      <c r="K199" s="45">
        <f t="shared" si="383"/>
        <v>0</v>
      </c>
      <c r="L199" s="45">
        <f>IF(AND(J199&lt;&gt;0,SUM(J$9:J198)=0),ROUND(I$1*I$3,0),0)</f>
        <v>0</v>
      </c>
      <c r="M199" s="18"/>
      <c r="N199" s="38">
        <f>IF(SUM(V$9:V198)&gt;0.9,MAX(N$9:N198)+1,0)</f>
        <v>0</v>
      </c>
      <c r="O199" s="44">
        <f t="shared" si="341"/>
        <v>0</v>
      </c>
      <c r="P199" s="40">
        <f t="shared" si="342"/>
        <v>50313</v>
      </c>
      <c r="Q199" s="43">
        <f t="shared" si="462"/>
        <v>0</v>
      </c>
      <c r="R199" s="43">
        <f t="shared" si="440"/>
        <v>0</v>
      </c>
      <c r="S199" s="45">
        <f>IF(AND(N199=U$6,W198-U$1/(U$7-U$6+1)&gt;=0),ROUND(U$1/(U$7-U$6+1),0),IF(AND(SUM(S$10:S198)&gt;0,W198-S198&gt;=0),S198,IF(AND(SUM(S$10:S198)&gt;0),U$1-SUM(S$10:S198),0)))</f>
        <v>0</v>
      </c>
      <c r="T199" s="45">
        <f t="shared" si="384"/>
        <v>0</v>
      </c>
      <c r="U199" s="45">
        <f t="shared" si="385"/>
        <v>0</v>
      </c>
      <c r="V199" s="45">
        <f t="shared" si="441"/>
        <v>0</v>
      </c>
      <c r="W199" s="45">
        <f t="shared" si="386"/>
        <v>0</v>
      </c>
      <c r="X199" s="45">
        <f>IF(AND(V199&lt;&gt;0,SUM(V$9:V198)=0),ROUND(U$1*U$3,0),0)</f>
        <v>0</v>
      </c>
      <c r="Y199" s="18"/>
      <c r="Z199" s="38">
        <f>IF(SUM(AH$9:AH198)&gt;0.9,MAX(Z$9:Z198)+1,0)</f>
        <v>0</v>
      </c>
      <c r="AA199" s="44">
        <f t="shared" si="343"/>
        <v>0</v>
      </c>
      <c r="AB199" s="40">
        <f t="shared" si="344"/>
        <v>50313</v>
      </c>
      <c r="AC199" s="43">
        <f t="shared" si="463"/>
        <v>0</v>
      </c>
      <c r="AD199" s="43">
        <f t="shared" si="442"/>
        <v>0</v>
      </c>
      <c r="AE199" s="45">
        <f>IF(AND(Z199=AG$6,AI198-AG$1/(AG$7-AG$6+1)&gt;=0),ROUND(AG$1/(AG$7-AG$6+1),0),IF(AND(SUM(AE$10:AE198)&gt;0,AI198-AE198&gt;=0),AE198,IF(AND(SUM(AE$10:AE198)&gt;0),AG$1-SUM(AE$10:AE198),0)))</f>
        <v>0</v>
      </c>
      <c r="AF199" s="45">
        <f t="shared" si="387"/>
        <v>0</v>
      </c>
      <c r="AG199" s="45">
        <f t="shared" si="388"/>
        <v>0</v>
      </c>
      <c r="AH199" s="45">
        <f t="shared" si="443"/>
        <v>0</v>
      </c>
      <c r="AI199" s="45">
        <f t="shared" si="389"/>
        <v>0</v>
      </c>
      <c r="AJ199" s="45">
        <f>IF(AND(AH199&lt;&gt;0,SUM(AH$9:AH198)=0),ROUND(AG$1*AG$3,0),0)</f>
        <v>0</v>
      </c>
      <c r="AK199" s="18"/>
      <c r="AL199" s="38">
        <f>IF(SUM(AT$9:AT198)&gt;0.9,MAX(AL$9:AL198)+1,0)</f>
        <v>0</v>
      </c>
      <c r="AM199" s="44">
        <f t="shared" si="345"/>
        <v>0</v>
      </c>
      <c r="AN199" s="40">
        <f t="shared" si="346"/>
        <v>50313</v>
      </c>
      <c r="AO199" s="43">
        <f t="shared" si="464"/>
        <v>0</v>
      </c>
      <c r="AP199" s="43">
        <f t="shared" si="444"/>
        <v>0</v>
      </c>
      <c r="AQ199" s="45">
        <f>IF(AND(AL199=AS$6,AU198-AS$1/(AS$7-AS$6+1)&gt;=0),ROUND(AS$1/(AS$7-AS$6+1),0),IF(AND(SUM(AQ$10:AQ198)&gt;0,AU198-AQ198&gt;=0),AQ198,IF(AND(SUM(AQ$10:AQ198)&gt;0),AS$1-SUM(AQ$10:AQ198),0)))</f>
        <v>0</v>
      </c>
      <c r="AR199" s="45">
        <f t="shared" si="390"/>
        <v>0</v>
      </c>
      <c r="AS199" s="45">
        <f t="shared" si="391"/>
        <v>0</v>
      </c>
      <c r="AT199" s="45">
        <f t="shared" si="445"/>
        <v>0</v>
      </c>
      <c r="AU199" s="45">
        <f t="shared" si="392"/>
        <v>0</v>
      </c>
      <c r="AV199" s="45">
        <f>IF(AND(AT199&lt;&gt;0,SUM(AT$9:AT198)=0),ROUND(AS$1*AS$3,0),0)</f>
        <v>0</v>
      </c>
      <c r="AW199" s="18"/>
      <c r="AX199" s="38">
        <f>IF(SUM(BF$9:BF198)&gt;0.9,MAX(AX$9:AX198)+1,0)</f>
        <v>0</v>
      </c>
      <c r="AY199" s="44">
        <f t="shared" si="347"/>
        <v>0</v>
      </c>
      <c r="AZ199" s="40">
        <f t="shared" si="348"/>
        <v>50313</v>
      </c>
      <c r="BA199" s="43">
        <f t="shared" si="465"/>
        <v>0</v>
      </c>
      <c r="BB199" s="43">
        <f t="shared" si="446"/>
        <v>0</v>
      </c>
      <c r="BC199" s="45">
        <f>IF(AND(AX199=BE$6,BG198-BE$1/(BE$7-BE$6+1)&gt;=0),ROUND(BE$1/(BE$7-BE$6+1),0),IF(AND(SUM(BC$10:BC198)&gt;0,BG198-BC198&gt;=0),BC198,IF(AND(SUM(BC$10:BC198)&gt;0),BE$1-SUM(BC$10:BC198),0)))</f>
        <v>0</v>
      </c>
      <c r="BD199" s="45">
        <f t="shared" si="393"/>
        <v>0</v>
      </c>
      <c r="BE199" s="45">
        <f t="shared" si="394"/>
        <v>0</v>
      </c>
      <c r="BF199" s="45">
        <f t="shared" si="447"/>
        <v>0</v>
      </c>
      <c r="BG199" s="45">
        <f t="shared" si="395"/>
        <v>0</v>
      </c>
      <c r="BH199" s="45">
        <f>IF(AND(BF199&lt;&gt;0,SUM(BF$9:BF198)=0),ROUND(BE$1*BE$3,0),0)</f>
        <v>0</v>
      </c>
      <c r="BI199" s="18"/>
      <c r="BJ199" s="38">
        <f>IF(SUM(BR$9:BR198)&gt;0.9,MAX(BJ$9:BJ198)+1,0)</f>
        <v>0</v>
      </c>
      <c r="BK199" s="44">
        <f t="shared" si="349"/>
        <v>0</v>
      </c>
      <c r="BL199" s="40">
        <f t="shared" si="350"/>
        <v>50313</v>
      </c>
      <c r="BM199" s="43">
        <f t="shared" si="466"/>
        <v>0</v>
      </c>
      <c r="BN199" s="43">
        <f t="shared" si="448"/>
        <v>0</v>
      </c>
      <c r="BO199" s="45">
        <f>IF(AND(BJ199=BQ$6,BS198-BQ$1/(BQ$7-BQ$6+1)&gt;=0),ROUND(BQ$1/(BQ$7-BQ$6+1),0),IF(AND(SUM(BO$10:BO198)&gt;0,BS198-BO198&gt;=0),BO198,IF(AND(SUM(BO$10:BO198)&gt;0),BQ$1-SUM(BO$10:BO198),0)))</f>
        <v>0</v>
      </c>
      <c r="BP199" s="45">
        <f t="shared" si="396"/>
        <v>0</v>
      </c>
      <c r="BQ199" s="45">
        <f t="shared" si="397"/>
        <v>0</v>
      </c>
      <c r="BR199" s="45">
        <f t="shared" si="449"/>
        <v>0</v>
      </c>
      <c r="BS199" s="45">
        <f t="shared" si="398"/>
        <v>0</v>
      </c>
      <c r="BT199" s="45">
        <f>IF(AND(BR199&lt;&gt;0,SUM(BR$9:BR198)=0),ROUND(BQ$1*BQ$3,0),0)</f>
        <v>0</v>
      </c>
      <c r="BU199" s="18"/>
      <c r="BV199" s="38">
        <f>IF(SUM(CD$9:CD198)&gt;0.9,MAX(BV$9:BV198)+1,0)</f>
        <v>0</v>
      </c>
      <c r="BW199" s="44">
        <f t="shared" si="351"/>
        <v>0</v>
      </c>
      <c r="BX199" s="40">
        <f t="shared" si="352"/>
        <v>50313</v>
      </c>
      <c r="BY199" s="43">
        <f t="shared" si="467"/>
        <v>0</v>
      </c>
      <c r="BZ199" s="43">
        <f t="shared" si="450"/>
        <v>0</v>
      </c>
      <c r="CA199" s="45">
        <f>IF(AND(BV199=CC$6,CE198-CC$1/(CC$7-CC$6+1)&gt;=0),ROUND(CC$1/(CC$7-CC$6+1),0),IF(AND(SUM(CA$10:CA198)&gt;0,CE198-CA198&gt;=0),CA198,IF(AND(SUM(CA$10:CA198)&gt;0),CC$1-SUM(CA$10:CA198),0)))</f>
        <v>0</v>
      </c>
      <c r="CB199" s="45">
        <f t="shared" si="399"/>
        <v>0</v>
      </c>
      <c r="CC199" s="45">
        <f t="shared" si="400"/>
        <v>0</v>
      </c>
      <c r="CD199" s="45">
        <f t="shared" si="451"/>
        <v>0</v>
      </c>
      <c r="CE199" s="45">
        <f t="shared" si="401"/>
        <v>0</v>
      </c>
      <c r="CF199" s="45">
        <f>IF(AND(CD199&lt;&gt;0,SUM(CD$9:CD198)=0),ROUND(CC$1*CC$3,0),0)</f>
        <v>0</v>
      </c>
      <c r="CG199" s="18"/>
      <c r="CH199" s="38">
        <f>IF(SUM(CP$9:CP198)&gt;0.9,MAX(CH$9:CH198)+1,0)</f>
        <v>0</v>
      </c>
      <c r="CI199" s="44">
        <f t="shared" si="353"/>
        <v>0</v>
      </c>
      <c r="CJ199" s="40">
        <f t="shared" si="354"/>
        <v>50313</v>
      </c>
      <c r="CK199" s="43">
        <f t="shared" si="468"/>
        <v>0</v>
      </c>
      <c r="CL199" s="43">
        <f t="shared" si="452"/>
        <v>0</v>
      </c>
      <c r="CM199" s="45">
        <f>IF(AND(CH199=CO$6,CQ198-CO$1/(CO$7-CO$6+1)&gt;=0),ROUND(CO$1/(CO$7-CO$6+1),0),IF(AND(SUM(CM$10:CM198)&gt;0,CQ198-CM198&gt;=0),CM198,IF(AND(SUM(CM$10:CM198)&gt;0),CO$1-SUM(CM$10:CM198),0)))</f>
        <v>0</v>
      </c>
      <c r="CN199" s="45">
        <f t="shared" si="402"/>
        <v>0</v>
      </c>
      <c r="CO199" s="45">
        <f t="shared" si="403"/>
        <v>0</v>
      </c>
      <c r="CP199" s="45">
        <f t="shared" si="453"/>
        <v>0</v>
      </c>
      <c r="CQ199" s="45">
        <f t="shared" si="404"/>
        <v>0</v>
      </c>
      <c r="CR199" s="45">
        <f>IF(AND(CP199&lt;&gt;0,SUM(CP$9:CP198)=0),ROUND(CO$1*CO$3,0),0)</f>
        <v>0</v>
      </c>
      <c r="CS199" s="18"/>
      <c r="CT199" s="38">
        <f>IF(SUM(DB$9:DB198)&gt;0.9,MAX(CT$9:CT198)+1,0)</f>
        <v>0</v>
      </c>
      <c r="CU199" s="44">
        <f t="shared" si="355"/>
        <v>0</v>
      </c>
      <c r="CV199" s="40">
        <f t="shared" si="356"/>
        <v>50313</v>
      </c>
      <c r="CW199" s="43">
        <f t="shared" si="469"/>
        <v>0</v>
      </c>
      <c r="CX199" s="43">
        <f t="shared" si="454"/>
        <v>0</v>
      </c>
      <c r="CY199" s="45">
        <f>IF(AND(CT199=DA$6,DC198-DA$1/(DA$7-DA$6+1)&gt;=0),ROUND(DA$1/(DA$7-DA$6+1),0),IF(AND(SUM(CY$10:CY198)&gt;0,DC198-CY198&gt;=0),CY198,IF(AND(SUM(CY$10:CY198)&gt;0),DA$1-SUM(CY$10:CY198),0)))</f>
        <v>0</v>
      </c>
      <c r="CZ199" s="45">
        <f t="shared" si="405"/>
        <v>0</v>
      </c>
      <c r="DA199" s="45">
        <f t="shared" si="406"/>
        <v>0</v>
      </c>
      <c r="DB199" s="45">
        <f t="shared" si="455"/>
        <v>0</v>
      </c>
      <c r="DC199" s="45">
        <f t="shared" si="407"/>
        <v>0</v>
      </c>
      <c r="DD199" s="45">
        <f>IF(AND(DB199&lt;&gt;0,SUM(DB$9:DB198)=0),ROUND(DA$1*DA$3,0),0)</f>
        <v>0</v>
      </c>
      <c r="DE199" s="18"/>
      <c r="DF199" s="38">
        <f>IF(SUM(DN$9:DN198)&gt;0.9,MAX(DF$9:DF198)+1,0)</f>
        <v>0</v>
      </c>
      <c r="DG199" s="44">
        <f t="shared" si="357"/>
        <v>0</v>
      </c>
      <c r="DH199" s="40">
        <f t="shared" si="358"/>
        <v>50313</v>
      </c>
      <c r="DI199" s="43">
        <f t="shared" si="470"/>
        <v>0</v>
      </c>
      <c r="DJ199" s="43">
        <f t="shared" si="456"/>
        <v>0</v>
      </c>
      <c r="DK199" s="45">
        <f>IF(AND(DF199=DM$6,DO198-DM$1/(DM$7-DM$6+1)&gt;=0),ROUND(DM$1/(DM$7-DM$6+1),0),IF(AND(SUM(DK$10:DK198)&gt;0,DO198-DK198&gt;=0),DK198,IF(AND(SUM(DK$10:DK198)&gt;0),DM$1-SUM(DK$10:DK198),0)))</f>
        <v>0</v>
      </c>
      <c r="DL199" s="45">
        <f t="shared" si="408"/>
        <v>0</v>
      </c>
      <c r="DM199" s="45">
        <f t="shared" si="409"/>
        <v>0</v>
      </c>
      <c r="DN199" s="45">
        <f t="shared" si="457"/>
        <v>0</v>
      </c>
      <c r="DO199" s="45">
        <f t="shared" si="410"/>
        <v>0</v>
      </c>
      <c r="DP199" s="45">
        <f>IF(AND(DN199&lt;&gt;0,SUM(DN$9:DN198)=0),ROUND(DM$1*DM$3,0),0)</f>
        <v>0</v>
      </c>
      <c r="DQ199" s="18"/>
      <c r="DR199" s="38">
        <f>IF(SUM(DZ$9:DZ198)&gt;0.9,MAX(DR$9:DR198)+1,0)</f>
        <v>0</v>
      </c>
      <c r="DS199" s="44">
        <f t="shared" si="359"/>
        <v>0</v>
      </c>
      <c r="DT199" s="40">
        <f t="shared" si="360"/>
        <v>50313</v>
      </c>
      <c r="DU199" s="43">
        <f t="shared" si="471"/>
        <v>0</v>
      </c>
      <c r="DV199" s="43">
        <f t="shared" si="458"/>
        <v>0</v>
      </c>
      <c r="DW199" s="45">
        <f>IF(AND(DR199=DY$6,EA198-DY$1/(DY$7-DY$6+1)&gt;=0),ROUND(DY$1/(DY$7-DY$6+1),0),IF(AND(SUM(DW$10:DW198)&gt;0,EA198-DW198&gt;=0),DW198,IF(AND(SUM(DW$10:DW198)&gt;0),DY$1-SUM(DW$10:DW198),0)))</f>
        <v>0</v>
      </c>
      <c r="DX199" s="45">
        <f t="shared" si="411"/>
        <v>0</v>
      </c>
      <c r="DY199" s="45">
        <f t="shared" si="412"/>
        <v>0</v>
      </c>
      <c r="DZ199" s="45">
        <f t="shared" si="459"/>
        <v>0</v>
      </c>
      <c r="EA199" s="45">
        <f t="shared" si="413"/>
        <v>0</v>
      </c>
      <c r="EB199" s="45">
        <f>IF(AND(DZ199&lt;&gt;0,SUM(DZ$9:DZ198)=0),ROUND(DY$1*DY$3,0),0)</f>
        <v>0</v>
      </c>
      <c r="EC199" s="18"/>
      <c r="ED199" s="38">
        <f>IF(SUM(EL$9:EL198)&gt;0.9,MAX(ED$9:ED198)+1,0)</f>
        <v>0</v>
      </c>
      <c r="EE199" s="44">
        <f t="shared" si="361"/>
        <v>0</v>
      </c>
      <c r="EF199" s="40">
        <f t="shared" si="362"/>
        <v>50313</v>
      </c>
      <c r="EG199" s="43">
        <f t="shared" si="472"/>
        <v>0</v>
      </c>
      <c r="EH199" s="43">
        <f t="shared" si="460"/>
        <v>0</v>
      </c>
      <c r="EI199" s="45">
        <f>IF(AND(ED199=EK$6,EM198-EK$1/(EK$7-EK$6+1)&gt;=0),ROUND(EK$1/(EK$7-EK$6+1),0),IF(AND(SUM(EI$10:EI198)&gt;0,EM198-EI198&gt;=0),EI198,IF(AND(SUM(EI$10:EI198)&gt;0),EK$1-SUM(EI$10:EI198),0)))</f>
        <v>0</v>
      </c>
      <c r="EJ199" s="45">
        <f t="shared" si="414"/>
        <v>0</v>
      </c>
      <c r="EK199" s="45">
        <f t="shared" si="415"/>
        <v>0</v>
      </c>
      <c r="EL199" s="45">
        <f t="shared" si="461"/>
        <v>0</v>
      </c>
      <c r="EM199" s="45">
        <f t="shared" si="416"/>
        <v>0</v>
      </c>
      <c r="EN199" s="45">
        <f>IF(AND(EL199&lt;&gt;0,SUM(EL$9:EL198)=0),ROUND(EK$1*EK$3,0),0)</f>
        <v>0</v>
      </c>
      <c r="EO199" s="21"/>
      <c r="EP199" s="46">
        <f t="shared" si="433"/>
        <v>177</v>
      </c>
      <c r="EQ199" s="47">
        <f t="shared" si="417"/>
        <v>50313</v>
      </c>
      <c r="ER199" s="48">
        <f t="shared" si="438"/>
        <v>0</v>
      </c>
      <c r="ES199" s="48">
        <f t="shared" si="418"/>
        <v>0</v>
      </c>
      <c r="ET199" s="48">
        <f t="shared" si="419"/>
        <v>0</v>
      </c>
      <c r="EU199" s="48">
        <f t="shared" si="420"/>
        <v>0</v>
      </c>
      <c r="EV199" s="48">
        <f t="shared" si="421"/>
        <v>0</v>
      </c>
      <c r="EW199" s="48">
        <f t="shared" si="422"/>
        <v>0</v>
      </c>
      <c r="EX199" s="48">
        <f t="shared" si="423"/>
        <v>0</v>
      </c>
      <c r="EY199" s="48">
        <f t="shared" si="424"/>
        <v>0</v>
      </c>
      <c r="EZ199" s="48">
        <f t="shared" si="425"/>
        <v>0</v>
      </c>
      <c r="FA199" s="48">
        <f t="shared" si="426"/>
        <v>0</v>
      </c>
      <c r="FB199" s="48">
        <f t="shared" si="427"/>
        <v>0</v>
      </c>
      <c r="FC199" s="48">
        <f t="shared" si="428"/>
        <v>0</v>
      </c>
      <c r="FD199" s="48">
        <f t="shared" si="363"/>
        <v>0</v>
      </c>
      <c r="FE199" s="49">
        <f t="shared" si="339"/>
        <v>0</v>
      </c>
      <c r="FF199" s="49">
        <f t="shared" si="367"/>
        <v>0</v>
      </c>
      <c r="FG199" s="49">
        <f t="shared" si="368"/>
        <v>0</v>
      </c>
      <c r="FH199" s="49">
        <f t="shared" si="369"/>
        <v>0</v>
      </c>
      <c r="FI199" s="49">
        <f t="shared" si="370"/>
        <v>0</v>
      </c>
      <c r="FJ199" s="49">
        <f t="shared" si="371"/>
        <v>0</v>
      </c>
      <c r="FK199" s="49">
        <f t="shared" si="372"/>
        <v>0</v>
      </c>
      <c r="FL199" s="49">
        <f t="shared" si="373"/>
        <v>0</v>
      </c>
      <c r="FM199" s="49">
        <f t="shared" si="374"/>
        <v>0</v>
      </c>
      <c r="FN199" s="49">
        <f t="shared" si="429"/>
        <v>0</v>
      </c>
      <c r="FO199" s="49">
        <f t="shared" si="430"/>
        <v>0</v>
      </c>
      <c r="FP199" s="49">
        <f t="shared" si="431"/>
        <v>0</v>
      </c>
      <c r="FQ199" s="49">
        <f t="shared" si="432"/>
        <v>0</v>
      </c>
      <c r="FR199" s="49">
        <f t="shared" si="375"/>
        <v>0</v>
      </c>
      <c r="FS199" s="49">
        <f>IF(SUM(FF199:FF$298)=0,FF$299*FS$8/12,0)</f>
        <v>0</v>
      </c>
      <c r="FT199" s="49">
        <f>IF(SUM(FG199:FG$298)=0,FG$299*FT$8/12,0)</f>
        <v>0</v>
      </c>
      <c r="FU199" s="49">
        <f>IF(SUM(FH199:FH$298)=0,FH$299*FU$8/12,0)</f>
        <v>0</v>
      </c>
      <c r="FV199" s="49">
        <f>IF(SUM(FI199:FI$298)=0,FI$299*FV$8/12,0)</f>
        <v>0</v>
      </c>
      <c r="FW199" s="49">
        <f>IF(SUM(FJ199:FJ$298)=0,FJ$299*FW$8/12,0)</f>
        <v>0</v>
      </c>
      <c r="FX199" s="49">
        <f>IF(SUM(FK199:FK$298)=0,FK$299*FX$8/12,0)</f>
        <v>0</v>
      </c>
      <c r="FY199" s="49">
        <f>IF(SUM(FL199:FL$298)=0,FL$299*FY$8/12,0)</f>
        <v>0</v>
      </c>
      <c r="FZ199" s="49">
        <f>IF(SUM(FM199:FM$298)=0,FM$299*FZ$8/12,0)</f>
        <v>0</v>
      </c>
      <c r="GA199" s="49">
        <f>IF(SUM(FN199:FN$298)=0,FN$299*GA$8/12,0)</f>
        <v>0</v>
      </c>
      <c r="GB199" s="49">
        <f>IF(SUM(FO199:FO$298)=0,FO$299*GB$8/12,0)</f>
        <v>0</v>
      </c>
      <c r="GC199" s="49">
        <f>IF(SUM(FP199:FP$298)=0,FP$299*GC$8/12,0)</f>
        <v>0</v>
      </c>
      <c r="GD199" s="49">
        <f>IF(SUM(FQ199:FQ$298)=0,FQ$299*GD$8/12,0)</f>
        <v>0</v>
      </c>
      <c r="GE199" s="49">
        <f t="shared" si="376"/>
        <v>0</v>
      </c>
      <c r="GF199" s="49">
        <f t="shared" si="364"/>
        <v>0</v>
      </c>
      <c r="GG199" s="49">
        <f t="shared" si="377"/>
        <v>0</v>
      </c>
      <c r="GH199" s="49">
        <f t="shared" si="365"/>
        <v>0</v>
      </c>
      <c r="GI199" s="49">
        <f t="shared" si="378"/>
        <v>0</v>
      </c>
      <c r="GJ199" s="49">
        <f t="shared" si="366"/>
        <v>0</v>
      </c>
      <c r="GK199" s="21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  <c r="IN199" s="64"/>
      <c r="IO199" s="64"/>
      <c r="IP199" s="64"/>
      <c r="IQ199" s="64"/>
      <c r="IR199" s="64"/>
      <c r="IS199" s="64"/>
      <c r="IT199" s="64"/>
      <c r="IU199" s="64"/>
      <c r="IV199" s="64"/>
      <c r="IW199" s="64"/>
      <c r="IX199" s="64"/>
      <c r="IY199" s="64"/>
      <c r="IZ199" s="64"/>
      <c r="JA199" s="64"/>
      <c r="JB199" s="64"/>
      <c r="JC199" s="64"/>
      <c r="JD199" s="64"/>
      <c r="JE199" s="64"/>
      <c r="JF199" s="64"/>
      <c r="JG199" s="64"/>
      <c r="JH199" s="64"/>
      <c r="JI199" s="64"/>
      <c r="JJ199" s="64"/>
      <c r="JK199" s="64"/>
      <c r="JL199" s="64"/>
      <c r="JM199" s="64"/>
      <c r="JN199" s="64"/>
      <c r="JO199" s="64"/>
      <c r="JP199" s="64"/>
      <c r="JQ199" s="64"/>
      <c r="JR199" s="64"/>
      <c r="JS199" s="64"/>
      <c r="JT199" s="64"/>
      <c r="JU199" s="64"/>
      <c r="JV199" s="64"/>
      <c r="JW199" s="64"/>
      <c r="JX199" s="64"/>
      <c r="JY199" s="64"/>
      <c r="JZ199" s="64"/>
      <c r="KA199" s="64"/>
      <c r="KB199" s="64"/>
      <c r="KC199" s="64"/>
      <c r="KD199" s="64"/>
      <c r="KE199" s="64"/>
      <c r="KF199" s="64"/>
      <c r="KG199" s="64"/>
      <c r="KH199" s="64"/>
      <c r="KI199" s="64"/>
      <c r="KJ199" s="64"/>
      <c r="KK199" s="64"/>
      <c r="KL199" s="64"/>
      <c r="KM199" s="64"/>
    </row>
    <row r="200" spans="1:299">
      <c r="A200" s="57"/>
      <c r="B200" s="38">
        <f>IF(SUM(J$9:J199)&gt;0.9,MAX(B$9:B199)+1,0)</f>
        <v>171</v>
      </c>
      <c r="C200" s="44">
        <f t="shared" si="340"/>
        <v>0</v>
      </c>
      <c r="D200" s="40">
        <v>50344</v>
      </c>
      <c r="E200" s="43">
        <f t="shared" si="379"/>
        <v>0</v>
      </c>
      <c r="F200" s="43">
        <f t="shared" si="380"/>
        <v>0</v>
      </c>
      <c r="G200" s="45">
        <f>IF(AND(B200=I$6,K199-I$1/(I$7-I$6+1)&gt;=0),ROUND(I$1/(I$7-I$6+1),0),IF(AND(SUM(G$10:G199)&gt;0,K199-G199&gt;=0),G199,IF(AND(SUM(G$10:G199)&gt;0),I$1-SUM(G$10:G199),0)))</f>
        <v>0</v>
      </c>
      <c r="H200" s="45">
        <f t="shared" si="381"/>
        <v>0</v>
      </c>
      <c r="I200" s="45">
        <f t="shared" si="382"/>
        <v>0</v>
      </c>
      <c r="J200" s="45">
        <f t="shared" si="439"/>
        <v>0</v>
      </c>
      <c r="K200" s="45">
        <f t="shared" si="383"/>
        <v>0</v>
      </c>
      <c r="L200" s="45">
        <f>IF(AND(J200&lt;&gt;0,SUM(J$9:J199)=0),ROUND(I$1*I$3,0),0)</f>
        <v>0</v>
      </c>
      <c r="M200" s="18"/>
      <c r="N200" s="38">
        <f>IF(SUM(V$9:V199)&gt;0.9,MAX(N$9:N199)+1,0)</f>
        <v>0</v>
      </c>
      <c r="O200" s="44">
        <f t="shared" si="341"/>
        <v>0</v>
      </c>
      <c r="P200" s="40">
        <f t="shared" si="342"/>
        <v>50344</v>
      </c>
      <c r="Q200" s="43">
        <f t="shared" si="462"/>
        <v>0</v>
      </c>
      <c r="R200" s="43">
        <f t="shared" si="440"/>
        <v>0</v>
      </c>
      <c r="S200" s="45">
        <f>IF(AND(N200=U$6,W199-U$1/(U$7-U$6+1)&gt;=0),ROUND(U$1/(U$7-U$6+1),0),IF(AND(SUM(S$10:S199)&gt;0,W199-S199&gt;=0),S199,IF(AND(SUM(S$10:S199)&gt;0),U$1-SUM(S$10:S199),0)))</f>
        <v>0</v>
      </c>
      <c r="T200" s="45">
        <f t="shared" si="384"/>
        <v>0</v>
      </c>
      <c r="U200" s="45">
        <f t="shared" si="385"/>
        <v>0</v>
      </c>
      <c r="V200" s="45">
        <f t="shared" si="441"/>
        <v>0</v>
      </c>
      <c r="W200" s="45">
        <f t="shared" si="386"/>
        <v>0</v>
      </c>
      <c r="X200" s="45">
        <f>IF(AND(V200&lt;&gt;0,SUM(V$9:V199)=0),ROUND(U$1*U$3,0),0)</f>
        <v>0</v>
      </c>
      <c r="Y200" s="18"/>
      <c r="Z200" s="38">
        <f>IF(SUM(AH$9:AH199)&gt;0.9,MAX(Z$9:Z199)+1,0)</f>
        <v>0</v>
      </c>
      <c r="AA200" s="44">
        <f t="shared" si="343"/>
        <v>0</v>
      </c>
      <c r="AB200" s="40">
        <f t="shared" si="344"/>
        <v>50344</v>
      </c>
      <c r="AC200" s="43">
        <f t="shared" si="463"/>
        <v>0</v>
      </c>
      <c r="AD200" s="43">
        <f t="shared" si="442"/>
        <v>0</v>
      </c>
      <c r="AE200" s="45">
        <f>IF(AND(Z200=AG$6,AI199-AG$1/(AG$7-AG$6+1)&gt;=0),ROUND(AG$1/(AG$7-AG$6+1),0),IF(AND(SUM(AE$10:AE199)&gt;0,AI199-AE199&gt;=0),AE199,IF(AND(SUM(AE$10:AE199)&gt;0),AG$1-SUM(AE$10:AE199),0)))</f>
        <v>0</v>
      </c>
      <c r="AF200" s="45">
        <f t="shared" si="387"/>
        <v>0</v>
      </c>
      <c r="AG200" s="45">
        <f t="shared" si="388"/>
        <v>0</v>
      </c>
      <c r="AH200" s="45">
        <f t="shared" si="443"/>
        <v>0</v>
      </c>
      <c r="AI200" s="45">
        <f t="shared" si="389"/>
        <v>0</v>
      </c>
      <c r="AJ200" s="45">
        <f>IF(AND(AH200&lt;&gt;0,SUM(AH$9:AH199)=0),ROUND(AG$1*AG$3,0),0)</f>
        <v>0</v>
      </c>
      <c r="AK200" s="18"/>
      <c r="AL200" s="38">
        <f>IF(SUM(AT$9:AT199)&gt;0.9,MAX(AL$9:AL199)+1,0)</f>
        <v>0</v>
      </c>
      <c r="AM200" s="44">
        <f t="shared" si="345"/>
        <v>0</v>
      </c>
      <c r="AN200" s="40">
        <f t="shared" si="346"/>
        <v>50344</v>
      </c>
      <c r="AO200" s="43">
        <f t="shared" si="464"/>
        <v>0</v>
      </c>
      <c r="AP200" s="43">
        <f t="shared" si="444"/>
        <v>0</v>
      </c>
      <c r="AQ200" s="45">
        <f>IF(AND(AL200=AS$6,AU199-AS$1/(AS$7-AS$6+1)&gt;=0),ROUND(AS$1/(AS$7-AS$6+1),0),IF(AND(SUM(AQ$10:AQ199)&gt;0,AU199-AQ199&gt;=0),AQ199,IF(AND(SUM(AQ$10:AQ199)&gt;0),AS$1-SUM(AQ$10:AQ199),0)))</f>
        <v>0</v>
      </c>
      <c r="AR200" s="45">
        <f t="shared" si="390"/>
        <v>0</v>
      </c>
      <c r="AS200" s="45">
        <f t="shared" si="391"/>
        <v>0</v>
      </c>
      <c r="AT200" s="45">
        <f t="shared" si="445"/>
        <v>0</v>
      </c>
      <c r="AU200" s="45">
        <f t="shared" si="392"/>
        <v>0</v>
      </c>
      <c r="AV200" s="45">
        <f>IF(AND(AT200&lt;&gt;0,SUM(AT$9:AT199)=0),ROUND(AS$1*AS$3,0),0)</f>
        <v>0</v>
      </c>
      <c r="AW200" s="18"/>
      <c r="AX200" s="38">
        <f>IF(SUM(BF$9:BF199)&gt;0.9,MAX(AX$9:AX199)+1,0)</f>
        <v>0</v>
      </c>
      <c r="AY200" s="44">
        <f t="shared" si="347"/>
        <v>0</v>
      </c>
      <c r="AZ200" s="40">
        <f t="shared" si="348"/>
        <v>50344</v>
      </c>
      <c r="BA200" s="43">
        <f t="shared" si="465"/>
        <v>0</v>
      </c>
      <c r="BB200" s="43">
        <f t="shared" si="446"/>
        <v>0</v>
      </c>
      <c r="BC200" s="45">
        <f>IF(AND(AX200=BE$6,BG199-BE$1/(BE$7-BE$6+1)&gt;=0),ROUND(BE$1/(BE$7-BE$6+1),0),IF(AND(SUM(BC$10:BC199)&gt;0,BG199-BC199&gt;=0),BC199,IF(AND(SUM(BC$10:BC199)&gt;0),BE$1-SUM(BC$10:BC199),0)))</f>
        <v>0</v>
      </c>
      <c r="BD200" s="45">
        <f t="shared" si="393"/>
        <v>0</v>
      </c>
      <c r="BE200" s="45">
        <f t="shared" si="394"/>
        <v>0</v>
      </c>
      <c r="BF200" s="45">
        <f t="shared" si="447"/>
        <v>0</v>
      </c>
      <c r="BG200" s="45">
        <f t="shared" si="395"/>
        <v>0</v>
      </c>
      <c r="BH200" s="45">
        <f>IF(AND(BF200&lt;&gt;0,SUM(BF$9:BF199)=0),ROUND(BE$1*BE$3,0),0)</f>
        <v>0</v>
      </c>
      <c r="BI200" s="18"/>
      <c r="BJ200" s="38">
        <f>IF(SUM(BR$9:BR199)&gt;0.9,MAX(BJ$9:BJ199)+1,0)</f>
        <v>0</v>
      </c>
      <c r="BK200" s="44">
        <f t="shared" si="349"/>
        <v>0</v>
      </c>
      <c r="BL200" s="40">
        <f t="shared" si="350"/>
        <v>50344</v>
      </c>
      <c r="BM200" s="43">
        <f t="shared" si="466"/>
        <v>0</v>
      </c>
      <c r="BN200" s="43">
        <f t="shared" si="448"/>
        <v>0</v>
      </c>
      <c r="BO200" s="45">
        <f>IF(AND(BJ200=BQ$6,BS199-BQ$1/(BQ$7-BQ$6+1)&gt;=0),ROUND(BQ$1/(BQ$7-BQ$6+1),0),IF(AND(SUM(BO$10:BO199)&gt;0,BS199-BO199&gt;=0),BO199,IF(AND(SUM(BO$10:BO199)&gt;0),BQ$1-SUM(BO$10:BO199),0)))</f>
        <v>0</v>
      </c>
      <c r="BP200" s="45">
        <f t="shared" si="396"/>
        <v>0</v>
      </c>
      <c r="BQ200" s="45">
        <f t="shared" si="397"/>
        <v>0</v>
      </c>
      <c r="BR200" s="45">
        <f t="shared" si="449"/>
        <v>0</v>
      </c>
      <c r="BS200" s="45">
        <f t="shared" si="398"/>
        <v>0</v>
      </c>
      <c r="BT200" s="45">
        <f>IF(AND(BR200&lt;&gt;0,SUM(BR$9:BR199)=0),ROUND(BQ$1*BQ$3,0),0)</f>
        <v>0</v>
      </c>
      <c r="BU200" s="18"/>
      <c r="BV200" s="38">
        <f>IF(SUM(CD$9:CD199)&gt;0.9,MAX(BV$9:BV199)+1,0)</f>
        <v>0</v>
      </c>
      <c r="BW200" s="44">
        <f t="shared" si="351"/>
        <v>0</v>
      </c>
      <c r="BX200" s="40">
        <f t="shared" si="352"/>
        <v>50344</v>
      </c>
      <c r="BY200" s="43">
        <f t="shared" si="467"/>
        <v>0</v>
      </c>
      <c r="BZ200" s="43">
        <f t="shared" si="450"/>
        <v>0</v>
      </c>
      <c r="CA200" s="45">
        <f>IF(AND(BV200=CC$6,CE199-CC$1/(CC$7-CC$6+1)&gt;=0),ROUND(CC$1/(CC$7-CC$6+1),0),IF(AND(SUM(CA$10:CA199)&gt;0,CE199-CA199&gt;=0),CA199,IF(AND(SUM(CA$10:CA199)&gt;0),CC$1-SUM(CA$10:CA199),0)))</f>
        <v>0</v>
      </c>
      <c r="CB200" s="45">
        <f t="shared" si="399"/>
        <v>0</v>
      </c>
      <c r="CC200" s="45">
        <f t="shared" si="400"/>
        <v>0</v>
      </c>
      <c r="CD200" s="45">
        <f t="shared" si="451"/>
        <v>0</v>
      </c>
      <c r="CE200" s="45">
        <f t="shared" si="401"/>
        <v>0</v>
      </c>
      <c r="CF200" s="45">
        <f>IF(AND(CD200&lt;&gt;0,SUM(CD$9:CD199)=0),ROUND(CC$1*CC$3,0),0)</f>
        <v>0</v>
      </c>
      <c r="CG200" s="18"/>
      <c r="CH200" s="38">
        <f>IF(SUM(CP$9:CP199)&gt;0.9,MAX(CH$9:CH199)+1,0)</f>
        <v>0</v>
      </c>
      <c r="CI200" s="44">
        <f t="shared" si="353"/>
        <v>0</v>
      </c>
      <c r="CJ200" s="40">
        <f t="shared" si="354"/>
        <v>50344</v>
      </c>
      <c r="CK200" s="43">
        <f t="shared" si="468"/>
        <v>0</v>
      </c>
      <c r="CL200" s="43">
        <f t="shared" si="452"/>
        <v>0</v>
      </c>
      <c r="CM200" s="45">
        <f>IF(AND(CH200=CO$6,CQ199-CO$1/(CO$7-CO$6+1)&gt;=0),ROUND(CO$1/(CO$7-CO$6+1),0),IF(AND(SUM(CM$10:CM199)&gt;0,CQ199-CM199&gt;=0),CM199,IF(AND(SUM(CM$10:CM199)&gt;0),CO$1-SUM(CM$10:CM199),0)))</f>
        <v>0</v>
      </c>
      <c r="CN200" s="45">
        <f t="shared" si="402"/>
        <v>0</v>
      </c>
      <c r="CO200" s="45">
        <f t="shared" si="403"/>
        <v>0</v>
      </c>
      <c r="CP200" s="45">
        <f t="shared" si="453"/>
        <v>0</v>
      </c>
      <c r="CQ200" s="45">
        <f t="shared" si="404"/>
        <v>0</v>
      </c>
      <c r="CR200" s="45">
        <f>IF(AND(CP200&lt;&gt;0,SUM(CP$9:CP199)=0),ROUND(CO$1*CO$3,0),0)</f>
        <v>0</v>
      </c>
      <c r="CS200" s="18"/>
      <c r="CT200" s="38">
        <f>IF(SUM(DB$9:DB199)&gt;0.9,MAX(CT$9:CT199)+1,0)</f>
        <v>0</v>
      </c>
      <c r="CU200" s="44">
        <f t="shared" si="355"/>
        <v>0</v>
      </c>
      <c r="CV200" s="40">
        <f t="shared" si="356"/>
        <v>50344</v>
      </c>
      <c r="CW200" s="43">
        <f t="shared" si="469"/>
        <v>0</v>
      </c>
      <c r="CX200" s="43">
        <f t="shared" si="454"/>
        <v>0</v>
      </c>
      <c r="CY200" s="45">
        <f>IF(AND(CT200=DA$6,DC199-DA$1/(DA$7-DA$6+1)&gt;=0),ROUND(DA$1/(DA$7-DA$6+1),0),IF(AND(SUM(CY$10:CY199)&gt;0,DC199-CY199&gt;=0),CY199,IF(AND(SUM(CY$10:CY199)&gt;0),DA$1-SUM(CY$10:CY199),0)))</f>
        <v>0</v>
      </c>
      <c r="CZ200" s="45">
        <f t="shared" si="405"/>
        <v>0</v>
      </c>
      <c r="DA200" s="45">
        <f t="shared" si="406"/>
        <v>0</v>
      </c>
      <c r="DB200" s="45">
        <f t="shared" si="455"/>
        <v>0</v>
      </c>
      <c r="DC200" s="45">
        <f t="shared" si="407"/>
        <v>0</v>
      </c>
      <c r="DD200" s="45">
        <f>IF(AND(DB200&lt;&gt;0,SUM(DB$9:DB199)=0),ROUND(DA$1*DA$3,0),0)</f>
        <v>0</v>
      </c>
      <c r="DE200" s="18"/>
      <c r="DF200" s="38">
        <f>IF(SUM(DN$9:DN199)&gt;0.9,MAX(DF$9:DF199)+1,0)</f>
        <v>0</v>
      </c>
      <c r="DG200" s="44">
        <f t="shared" si="357"/>
        <v>0</v>
      </c>
      <c r="DH200" s="40">
        <f t="shared" si="358"/>
        <v>50344</v>
      </c>
      <c r="DI200" s="43">
        <f t="shared" si="470"/>
        <v>0</v>
      </c>
      <c r="DJ200" s="43">
        <f t="shared" si="456"/>
        <v>0</v>
      </c>
      <c r="DK200" s="45">
        <f>IF(AND(DF200=DM$6,DO199-DM$1/(DM$7-DM$6+1)&gt;=0),ROUND(DM$1/(DM$7-DM$6+1),0),IF(AND(SUM(DK$10:DK199)&gt;0,DO199-DK199&gt;=0),DK199,IF(AND(SUM(DK$10:DK199)&gt;0),DM$1-SUM(DK$10:DK199),0)))</f>
        <v>0</v>
      </c>
      <c r="DL200" s="45">
        <f t="shared" si="408"/>
        <v>0</v>
      </c>
      <c r="DM200" s="45">
        <f t="shared" si="409"/>
        <v>0</v>
      </c>
      <c r="DN200" s="45">
        <f t="shared" si="457"/>
        <v>0</v>
      </c>
      <c r="DO200" s="45">
        <f t="shared" si="410"/>
        <v>0</v>
      </c>
      <c r="DP200" s="45">
        <f>IF(AND(DN200&lt;&gt;0,SUM(DN$9:DN199)=0),ROUND(DM$1*DM$3,0),0)</f>
        <v>0</v>
      </c>
      <c r="DQ200" s="18"/>
      <c r="DR200" s="38">
        <f>IF(SUM(DZ$9:DZ199)&gt;0.9,MAX(DR$9:DR199)+1,0)</f>
        <v>0</v>
      </c>
      <c r="DS200" s="44">
        <f t="shared" si="359"/>
        <v>0</v>
      </c>
      <c r="DT200" s="40">
        <f t="shared" si="360"/>
        <v>50344</v>
      </c>
      <c r="DU200" s="43">
        <f t="shared" si="471"/>
        <v>0</v>
      </c>
      <c r="DV200" s="43">
        <f t="shared" si="458"/>
        <v>0</v>
      </c>
      <c r="DW200" s="45">
        <f>IF(AND(DR200=DY$6,EA199-DY$1/(DY$7-DY$6+1)&gt;=0),ROUND(DY$1/(DY$7-DY$6+1),0),IF(AND(SUM(DW$10:DW199)&gt;0,EA199-DW199&gt;=0),DW199,IF(AND(SUM(DW$10:DW199)&gt;0),DY$1-SUM(DW$10:DW199),0)))</f>
        <v>0</v>
      </c>
      <c r="DX200" s="45">
        <f t="shared" si="411"/>
        <v>0</v>
      </c>
      <c r="DY200" s="45">
        <f t="shared" si="412"/>
        <v>0</v>
      </c>
      <c r="DZ200" s="45">
        <f t="shared" si="459"/>
        <v>0</v>
      </c>
      <c r="EA200" s="45">
        <f t="shared" si="413"/>
        <v>0</v>
      </c>
      <c r="EB200" s="45">
        <f>IF(AND(DZ200&lt;&gt;0,SUM(DZ$9:DZ199)=0),ROUND(DY$1*DY$3,0),0)</f>
        <v>0</v>
      </c>
      <c r="EC200" s="18"/>
      <c r="ED200" s="38">
        <f>IF(SUM(EL$9:EL199)&gt;0.9,MAX(ED$9:ED199)+1,0)</f>
        <v>0</v>
      </c>
      <c r="EE200" s="44">
        <f t="shared" si="361"/>
        <v>0</v>
      </c>
      <c r="EF200" s="40">
        <f t="shared" si="362"/>
        <v>50344</v>
      </c>
      <c r="EG200" s="43">
        <f t="shared" si="472"/>
        <v>0</v>
      </c>
      <c r="EH200" s="43">
        <f t="shared" si="460"/>
        <v>0</v>
      </c>
      <c r="EI200" s="45">
        <f>IF(AND(ED200=EK$6,EM199-EK$1/(EK$7-EK$6+1)&gt;=0),ROUND(EK$1/(EK$7-EK$6+1),0),IF(AND(SUM(EI$10:EI199)&gt;0,EM199-EI199&gt;=0),EI199,IF(AND(SUM(EI$10:EI199)&gt;0),EK$1-SUM(EI$10:EI199),0)))</f>
        <v>0</v>
      </c>
      <c r="EJ200" s="45">
        <f t="shared" si="414"/>
        <v>0</v>
      </c>
      <c r="EK200" s="45">
        <f t="shared" si="415"/>
        <v>0</v>
      </c>
      <c r="EL200" s="45">
        <f t="shared" si="461"/>
        <v>0</v>
      </c>
      <c r="EM200" s="45">
        <f t="shared" si="416"/>
        <v>0</v>
      </c>
      <c r="EN200" s="45">
        <f>IF(AND(EL200&lt;&gt;0,SUM(EL$9:EL199)=0),ROUND(EK$1*EK$3,0),0)</f>
        <v>0</v>
      </c>
      <c r="EO200" s="21"/>
      <c r="EP200" s="46">
        <f t="shared" si="433"/>
        <v>178</v>
      </c>
      <c r="EQ200" s="47">
        <f t="shared" si="417"/>
        <v>50344</v>
      </c>
      <c r="ER200" s="48">
        <f t="shared" si="438"/>
        <v>0</v>
      </c>
      <c r="ES200" s="48">
        <f t="shared" si="418"/>
        <v>0</v>
      </c>
      <c r="ET200" s="48">
        <f t="shared" si="419"/>
        <v>0</v>
      </c>
      <c r="EU200" s="48">
        <f t="shared" si="420"/>
        <v>0</v>
      </c>
      <c r="EV200" s="48">
        <f t="shared" si="421"/>
        <v>0</v>
      </c>
      <c r="EW200" s="48">
        <f t="shared" si="422"/>
        <v>0</v>
      </c>
      <c r="EX200" s="48">
        <f t="shared" si="423"/>
        <v>0</v>
      </c>
      <c r="EY200" s="48">
        <f t="shared" si="424"/>
        <v>0</v>
      </c>
      <c r="EZ200" s="48">
        <f t="shared" si="425"/>
        <v>0</v>
      </c>
      <c r="FA200" s="48">
        <f t="shared" si="426"/>
        <v>0</v>
      </c>
      <c r="FB200" s="48">
        <f t="shared" si="427"/>
        <v>0</v>
      </c>
      <c r="FC200" s="48">
        <f t="shared" si="428"/>
        <v>0</v>
      </c>
      <c r="FD200" s="48">
        <f t="shared" si="363"/>
        <v>0</v>
      </c>
      <c r="FE200" s="49">
        <f t="shared" si="339"/>
        <v>0</v>
      </c>
      <c r="FF200" s="49">
        <f t="shared" si="367"/>
        <v>0</v>
      </c>
      <c r="FG200" s="49">
        <f t="shared" si="368"/>
        <v>0</v>
      </c>
      <c r="FH200" s="49">
        <f t="shared" si="369"/>
        <v>0</v>
      </c>
      <c r="FI200" s="49">
        <f t="shared" si="370"/>
        <v>0</v>
      </c>
      <c r="FJ200" s="49">
        <f t="shared" si="371"/>
        <v>0</v>
      </c>
      <c r="FK200" s="49">
        <f t="shared" si="372"/>
        <v>0</v>
      </c>
      <c r="FL200" s="49">
        <f t="shared" si="373"/>
        <v>0</v>
      </c>
      <c r="FM200" s="49">
        <f t="shared" si="374"/>
        <v>0</v>
      </c>
      <c r="FN200" s="49">
        <f t="shared" si="429"/>
        <v>0</v>
      </c>
      <c r="FO200" s="49">
        <f t="shared" si="430"/>
        <v>0</v>
      </c>
      <c r="FP200" s="49">
        <f t="shared" si="431"/>
        <v>0</v>
      </c>
      <c r="FQ200" s="49">
        <f t="shared" si="432"/>
        <v>0</v>
      </c>
      <c r="FR200" s="49">
        <f t="shared" si="375"/>
        <v>0</v>
      </c>
      <c r="FS200" s="49">
        <f>IF(SUM(FF200:FF$298)=0,FF$299*FS$8/12,0)</f>
        <v>0</v>
      </c>
      <c r="FT200" s="49">
        <f>IF(SUM(FG200:FG$298)=0,FG$299*FT$8/12,0)</f>
        <v>0</v>
      </c>
      <c r="FU200" s="49">
        <f>IF(SUM(FH200:FH$298)=0,FH$299*FU$8/12,0)</f>
        <v>0</v>
      </c>
      <c r="FV200" s="49">
        <f>IF(SUM(FI200:FI$298)=0,FI$299*FV$8/12,0)</f>
        <v>0</v>
      </c>
      <c r="FW200" s="49">
        <f>IF(SUM(FJ200:FJ$298)=0,FJ$299*FW$8/12,0)</f>
        <v>0</v>
      </c>
      <c r="FX200" s="49">
        <f>IF(SUM(FK200:FK$298)=0,FK$299*FX$8/12,0)</f>
        <v>0</v>
      </c>
      <c r="FY200" s="49">
        <f>IF(SUM(FL200:FL$298)=0,FL$299*FY$8/12,0)</f>
        <v>0</v>
      </c>
      <c r="FZ200" s="49">
        <f>IF(SUM(FM200:FM$298)=0,FM$299*FZ$8/12,0)</f>
        <v>0</v>
      </c>
      <c r="GA200" s="49">
        <f>IF(SUM(FN200:FN$298)=0,FN$299*GA$8/12,0)</f>
        <v>0</v>
      </c>
      <c r="GB200" s="49">
        <f>IF(SUM(FO200:FO$298)=0,FO$299*GB$8/12,0)</f>
        <v>0</v>
      </c>
      <c r="GC200" s="49">
        <f>IF(SUM(FP200:FP$298)=0,FP$299*GC$8/12,0)</f>
        <v>0</v>
      </c>
      <c r="GD200" s="49">
        <f>IF(SUM(FQ200:FQ$298)=0,FQ$299*GD$8/12,0)</f>
        <v>0</v>
      </c>
      <c r="GE200" s="49">
        <f t="shared" si="376"/>
        <v>0</v>
      </c>
      <c r="GF200" s="49">
        <f t="shared" si="364"/>
        <v>0</v>
      </c>
      <c r="GG200" s="49">
        <f t="shared" si="377"/>
        <v>0</v>
      </c>
      <c r="GH200" s="49">
        <f t="shared" si="365"/>
        <v>0</v>
      </c>
      <c r="GI200" s="49">
        <f t="shared" si="378"/>
        <v>0</v>
      </c>
      <c r="GJ200" s="49">
        <f t="shared" si="366"/>
        <v>0</v>
      </c>
      <c r="GK200" s="21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  <c r="IW200" s="64"/>
      <c r="IX200" s="64"/>
      <c r="IY200" s="64"/>
      <c r="IZ200" s="64"/>
      <c r="JA200" s="64"/>
      <c r="JB200" s="64"/>
      <c r="JC200" s="64"/>
      <c r="JD200" s="64"/>
      <c r="JE200" s="64"/>
      <c r="JF200" s="64"/>
      <c r="JG200" s="64"/>
      <c r="JH200" s="64"/>
      <c r="JI200" s="64"/>
      <c r="JJ200" s="64"/>
      <c r="JK200" s="64"/>
      <c r="JL200" s="64"/>
      <c r="JM200" s="64"/>
      <c r="JN200" s="64"/>
      <c r="JO200" s="64"/>
      <c r="JP200" s="64"/>
      <c r="JQ200" s="64"/>
      <c r="JR200" s="64"/>
      <c r="JS200" s="64"/>
      <c r="JT200" s="64"/>
      <c r="JU200" s="64"/>
      <c r="JV200" s="64"/>
      <c r="JW200" s="64"/>
      <c r="JX200" s="64"/>
      <c r="JY200" s="64"/>
      <c r="JZ200" s="64"/>
      <c r="KA200" s="64"/>
      <c r="KB200" s="64"/>
      <c r="KC200" s="64"/>
      <c r="KD200" s="64"/>
      <c r="KE200" s="64"/>
      <c r="KF200" s="64"/>
      <c r="KG200" s="64"/>
      <c r="KH200" s="64"/>
      <c r="KI200" s="64"/>
      <c r="KJ200" s="64"/>
      <c r="KK200" s="64"/>
      <c r="KL200" s="64"/>
      <c r="KM200" s="64"/>
    </row>
    <row r="201" spans="1:299">
      <c r="A201" s="57"/>
      <c r="B201" s="38">
        <f>IF(SUM(J$9:J200)&gt;0.9,MAX(B$9:B200)+1,0)</f>
        <v>172</v>
      </c>
      <c r="C201" s="44">
        <f t="shared" si="340"/>
        <v>0</v>
      </c>
      <c r="D201" s="40">
        <v>50374</v>
      </c>
      <c r="E201" s="43">
        <f t="shared" si="379"/>
        <v>0</v>
      </c>
      <c r="F201" s="43">
        <f t="shared" si="380"/>
        <v>0</v>
      </c>
      <c r="G201" s="45">
        <f>IF(AND(B201=I$6,K200-I$1/(I$7-I$6+1)&gt;=0),ROUND(I$1/(I$7-I$6+1),0),IF(AND(SUM(G$10:G200)&gt;0,K200-G200&gt;=0),G200,IF(AND(SUM(G$10:G200)&gt;0),I$1-SUM(G$10:G200),0)))</f>
        <v>0</v>
      </c>
      <c r="H201" s="45">
        <f t="shared" si="381"/>
        <v>0</v>
      </c>
      <c r="I201" s="45">
        <f t="shared" si="382"/>
        <v>0</v>
      </c>
      <c r="J201" s="45">
        <f t="shared" si="439"/>
        <v>0</v>
      </c>
      <c r="K201" s="45">
        <f t="shared" si="383"/>
        <v>0</v>
      </c>
      <c r="L201" s="45">
        <f>IF(AND(J201&lt;&gt;0,SUM(J$9:J200)=0),ROUND(I$1*I$3,0),0)</f>
        <v>0</v>
      </c>
      <c r="M201" s="18"/>
      <c r="N201" s="38">
        <f>IF(SUM(V$9:V200)&gt;0.9,MAX(N$9:N200)+1,0)</f>
        <v>0</v>
      </c>
      <c r="O201" s="44">
        <f t="shared" si="341"/>
        <v>0</v>
      </c>
      <c r="P201" s="40">
        <f t="shared" si="342"/>
        <v>50374</v>
      </c>
      <c r="Q201" s="43">
        <f t="shared" si="462"/>
        <v>0</v>
      </c>
      <c r="R201" s="43">
        <f t="shared" si="440"/>
        <v>0</v>
      </c>
      <c r="S201" s="45">
        <f>IF(AND(N201=U$6,W200-U$1/(U$7-U$6+1)&gt;=0),ROUND(U$1/(U$7-U$6+1),0),IF(AND(SUM(S$10:S200)&gt;0,W200-S200&gt;=0),S200,IF(AND(SUM(S$10:S200)&gt;0),U$1-SUM(S$10:S200),0)))</f>
        <v>0</v>
      </c>
      <c r="T201" s="45">
        <f t="shared" si="384"/>
        <v>0</v>
      </c>
      <c r="U201" s="45">
        <f t="shared" si="385"/>
        <v>0</v>
      </c>
      <c r="V201" s="45">
        <f t="shared" si="441"/>
        <v>0</v>
      </c>
      <c r="W201" s="45">
        <f t="shared" si="386"/>
        <v>0</v>
      </c>
      <c r="X201" s="45">
        <f>IF(AND(V201&lt;&gt;0,SUM(V$9:V200)=0),ROUND(U$1*U$3,0),0)</f>
        <v>0</v>
      </c>
      <c r="Y201" s="18"/>
      <c r="Z201" s="38">
        <f>IF(SUM(AH$9:AH200)&gt;0.9,MAX(Z$9:Z200)+1,0)</f>
        <v>0</v>
      </c>
      <c r="AA201" s="44">
        <f t="shared" si="343"/>
        <v>0</v>
      </c>
      <c r="AB201" s="40">
        <f t="shared" si="344"/>
        <v>50374</v>
      </c>
      <c r="AC201" s="43">
        <f t="shared" si="463"/>
        <v>0</v>
      </c>
      <c r="AD201" s="43">
        <f t="shared" si="442"/>
        <v>0</v>
      </c>
      <c r="AE201" s="45">
        <f>IF(AND(Z201=AG$6,AI200-AG$1/(AG$7-AG$6+1)&gt;=0),ROUND(AG$1/(AG$7-AG$6+1),0),IF(AND(SUM(AE$10:AE200)&gt;0,AI200-AE200&gt;=0),AE200,IF(AND(SUM(AE$10:AE200)&gt;0),AG$1-SUM(AE$10:AE200),0)))</f>
        <v>0</v>
      </c>
      <c r="AF201" s="45">
        <f t="shared" si="387"/>
        <v>0</v>
      </c>
      <c r="AG201" s="45">
        <f t="shared" si="388"/>
        <v>0</v>
      </c>
      <c r="AH201" s="45">
        <f t="shared" si="443"/>
        <v>0</v>
      </c>
      <c r="AI201" s="45">
        <f t="shared" si="389"/>
        <v>0</v>
      </c>
      <c r="AJ201" s="45">
        <f>IF(AND(AH201&lt;&gt;0,SUM(AH$9:AH200)=0),ROUND(AG$1*AG$3,0),0)</f>
        <v>0</v>
      </c>
      <c r="AK201" s="18"/>
      <c r="AL201" s="38">
        <f>IF(SUM(AT$9:AT200)&gt;0.9,MAX(AL$9:AL200)+1,0)</f>
        <v>0</v>
      </c>
      <c r="AM201" s="44">
        <f t="shared" si="345"/>
        <v>0</v>
      </c>
      <c r="AN201" s="40">
        <f t="shared" si="346"/>
        <v>50374</v>
      </c>
      <c r="AO201" s="43">
        <f t="shared" si="464"/>
        <v>0</v>
      </c>
      <c r="AP201" s="43">
        <f t="shared" si="444"/>
        <v>0</v>
      </c>
      <c r="AQ201" s="45">
        <f>IF(AND(AL201=AS$6,AU200-AS$1/(AS$7-AS$6+1)&gt;=0),ROUND(AS$1/(AS$7-AS$6+1),0),IF(AND(SUM(AQ$10:AQ200)&gt;0,AU200-AQ200&gt;=0),AQ200,IF(AND(SUM(AQ$10:AQ200)&gt;0),AS$1-SUM(AQ$10:AQ200),0)))</f>
        <v>0</v>
      </c>
      <c r="AR201" s="45">
        <f t="shared" si="390"/>
        <v>0</v>
      </c>
      <c r="AS201" s="45">
        <f t="shared" si="391"/>
        <v>0</v>
      </c>
      <c r="AT201" s="45">
        <f t="shared" si="445"/>
        <v>0</v>
      </c>
      <c r="AU201" s="45">
        <f t="shared" si="392"/>
        <v>0</v>
      </c>
      <c r="AV201" s="45">
        <f>IF(AND(AT201&lt;&gt;0,SUM(AT$9:AT200)=0),ROUND(AS$1*AS$3,0),0)</f>
        <v>0</v>
      </c>
      <c r="AW201" s="18"/>
      <c r="AX201" s="38">
        <f>IF(SUM(BF$9:BF200)&gt;0.9,MAX(AX$9:AX200)+1,0)</f>
        <v>0</v>
      </c>
      <c r="AY201" s="44">
        <f t="shared" si="347"/>
        <v>0</v>
      </c>
      <c r="AZ201" s="40">
        <f t="shared" si="348"/>
        <v>50374</v>
      </c>
      <c r="BA201" s="43">
        <f t="shared" si="465"/>
        <v>0</v>
      </c>
      <c r="BB201" s="43">
        <f t="shared" si="446"/>
        <v>0</v>
      </c>
      <c r="BC201" s="45">
        <f>IF(AND(AX201=BE$6,BG200-BE$1/(BE$7-BE$6+1)&gt;=0),ROUND(BE$1/(BE$7-BE$6+1),0),IF(AND(SUM(BC$10:BC200)&gt;0,BG200-BC200&gt;=0),BC200,IF(AND(SUM(BC$10:BC200)&gt;0),BE$1-SUM(BC$10:BC200),0)))</f>
        <v>0</v>
      </c>
      <c r="BD201" s="45">
        <f t="shared" si="393"/>
        <v>0</v>
      </c>
      <c r="BE201" s="45">
        <f t="shared" si="394"/>
        <v>0</v>
      </c>
      <c r="BF201" s="45">
        <f t="shared" si="447"/>
        <v>0</v>
      </c>
      <c r="BG201" s="45">
        <f t="shared" si="395"/>
        <v>0</v>
      </c>
      <c r="BH201" s="45">
        <f>IF(AND(BF201&lt;&gt;0,SUM(BF$9:BF200)=0),ROUND(BE$1*BE$3,0),0)</f>
        <v>0</v>
      </c>
      <c r="BI201" s="18"/>
      <c r="BJ201" s="38">
        <f>IF(SUM(BR$9:BR200)&gt;0.9,MAX(BJ$9:BJ200)+1,0)</f>
        <v>0</v>
      </c>
      <c r="BK201" s="44">
        <f t="shared" si="349"/>
        <v>0</v>
      </c>
      <c r="BL201" s="40">
        <f t="shared" si="350"/>
        <v>50374</v>
      </c>
      <c r="BM201" s="43">
        <f t="shared" si="466"/>
        <v>0</v>
      </c>
      <c r="BN201" s="43">
        <f t="shared" si="448"/>
        <v>0</v>
      </c>
      <c r="BO201" s="45">
        <f>IF(AND(BJ201=BQ$6,BS200-BQ$1/(BQ$7-BQ$6+1)&gt;=0),ROUND(BQ$1/(BQ$7-BQ$6+1),0),IF(AND(SUM(BO$10:BO200)&gt;0,BS200-BO200&gt;=0),BO200,IF(AND(SUM(BO$10:BO200)&gt;0),BQ$1-SUM(BO$10:BO200),0)))</f>
        <v>0</v>
      </c>
      <c r="BP201" s="45">
        <f t="shared" si="396"/>
        <v>0</v>
      </c>
      <c r="BQ201" s="45">
        <f t="shared" si="397"/>
        <v>0</v>
      </c>
      <c r="BR201" s="45">
        <f t="shared" si="449"/>
        <v>0</v>
      </c>
      <c r="BS201" s="45">
        <f t="shared" si="398"/>
        <v>0</v>
      </c>
      <c r="BT201" s="45">
        <f>IF(AND(BR201&lt;&gt;0,SUM(BR$9:BR200)=0),ROUND(BQ$1*BQ$3,0),0)</f>
        <v>0</v>
      </c>
      <c r="BU201" s="18"/>
      <c r="BV201" s="38">
        <f>IF(SUM(CD$9:CD200)&gt;0.9,MAX(BV$9:BV200)+1,0)</f>
        <v>0</v>
      </c>
      <c r="BW201" s="44">
        <f t="shared" si="351"/>
        <v>0</v>
      </c>
      <c r="BX201" s="40">
        <f t="shared" si="352"/>
        <v>50374</v>
      </c>
      <c r="BY201" s="43">
        <f t="shared" si="467"/>
        <v>0</v>
      </c>
      <c r="BZ201" s="43">
        <f t="shared" si="450"/>
        <v>0</v>
      </c>
      <c r="CA201" s="45">
        <f>IF(AND(BV201=CC$6,CE200-CC$1/(CC$7-CC$6+1)&gt;=0),ROUND(CC$1/(CC$7-CC$6+1),0),IF(AND(SUM(CA$10:CA200)&gt;0,CE200-CA200&gt;=0),CA200,IF(AND(SUM(CA$10:CA200)&gt;0),CC$1-SUM(CA$10:CA200),0)))</f>
        <v>0</v>
      </c>
      <c r="CB201" s="45">
        <f t="shared" si="399"/>
        <v>0</v>
      </c>
      <c r="CC201" s="45">
        <f t="shared" si="400"/>
        <v>0</v>
      </c>
      <c r="CD201" s="45">
        <f t="shared" si="451"/>
        <v>0</v>
      </c>
      <c r="CE201" s="45">
        <f t="shared" si="401"/>
        <v>0</v>
      </c>
      <c r="CF201" s="45">
        <f>IF(AND(CD201&lt;&gt;0,SUM(CD$9:CD200)=0),ROUND(CC$1*CC$3,0),0)</f>
        <v>0</v>
      </c>
      <c r="CG201" s="18"/>
      <c r="CH201" s="38">
        <f>IF(SUM(CP$9:CP200)&gt;0.9,MAX(CH$9:CH200)+1,0)</f>
        <v>0</v>
      </c>
      <c r="CI201" s="44">
        <f t="shared" si="353"/>
        <v>0</v>
      </c>
      <c r="CJ201" s="40">
        <f t="shared" si="354"/>
        <v>50374</v>
      </c>
      <c r="CK201" s="43">
        <f t="shared" si="468"/>
        <v>0</v>
      </c>
      <c r="CL201" s="43">
        <f t="shared" si="452"/>
        <v>0</v>
      </c>
      <c r="CM201" s="45">
        <f>IF(AND(CH201=CO$6,CQ200-CO$1/(CO$7-CO$6+1)&gt;=0),ROUND(CO$1/(CO$7-CO$6+1),0),IF(AND(SUM(CM$10:CM200)&gt;0,CQ200-CM200&gt;=0),CM200,IF(AND(SUM(CM$10:CM200)&gt;0),CO$1-SUM(CM$10:CM200),0)))</f>
        <v>0</v>
      </c>
      <c r="CN201" s="45">
        <f t="shared" si="402"/>
        <v>0</v>
      </c>
      <c r="CO201" s="45">
        <f t="shared" si="403"/>
        <v>0</v>
      </c>
      <c r="CP201" s="45">
        <f t="shared" si="453"/>
        <v>0</v>
      </c>
      <c r="CQ201" s="45">
        <f t="shared" si="404"/>
        <v>0</v>
      </c>
      <c r="CR201" s="45">
        <f>IF(AND(CP201&lt;&gt;0,SUM(CP$9:CP200)=0),ROUND(CO$1*CO$3,0),0)</f>
        <v>0</v>
      </c>
      <c r="CS201" s="18"/>
      <c r="CT201" s="38">
        <f>IF(SUM(DB$9:DB200)&gt;0.9,MAX(CT$9:CT200)+1,0)</f>
        <v>0</v>
      </c>
      <c r="CU201" s="44">
        <f t="shared" si="355"/>
        <v>0</v>
      </c>
      <c r="CV201" s="40">
        <f t="shared" si="356"/>
        <v>50374</v>
      </c>
      <c r="CW201" s="43">
        <f t="shared" si="469"/>
        <v>0</v>
      </c>
      <c r="CX201" s="43">
        <f t="shared" si="454"/>
        <v>0</v>
      </c>
      <c r="CY201" s="45">
        <f>IF(AND(CT201=DA$6,DC200-DA$1/(DA$7-DA$6+1)&gt;=0),ROUND(DA$1/(DA$7-DA$6+1),0),IF(AND(SUM(CY$10:CY200)&gt;0,DC200-CY200&gt;=0),CY200,IF(AND(SUM(CY$10:CY200)&gt;0),DA$1-SUM(CY$10:CY200),0)))</f>
        <v>0</v>
      </c>
      <c r="CZ201" s="45">
        <f t="shared" si="405"/>
        <v>0</v>
      </c>
      <c r="DA201" s="45">
        <f t="shared" si="406"/>
        <v>0</v>
      </c>
      <c r="DB201" s="45">
        <f t="shared" si="455"/>
        <v>0</v>
      </c>
      <c r="DC201" s="45">
        <f t="shared" si="407"/>
        <v>0</v>
      </c>
      <c r="DD201" s="45">
        <f>IF(AND(DB201&lt;&gt;0,SUM(DB$9:DB200)=0),ROUND(DA$1*DA$3,0),0)</f>
        <v>0</v>
      </c>
      <c r="DE201" s="18"/>
      <c r="DF201" s="38">
        <f>IF(SUM(DN$9:DN200)&gt;0.9,MAX(DF$9:DF200)+1,0)</f>
        <v>0</v>
      </c>
      <c r="DG201" s="44">
        <f t="shared" si="357"/>
        <v>0</v>
      </c>
      <c r="DH201" s="40">
        <f t="shared" si="358"/>
        <v>50374</v>
      </c>
      <c r="DI201" s="43">
        <f t="shared" si="470"/>
        <v>0</v>
      </c>
      <c r="DJ201" s="43">
        <f t="shared" si="456"/>
        <v>0</v>
      </c>
      <c r="DK201" s="45">
        <f>IF(AND(DF201=DM$6,DO200-DM$1/(DM$7-DM$6+1)&gt;=0),ROUND(DM$1/(DM$7-DM$6+1),0),IF(AND(SUM(DK$10:DK200)&gt;0,DO200-DK200&gt;=0),DK200,IF(AND(SUM(DK$10:DK200)&gt;0),DM$1-SUM(DK$10:DK200),0)))</f>
        <v>0</v>
      </c>
      <c r="DL201" s="45">
        <f t="shared" si="408"/>
        <v>0</v>
      </c>
      <c r="DM201" s="45">
        <f t="shared" si="409"/>
        <v>0</v>
      </c>
      <c r="DN201" s="45">
        <f t="shared" si="457"/>
        <v>0</v>
      </c>
      <c r="DO201" s="45">
        <f t="shared" si="410"/>
        <v>0</v>
      </c>
      <c r="DP201" s="45">
        <f>IF(AND(DN201&lt;&gt;0,SUM(DN$9:DN200)=0),ROUND(DM$1*DM$3,0),0)</f>
        <v>0</v>
      </c>
      <c r="DQ201" s="18"/>
      <c r="DR201" s="38">
        <f>IF(SUM(DZ$9:DZ200)&gt;0.9,MAX(DR$9:DR200)+1,0)</f>
        <v>0</v>
      </c>
      <c r="DS201" s="44">
        <f t="shared" si="359"/>
        <v>0</v>
      </c>
      <c r="DT201" s="40">
        <f t="shared" si="360"/>
        <v>50374</v>
      </c>
      <c r="DU201" s="43">
        <f t="shared" si="471"/>
        <v>0</v>
      </c>
      <c r="DV201" s="43">
        <f t="shared" si="458"/>
        <v>0</v>
      </c>
      <c r="DW201" s="45">
        <f>IF(AND(DR201=DY$6,EA200-DY$1/(DY$7-DY$6+1)&gt;=0),ROUND(DY$1/(DY$7-DY$6+1),0),IF(AND(SUM(DW$10:DW200)&gt;0,EA200-DW200&gt;=0),DW200,IF(AND(SUM(DW$10:DW200)&gt;0),DY$1-SUM(DW$10:DW200),0)))</f>
        <v>0</v>
      </c>
      <c r="DX201" s="45">
        <f t="shared" si="411"/>
        <v>0</v>
      </c>
      <c r="DY201" s="45">
        <f t="shared" si="412"/>
        <v>0</v>
      </c>
      <c r="DZ201" s="45">
        <f t="shared" si="459"/>
        <v>0</v>
      </c>
      <c r="EA201" s="45">
        <f t="shared" si="413"/>
        <v>0</v>
      </c>
      <c r="EB201" s="45">
        <f>IF(AND(DZ201&lt;&gt;0,SUM(DZ$9:DZ200)=0),ROUND(DY$1*DY$3,0),0)</f>
        <v>0</v>
      </c>
      <c r="EC201" s="18"/>
      <c r="ED201" s="38">
        <f>IF(SUM(EL$9:EL200)&gt;0.9,MAX(ED$9:ED200)+1,0)</f>
        <v>0</v>
      </c>
      <c r="EE201" s="44">
        <f t="shared" si="361"/>
        <v>0</v>
      </c>
      <c r="EF201" s="40">
        <f t="shared" si="362"/>
        <v>50374</v>
      </c>
      <c r="EG201" s="43">
        <f t="shared" si="472"/>
        <v>0</v>
      </c>
      <c r="EH201" s="43">
        <f t="shared" si="460"/>
        <v>0</v>
      </c>
      <c r="EI201" s="45">
        <f>IF(AND(ED201=EK$6,EM200-EK$1/(EK$7-EK$6+1)&gt;=0),ROUND(EK$1/(EK$7-EK$6+1),0),IF(AND(SUM(EI$10:EI200)&gt;0,EM200-EI200&gt;=0),EI200,IF(AND(SUM(EI$10:EI200)&gt;0),EK$1-SUM(EI$10:EI200),0)))</f>
        <v>0</v>
      </c>
      <c r="EJ201" s="45">
        <f t="shared" si="414"/>
        <v>0</v>
      </c>
      <c r="EK201" s="45">
        <f t="shared" si="415"/>
        <v>0</v>
      </c>
      <c r="EL201" s="45">
        <f t="shared" si="461"/>
        <v>0</v>
      </c>
      <c r="EM201" s="45">
        <f t="shared" si="416"/>
        <v>0</v>
      </c>
      <c r="EN201" s="45">
        <f>IF(AND(EL201&lt;&gt;0,SUM(EL$9:EL200)=0),ROUND(EK$1*EK$3,0),0)</f>
        <v>0</v>
      </c>
      <c r="EO201" s="21"/>
      <c r="EP201" s="46">
        <f t="shared" si="433"/>
        <v>179</v>
      </c>
      <c r="EQ201" s="47">
        <f t="shared" si="417"/>
        <v>50374</v>
      </c>
      <c r="ER201" s="48">
        <f t="shared" si="438"/>
        <v>0</v>
      </c>
      <c r="ES201" s="48">
        <f t="shared" si="418"/>
        <v>0</v>
      </c>
      <c r="ET201" s="48">
        <f t="shared" si="419"/>
        <v>0</v>
      </c>
      <c r="EU201" s="48">
        <f t="shared" si="420"/>
        <v>0</v>
      </c>
      <c r="EV201" s="48">
        <f t="shared" si="421"/>
        <v>0</v>
      </c>
      <c r="EW201" s="48">
        <f t="shared" si="422"/>
        <v>0</v>
      </c>
      <c r="EX201" s="48">
        <f t="shared" si="423"/>
        <v>0</v>
      </c>
      <c r="EY201" s="48">
        <f t="shared" si="424"/>
        <v>0</v>
      </c>
      <c r="EZ201" s="48">
        <f t="shared" si="425"/>
        <v>0</v>
      </c>
      <c r="FA201" s="48">
        <f t="shared" si="426"/>
        <v>0</v>
      </c>
      <c r="FB201" s="48">
        <f t="shared" si="427"/>
        <v>0</v>
      </c>
      <c r="FC201" s="48">
        <f t="shared" si="428"/>
        <v>0</v>
      </c>
      <c r="FD201" s="48">
        <f t="shared" si="363"/>
        <v>0</v>
      </c>
      <c r="FE201" s="49">
        <f t="shared" ref="FE201:FE264" si="473">G201+S201+AE201+AQ201+BC201+BO201+CA201+CM201+CY201+DK201+DW201+EI201</f>
        <v>0</v>
      </c>
      <c r="FF201" s="49">
        <f t="shared" si="367"/>
        <v>0</v>
      </c>
      <c r="FG201" s="49">
        <f t="shared" si="368"/>
        <v>0</v>
      </c>
      <c r="FH201" s="49">
        <f t="shared" si="369"/>
        <v>0</v>
      </c>
      <c r="FI201" s="49">
        <f t="shared" si="370"/>
        <v>0</v>
      </c>
      <c r="FJ201" s="49">
        <f t="shared" si="371"/>
        <v>0</v>
      </c>
      <c r="FK201" s="49">
        <f t="shared" si="372"/>
        <v>0</v>
      </c>
      <c r="FL201" s="49">
        <f t="shared" si="373"/>
        <v>0</v>
      </c>
      <c r="FM201" s="49">
        <f t="shared" si="374"/>
        <v>0</v>
      </c>
      <c r="FN201" s="49">
        <f t="shared" si="429"/>
        <v>0</v>
      </c>
      <c r="FO201" s="49">
        <f t="shared" si="430"/>
        <v>0</v>
      </c>
      <c r="FP201" s="49">
        <f t="shared" si="431"/>
        <v>0</v>
      </c>
      <c r="FQ201" s="49">
        <f t="shared" si="432"/>
        <v>0</v>
      </c>
      <c r="FR201" s="49">
        <f t="shared" si="375"/>
        <v>0</v>
      </c>
      <c r="FS201" s="49">
        <f>IF(SUM(FF201:FF$298)=0,FF$299*FS$8/12,0)</f>
        <v>0</v>
      </c>
      <c r="FT201" s="49">
        <f>IF(SUM(FG201:FG$298)=0,FG$299*FT$8/12,0)</f>
        <v>0</v>
      </c>
      <c r="FU201" s="49">
        <f>IF(SUM(FH201:FH$298)=0,FH$299*FU$8/12,0)</f>
        <v>0</v>
      </c>
      <c r="FV201" s="49">
        <f>IF(SUM(FI201:FI$298)=0,FI$299*FV$8/12,0)</f>
        <v>0</v>
      </c>
      <c r="FW201" s="49">
        <f>IF(SUM(FJ201:FJ$298)=0,FJ$299*FW$8/12,0)</f>
        <v>0</v>
      </c>
      <c r="FX201" s="49">
        <f>IF(SUM(FK201:FK$298)=0,FK$299*FX$8/12,0)</f>
        <v>0</v>
      </c>
      <c r="FY201" s="49">
        <f>IF(SUM(FL201:FL$298)=0,FL$299*FY$8/12,0)</f>
        <v>0</v>
      </c>
      <c r="FZ201" s="49">
        <f>IF(SUM(FM201:FM$298)=0,FM$299*FZ$8/12,0)</f>
        <v>0</v>
      </c>
      <c r="GA201" s="49">
        <f>IF(SUM(FN201:FN$298)=0,FN$299*GA$8/12,0)</f>
        <v>0</v>
      </c>
      <c r="GB201" s="49">
        <f>IF(SUM(FO201:FO$298)=0,FO$299*GB$8/12,0)</f>
        <v>0</v>
      </c>
      <c r="GC201" s="49">
        <f>IF(SUM(FP201:FP$298)=0,FP$299*GC$8/12,0)</f>
        <v>0</v>
      </c>
      <c r="GD201" s="49">
        <f>IF(SUM(FQ201:FQ$298)=0,FQ$299*GD$8/12,0)</f>
        <v>0</v>
      </c>
      <c r="GE201" s="49">
        <f t="shared" si="376"/>
        <v>0</v>
      </c>
      <c r="GF201" s="49">
        <f t="shared" si="364"/>
        <v>0</v>
      </c>
      <c r="GG201" s="49">
        <f t="shared" si="377"/>
        <v>0</v>
      </c>
      <c r="GH201" s="49">
        <f t="shared" si="365"/>
        <v>0</v>
      </c>
      <c r="GI201" s="49">
        <f t="shared" si="378"/>
        <v>0</v>
      </c>
      <c r="GJ201" s="49">
        <f t="shared" si="366"/>
        <v>0</v>
      </c>
      <c r="GK201" s="21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  <c r="IW201" s="64"/>
      <c r="IX201" s="64"/>
      <c r="IY201" s="64"/>
      <c r="IZ201" s="64"/>
      <c r="JA201" s="64"/>
      <c r="JB201" s="64"/>
      <c r="JC201" s="64"/>
      <c r="JD201" s="64"/>
      <c r="JE201" s="64"/>
      <c r="JF201" s="64"/>
      <c r="JG201" s="64"/>
      <c r="JH201" s="64"/>
      <c r="JI201" s="64"/>
      <c r="JJ201" s="64"/>
      <c r="JK201" s="64"/>
      <c r="JL201" s="64"/>
      <c r="JM201" s="64"/>
      <c r="JN201" s="64"/>
      <c r="JO201" s="64"/>
      <c r="JP201" s="64"/>
      <c r="JQ201" s="64"/>
      <c r="JR201" s="64"/>
      <c r="JS201" s="64"/>
      <c r="JT201" s="64"/>
      <c r="JU201" s="64"/>
      <c r="JV201" s="64"/>
      <c r="JW201" s="64"/>
      <c r="JX201" s="64"/>
      <c r="JY201" s="64"/>
      <c r="JZ201" s="64"/>
      <c r="KA201" s="64"/>
      <c r="KB201" s="64"/>
      <c r="KC201" s="64"/>
      <c r="KD201" s="64"/>
      <c r="KE201" s="64"/>
      <c r="KF201" s="64"/>
      <c r="KG201" s="64"/>
      <c r="KH201" s="64"/>
      <c r="KI201" s="64"/>
      <c r="KJ201" s="64"/>
      <c r="KK201" s="64"/>
      <c r="KL201" s="64"/>
      <c r="KM201" s="64"/>
    </row>
    <row r="202" spans="1:299">
      <c r="A202" s="57"/>
      <c r="B202" s="38">
        <f>IF(SUM(J$9:J201)&gt;0.9,MAX(B$9:B201)+1,0)</f>
        <v>173</v>
      </c>
      <c r="C202" s="44">
        <f t="shared" ref="C202:C265" si="474">IF(J202+K201&gt;0.8,D202-D201,0)</f>
        <v>0</v>
      </c>
      <c r="D202" s="40">
        <v>50405</v>
      </c>
      <c r="E202" s="43">
        <f t="shared" si="379"/>
        <v>0</v>
      </c>
      <c r="F202" s="43">
        <f t="shared" si="380"/>
        <v>0</v>
      </c>
      <c r="G202" s="45">
        <f>IF(AND(B202=I$6,K201-I$1/(I$7-I$6+1)&gt;=0),ROUND(I$1/(I$7-I$6+1),0),IF(AND(SUM(G$10:G201)&gt;0,K201-G201&gt;=0),G201,IF(AND(SUM(G$10:G201)&gt;0),I$1-SUM(G$10:G201),0)))</f>
        <v>0</v>
      </c>
      <c r="H202" s="45">
        <f t="shared" si="381"/>
        <v>0</v>
      </c>
      <c r="I202" s="45">
        <f t="shared" si="382"/>
        <v>0</v>
      </c>
      <c r="J202" s="45">
        <f t="shared" si="439"/>
        <v>0</v>
      </c>
      <c r="K202" s="45">
        <f t="shared" si="383"/>
        <v>0</v>
      </c>
      <c r="L202" s="45">
        <f>IF(AND(J202&lt;&gt;0,SUM(J$9:J201)=0),ROUND(I$1*I$3,0),0)</f>
        <v>0</v>
      </c>
      <c r="M202" s="18"/>
      <c r="N202" s="38">
        <f>IF(SUM(V$9:V201)&gt;0.9,MAX(N$9:N201)+1,0)</f>
        <v>0</v>
      </c>
      <c r="O202" s="44">
        <f t="shared" ref="O202:O265" si="475">IF(V202+W201&gt;0.8,P202-P201,0)</f>
        <v>0</v>
      </c>
      <c r="P202" s="40">
        <f t="shared" ref="P202:P265" si="476">D202</f>
        <v>50405</v>
      </c>
      <c r="Q202" s="43">
        <f t="shared" si="462"/>
        <v>0</v>
      </c>
      <c r="R202" s="43">
        <f t="shared" si="440"/>
        <v>0</v>
      </c>
      <c r="S202" s="45">
        <f>IF(AND(N202=U$6,W201-U$1/(U$7-U$6+1)&gt;=0),ROUND(U$1/(U$7-U$6+1),0),IF(AND(SUM(S$10:S201)&gt;0,W201-S201&gt;=0),S201,IF(AND(SUM(S$10:S201)&gt;0),U$1-SUM(S$10:S201),0)))</f>
        <v>0</v>
      </c>
      <c r="T202" s="45">
        <f t="shared" si="384"/>
        <v>0</v>
      </c>
      <c r="U202" s="45">
        <f t="shared" si="385"/>
        <v>0</v>
      </c>
      <c r="V202" s="45">
        <f t="shared" si="441"/>
        <v>0</v>
      </c>
      <c r="W202" s="45">
        <f t="shared" si="386"/>
        <v>0</v>
      </c>
      <c r="X202" s="45">
        <f>IF(AND(V202&lt;&gt;0,SUM(V$9:V201)=0),ROUND(U$1*U$3,0),0)</f>
        <v>0</v>
      </c>
      <c r="Y202" s="18"/>
      <c r="Z202" s="38">
        <f>IF(SUM(AH$9:AH201)&gt;0.9,MAX(Z$9:Z201)+1,0)</f>
        <v>0</v>
      </c>
      <c r="AA202" s="44">
        <f t="shared" ref="AA202:AA265" si="477">IF(AH202+AI201&gt;0.8,AB202-AB201,0)</f>
        <v>0</v>
      </c>
      <c r="AB202" s="40">
        <f t="shared" ref="AB202:AB265" si="478">P202</f>
        <v>50405</v>
      </c>
      <c r="AC202" s="43">
        <f t="shared" si="463"/>
        <v>0</v>
      </c>
      <c r="AD202" s="43">
        <f t="shared" si="442"/>
        <v>0</v>
      </c>
      <c r="AE202" s="45">
        <f>IF(AND(Z202=AG$6,AI201-AG$1/(AG$7-AG$6+1)&gt;=0),ROUND(AG$1/(AG$7-AG$6+1),0),IF(AND(SUM(AE$10:AE201)&gt;0,AI201-AE201&gt;=0),AE201,IF(AND(SUM(AE$10:AE201)&gt;0),AG$1-SUM(AE$10:AE201),0)))</f>
        <v>0</v>
      </c>
      <c r="AF202" s="45">
        <f t="shared" si="387"/>
        <v>0</v>
      </c>
      <c r="AG202" s="45">
        <f t="shared" si="388"/>
        <v>0</v>
      </c>
      <c r="AH202" s="45">
        <f t="shared" si="443"/>
        <v>0</v>
      </c>
      <c r="AI202" s="45">
        <f t="shared" si="389"/>
        <v>0</v>
      </c>
      <c r="AJ202" s="45">
        <f>IF(AND(AH202&lt;&gt;0,SUM(AH$9:AH201)=0),ROUND(AG$1*AG$3,0),0)</f>
        <v>0</v>
      </c>
      <c r="AK202" s="18"/>
      <c r="AL202" s="38">
        <f>IF(SUM(AT$9:AT201)&gt;0.9,MAX(AL$9:AL201)+1,0)</f>
        <v>0</v>
      </c>
      <c r="AM202" s="44">
        <f t="shared" ref="AM202:AM265" si="479">IF(AT202+AU201&gt;0.8,AN202-AN201,0)</f>
        <v>0</v>
      </c>
      <c r="AN202" s="40">
        <f t="shared" ref="AN202:AN265" si="480">AB202</f>
        <v>50405</v>
      </c>
      <c r="AO202" s="43">
        <f t="shared" si="464"/>
        <v>0</v>
      </c>
      <c r="AP202" s="43">
        <f t="shared" si="444"/>
        <v>0</v>
      </c>
      <c r="AQ202" s="45">
        <f>IF(AND(AL202=AS$6,AU201-AS$1/(AS$7-AS$6+1)&gt;=0),ROUND(AS$1/(AS$7-AS$6+1),0),IF(AND(SUM(AQ$10:AQ201)&gt;0,AU201-AQ201&gt;=0),AQ201,IF(AND(SUM(AQ$10:AQ201)&gt;0),AS$1-SUM(AQ$10:AQ201),0)))</f>
        <v>0</v>
      </c>
      <c r="AR202" s="45">
        <f t="shared" si="390"/>
        <v>0</v>
      </c>
      <c r="AS202" s="45">
        <f t="shared" si="391"/>
        <v>0</v>
      </c>
      <c r="AT202" s="45">
        <f t="shared" si="445"/>
        <v>0</v>
      </c>
      <c r="AU202" s="45">
        <f t="shared" si="392"/>
        <v>0</v>
      </c>
      <c r="AV202" s="45">
        <f>IF(AND(AT202&lt;&gt;0,SUM(AT$9:AT201)=0),ROUND(AS$1*AS$3,0),0)</f>
        <v>0</v>
      </c>
      <c r="AW202" s="18"/>
      <c r="AX202" s="38">
        <f>IF(SUM(BF$9:BF201)&gt;0.9,MAX(AX$9:AX201)+1,0)</f>
        <v>0</v>
      </c>
      <c r="AY202" s="44">
        <f t="shared" ref="AY202:AY265" si="481">IF(BF202+BG201&gt;0.8,AZ202-AZ201,0)</f>
        <v>0</v>
      </c>
      <c r="AZ202" s="40">
        <f t="shared" ref="AZ202:AZ265" si="482">AN202</f>
        <v>50405</v>
      </c>
      <c r="BA202" s="43">
        <f t="shared" si="465"/>
        <v>0</v>
      </c>
      <c r="BB202" s="43">
        <f t="shared" si="446"/>
        <v>0</v>
      </c>
      <c r="BC202" s="45">
        <f>IF(AND(AX202=BE$6,BG201-BE$1/(BE$7-BE$6+1)&gt;=0),ROUND(BE$1/(BE$7-BE$6+1),0),IF(AND(SUM(BC$10:BC201)&gt;0,BG201-BC201&gt;=0),BC201,IF(AND(SUM(BC$10:BC201)&gt;0),BE$1-SUM(BC$10:BC201),0)))</f>
        <v>0</v>
      </c>
      <c r="BD202" s="45">
        <f t="shared" si="393"/>
        <v>0</v>
      </c>
      <c r="BE202" s="45">
        <f t="shared" si="394"/>
        <v>0</v>
      </c>
      <c r="BF202" s="45">
        <f t="shared" si="447"/>
        <v>0</v>
      </c>
      <c r="BG202" s="45">
        <f t="shared" si="395"/>
        <v>0</v>
      </c>
      <c r="BH202" s="45">
        <f>IF(AND(BF202&lt;&gt;0,SUM(BF$9:BF201)=0),ROUND(BE$1*BE$3,0),0)</f>
        <v>0</v>
      </c>
      <c r="BI202" s="18"/>
      <c r="BJ202" s="38">
        <f>IF(SUM(BR$9:BR201)&gt;0.9,MAX(BJ$9:BJ201)+1,0)</f>
        <v>0</v>
      </c>
      <c r="BK202" s="44">
        <f t="shared" ref="BK202:BK265" si="483">IF(BR202+BS201&gt;0.8,BL202-BL201,0)</f>
        <v>0</v>
      </c>
      <c r="BL202" s="40">
        <f t="shared" ref="BL202:BL265" si="484">AZ202</f>
        <v>50405</v>
      </c>
      <c r="BM202" s="43">
        <f t="shared" si="466"/>
        <v>0</v>
      </c>
      <c r="BN202" s="43">
        <f t="shared" si="448"/>
        <v>0</v>
      </c>
      <c r="BO202" s="45">
        <f>IF(AND(BJ202=BQ$6,BS201-BQ$1/(BQ$7-BQ$6+1)&gt;=0),ROUND(BQ$1/(BQ$7-BQ$6+1),0),IF(AND(SUM(BO$10:BO201)&gt;0,BS201-BO201&gt;=0),BO201,IF(AND(SUM(BO$10:BO201)&gt;0),BQ$1-SUM(BO$10:BO201),0)))</f>
        <v>0</v>
      </c>
      <c r="BP202" s="45">
        <f t="shared" si="396"/>
        <v>0</v>
      </c>
      <c r="BQ202" s="45">
        <f t="shared" si="397"/>
        <v>0</v>
      </c>
      <c r="BR202" s="45">
        <f t="shared" si="449"/>
        <v>0</v>
      </c>
      <c r="BS202" s="45">
        <f t="shared" si="398"/>
        <v>0</v>
      </c>
      <c r="BT202" s="45">
        <f>IF(AND(BR202&lt;&gt;0,SUM(BR$9:BR201)=0),ROUND(BQ$1*BQ$3,0),0)</f>
        <v>0</v>
      </c>
      <c r="BU202" s="18"/>
      <c r="BV202" s="38">
        <f>IF(SUM(CD$9:CD201)&gt;0.9,MAX(BV$9:BV201)+1,0)</f>
        <v>0</v>
      </c>
      <c r="BW202" s="44">
        <f t="shared" ref="BW202:BW265" si="485">IF(CD202+CE201&gt;0.8,BX202-BX201,0)</f>
        <v>0</v>
      </c>
      <c r="BX202" s="40">
        <f t="shared" ref="BX202:BX265" si="486">BL202</f>
        <v>50405</v>
      </c>
      <c r="BY202" s="43">
        <f t="shared" si="467"/>
        <v>0</v>
      </c>
      <c r="BZ202" s="43">
        <f t="shared" si="450"/>
        <v>0</v>
      </c>
      <c r="CA202" s="45">
        <f>IF(AND(BV202=CC$6,CE201-CC$1/(CC$7-CC$6+1)&gt;=0),ROUND(CC$1/(CC$7-CC$6+1),0),IF(AND(SUM(CA$10:CA201)&gt;0,CE201-CA201&gt;=0),CA201,IF(AND(SUM(CA$10:CA201)&gt;0),CC$1-SUM(CA$10:CA201),0)))</f>
        <v>0</v>
      </c>
      <c r="CB202" s="45">
        <f t="shared" si="399"/>
        <v>0</v>
      </c>
      <c r="CC202" s="45">
        <f t="shared" si="400"/>
        <v>0</v>
      </c>
      <c r="CD202" s="45">
        <f t="shared" si="451"/>
        <v>0</v>
      </c>
      <c r="CE202" s="45">
        <f t="shared" si="401"/>
        <v>0</v>
      </c>
      <c r="CF202" s="45">
        <f>IF(AND(CD202&lt;&gt;0,SUM(CD$9:CD201)=0),ROUND(CC$1*CC$3,0),0)</f>
        <v>0</v>
      </c>
      <c r="CG202" s="18"/>
      <c r="CH202" s="38">
        <f>IF(SUM(CP$9:CP201)&gt;0.9,MAX(CH$9:CH201)+1,0)</f>
        <v>0</v>
      </c>
      <c r="CI202" s="44">
        <f t="shared" ref="CI202:CI265" si="487">IF(CP202+CQ201&gt;0.8,CJ202-CJ201,0)</f>
        <v>0</v>
      </c>
      <c r="CJ202" s="40">
        <f t="shared" ref="CJ202:CJ265" si="488">BX202</f>
        <v>50405</v>
      </c>
      <c r="CK202" s="43">
        <f t="shared" si="468"/>
        <v>0</v>
      </c>
      <c r="CL202" s="43">
        <f t="shared" si="452"/>
        <v>0</v>
      </c>
      <c r="CM202" s="45">
        <f>IF(AND(CH202=CO$6,CQ201-CO$1/(CO$7-CO$6+1)&gt;=0),ROUND(CO$1/(CO$7-CO$6+1),0),IF(AND(SUM(CM$10:CM201)&gt;0,CQ201-CM201&gt;=0),CM201,IF(AND(SUM(CM$10:CM201)&gt;0),CO$1-SUM(CM$10:CM201),0)))</f>
        <v>0</v>
      </c>
      <c r="CN202" s="45">
        <f t="shared" si="402"/>
        <v>0</v>
      </c>
      <c r="CO202" s="45">
        <f t="shared" si="403"/>
        <v>0</v>
      </c>
      <c r="CP202" s="45">
        <f t="shared" si="453"/>
        <v>0</v>
      </c>
      <c r="CQ202" s="45">
        <f t="shared" si="404"/>
        <v>0</v>
      </c>
      <c r="CR202" s="45">
        <f>IF(AND(CP202&lt;&gt;0,SUM(CP$9:CP201)=0),ROUND(CO$1*CO$3,0),0)</f>
        <v>0</v>
      </c>
      <c r="CS202" s="18"/>
      <c r="CT202" s="38">
        <f>IF(SUM(DB$9:DB201)&gt;0.9,MAX(CT$9:CT201)+1,0)</f>
        <v>0</v>
      </c>
      <c r="CU202" s="44">
        <f t="shared" ref="CU202:CU265" si="489">IF(DB202+DC201&gt;0.8,CV202-CV201,0)</f>
        <v>0</v>
      </c>
      <c r="CV202" s="40">
        <f t="shared" ref="CV202:CV265" si="490">CJ202</f>
        <v>50405</v>
      </c>
      <c r="CW202" s="43">
        <f t="shared" si="469"/>
        <v>0</v>
      </c>
      <c r="CX202" s="43">
        <f t="shared" si="454"/>
        <v>0</v>
      </c>
      <c r="CY202" s="45">
        <f>IF(AND(CT202=DA$6,DC201-DA$1/(DA$7-DA$6+1)&gt;=0),ROUND(DA$1/(DA$7-DA$6+1),0),IF(AND(SUM(CY$10:CY201)&gt;0,DC201-CY201&gt;=0),CY201,IF(AND(SUM(CY$10:CY201)&gt;0),DA$1-SUM(CY$10:CY201),0)))</f>
        <v>0</v>
      </c>
      <c r="CZ202" s="45">
        <f t="shared" si="405"/>
        <v>0</v>
      </c>
      <c r="DA202" s="45">
        <f t="shared" si="406"/>
        <v>0</v>
      </c>
      <c r="DB202" s="45">
        <f t="shared" si="455"/>
        <v>0</v>
      </c>
      <c r="DC202" s="45">
        <f t="shared" si="407"/>
        <v>0</v>
      </c>
      <c r="DD202" s="45">
        <f>IF(AND(DB202&lt;&gt;0,SUM(DB$9:DB201)=0),ROUND(DA$1*DA$3,0),0)</f>
        <v>0</v>
      </c>
      <c r="DE202" s="18"/>
      <c r="DF202" s="38">
        <f>IF(SUM(DN$9:DN201)&gt;0.9,MAX(DF$9:DF201)+1,0)</f>
        <v>0</v>
      </c>
      <c r="DG202" s="44">
        <f t="shared" ref="DG202:DG265" si="491">IF(DN202+DO201&gt;0.8,DH202-DH201,0)</f>
        <v>0</v>
      </c>
      <c r="DH202" s="40">
        <f t="shared" ref="DH202:DH265" si="492">CV202</f>
        <v>50405</v>
      </c>
      <c r="DI202" s="43">
        <f t="shared" si="470"/>
        <v>0</v>
      </c>
      <c r="DJ202" s="43">
        <f t="shared" si="456"/>
        <v>0</v>
      </c>
      <c r="DK202" s="45">
        <f>IF(AND(DF202=DM$6,DO201-DM$1/(DM$7-DM$6+1)&gt;=0),ROUND(DM$1/(DM$7-DM$6+1),0),IF(AND(SUM(DK$10:DK201)&gt;0,DO201-DK201&gt;=0),DK201,IF(AND(SUM(DK$10:DK201)&gt;0),DM$1-SUM(DK$10:DK201),0)))</f>
        <v>0</v>
      </c>
      <c r="DL202" s="45">
        <f t="shared" si="408"/>
        <v>0</v>
      </c>
      <c r="DM202" s="45">
        <f t="shared" si="409"/>
        <v>0</v>
      </c>
      <c r="DN202" s="45">
        <f t="shared" si="457"/>
        <v>0</v>
      </c>
      <c r="DO202" s="45">
        <f t="shared" si="410"/>
        <v>0</v>
      </c>
      <c r="DP202" s="45">
        <f>IF(AND(DN202&lt;&gt;0,SUM(DN$9:DN201)=0),ROUND(DM$1*DM$3,0),0)</f>
        <v>0</v>
      </c>
      <c r="DQ202" s="18"/>
      <c r="DR202" s="38">
        <f>IF(SUM(DZ$9:DZ201)&gt;0.9,MAX(DR$9:DR201)+1,0)</f>
        <v>0</v>
      </c>
      <c r="DS202" s="44">
        <f t="shared" ref="DS202:DS265" si="493">IF(DZ202+EA201&gt;0.8,DT202-DT201,0)</f>
        <v>0</v>
      </c>
      <c r="DT202" s="40">
        <f t="shared" ref="DT202:DT265" si="494">DH202</f>
        <v>50405</v>
      </c>
      <c r="DU202" s="43">
        <f t="shared" si="471"/>
        <v>0</v>
      </c>
      <c r="DV202" s="43">
        <f t="shared" si="458"/>
        <v>0</v>
      </c>
      <c r="DW202" s="45">
        <f>IF(AND(DR202=DY$6,EA201-DY$1/(DY$7-DY$6+1)&gt;=0),ROUND(DY$1/(DY$7-DY$6+1),0),IF(AND(SUM(DW$10:DW201)&gt;0,EA201-DW201&gt;=0),DW201,IF(AND(SUM(DW$10:DW201)&gt;0),DY$1-SUM(DW$10:DW201),0)))</f>
        <v>0</v>
      </c>
      <c r="DX202" s="45">
        <f t="shared" si="411"/>
        <v>0</v>
      </c>
      <c r="DY202" s="45">
        <f t="shared" si="412"/>
        <v>0</v>
      </c>
      <c r="DZ202" s="45">
        <f t="shared" si="459"/>
        <v>0</v>
      </c>
      <c r="EA202" s="45">
        <f t="shared" si="413"/>
        <v>0</v>
      </c>
      <c r="EB202" s="45">
        <f>IF(AND(DZ202&lt;&gt;0,SUM(DZ$9:DZ201)=0),ROUND(DY$1*DY$3,0),0)</f>
        <v>0</v>
      </c>
      <c r="EC202" s="18"/>
      <c r="ED202" s="38">
        <f>IF(SUM(EL$9:EL201)&gt;0.9,MAX(ED$9:ED201)+1,0)</f>
        <v>0</v>
      </c>
      <c r="EE202" s="44">
        <f t="shared" ref="EE202:EE265" si="495">IF(EL202+EM201&gt;0.8,EF202-EF201,0)</f>
        <v>0</v>
      </c>
      <c r="EF202" s="40">
        <f t="shared" ref="EF202:EF265" si="496">DT202</f>
        <v>50405</v>
      </c>
      <c r="EG202" s="43">
        <f t="shared" si="472"/>
        <v>0</v>
      </c>
      <c r="EH202" s="43">
        <f t="shared" si="460"/>
        <v>0</v>
      </c>
      <c r="EI202" s="45">
        <f>IF(AND(ED202=EK$6,EM201-EK$1/(EK$7-EK$6+1)&gt;=0),ROUND(EK$1/(EK$7-EK$6+1),0),IF(AND(SUM(EI$10:EI201)&gt;0,EM201-EI201&gt;=0),EI201,IF(AND(SUM(EI$10:EI201)&gt;0),EK$1-SUM(EI$10:EI201),0)))</f>
        <v>0</v>
      </c>
      <c r="EJ202" s="45">
        <f t="shared" si="414"/>
        <v>0</v>
      </c>
      <c r="EK202" s="45">
        <f t="shared" si="415"/>
        <v>0</v>
      </c>
      <c r="EL202" s="45">
        <f t="shared" si="461"/>
        <v>0</v>
      </c>
      <c r="EM202" s="45">
        <f t="shared" si="416"/>
        <v>0</v>
      </c>
      <c r="EN202" s="45">
        <f>IF(AND(EL202&lt;&gt;0,SUM(EL$9:EL201)=0),ROUND(EK$1*EK$3,0),0)</f>
        <v>0</v>
      </c>
      <c r="EO202" s="21"/>
      <c r="EP202" s="46">
        <f t="shared" si="433"/>
        <v>180</v>
      </c>
      <c r="EQ202" s="47">
        <f t="shared" si="417"/>
        <v>50405</v>
      </c>
      <c r="ER202" s="48">
        <f t="shared" si="438"/>
        <v>0</v>
      </c>
      <c r="ES202" s="48">
        <f t="shared" si="418"/>
        <v>0</v>
      </c>
      <c r="ET202" s="48">
        <f t="shared" si="419"/>
        <v>0</v>
      </c>
      <c r="EU202" s="48">
        <f t="shared" si="420"/>
        <v>0</v>
      </c>
      <c r="EV202" s="48">
        <f t="shared" si="421"/>
        <v>0</v>
      </c>
      <c r="EW202" s="48">
        <f t="shared" si="422"/>
        <v>0</v>
      </c>
      <c r="EX202" s="48">
        <f t="shared" si="423"/>
        <v>0</v>
      </c>
      <c r="EY202" s="48">
        <f t="shared" si="424"/>
        <v>0</v>
      </c>
      <c r="EZ202" s="48">
        <f t="shared" si="425"/>
        <v>0</v>
      </c>
      <c r="FA202" s="48">
        <f t="shared" si="426"/>
        <v>0</v>
      </c>
      <c r="FB202" s="48">
        <f t="shared" si="427"/>
        <v>0</v>
      </c>
      <c r="FC202" s="48">
        <f t="shared" si="428"/>
        <v>0</v>
      </c>
      <c r="FD202" s="48">
        <f t="shared" ref="FD202:FD265" si="497">SUM(ER202:FC202)</f>
        <v>0</v>
      </c>
      <c r="FE202" s="49">
        <f t="shared" si="473"/>
        <v>0</v>
      </c>
      <c r="FF202" s="49">
        <f t="shared" si="367"/>
        <v>0</v>
      </c>
      <c r="FG202" s="49">
        <f t="shared" si="368"/>
        <v>0</v>
      </c>
      <c r="FH202" s="49">
        <f t="shared" si="369"/>
        <v>0</v>
      </c>
      <c r="FI202" s="49">
        <f t="shared" si="370"/>
        <v>0</v>
      </c>
      <c r="FJ202" s="49">
        <f t="shared" si="371"/>
        <v>0</v>
      </c>
      <c r="FK202" s="49">
        <f t="shared" si="372"/>
        <v>0</v>
      </c>
      <c r="FL202" s="49">
        <f t="shared" si="373"/>
        <v>0</v>
      </c>
      <c r="FM202" s="49">
        <f t="shared" si="374"/>
        <v>0</v>
      </c>
      <c r="FN202" s="49">
        <f t="shared" si="429"/>
        <v>0</v>
      </c>
      <c r="FO202" s="49">
        <f t="shared" si="430"/>
        <v>0</v>
      </c>
      <c r="FP202" s="49">
        <f t="shared" si="431"/>
        <v>0</v>
      </c>
      <c r="FQ202" s="49">
        <f t="shared" si="432"/>
        <v>0</v>
      </c>
      <c r="FR202" s="49">
        <f t="shared" si="375"/>
        <v>0</v>
      </c>
      <c r="FS202" s="49">
        <f>IF(SUM(FF202:FF$298)=0,FF$299*FS$8/12,0)</f>
        <v>0</v>
      </c>
      <c r="FT202" s="49">
        <f>IF(SUM(FG202:FG$298)=0,FG$299*FT$8/12,0)</f>
        <v>0</v>
      </c>
      <c r="FU202" s="49">
        <f>IF(SUM(FH202:FH$298)=0,FH$299*FU$8/12,0)</f>
        <v>0</v>
      </c>
      <c r="FV202" s="49">
        <f>IF(SUM(FI202:FI$298)=0,FI$299*FV$8/12,0)</f>
        <v>0</v>
      </c>
      <c r="FW202" s="49">
        <f>IF(SUM(FJ202:FJ$298)=0,FJ$299*FW$8/12,0)</f>
        <v>0</v>
      </c>
      <c r="FX202" s="49">
        <f>IF(SUM(FK202:FK$298)=0,FK$299*FX$8/12,0)</f>
        <v>0</v>
      </c>
      <c r="FY202" s="49">
        <f>IF(SUM(FL202:FL$298)=0,FL$299*FY$8/12,0)</f>
        <v>0</v>
      </c>
      <c r="FZ202" s="49">
        <f>IF(SUM(FM202:FM$298)=0,FM$299*FZ$8/12,0)</f>
        <v>0</v>
      </c>
      <c r="GA202" s="49">
        <f>IF(SUM(FN202:FN$298)=0,FN$299*GA$8/12,0)</f>
        <v>0</v>
      </c>
      <c r="GB202" s="49">
        <f>IF(SUM(FO202:FO$298)=0,FO$299*GB$8/12,0)</f>
        <v>0</v>
      </c>
      <c r="GC202" s="49">
        <f>IF(SUM(FP202:FP$298)=0,FP$299*GC$8/12,0)</f>
        <v>0</v>
      </c>
      <c r="GD202" s="49">
        <f>IF(SUM(FQ202:FQ$298)=0,FQ$299*GD$8/12,0)</f>
        <v>0</v>
      </c>
      <c r="GE202" s="49">
        <f t="shared" si="376"/>
        <v>0</v>
      </c>
      <c r="GF202" s="49">
        <f t="shared" ref="GF202:GF265" si="498">H202+T202+AF202+AR202+BD202+BP202+CB202+CN202+CZ202+DL202+DX202+EJ202</f>
        <v>0</v>
      </c>
      <c r="GG202" s="49">
        <f t="shared" si="377"/>
        <v>0</v>
      </c>
      <c r="GH202" s="49">
        <f t="shared" ref="GH202:GH265" si="499">J202+V202+AH202+AT202+BF202+BR202+CD202+CP202+DB202+DN202+DZ202+EL202</f>
        <v>0</v>
      </c>
      <c r="GI202" s="49">
        <f t="shared" si="378"/>
        <v>0</v>
      </c>
      <c r="GJ202" s="49">
        <f t="shared" ref="GJ202:GJ265" si="500">L202+X202+AJ202+AV202+BH202+BT202+CF202+CR202+DD202+DP202+EB202+EN202</f>
        <v>0</v>
      </c>
      <c r="GK202" s="21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  <c r="IW202" s="64"/>
      <c r="IX202" s="64"/>
      <c r="IY202" s="64"/>
      <c r="IZ202" s="64"/>
      <c r="JA202" s="64"/>
      <c r="JB202" s="64"/>
      <c r="JC202" s="64"/>
      <c r="JD202" s="64"/>
      <c r="JE202" s="64"/>
      <c r="JF202" s="64"/>
      <c r="JG202" s="64"/>
      <c r="JH202" s="64"/>
      <c r="JI202" s="64"/>
      <c r="JJ202" s="64"/>
      <c r="JK202" s="64"/>
      <c r="JL202" s="64"/>
      <c r="JM202" s="64"/>
      <c r="JN202" s="64"/>
      <c r="JO202" s="64"/>
      <c r="JP202" s="64"/>
      <c r="JQ202" s="64"/>
      <c r="JR202" s="64"/>
      <c r="JS202" s="64"/>
      <c r="JT202" s="64"/>
      <c r="JU202" s="64"/>
      <c r="JV202" s="64"/>
      <c r="JW202" s="64"/>
      <c r="JX202" s="64"/>
      <c r="JY202" s="64"/>
      <c r="JZ202" s="64"/>
      <c r="KA202" s="64"/>
      <c r="KB202" s="64"/>
      <c r="KC202" s="64"/>
      <c r="KD202" s="64"/>
      <c r="KE202" s="64"/>
      <c r="KF202" s="64"/>
      <c r="KG202" s="64"/>
      <c r="KH202" s="64"/>
      <c r="KI202" s="64"/>
      <c r="KJ202" s="64"/>
      <c r="KK202" s="64"/>
      <c r="KL202" s="64"/>
      <c r="KM202" s="64"/>
    </row>
    <row r="203" spans="1:299">
      <c r="A203" s="57"/>
      <c r="B203" s="38">
        <f>IF(SUM(J$9:J202)&gt;0.9,MAX(B$9:B202)+1,0)</f>
        <v>174</v>
      </c>
      <c r="C203" s="44">
        <f t="shared" si="474"/>
        <v>0</v>
      </c>
      <c r="D203" s="40">
        <v>50436</v>
      </c>
      <c r="E203" s="43">
        <f t="shared" si="379"/>
        <v>0</v>
      </c>
      <c r="F203" s="43">
        <f t="shared" si="380"/>
        <v>0</v>
      </c>
      <c r="G203" s="45">
        <f>IF(AND(B203=I$6,K202-I$1/(I$7-I$6+1)&gt;=0),ROUND(I$1/(I$7-I$6+1),0),IF(AND(SUM(G$10:G202)&gt;0,K202-G202&gt;=0),G202,IF(AND(SUM(G$10:G202)&gt;0),I$1-SUM(G$10:G202),0)))</f>
        <v>0</v>
      </c>
      <c r="H203" s="45">
        <f t="shared" si="381"/>
        <v>0</v>
      </c>
      <c r="I203" s="45">
        <f t="shared" si="382"/>
        <v>0</v>
      </c>
      <c r="J203" s="45">
        <f t="shared" si="439"/>
        <v>0</v>
      </c>
      <c r="K203" s="45">
        <f t="shared" si="383"/>
        <v>0</v>
      </c>
      <c r="L203" s="45">
        <f>IF(AND(J203&lt;&gt;0,SUM(J$9:J202)=0),ROUND(I$1*I$3,0),0)</f>
        <v>0</v>
      </c>
      <c r="M203" s="18"/>
      <c r="N203" s="38">
        <f>IF(SUM(V$9:V202)&gt;0.9,MAX(N$9:N202)+1,0)</f>
        <v>0</v>
      </c>
      <c r="O203" s="44">
        <f t="shared" si="475"/>
        <v>0</v>
      </c>
      <c r="P203" s="40">
        <f t="shared" si="476"/>
        <v>50436</v>
      </c>
      <c r="Q203" s="43">
        <f t="shared" si="462"/>
        <v>0</v>
      </c>
      <c r="R203" s="43">
        <f t="shared" si="440"/>
        <v>0</v>
      </c>
      <c r="S203" s="45">
        <f>IF(AND(N203=U$6,W202-U$1/(U$7-U$6+1)&gt;=0),ROUND(U$1/(U$7-U$6+1),0),IF(AND(SUM(S$10:S202)&gt;0,W202-S202&gt;=0),S202,IF(AND(SUM(S$10:S202)&gt;0),U$1-SUM(S$10:S202),0)))</f>
        <v>0</v>
      </c>
      <c r="T203" s="45">
        <f t="shared" si="384"/>
        <v>0</v>
      </c>
      <c r="U203" s="45">
        <f t="shared" si="385"/>
        <v>0</v>
      </c>
      <c r="V203" s="45">
        <f t="shared" si="441"/>
        <v>0</v>
      </c>
      <c r="W203" s="45">
        <f t="shared" si="386"/>
        <v>0</v>
      </c>
      <c r="X203" s="45">
        <f>IF(AND(V203&lt;&gt;0,SUM(V$9:V202)=0),ROUND(U$1*U$3,0),0)</f>
        <v>0</v>
      </c>
      <c r="Y203" s="18"/>
      <c r="Z203" s="38">
        <f>IF(SUM(AH$9:AH202)&gt;0.9,MAX(Z$9:Z202)+1,0)</f>
        <v>0</v>
      </c>
      <c r="AA203" s="44">
        <f t="shared" si="477"/>
        <v>0</v>
      </c>
      <c r="AB203" s="40">
        <f t="shared" si="478"/>
        <v>50436</v>
      </c>
      <c r="AC203" s="43">
        <f t="shared" si="463"/>
        <v>0</v>
      </c>
      <c r="AD203" s="43">
        <f t="shared" si="442"/>
        <v>0</v>
      </c>
      <c r="AE203" s="45">
        <f>IF(AND(Z203=AG$6,AI202-AG$1/(AG$7-AG$6+1)&gt;=0),ROUND(AG$1/(AG$7-AG$6+1),0),IF(AND(SUM(AE$10:AE202)&gt;0,AI202-AE202&gt;=0),AE202,IF(AND(SUM(AE$10:AE202)&gt;0),AG$1-SUM(AE$10:AE202),0)))</f>
        <v>0</v>
      </c>
      <c r="AF203" s="45">
        <f t="shared" si="387"/>
        <v>0</v>
      </c>
      <c r="AG203" s="45">
        <f t="shared" si="388"/>
        <v>0</v>
      </c>
      <c r="AH203" s="45">
        <f t="shared" si="443"/>
        <v>0</v>
      </c>
      <c r="AI203" s="45">
        <f t="shared" si="389"/>
        <v>0</v>
      </c>
      <c r="AJ203" s="45">
        <f>IF(AND(AH203&lt;&gt;0,SUM(AH$9:AH202)=0),ROUND(AG$1*AG$3,0),0)</f>
        <v>0</v>
      </c>
      <c r="AK203" s="18"/>
      <c r="AL203" s="38">
        <f>IF(SUM(AT$9:AT202)&gt;0.9,MAX(AL$9:AL202)+1,0)</f>
        <v>0</v>
      </c>
      <c r="AM203" s="44">
        <f t="shared" si="479"/>
        <v>0</v>
      </c>
      <c r="AN203" s="40">
        <f t="shared" si="480"/>
        <v>50436</v>
      </c>
      <c r="AO203" s="43">
        <f t="shared" si="464"/>
        <v>0</v>
      </c>
      <c r="AP203" s="43">
        <f t="shared" si="444"/>
        <v>0</v>
      </c>
      <c r="AQ203" s="45">
        <f>IF(AND(AL203=AS$6,AU202-AS$1/(AS$7-AS$6+1)&gt;=0),ROUND(AS$1/(AS$7-AS$6+1),0),IF(AND(SUM(AQ$10:AQ202)&gt;0,AU202-AQ202&gt;=0),AQ202,IF(AND(SUM(AQ$10:AQ202)&gt;0),AS$1-SUM(AQ$10:AQ202),0)))</f>
        <v>0</v>
      </c>
      <c r="AR203" s="45">
        <f t="shared" si="390"/>
        <v>0</v>
      </c>
      <c r="AS203" s="45">
        <f t="shared" si="391"/>
        <v>0</v>
      </c>
      <c r="AT203" s="45">
        <f t="shared" si="445"/>
        <v>0</v>
      </c>
      <c r="AU203" s="45">
        <f t="shared" si="392"/>
        <v>0</v>
      </c>
      <c r="AV203" s="45">
        <f>IF(AND(AT203&lt;&gt;0,SUM(AT$9:AT202)=0),ROUND(AS$1*AS$3,0),0)</f>
        <v>0</v>
      </c>
      <c r="AW203" s="18"/>
      <c r="AX203" s="38">
        <f>IF(SUM(BF$9:BF202)&gt;0.9,MAX(AX$9:AX202)+1,0)</f>
        <v>0</v>
      </c>
      <c r="AY203" s="44">
        <f t="shared" si="481"/>
        <v>0</v>
      </c>
      <c r="AZ203" s="40">
        <f t="shared" si="482"/>
        <v>50436</v>
      </c>
      <c r="BA203" s="43">
        <f t="shared" si="465"/>
        <v>0</v>
      </c>
      <c r="BB203" s="43">
        <f t="shared" si="446"/>
        <v>0</v>
      </c>
      <c r="BC203" s="45">
        <f>IF(AND(AX203=BE$6,BG202-BE$1/(BE$7-BE$6+1)&gt;=0),ROUND(BE$1/(BE$7-BE$6+1),0),IF(AND(SUM(BC$10:BC202)&gt;0,BG202-BC202&gt;=0),BC202,IF(AND(SUM(BC$10:BC202)&gt;0),BE$1-SUM(BC$10:BC202),0)))</f>
        <v>0</v>
      </c>
      <c r="BD203" s="45">
        <f t="shared" si="393"/>
        <v>0</v>
      </c>
      <c r="BE203" s="45">
        <f t="shared" si="394"/>
        <v>0</v>
      </c>
      <c r="BF203" s="45">
        <f t="shared" si="447"/>
        <v>0</v>
      </c>
      <c r="BG203" s="45">
        <f t="shared" si="395"/>
        <v>0</v>
      </c>
      <c r="BH203" s="45">
        <f>IF(AND(BF203&lt;&gt;0,SUM(BF$9:BF202)=0),ROUND(BE$1*BE$3,0),0)</f>
        <v>0</v>
      </c>
      <c r="BI203" s="18"/>
      <c r="BJ203" s="38">
        <f>IF(SUM(BR$9:BR202)&gt;0.9,MAX(BJ$9:BJ202)+1,0)</f>
        <v>0</v>
      </c>
      <c r="BK203" s="44">
        <f t="shared" si="483"/>
        <v>0</v>
      </c>
      <c r="BL203" s="40">
        <f t="shared" si="484"/>
        <v>50436</v>
      </c>
      <c r="BM203" s="43">
        <f t="shared" si="466"/>
        <v>0</v>
      </c>
      <c r="BN203" s="43">
        <f t="shared" si="448"/>
        <v>0</v>
      </c>
      <c r="BO203" s="45">
        <f>IF(AND(BJ203=BQ$6,BS202-BQ$1/(BQ$7-BQ$6+1)&gt;=0),ROUND(BQ$1/(BQ$7-BQ$6+1),0),IF(AND(SUM(BO$10:BO202)&gt;0,BS202-BO202&gt;=0),BO202,IF(AND(SUM(BO$10:BO202)&gt;0),BQ$1-SUM(BO$10:BO202),0)))</f>
        <v>0</v>
      </c>
      <c r="BP203" s="45">
        <f t="shared" si="396"/>
        <v>0</v>
      </c>
      <c r="BQ203" s="45">
        <f t="shared" si="397"/>
        <v>0</v>
      </c>
      <c r="BR203" s="45">
        <f t="shared" si="449"/>
        <v>0</v>
      </c>
      <c r="BS203" s="45">
        <f t="shared" si="398"/>
        <v>0</v>
      </c>
      <c r="BT203" s="45">
        <f>IF(AND(BR203&lt;&gt;0,SUM(BR$9:BR202)=0),ROUND(BQ$1*BQ$3,0),0)</f>
        <v>0</v>
      </c>
      <c r="BU203" s="18"/>
      <c r="BV203" s="38">
        <f>IF(SUM(CD$9:CD202)&gt;0.9,MAX(BV$9:BV202)+1,0)</f>
        <v>0</v>
      </c>
      <c r="BW203" s="44">
        <f t="shared" si="485"/>
        <v>0</v>
      </c>
      <c r="BX203" s="40">
        <f t="shared" si="486"/>
        <v>50436</v>
      </c>
      <c r="BY203" s="43">
        <f t="shared" si="467"/>
        <v>0</v>
      </c>
      <c r="BZ203" s="43">
        <f t="shared" si="450"/>
        <v>0</v>
      </c>
      <c r="CA203" s="45">
        <f>IF(AND(BV203=CC$6,CE202-CC$1/(CC$7-CC$6+1)&gt;=0),ROUND(CC$1/(CC$7-CC$6+1),0),IF(AND(SUM(CA$10:CA202)&gt;0,CE202-CA202&gt;=0),CA202,IF(AND(SUM(CA$10:CA202)&gt;0),CC$1-SUM(CA$10:CA202),0)))</f>
        <v>0</v>
      </c>
      <c r="CB203" s="45">
        <f t="shared" si="399"/>
        <v>0</v>
      </c>
      <c r="CC203" s="45">
        <f t="shared" si="400"/>
        <v>0</v>
      </c>
      <c r="CD203" s="45">
        <f t="shared" si="451"/>
        <v>0</v>
      </c>
      <c r="CE203" s="45">
        <f t="shared" si="401"/>
        <v>0</v>
      </c>
      <c r="CF203" s="45">
        <f>IF(AND(CD203&lt;&gt;0,SUM(CD$9:CD202)=0),ROUND(CC$1*CC$3,0),0)</f>
        <v>0</v>
      </c>
      <c r="CG203" s="18"/>
      <c r="CH203" s="38">
        <f>IF(SUM(CP$9:CP202)&gt;0.9,MAX(CH$9:CH202)+1,0)</f>
        <v>0</v>
      </c>
      <c r="CI203" s="44">
        <f t="shared" si="487"/>
        <v>0</v>
      </c>
      <c r="CJ203" s="40">
        <f t="shared" si="488"/>
        <v>50436</v>
      </c>
      <c r="CK203" s="43">
        <f t="shared" si="468"/>
        <v>0</v>
      </c>
      <c r="CL203" s="43">
        <f t="shared" si="452"/>
        <v>0</v>
      </c>
      <c r="CM203" s="45">
        <f>IF(AND(CH203=CO$6,CQ202-CO$1/(CO$7-CO$6+1)&gt;=0),ROUND(CO$1/(CO$7-CO$6+1),0),IF(AND(SUM(CM$10:CM202)&gt;0,CQ202-CM202&gt;=0),CM202,IF(AND(SUM(CM$10:CM202)&gt;0),CO$1-SUM(CM$10:CM202),0)))</f>
        <v>0</v>
      </c>
      <c r="CN203" s="45">
        <f t="shared" si="402"/>
        <v>0</v>
      </c>
      <c r="CO203" s="45">
        <f t="shared" si="403"/>
        <v>0</v>
      </c>
      <c r="CP203" s="45">
        <f t="shared" si="453"/>
        <v>0</v>
      </c>
      <c r="CQ203" s="45">
        <f t="shared" si="404"/>
        <v>0</v>
      </c>
      <c r="CR203" s="45">
        <f>IF(AND(CP203&lt;&gt;0,SUM(CP$9:CP202)=0),ROUND(CO$1*CO$3,0),0)</f>
        <v>0</v>
      </c>
      <c r="CS203" s="18"/>
      <c r="CT203" s="38">
        <f>IF(SUM(DB$9:DB202)&gt;0.9,MAX(CT$9:CT202)+1,0)</f>
        <v>0</v>
      </c>
      <c r="CU203" s="44">
        <f t="shared" si="489"/>
        <v>0</v>
      </c>
      <c r="CV203" s="40">
        <f t="shared" si="490"/>
        <v>50436</v>
      </c>
      <c r="CW203" s="43">
        <f t="shared" si="469"/>
        <v>0</v>
      </c>
      <c r="CX203" s="43">
        <f t="shared" si="454"/>
        <v>0</v>
      </c>
      <c r="CY203" s="45">
        <f>IF(AND(CT203=DA$6,DC202-DA$1/(DA$7-DA$6+1)&gt;=0),ROUND(DA$1/(DA$7-DA$6+1),0),IF(AND(SUM(CY$10:CY202)&gt;0,DC202-CY202&gt;=0),CY202,IF(AND(SUM(CY$10:CY202)&gt;0),DA$1-SUM(CY$10:CY202),0)))</f>
        <v>0</v>
      </c>
      <c r="CZ203" s="45">
        <f t="shared" si="405"/>
        <v>0</v>
      </c>
      <c r="DA203" s="45">
        <f t="shared" si="406"/>
        <v>0</v>
      </c>
      <c r="DB203" s="45">
        <f t="shared" si="455"/>
        <v>0</v>
      </c>
      <c r="DC203" s="45">
        <f t="shared" si="407"/>
        <v>0</v>
      </c>
      <c r="DD203" s="45">
        <f>IF(AND(DB203&lt;&gt;0,SUM(DB$9:DB202)=0),ROUND(DA$1*DA$3,0),0)</f>
        <v>0</v>
      </c>
      <c r="DE203" s="18"/>
      <c r="DF203" s="38">
        <f>IF(SUM(DN$9:DN202)&gt;0.9,MAX(DF$9:DF202)+1,0)</f>
        <v>0</v>
      </c>
      <c r="DG203" s="44">
        <f t="shared" si="491"/>
        <v>0</v>
      </c>
      <c r="DH203" s="40">
        <f t="shared" si="492"/>
        <v>50436</v>
      </c>
      <c r="DI203" s="43">
        <f t="shared" si="470"/>
        <v>0</v>
      </c>
      <c r="DJ203" s="43">
        <f t="shared" si="456"/>
        <v>0</v>
      </c>
      <c r="DK203" s="45">
        <f>IF(AND(DF203=DM$6,DO202-DM$1/(DM$7-DM$6+1)&gt;=0),ROUND(DM$1/(DM$7-DM$6+1),0),IF(AND(SUM(DK$10:DK202)&gt;0,DO202-DK202&gt;=0),DK202,IF(AND(SUM(DK$10:DK202)&gt;0),DM$1-SUM(DK$10:DK202),0)))</f>
        <v>0</v>
      </c>
      <c r="DL203" s="45">
        <f t="shared" si="408"/>
        <v>0</v>
      </c>
      <c r="DM203" s="45">
        <f t="shared" si="409"/>
        <v>0</v>
      </c>
      <c r="DN203" s="45">
        <f t="shared" si="457"/>
        <v>0</v>
      </c>
      <c r="DO203" s="45">
        <f t="shared" si="410"/>
        <v>0</v>
      </c>
      <c r="DP203" s="45">
        <f>IF(AND(DN203&lt;&gt;0,SUM(DN$9:DN202)=0),ROUND(DM$1*DM$3,0),0)</f>
        <v>0</v>
      </c>
      <c r="DQ203" s="18"/>
      <c r="DR203" s="38">
        <f>IF(SUM(DZ$9:DZ202)&gt;0.9,MAX(DR$9:DR202)+1,0)</f>
        <v>0</v>
      </c>
      <c r="DS203" s="44">
        <f t="shared" si="493"/>
        <v>0</v>
      </c>
      <c r="DT203" s="40">
        <f t="shared" si="494"/>
        <v>50436</v>
      </c>
      <c r="DU203" s="43">
        <f t="shared" si="471"/>
        <v>0</v>
      </c>
      <c r="DV203" s="43">
        <f t="shared" si="458"/>
        <v>0</v>
      </c>
      <c r="DW203" s="45">
        <f>IF(AND(DR203=DY$6,EA202-DY$1/(DY$7-DY$6+1)&gt;=0),ROUND(DY$1/(DY$7-DY$6+1),0),IF(AND(SUM(DW$10:DW202)&gt;0,EA202-DW202&gt;=0),DW202,IF(AND(SUM(DW$10:DW202)&gt;0),DY$1-SUM(DW$10:DW202),0)))</f>
        <v>0</v>
      </c>
      <c r="DX203" s="45">
        <f t="shared" si="411"/>
        <v>0</v>
      </c>
      <c r="DY203" s="45">
        <f t="shared" si="412"/>
        <v>0</v>
      </c>
      <c r="DZ203" s="45">
        <f t="shared" si="459"/>
        <v>0</v>
      </c>
      <c r="EA203" s="45">
        <f t="shared" si="413"/>
        <v>0</v>
      </c>
      <c r="EB203" s="45">
        <f>IF(AND(DZ203&lt;&gt;0,SUM(DZ$9:DZ202)=0),ROUND(DY$1*DY$3,0),0)</f>
        <v>0</v>
      </c>
      <c r="EC203" s="18"/>
      <c r="ED203" s="38">
        <f>IF(SUM(EL$9:EL202)&gt;0.9,MAX(ED$9:ED202)+1,0)</f>
        <v>0</v>
      </c>
      <c r="EE203" s="44">
        <f t="shared" si="495"/>
        <v>0</v>
      </c>
      <c r="EF203" s="40">
        <f t="shared" si="496"/>
        <v>50436</v>
      </c>
      <c r="EG203" s="43">
        <f t="shared" si="472"/>
        <v>0</v>
      </c>
      <c r="EH203" s="43">
        <f t="shared" si="460"/>
        <v>0</v>
      </c>
      <c r="EI203" s="45">
        <f>IF(AND(ED203=EK$6,EM202-EK$1/(EK$7-EK$6+1)&gt;=0),ROUND(EK$1/(EK$7-EK$6+1),0),IF(AND(SUM(EI$10:EI202)&gt;0,EM202-EI202&gt;=0),EI202,IF(AND(SUM(EI$10:EI202)&gt;0),EK$1-SUM(EI$10:EI202),0)))</f>
        <v>0</v>
      </c>
      <c r="EJ203" s="45">
        <f t="shared" si="414"/>
        <v>0</v>
      </c>
      <c r="EK203" s="45">
        <f t="shared" si="415"/>
        <v>0</v>
      </c>
      <c r="EL203" s="45">
        <f t="shared" si="461"/>
        <v>0</v>
      </c>
      <c r="EM203" s="45">
        <f t="shared" si="416"/>
        <v>0</v>
      </c>
      <c r="EN203" s="45">
        <f>IF(AND(EL203&lt;&gt;0,SUM(EL$9:EL202)=0),ROUND(EK$1*EK$3,0),0)</f>
        <v>0</v>
      </c>
      <c r="EO203" s="21"/>
      <c r="EP203" s="46">
        <f t="shared" si="433"/>
        <v>181</v>
      </c>
      <c r="EQ203" s="47">
        <f t="shared" si="417"/>
        <v>50436</v>
      </c>
      <c r="ER203" s="48">
        <f t="shared" si="438"/>
        <v>0</v>
      </c>
      <c r="ES203" s="48">
        <f t="shared" si="418"/>
        <v>0</v>
      </c>
      <c r="ET203" s="48">
        <f t="shared" si="419"/>
        <v>0</v>
      </c>
      <c r="EU203" s="48">
        <f t="shared" si="420"/>
        <v>0</v>
      </c>
      <c r="EV203" s="48">
        <f t="shared" si="421"/>
        <v>0</v>
      </c>
      <c r="EW203" s="48">
        <f t="shared" si="422"/>
        <v>0</v>
      </c>
      <c r="EX203" s="48">
        <f t="shared" si="423"/>
        <v>0</v>
      </c>
      <c r="EY203" s="48">
        <f t="shared" si="424"/>
        <v>0</v>
      </c>
      <c r="EZ203" s="48">
        <f t="shared" si="425"/>
        <v>0</v>
      </c>
      <c r="FA203" s="48">
        <f t="shared" si="426"/>
        <v>0</v>
      </c>
      <c r="FB203" s="48">
        <f t="shared" si="427"/>
        <v>0</v>
      </c>
      <c r="FC203" s="48">
        <f t="shared" si="428"/>
        <v>0</v>
      </c>
      <c r="FD203" s="48">
        <f t="shared" si="497"/>
        <v>0</v>
      </c>
      <c r="FE203" s="49">
        <f t="shared" si="473"/>
        <v>0</v>
      </c>
      <c r="FF203" s="49">
        <f t="shared" ref="FF203:FF242" si="501">IF($EP203&lt;=FF$8,H203+L203,0)</f>
        <v>0</v>
      </c>
      <c r="FG203" s="49">
        <f t="shared" ref="FG203:FG242" si="502">IF($EP203&lt;=FG$8,T203+X203,0)</f>
        <v>0</v>
      </c>
      <c r="FH203" s="49">
        <f t="shared" ref="FH203:FH242" si="503">IF($EP203&lt;=FH$8,AF203+AJ203,0)</f>
        <v>0</v>
      </c>
      <c r="FI203" s="49">
        <f t="shared" ref="FI203:FI242" si="504">IF($EP203&lt;=FI$8,AR203+AV203,0)</f>
        <v>0</v>
      </c>
      <c r="FJ203" s="49">
        <f t="shared" ref="FJ203:FJ242" si="505">IF($EP203&lt;=FJ$8,BD203+BH203,0)</f>
        <v>0</v>
      </c>
      <c r="FK203" s="49">
        <f t="shared" ref="FK203:FK242" si="506">IF($EP203&lt;=FK$8,BP203+BU203,0)</f>
        <v>0</v>
      </c>
      <c r="FL203" s="49">
        <f t="shared" ref="FL203:FL242" si="507">IF($EP203&lt;=FL$8,CB203+CF203,0)</f>
        <v>0</v>
      </c>
      <c r="FM203" s="49">
        <f t="shared" ref="FM203:FM242" si="508">IF($EP203&lt;=FM$8,CR203+CN203,0)</f>
        <v>0</v>
      </c>
      <c r="FN203" s="49">
        <f t="shared" si="429"/>
        <v>0</v>
      </c>
      <c r="FO203" s="49">
        <f t="shared" si="430"/>
        <v>0</v>
      </c>
      <c r="FP203" s="49">
        <f t="shared" si="431"/>
        <v>0</v>
      </c>
      <c r="FQ203" s="49">
        <f t="shared" si="432"/>
        <v>0</v>
      </c>
      <c r="FR203" s="49">
        <f t="shared" ref="FR203:FR242" si="509">SUM(FF203:FM203)</f>
        <v>0</v>
      </c>
      <c r="FS203" s="49">
        <f>IF(SUM(FF203:FF$298)=0,FF$299*FS$8/12,0)</f>
        <v>0</v>
      </c>
      <c r="FT203" s="49">
        <f>IF(SUM(FG203:FG$298)=0,FG$299*FT$8/12,0)</f>
        <v>0</v>
      </c>
      <c r="FU203" s="49">
        <f>IF(SUM(FH203:FH$298)=0,FH$299*FU$8/12,0)</f>
        <v>0</v>
      </c>
      <c r="FV203" s="49">
        <f>IF(SUM(FI203:FI$298)=0,FI$299*FV$8/12,0)</f>
        <v>0</v>
      </c>
      <c r="FW203" s="49">
        <f>IF(SUM(FJ203:FJ$298)=0,FJ$299*FW$8/12,0)</f>
        <v>0</v>
      </c>
      <c r="FX203" s="49">
        <f>IF(SUM(FK203:FK$298)=0,FK$299*FX$8/12,0)</f>
        <v>0</v>
      </c>
      <c r="FY203" s="49">
        <f>IF(SUM(FL203:FL$298)=0,FL$299*FY$8/12,0)</f>
        <v>0</v>
      </c>
      <c r="FZ203" s="49">
        <f>IF(SUM(FM203:FM$298)=0,FM$299*FZ$8/12,0)</f>
        <v>0</v>
      </c>
      <c r="GA203" s="49">
        <f>IF(SUM(FN203:FN$298)=0,FN$299*GA$8/12,0)</f>
        <v>0</v>
      </c>
      <c r="GB203" s="49">
        <f>IF(SUM(FO203:FO$298)=0,FO$299*GB$8/12,0)</f>
        <v>0</v>
      </c>
      <c r="GC203" s="49">
        <f>IF(SUM(FP203:FP$298)=0,FP$299*GC$8/12,0)</f>
        <v>0</v>
      </c>
      <c r="GD203" s="49">
        <f>IF(SUM(FQ203:FQ$298)=0,FQ$299*GD$8/12,0)</f>
        <v>0</v>
      </c>
      <c r="GE203" s="49">
        <f t="shared" ref="GE203:GE242" si="510">SUM(FS203:FZ203)</f>
        <v>0</v>
      </c>
      <c r="GF203" s="49">
        <f t="shared" si="498"/>
        <v>0</v>
      </c>
      <c r="GG203" s="49">
        <f t="shared" ref="GG203:GG266" si="511">FE203+GF203</f>
        <v>0</v>
      </c>
      <c r="GH203" s="49">
        <f t="shared" si="499"/>
        <v>0</v>
      </c>
      <c r="GI203" s="49">
        <f t="shared" ref="GI203:GI266" si="512">GI202+GH203-FE203</f>
        <v>0</v>
      </c>
      <c r="GJ203" s="49">
        <f t="shared" si="500"/>
        <v>0</v>
      </c>
      <c r="GK203" s="21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  <c r="IW203" s="64"/>
      <c r="IX203" s="64"/>
      <c r="IY203" s="64"/>
      <c r="IZ203" s="64"/>
      <c r="JA203" s="64"/>
      <c r="JB203" s="64"/>
      <c r="JC203" s="64"/>
      <c r="JD203" s="64"/>
      <c r="JE203" s="64"/>
      <c r="JF203" s="64"/>
      <c r="JG203" s="64"/>
      <c r="JH203" s="64"/>
      <c r="JI203" s="64"/>
      <c r="JJ203" s="64"/>
      <c r="JK203" s="64"/>
      <c r="JL203" s="64"/>
      <c r="JM203" s="64"/>
      <c r="JN203" s="64"/>
      <c r="JO203" s="64"/>
      <c r="JP203" s="64"/>
      <c r="JQ203" s="64"/>
      <c r="JR203" s="64"/>
      <c r="JS203" s="64"/>
      <c r="JT203" s="64"/>
      <c r="JU203" s="64"/>
      <c r="JV203" s="64"/>
      <c r="JW203" s="64"/>
      <c r="JX203" s="64"/>
      <c r="JY203" s="64"/>
      <c r="JZ203" s="64"/>
      <c r="KA203" s="64"/>
      <c r="KB203" s="64"/>
      <c r="KC203" s="64"/>
      <c r="KD203" s="64"/>
      <c r="KE203" s="64"/>
      <c r="KF203" s="64"/>
      <c r="KG203" s="64"/>
      <c r="KH203" s="64"/>
      <c r="KI203" s="64"/>
      <c r="KJ203" s="64"/>
      <c r="KK203" s="64"/>
      <c r="KL203" s="64"/>
      <c r="KM203" s="64"/>
    </row>
    <row r="204" spans="1:299">
      <c r="A204" s="57"/>
      <c r="B204" s="38">
        <f>IF(SUM(J$9:J203)&gt;0.9,MAX(B$9:B203)+1,0)</f>
        <v>175</v>
      </c>
      <c r="C204" s="44">
        <f t="shared" si="474"/>
        <v>0</v>
      </c>
      <c r="D204" s="40">
        <v>50464</v>
      </c>
      <c r="E204" s="43">
        <f t="shared" ref="E204:E267" si="513">IF(AND(C204&gt;0,C203=0),D204,0)</f>
        <v>0</v>
      </c>
      <c r="F204" s="43">
        <f t="shared" ref="F204:F267" si="514">IF(AND(C204&gt;0,C205=0),D204,0)</f>
        <v>0</v>
      </c>
      <c r="G204" s="45">
        <f>IF(AND(B204=I$6,K203-I$1/(I$7-I$6+1)&gt;=0),ROUND(I$1/(I$7-I$6+1),0),IF(AND(SUM(G$10:G203)&gt;0,K203-G203&gt;=0),G203,IF(AND(SUM(G$10:G203)&gt;0),I$1-SUM(G$10:G203),0)))</f>
        <v>0</v>
      </c>
      <c r="H204" s="45">
        <f t="shared" ref="H204:H267" si="515">ROUND(IF(AND(J204+K203&lt;&gt;0),ROUND((K203*I$2/365*C204),0),0),2)</f>
        <v>0</v>
      </c>
      <c r="I204" s="45">
        <f t="shared" ref="I204:I267" si="516">G204+H204</f>
        <v>0</v>
      </c>
      <c r="J204" s="45">
        <f t="shared" si="439"/>
        <v>0</v>
      </c>
      <c r="K204" s="45">
        <f t="shared" ref="K204:K267" si="517">K203+J204-G204</f>
        <v>0</v>
      </c>
      <c r="L204" s="45">
        <f>IF(AND(J204&lt;&gt;0,SUM(J$9:J203)=0),ROUND(I$1*I$3,0),0)</f>
        <v>0</v>
      </c>
      <c r="M204" s="18"/>
      <c r="N204" s="38">
        <f>IF(SUM(V$9:V203)&gt;0.9,MAX(N$9:N203)+1,0)</f>
        <v>0</v>
      </c>
      <c r="O204" s="44">
        <f t="shared" si="475"/>
        <v>0</v>
      </c>
      <c r="P204" s="40">
        <f t="shared" si="476"/>
        <v>50464</v>
      </c>
      <c r="Q204" s="43">
        <f t="shared" si="462"/>
        <v>0</v>
      </c>
      <c r="R204" s="43">
        <f t="shared" si="440"/>
        <v>0</v>
      </c>
      <c r="S204" s="45">
        <f>IF(AND(N204=U$6,W203-U$1/(U$7-U$6+1)&gt;=0),ROUND(U$1/(U$7-U$6+1),0),IF(AND(SUM(S$10:S203)&gt;0,W203-S203&gt;=0),S203,IF(AND(SUM(S$10:S203)&gt;0),U$1-SUM(S$10:S203),0)))</f>
        <v>0</v>
      </c>
      <c r="T204" s="45">
        <f t="shared" ref="T204:T267" si="518">ROUND(IF(AND(V204+W203&lt;&gt;0),ROUND((W203*U$2/365*O204),0),0),2)</f>
        <v>0</v>
      </c>
      <c r="U204" s="45">
        <f t="shared" ref="U204:U267" si="519">S204+T204</f>
        <v>0</v>
      </c>
      <c r="V204" s="45">
        <f t="shared" si="441"/>
        <v>0</v>
      </c>
      <c r="W204" s="45">
        <f t="shared" ref="W204:W267" si="520">W203+V204-S204</f>
        <v>0</v>
      </c>
      <c r="X204" s="45">
        <f>IF(AND(V204&lt;&gt;0,SUM(V$9:V203)=0),ROUND(U$1*U$3,0),0)</f>
        <v>0</v>
      </c>
      <c r="Y204" s="18"/>
      <c r="Z204" s="38">
        <f>IF(SUM(AH$9:AH203)&gt;0.9,MAX(Z$9:Z203)+1,0)</f>
        <v>0</v>
      </c>
      <c r="AA204" s="44">
        <f t="shared" si="477"/>
        <v>0</v>
      </c>
      <c r="AB204" s="40">
        <f t="shared" si="478"/>
        <v>50464</v>
      </c>
      <c r="AC204" s="43">
        <f t="shared" si="463"/>
        <v>0</v>
      </c>
      <c r="AD204" s="43">
        <f t="shared" si="442"/>
        <v>0</v>
      </c>
      <c r="AE204" s="45">
        <f>IF(AND(Z204=AG$6,AI203-AG$1/(AG$7-AG$6+1)&gt;=0),ROUND(AG$1/(AG$7-AG$6+1),0),IF(AND(SUM(AE$10:AE203)&gt;0,AI203-AE203&gt;=0),AE203,IF(AND(SUM(AE$10:AE203)&gt;0),AG$1-SUM(AE$10:AE203),0)))</f>
        <v>0</v>
      </c>
      <c r="AF204" s="45">
        <f t="shared" ref="AF204:AF267" si="521">ROUND(IF(AND(AH204+AI203&lt;&gt;0),ROUND((AI203*AG$2/365*AA204),0),0),2)</f>
        <v>0</v>
      </c>
      <c r="AG204" s="45">
        <f t="shared" ref="AG204:AG267" si="522">AE204+AF204</f>
        <v>0</v>
      </c>
      <c r="AH204" s="45">
        <f t="shared" si="443"/>
        <v>0</v>
      </c>
      <c r="AI204" s="45">
        <f t="shared" ref="AI204:AI267" si="523">AI203+AH204-AE204</f>
        <v>0</v>
      </c>
      <c r="AJ204" s="45">
        <f>IF(AND(AH204&lt;&gt;0,SUM(AH$9:AH203)=0),ROUND(AG$1*AG$3,0),0)</f>
        <v>0</v>
      </c>
      <c r="AK204" s="18"/>
      <c r="AL204" s="38">
        <f>IF(SUM(AT$9:AT203)&gt;0.9,MAX(AL$9:AL203)+1,0)</f>
        <v>0</v>
      </c>
      <c r="AM204" s="44">
        <f t="shared" si="479"/>
        <v>0</v>
      </c>
      <c r="AN204" s="40">
        <f t="shared" si="480"/>
        <v>50464</v>
      </c>
      <c r="AO204" s="43">
        <f t="shared" si="464"/>
        <v>0</v>
      </c>
      <c r="AP204" s="43">
        <f t="shared" si="444"/>
        <v>0</v>
      </c>
      <c r="AQ204" s="45">
        <f>IF(AND(AL204=AS$6,AU203-AS$1/(AS$7-AS$6+1)&gt;=0),ROUND(AS$1/(AS$7-AS$6+1),0),IF(AND(SUM(AQ$10:AQ203)&gt;0,AU203-AQ203&gt;=0),AQ203,IF(AND(SUM(AQ$10:AQ203)&gt;0),AS$1-SUM(AQ$10:AQ203),0)))</f>
        <v>0</v>
      </c>
      <c r="AR204" s="45">
        <f t="shared" ref="AR204:AR267" si="524">ROUND(IF(AND(AT204+AU203&lt;&gt;0),ROUND((AU203*AS$2/365*AM204),0),0),2)</f>
        <v>0</v>
      </c>
      <c r="AS204" s="45">
        <f t="shared" ref="AS204:AS267" si="525">AQ204+AR204</f>
        <v>0</v>
      </c>
      <c r="AT204" s="45">
        <f t="shared" si="445"/>
        <v>0</v>
      </c>
      <c r="AU204" s="45">
        <f t="shared" ref="AU204:AU267" si="526">AU203+AT204-AQ204</f>
        <v>0</v>
      </c>
      <c r="AV204" s="45">
        <f>IF(AND(AT204&lt;&gt;0,SUM(AT$9:AT203)=0),ROUND(AS$1*AS$3,0),0)</f>
        <v>0</v>
      </c>
      <c r="AW204" s="18"/>
      <c r="AX204" s="38">
        <f>IF(SUM(BF$9:BF203)&gt;0.9,MAX(AX$9:AX203)+1,0)</f>
        <v>0</v>
      </c>
      <c r="AY204" s="44">
        <f t="shared" si="481"/>
        <v>0</v>
      </c>
      <c r="AZ204" s="40">
        <f t="shared" si="482"/>
        <v>50464</v>
      </c>
      <c r="BA204" s="43">
        <f t="shared" si="465"/>
        <v>0</v>
      </c>
      <c r="BB204" s="43">
        <f t="shared" si="446"/>
        <v>0</v>
      </c>
      <c r="BC204" s="45">
        <f>IF(AND(AX204=BE$6,BG203-BE$1/(BE$7-BE$6+1)&gt;=0),ROUND(BE$1/(BE$7-BE$6+1),0),IF(AND(SUM(BC$10:BC203)&gt;0,BG203-BC203&gt;=0),BC203,IF(AND(SUM(BC$10:BC203)&gt;0),BE$1-SUM(BC$10:BC203),0)))</f>
        <v>0</v>
      </c>
      <c r="BD204" s="45">
        <f t="shared" ref="BD204:BD267" si="527">ROUND(IF(AND(BF204+BG203&lt;&gt;0),ROUND((BG203*BE$2/365*AY204),0),0),2)</f>
        <v>0</v>
      </c>
      <c r="BE204" s="45">
        <f t="shared" ref="BE204:BE267" si="528">BC204+BD204</f>
        <v>0</v>
      </c>
      <c r="BF204" s="45">
        <f t="shared" si="447"/>
        <v>0</v>
      </c>
      <c r="BG204" s="45">
        <f t="shared" ref="BG204:BG267" si="529">BG203+BF204-BC204</f>
        <v>0</v>
      </c>
      <c r="BH204" s="45">
        <f>IF(AND(BF204&lt;&gt;0,SUM(BF$9:BF203)=0),ROUND(BE$1*BE$3,0),0)</f>
        <v>0</v>
      </c>
      <c r="BI204" s="18"/>
      <c r="BJ204" s="38">
        <f>IF(SUM(BR$9:BR203)&gt;0.9,MAX(BJ$9:BJ203)+1,0)</f>
        <v>0</v>
      </c>
      <c r="BK204" s="44">
        <f t="shared" si="483"/>
        <v>0</v>
      </c>
      <c r="BL204" s="40">
        <f t="shared" si="484"/>
        <v>50464</v>
      </c>
      <c r="BM204" s="43">
        <f t="shared" si="466"/>
        <v>0</v>
      </c>
      <c r="BN204" s="43">
        <f t="shared" si="448"/>
        <v>0</v>
      </c>
      <c r="BO204" s="45">
        <f>IF(AND(BJ204=BQ$6,BS203-BQ$1/(BQ$7-BQ$6+1)&gt;=0),ROUND(BQ$1/(BQ$7-BQ$6+1),0),IF(AND(SUM(BO$10:BO203)&gt;0,BS203-BO203&gt;=0),BO203,IF(AND(SUM(BO$10:BO203)&gt;0),BQ$1-SUM(BO$10:BO203),0)))</f>
        <v>0</v>
      </c>
      <c r="BP204" s="45">
        <f t="shared" ref="BP204:BP267" si="530">ROUND(IF(AND(BR204+BS203&lt;&gt;0),ROUND((BS203*BQ$2/365*BK204),0),0),2)</f>
        <v>0</v>
      </c>
      <c r="BQ204" s="45">
        <f t="shared" ref="BQ204:BQ267" si="531">BO204+BP204</f>
        <v>0</v>
      </c>
      <c r="BR204" s="45">
        <f t="shared" si="449"/>
        <v>0</v>
      </c>
      <c r="BS204" s="45">
        <f t="shared" ref="BS204:BS267" si="532">BS203+BR204-BO204</f>
        <v>0</v>
      </c>
      <c r="BT204" s="45">
        <f>IF(AND(BR204&lt;&gt;0,SUM(BR$9:BR203)=0),ROUND(BQ$1*BQ$3,0),0)</f>
        <v>0</v>
      </c>
      <c r="BU204" s="18"/>
      <c r="BV204" s="38">
        <f>IF(SUM(CD$9:CD203)&gt;0.9,MAX(BV$9:BV203)+1,0)</f>
        <v>0</v>
      </c>
      <c r="BW204" s="44">
        <f t="shared" si="485"/>
        <v>0</v>
      </c>
      <c r="BX204" s="40">
        <f t="shared" si="486"/>
        <v>50464</v>
      </c>
      <c r="BY204" s="43">
        <f t="shared" si="467"/>
        <v>0</v>
      </c>
      <c r="BZ204" s="43">
        <f t="shared" si="450"/>
        <v>0</v>
      </c>
      <c r="CA204" s="45">
        <f>IF(AND(BV204=CC$6,CE203-CC$1/(CC$7-CC$6+1)&gt;=0),ROUND(CC$1/(CC$7-CC$6+1),0),IF(AND(SUM(CA$10:CA203)&gt;0,CE203-CA203&gt;=0),CA203,IF(AND(SUM(CA$10:CA203)&gt;0),CC$1-SUM(CA$10:CA203),0)))</f>
        <v>0</v>
      </c>
      <c r="CB204" s="45">
        <f t="shared" ref="CB204:CB267" si="533">ROUND(IF(AND(CD204+CE203&lt;&gt;0),ROUND((CE203*CC$2/365*BW204),0),0),2)</f>
        <v>0</v>
      </c>
      <c r="CC204" s="45">
        <f t="shared" ref="CC204:CC267" si="534">CA204+CB204</f>
        <v>0</v>
      </c>
      <c r="CD204" s="45">
        <f t="shared" si="451"/>
        <v>0</v>
      </c>
      <c r="CE204" s="45">
        <f t="shared" ref="CE204:CE267" si="535">CE203+CD204-CA204</f>
        <v>0</v>
      </c>
      <c r="CF204" s="45">
        <f>IF(AND(CD204&lt;&gt;0,SUM(CD$9:CD203)=0),ROUND(CC$1*CC$3,0),0)</f>
        <v>0</v>
      </c>
      <c r="CG204" s="18"/>
      <c r="CH204" s="38">
        <f>IF(SUM(CP$9:CP203)&gt;0.9,MAX(CH$9:CH203)+1,0)</f>
        <v>0</v>
      </c>
      <c r="CI204" s="44">
        <f t="shared" si="487"/>
        <v>0</v>
      </c>
      <c r="CJ204" s="40">
        <f t="shared" si="488"/>
        <v>50464</v>
      </c>
      <c r="CK204" s="43">
        <f t="shared" si="468"/>
        <v>0</v>
      </c>
      <c r="CL204" s="43">
        <f t="shared" si="452"/>
        <v>0</v>
      </c>
      <c r="CM204" s="45">
        <f>IF(AND(CH204=CO$6,CQ203-CO$1/(CO$7-CO$6+1)&gt;=0),ROUND(CO$1/(CO$7-CO$6+1),0),IF(AND(SUM(CM$10:CM203)&gt;0,CQ203-CM203&gt;=0),CM203,IF(AND(SUM(CM$10:CM203)&gt;0),CO$1-SUM(CM$10:CM203),0)))</f>
        <v>0</v>
      </c>
      <c r="CN204" s="45">
        <f t="shared" ref="CN204:CN267" si="536">ROUND(IF(AND(CP204+CQ203&lt;&gt;0),ROUND((CQ203*CO$2/365*CI204),0),0),2)</f>
        <v>0</v>
      </c>
      <c r="CO204" s="45">
        <f t="shared" ref="CO204:CO267" si="537">CM204+CN204</f>
        <v>0</v>
      </c>
      <c r="CP204" s="45">
        <f t="shared" si="453"/>
        <v>0</v>
      </c>
      <c r="CQ204" s="45">
        <f t="shared" ref="CQ204:CQ267" si="538">CQ203+CP204-CM204</f>
        <v>0</v>
      </c>
      <c r="CR204" s="45">
        <f>IF(AND(CP204&lt;&gt;0,SUM(CP$9:CP203)=0),ROUND(CO$1*CO$3,0),0)</f>
        <v>0</v>
      </c>
      <c r="CS204" s="18"/>
      <c r="CT204" s="38">
        <f>IF(SUM(DB$9:DB203)&gt;0.9,MAX(CT$9:CT203)+1,0)</f>
        <v>0</v>
      </c>
      <c r="CU204" s="44">
        <f t="shared" si="489"/>
        <v>0</v>
      </c>
      <c r="CV204" s="40">
        <f t="shared" si="490"/>
        <v>50464</v>
      </c>
      <c r="CW204" s="43">
        <f t="shared" si="469"/>
        <v>0</v>
      </c>
      <c r="CX204" s="43">
        <f t="shared" si="454"/>
        <v>0</v>
      </c>
      <c r="CY204" s="45">
        <f>IF(AND(CT204=DA$6,DC203-DA$1/(DA$7-DA$6+1)&gt;=0),ROUND(DA$1/(DA$7-DA$6+1),0),IF(AND(SUM(CY$10:CY203)&gt;0,DC203-CY203&gt;=0),CY203,IF(AND(SUM(CY$10:CY203)&gt;0),DA$1-SUM(CY$10:CY203),0)))</f>
        <v>0</v>
      </c>
      <c r="CZ204" s="45">
        <f t="shared" ref="CZ204:CZ267" si="539">ROUND(IF(AND(DB204+DC203&lt;&gt;0),ROUND((DC203*DA$2/365*CU204),0),0),2)</f>
        <v>0</v>
      </c>
      <c r="DA204" s="45">
        <f t="shared" ref="DA204:DA267" si="540">CY204+CZ204</f>
        <v>0</v>
      </c>
      <c r="DB204" s="45">
        <f t="shared" si="455"/>
        <v>0</v>
      </c>
      <c r="DC204" s="45">
        <f t="shared" ref="DC204:DC267" si="541">DC203+DB204-CY204</f>
        <v>0</v>
      </c>
      <c r="DD204" s="45">
        <f>IF(AND(DB204&lt;&gt;0,SUM(DB$9:DB203)=0),ROUND(DA$1*DA$3,0),0)</f>
        <v>0</v>
      </c>
      <c r="DE204" s="18"/>
      <c r="DF204" s="38">
        <f>IF(SUM(DN$9:DN203)&gt;0.9,MAX(DF$9:DF203)+1,0)</f>
        <v>0</v>
      </c>
      <c r="DG204" s="44">
        <f t="shared" si="491"/>
        <v>0</v>
      </c>
      <c r="DH204" s="40">
        <f t="shared" si="492"/>
        <v>50464</v>
      </c>
      <c r="DI204" s="43">
        <f t="shared" si="470"/>
        <v>0</v>
      </c>
      <c r="DJ204" s="43">
        <f t="shared" si="456"/>
        <v>0</v>
      </c>
      <c r="DK204" s="45">
        <f>IF(AND(DF204=DM$6,DO203-DM$1/(DM$7-DM$6+1)&gt;=0),ROUND(DM$1/(DM$7-DM$6+1),0),IF(AND(SUM(DK$10:DK203)&gt;0,DO203-DK203&gt;=0),DK203,IF(AND(SUM(DK$10:DK203)&gt;0),DM$1-SUM(DK$10:DK203),0)))</f>
        <v>0</v>
      </c>
      <c r="DL204" s="45">
        <f t="shared" ref="DL204:DL267" si="542">ROUND(IF(AND(DN204+DO203&lt;&gt;0),ROUND((DO203*DM$2/365*DG204),0),0),2)</f>
        <v>0</v>
      </c>
      <c r="DM204" s="45">
        <f t="shared" ref="DM204:DM267" si="543">DK204+DL204</f>
        <v>0</v>
      </c>
      <c r="DN204" s="45">
        <f t="shared" si="457"/>
        <v>0</v>
      </c>
      <c r="DO204" s="45">
        <f t="shared" ref="DO204:DO267" si="544">DO203+DN204-DK204</f>
        <v>0</v>
      </c>
      <c r="DP204" s="45">
        <f>IF(AND(DN204&lt;&gt;0,SUM(DN$9:DN203)=0),ROUND(DM$1*DM$3,0),0)</f>
        <v>0</v>
      </c>
      <c r="DQ204" s="18"/>
      <c r="DR204" s="38">
        <f>IF(SUM(DZ$9:DZ203)&gt;0.9,MAX(DR$9:DR203)+1,0)</f>
        <v>0</v>
      </c>
      <c r="DS204" s="44">
        <f t="shared" si="493"/>
        <v>0</v>
      </c>
      <c r="DT204" s="40">
        <f t="shared" si="494"/>
        <v>50464</v>
      </c>
      <c r="DU204" s="43">
        <f t="shared" si="471"/>
        <v>0</v>
      </c>
      <c r="DV204" s="43">
        <f t="shared" si="458"/>
        <v>0</v>
      </c>
      <c r="DW204" s="45">
        <f>IF(AND(DR204=DY$6,EA203-DY$1/(DY$7-DY$6+1)&gt;=0),ROUND(DY$1/(DY$7-DY$6+1),0),IF(AND(SUM(DW$10:DW203)&gt;0,EA203-DW203&gt;=0),DW203,IF(AND(SUM(DW$10:DW203)&gt;0),DY$1-SUM(DW$10:DW203),0)))</f>
        <v>0</v>
      </c>
      <c r="DX204" s="45">
        <f t="shared" ref="DX204:DX267" si="545">ROUND(IF(AND(DZ204+EA203&lt;&gt;0),ROUND((EA203*DY$2/365*DS204),0),0),2)</f>
        <v>0</v>
      </c>
      <c r="DY204" s="45">
        <f t="shared" ref="DY204:DY267" si="546">DW204+DX204</f>
        <v>0</v>
      </c>
      <c r="DZ204" s="45">
        <f t="shared" si="459"/>
        <v>0</v>
      </c>
      <c r="EA204" s="45">
        <f t="shared" ref="EA204:EA267" si="547">EA203+DZ204-DW204</f>
        <v>0</v>
      </c>
      <c r="EB204" s="45">
        <f>IF(AND(DZ204&lt;&gt;0,SUM(DZ$9:DZ203)=0),ROUND(DY$1*DY$3,0),0)</f>
        <v>0</v>
      </c>
      <c r="EC204" s="18"/>
      <c r="ED204" s="38">
        <f>IF(SUM(EL$9:EL203)&gt;0.9,MAX(ED$9:ED203)+1,0)</f>
        <v>0</v>
      </c>
      <c r="EE204" s="44">
        <f t="shared" si="495"/>
        <v>0</v>
      </c>
      <c r="EF204" s="40">
        <f t="shared" si="496"/>
        <v>50464</v>
      </c>
      <c r="EG204" s="43">
        <f t="shared" si="472"/>
        <v>0</v>
      </c>
      <c r="EH204" s="43">
        <f t="shared" si="460"/>
        <v>0</v>
      </c>
      <c r="EI204" s="45">
        <f>IF(AND(ED204=EK$6,EM203-EK$1/(EK$7-EK$6+1)&gt;=0),ROUND(EK$1/(EK$7-EK$6+1),0),IF(AND(SUM(EI$10:EI203)&gt;0,EM203-EI203&gt;=0),EI203,IF(AND(SUM(EI$10:EI203)&gt;0),EK$1-SUM(EI$10:EI203),0)))</f>
        <v>0</v>
      </c>
      <c r="EJ204" s="45">
        <f t="shared" ref="EJ204:EJ267" si="548">ROUND(IF(AND(EL204+EM203&lt;&gt;0),ROUND((EM203*EK$2/365*EE204),0),0),2)</f>
        <v>0</v>
      </c>
      <c r="EK204" s="45">
        <f t="shared" ref="EK204:EK267" si="549">EI204+EJ204</f>
        <v>0</v>
      </c>
      <c r="EL204" s="45">
        <f t="shared" si="461"/>
        <v>0</v>
      </c>
      <c r="EM204" s="45">
        <f t="shared" ref="EM204:EM267" si="550">EM203+EL204-EI204</f>
        <v>0</v>
      </c>
      <c r="EN204" s="45">
        <f>IF(AND(EL204&lt;&gt;0,SUM(EL$9:EL203)=0),ROUND(EK$1*EK$3,0),0)</f>
        <v>0</v>
      </c>
      <c r="EO204" s="21"/>
      <c r="EP204" s="46">
        <f t="shared" si="433"/>
        <v>182</v>
      </c>
      <c r="EQ204" s="47">
        <f t="shared" ref="EQ204:EQ267" si="551">BX204</f>
        <v>50464</v>
      </c>
      <c r="ER204" s="48">
        <f t="shared" si="438"/>
        <v>0</v>
      </c>
      <c r="ES204" s="48">
        <f t="shared" ref="ES204:ES267" si="552">IF(K204&lt;&gt;0,SUM(S205:S216),0)</f>
        <v>0</v>
      </c>
      <c r="ET204" s="48">
        <f t="shared" ref="ET204:ET267" si="553">IF(AI204&lt;&gt;0,SUM(AE205:AE216),0)</f>
        <v>0</v>
      </c>
      <c r="EU204" s="48">
        <f t="shared" ref="EU204:EU267" si="554">IF(AU204&lt;&gt;0,SUM(AQ205:AQ216),0)</f>
        <v>0</v>
      </c>
      <c r="EV204" s="48">
        <f t="shared" ref="EV204:EV267" si="555">IF(BG204&lt;&gt;0,SUM(BC205:BC216),0)</f>
        <v>0</v>
      </c>
      <c r="EW204" s="48">
        <f t="shared" ref="EW204:EW267" si="556">IF(BS204&lt;&gt;0,SUM(BO205:BO216),0)</f>
        <v>0</v>
      </c>
      <c r="EX204" s="48">
        <f t="shared" ref="EX204:EX267" si="557">IF(CE204&lt;&gt;0,SUM(CA205:CA216),0)</f>
        <v>0</v>
      </c>
      <c r="EY204" s="48">
        <f t="shared" ref="EY204:EY267" si="558">IF(CQ204&lt;&gt;0,SUM(CM205:CM216),0)</f>
        <v>0</v>
      </c>
      <c r="EZ204" s="48">
        <f t="shared" ref="EZ204:EZ267" si="559">IF(DC204&lt;&gt;0,SUM(CY205:CY216),0)</f>
        <v>0</v>
      </c>
      <c r="FA204" s="48">
        <f t="shared" ref="FA204:FA267" si="560">IF(DO204&lt;&gt;0,SUM(DK205:DK216),0)</f>
        <v>0</v>
      </c>
      <c r="FB204" s="48">
        <f t="shared" ref="FB204:FB267" si="561">IF(EA204&lt;&gt;0,SUM(DW205:DW216),0)</f>
        <v>0</v>
      </c>
      <c r="FC204" s="48">
        <f t="shared" ref="FC204:FC267" si="562">IF(EM204&lt;&gt;0,SUM(EI205:EI216),0)</f>
        <v>0</v>
      </c>
      <c r="FD204" s="48">
        <f t="shared" si="497"/>
        <v>0</v>
      </c>
      <c r="FE204" s="49">
        <f t="shared" si="473"/>
        <v>0</v>
      </c>
      <c r="FF204" s="49">
        <f t="shared" si="501"/>
        <v>0</v>
      </c>
      <c r="FG204" s="49">
        <f t="shared" si="502"/>
        <v>0</v>
      </c>
      <c r="FH204" s="49">
        <f t="shared" si="503"/>
        <v>0</v>
      </c>
      <c r="FI204" s="49">
        <f t="shared" si="504"/>
        <v>0</v>
      </c>
      <c r="FJ204" s="49">
        <f t="shared" si="505"/>
        <v>0</v>
      </c>
      <c r="FK204" s="49">
        <f t="shared" si="506"/>
        <v>0</v>
      </c>
      <c r="FL204" s="49">
        <f t="shared" si="507"/>
        <v>0</v>
      </c>
      <c r="FM204" s="49">
        <f t="shared" si="508"/>
        <v>0</v>
      </c>
      <c r="FN204" s="49">
        <f t="shared" ref="FN204:FN267" si="563">IF($EP204&lt;=FN$8,CZ204+DD204,0)</f>
        <v>0</v>
      </c>
      <c r="FO204" s="49">
        <f t="shared" ref="FO204:FO267" si="564">IF($EP204&lt;=FO$8,DL204+DP204,0)</f>
        <v>0</v>
      </c>
      <c r="FP204" s="49">
        <f t="shared" ref="FP204:FP267" si="565">IF($EP204&lt;=FP$8,DK204+DB204,0)</f>
        <v>0</v>
      </c>
      <c r="FQ204" s="49">
        <f t="shared" ref="FQ204:FQ267" si="566">IF($EP204&lt;=FQ$8,EJ204+EN204,0)</f>
        <v>0</v>
      </c>
      <c r="FR204" s="49">
        <f t="shared" si="509"/>
        <v>0</v>
      </c>
      <c r="FS204" s="49">
        <f>IF(SUM(FF204:FF$298)=0,FF$299*FS$8/12,0)</f>
        <v>0</v>
      </c>
      <c r="FT204" s="49">
        <f>IF(SUM(FG204:FG$298)=0,FG$299*FT$8/12,0)</f>
        <v>0</v>
      </c>
      <c r="FU204" s="49">
        <f>IF(SUM(FH204:FH$298)=0,FH$299*FU$8/12,0)</f>
        <v>0</v>
      </c>
      <c r="FV204" s="49">
        <f>IF(SUM(FI204:FI$298)=0,FI$299*FV$8/12,0)</f>
        <v>0</v>
      </c>
      <c r="FW204" s="49">
        <f>IF(SUM(FJ204:FJ$298)=0,FJ$299*FW$8/12,0)</f>
        <v>0</v>
      </c>
      <c r="FX204" s="49">
        <f>IF(SUM(FK204:FK$298)=0,FK$299*FX$8/12,0)</f>
        <v>0</v>
      </c>
      <c r="FY204" s="49">
        <f>IF(SUM(FL204:FL$298)=0,FL$299*FY$8/12,0)</f>
        <v>0</v>
      </c>
      <c r="FZ204" s="49">
        <f>IF(SUM(FM204:FM$298)=0,FM$299*FZ$8/12,0)</f>
        <v>0</v>
      </c>
      <c r="GA204" s="49">
        <f>IF(SUM(FN204:FN$298)=0,FN$299*GA$8/12,0)</f>
        <v>0</v>
      </c>
      <c r="GB204" s="49">
        <f>IF(SUM(FO204:FO$298)=0,FO$299*GB$8/12,0)</f>
        <v>0</v>
      </c>
      <c r="GC204" s="49">
        <f>IF(SUM(FP204:FP$298)=0,FP$299*GC$8/12,0)</f>
        <v>0</v>
      </c>
      <c r="GD204" s="49">
        <f>IF(SUM(FQ204:FQ$298)=0,FQ$299*GD$8/12,0)</f>
        <v>0</v>
      </c>
      <c r="GE204" s="49">
        <f t="shared" si="510"/>
        <v>0</v>
      </c>
      <c r="GF204" s="49">
        <f t="shared" si="498"/>
        <v>0</v>
      </c>
      <c r="GG204" s="49">
        <f t="shared" si="511"/>
        <v>0</v>
      </c>
      <c r="GH204" s="49">
        <f t="shared" si="499"/>
        <v>0</v>
      </c>
      <c r="GI204" s="49">
        <f t="shared" si="512"/>
        <v>0</v>
      </c>
      <c r="GJ204" s="49">
        <f t="shared" si="500"/>
        <v>0</v>
      </c>
      <c r="GK204" s="21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  <c r="IW204" s="64"/>
      <c r="IX204" s="64"/>
      <c r="IY204" s="64"/>
      <c r="IZ204" s="64"/>
      <c r="JA204" s="64"/>
      <c r="JB204" s="64"/>
      <c r="JC204" s="64"/>
      <c r="JD204" s="64"/>
      <c r="JE204" s="64"/>
      <c r="JF204" s="64"/>
      <c r="JG204" s="64"/>
      <c r="JH204" s="64"/>
      <c r="JI204" s="64"/>
      <c r="JJ204" s="64"/>
      <c r="JK204" s="64"/>
      <c r="JL204" s="64"/>
      <c r="JM204" s="64"/>
      <c r="JN204" s="64"/>
      <c r="JO204" s="64"/>
      <c r="JP204" s="64"/>
      <c r="JQ204" s="64"/>
      <c r="JR204" s="64"/>
      <c r="JS204" s="64"/>
      <c r="JT204" s="64"/>
      <c r="JU204" s="64"/>
      <c r="JV204" s="64"/>
      <c r="JW204" s="64"/>
      <c r="JX204" s="64"/>
      <c r="JY204" s="64"/>
      <c r="JZ204" s="64"/>
      <c r="KA204" s="64"/>
      <c r="KB204" s="64"/>
      <c r="KC204" s="64"/>
      <c r="KD204" s="64"/>
      <c r="KE204" s="64"/>
      <c r="KF204" s="64"/>
      <c r="KG204" s="64"/>
      <c r="KH204" s="64"/>
      <c r="KI204" s="64"/>
      <c r="KJ204" s="64"/>
      <c r="KK204" s="64"/>
      <c r="KL204" s="64"/>
      <c r="KM204" s="64"/>
    </row>
    <row r="205" spans="1:299">
      <c r="A205" s="57"/>
      <c r="B205" s="38">
        <f>IF(SUM(J$9:J204)&gt;0.9,MAX(B$9:B204)+1,0)</f>
        <v>176</v>
      </c>
      <c r="C205" s="44">
        <f t="shared" si="474"/>
        <v>0</v>
      </c>
      <c r="D205" s="40">
        <v>50495</v>
      </c>
      <c r="E205" s="43">
        <f t="shared" si="513"/>
        <v>0</v>
      </c>
      <c r="F205" s="43">
        <f t="shared" si="514"/>
        <v>0</v>
      </c>
      <c r="G205" s="45">
        <f>IF(AND(B205=I$6,K204-I$1/(I$7-I$6+1)&gt;=0),ROUND(I$1/(I$7-I$6+1),0),IF(AND(SUM(G$10:G204)&gt;0,K204-G204&gt;=0),G204,IF(AND(SUM(G$10:G204)&gt;0),I$1-SUM(G$10:G204),0)))</f>
        <v>0</v>
      </c>
      <c r="H205" s="45">
        <f t="shared" si="515"/>
        <v>0</v>
      </c>
      <c r="I205" s="45">
        <f t="shared" si="516"/>
        <v>0</v>
      </c>
      <c r="J205" s="45">
        <f t="shared" si="439"/>
        <v>0</v>
      </c>
      <c r="K205" s="45">
        <f t="shared" si="517"/>
        <v>0</v>
      </c>
      <c r="L205" s="45">
        <f>IF(AND(J205&lt;&gt;0,SUM(J$9:J204)=0),ROUND(I$1*I$3,0),0)</f>
        <v>0</v>
      </c>
      <c r="M205" s="18"/>
      <c r="N205" s="38">
        <f>IF(SUM(V$9:V204)&gt;0.9,MAX(N$9:N204)+1,0)</f>
        <v>0</v>
      </c>
      <c r="O205" s="44">
        <f t="shared" si="475"/>
        <v>0</v>
      </c>
      <c r="P205" s="40">
        <f t="shared" si="476"/>
        <v>50495</v>
      </c>
      <c r="Q205" s="43">
        <f t="shared" si="462"/>
        <v>0</v>
      </c>
      <c r="R205" s="43">
        <f t="shared" si="440"/>
        <v>0</v>
      </c>
      <c r="S205" s="45">
        <f>IF(AND(N205=U$6,W204-U$1/(U$7-U$6+1)&gt;=0),ROUND(U$1/(U$7-U$6+1),0),IF(AND(SUM(S$10:S204)&gt;0,W204-S204&gt;=0),S204,IF(AND(SUM(S$10:S204)&gt;0),U$1-SUM(S$10:S204),0)))</f>
        <v>0</v>
      </c>
      <c r="T205" s="45">
        <f t="shared" si="518"/>
        <v>0</v>
      </c>
      <c r="U205" s="45">
        <f t="shared" si="519"/>
        <v>0</v>
      </c>
      <c r="V205" s="45">
        <f t="shared" si="441"/>
        <v>0</v>
      </c>
      <c r="W205" s="45">
        <f t="shared" si="520"/>
        <v>0</v>
      </c>
      <c r="X205" s="45">
        <f>IF(AND(V205&lt;&gt;0,SUM(V$9:V204)=0),ROUND(U$1*U$3,0),0)</f>
        <v>0</v>
      </c>
      <c r="Y205" s="18"/>
      <c r="Z205" s="38">
        <f>IF(SUM(AH$9:AH204)&gt;0.9,MAX(Z$9:Z204)+1,0)</f>
        <v>0</v>
      </c>
      <c r="AA205" s="44">
        <f t="shared" si="477"/>
        <v>0</v>
      </c>
      <c r="AB205" s="40">
        <f t="shared" si="478"/>
        <v>50495</v>
      </c>
      <c r="AC205" s="43">
        <f t="shared" si="463"/>
        <v>0</v>
      </c>
      <c r="AD205" s="43">
        <f t="shared" si="442"/>
        <v>0</v>
      </c>
      <c r="AE205" s="45">
        <f>IF(AND(Z205=AG$6,AI204-AG$1/(AG$7-AG$6+1)&gt;=0),ROUND(AG$1/(AG$7-AG$6+1),0),IF(AND(SUM(AE$10:AE204)&gt;0,AI204-AE204&gt;=0),AE204,IF(AND(SUM(AE$10:AE204)&gt;0),AG$1-SUM(AE$10:AE204),0)))</f>
        <v>0</v>
      </c>
      <c r="AF205" s="45">
        <f t="shared" si="521"/>
        <v>0</v>
      </c>
      <c r="AG205" s="45">
        <f t="shared" si="522"/>
        <v>0</v>
      </c>
      <c r="AH205" s="45">
        <f t="shared" si="443"/>
        <v>0</v>
      </c>
      <c r="AI205" s="45">
        <f t="shared" si="523"/>
        <v>0</v>
      </c>
      <c r="AJ205" s="45">
        <f>IF(AND(AH205&lt;&gt;0,SUM(AH$9:AH204)=0),ROUND(AG$1*AG$3,0),0)</f>
        <v>0</v>
      </c>
      <c r="AK205" s="18"/>
      <c r="AL205" s="38">
        <f>IF(SUM(AT$9:AT204)&gt;0.9,MAX(AL$9:AL204)+1,0)</f>
        <v>0</v>
      </c>
      <c r="AM205" s="44">
        <f t="shared" si="479"/>
        <v>0</v>
      </c>
      <c r="AN205" s="40">
        <f t="shared" si="480"/>
        <v>50495</v>
      </c>
      <c r="AO205" s="43">
        <f t="shared" si="464"/>
        <v>0</v>
      </c>
      <c r="AP205" s="43">
        <f t="shared" si="444"/>
        <v>0</v>
      </c>
      <c r="AQ205" s="45">
        <f>IF(AND(AL205=AS$6,AU204-AS$1/(AS$7-AS$6+1)&gt;=0),ROUND(AS$1/(AS$7-AS$6+1),0),IF(AND(SUM(AQ$10:AQ204)&gt;0,AU204-AQ204&gt;=0),AQ204,IF(AND(SUM(AQ$10:AQ204)&gt;0),AS$1-SUM(AQ$10:AQ204),0)))</f>
        <v>0</v>
      </c>
      <c r="AR205" s="45">
        <f t="shared" si="524"/>
        <v>0</v>
      </c>
      <c r="AS205" s="45">
        <f t="shared" si="525"/>
        <v>0</v>
      </c>
      <c r="AT205" s="45">
        <f t="shared" si="445"/>
        <v>0</v>
      </c>
      <c r="AU205" s="45">
        <f t="shared" si="526"/>
        <v>0</v>
      </c>
      <c r="AV205" s="45">
        <f>IF(AND(AT205&lt;&gt;0,SUM(AT$9:AT204)=0),ROUND(AS$1*AS$3,0),0)</f>
        <v>0</v>
      </c>
      <c r="AW205" s="18"/>
      <c r="AX205" s="38">
        <f>IF(SUM(BF$9:BF204)&gt;0.9,MAX(AX$9:AX204)+1,0)</f>
        <v>0</v>
      </c>
      <c r="AY205" s="44">
        <f t="shared" si="481"/>
        <v>0</v>
      </c>
      <c r="AZ205" s="40">
        <f t="shared" si="482"/>
        <v>50495</v>
      </c>
      <c r="BA205" s="43">
        <f t="shared" si="465"/>
        <v>0</v>
      </c>
      <c r="BB205" s="43">
        <f t="shared" si="446"/>
        <v>0</v>
      </c>
      <c r="BC205" s="45">
        <f>IF(AND(AX205=BE$6,BG204-BE$1/(BE$7-BE$6+1)&gt;=0),ROUND(BE$1/(BE$7-BE$6+1),0),IF(AND(SUM(BC$10:BC204)&gt;0,BG204-BC204&gt;=0),BC204,IF(AND(SUM(BC$10:BC204)&gt;0),BE$1-SUM(BC$10:BC204),0)))</f>
        <v>0</v>
      </c>
      <c r="BD205" s="45">
        <f t="shared" si="527"/>
        <v>0</v>
      </c>
      <c r="BE205" s="45">
        <f t="shared" si="528"/>
        <v>0</v>
      </c>
      <c r="BF205" s="45">
        <f t="shared" si="447"/>
        <v>0</v>
      </c>
      <c r="BG205" s="45">
        <f t="shared" si="529"/>
        <v>0</v>
      </c>
      <c r="BH205" s="45">
        <f>IF(AND(BF205&lt;&gt;0,SUM(BF$9:BF204)=0),ROUND(BE$1*BE$3,0),0)</f>
        <v>0</v>
      </c>
      <c r="BI205" s="18"/>
      <c r="BJ205" s="38">
        <f>IF(SUM(BR$9:BR204)&gt;0.9,MAX(BJ$9:BJ204)+1,0)</f>
        <v>0</v>
      </c>
      <c r="BK205" s="44">
        <f t="shared" si="483"/>
        <v>0</v>
      </c>
      <c r="BL205" s="40">
        <f t="shared" si="484"/>
        <v>50495</v>
      </c>
      <c r="BM205" s="43">
        <f t="shared" si="466"/>
        <v>0</v>
      </c>
      <c r="BN205" s="43">
        <f t="shared" si="448"/>
        <v>0</v>
      </c>
      <c r="BO205" s="45">
        <f>IF(AND(BJ205=BQ$6,BS204-BQ$1/(BQ$7-BQ$6+1)&gt;=0),ROUND(BQ$1/(BQ$7-BQ$6+1),0),IF(AND(SUM(BO$10:BO204)&gt;0,BS204-BO204&gt;=0),BO204,IF(AND(SUM(BO$10:BO204)&gt;0),BQ$1-SUM(BO$10:BO204),0)))</f>
        <v>0</v>
      </c>
      <c r="BP205" s="45">
        <f t="shared" si="530"/>
        <v>0</v>
      </c>
      <c r="BQ205" s="45">
        <f t="shared" si="531"/>
        <v>0</v>
      </c>
      <c r="BR205" s="45">
        <f t="shared" si="449"/>
        <v>0</v>
      </c>
      <c r="BS205" s="45">
        <f t="shared" si="532"/>
        <v>0</v>
      </c>
      <c r="BT205" s="45">
        <f>IF(AND(BR205&lt;&gt;0,SUM(BR$9:BR204)=0),ROUND(BQ$1*BQ$3,0),0)</f>
        <v>0</v>
      </c>
      <c r="BU205" s="18"/>
      <c r="BV205" s="38">
        <f>IF(SUM(CD$9:CD204)&gt;0.9,MAX(BV$9:BV204)+1,0)</f>
        <v>0</v>
      </c>
      <c r="BW205" s="44">
        <f t="shared" si="485"/>
        <v>0</v>
      </c>
      <c r="BX205" s="40">
        <f t="shared" si="486"/>
        <v>50495</v>
      </c>
      <c r="BY205" s="43">
        <f t="shared" si="467"/>
        <v>0</v>
      </c>
      <c r="BZ205" s="43">
        <f t="shared" si="450"/>
        <v>0</v>
      </c>
      <c r="CA205" s="45">
        <f>IF(AND(BV205=CC$6,CE204-CC$1/(CC$7-CC$6+1)&gt;=0),ROUND(CC$1/(CC$7-CC$6+1),0),IF(AND(SUM(CA$10:CA204)&gt;0,CE204-CA204&gt;=0),CA204,IF(AND(SUM(CA$10:CA204)&gt;0),CC$1-SUM(CA$10:CA204),0)))</f>
        <v>0</v>
      </c>
      <c r="CB205" s="45">
        <f t="shared" si="533"/>
        <v>0</v>
      </c>
      <c r="CC205" s="45">
        <f t="shared" si="534"/>
        <v>0</v>
      </c>
      <c r="CD205" s="45">
        <f t="shared" si="451"/>
        <v>0</v>
      </c>
      <c r="CE205" s="45">
        <f t="shared" si="535"/>
        <v>0</v>
      </c>
      <c r="CF205" s="45">
        <f>IF(AND(CD205&lt;&gt;0,SUM(CD$9:CD204)=0),ROUND(CC$1*CC$3,0),0)</f>
        <v>0</v>
      </c>
      <c r="CG205" s="18"/>
      <c r="CH205" s="38">
        <f>IF(SUM(CP$9:CP204)&gt;0.9,MAX(CH$9:CH204)+1,0)</f>
        <v>0</v>
      </c>
      <c r="CI205" s="44">
        <f t="shared" si="487"/>
        <v>0</v>
      </c>
      <c r="CJ205" s="40">
        <f t="shared" si="488"/>
        <v>50495</v>
      </c>
      <c r="CK205" s="43">
        <f t="shared" si="468"/>
        <v>0</v>
      </c>
      <c r="CL205" s="43">
        <f t="shared" si="452"/>
        <v>0</v>
      </c>
      <c r="CM205" s="45">
        <f>IF(AND(CH205=CO$6,CQ204-CO$1/(CO$7-CO$6+1)&gt;=0),ROUND(CO$1/(CO$7-CO$6+1),0),IF(AND(SUM(CM$10:CM204)&gt;0,CQ204-CM204&gt;=0),CM204,IF(AND(SUM(CM$10:CM204)&gt;0),CO$1-SUM(CM$10:CM204),0)))</f>
        <v>0</v>
      </c>
      <c r="CN205" s="45">
        <f t="shared" si="536"/>
        <v>0</v>
      </c>
      <c r="CO205" s="45">
        <f t="shared" si="537"/>
        <v>0</v>
      </c>
      <c r="CP205" s="45">
        <f t="shared" si="453"/>
        <v>0</v>
      </c>
      <c r="CQ205" s="45">
        <f t="shared" si="538"/>
        <v>0</v>
      </c>
      <c r="CR205" s="45">
        <f>IF(AND(CP205&lt;&gt;0,SUM(CP$9:CP204)=0),ROUND(CO$1*CO$3,0),0)</f>
        <v>0</v>
      </c>
      <c r="CS205" s="18"/>
      <c r="CT205" s="38">
        <f>IF(SUM(DB$9:DB204)&gt;0.9,MAX(CT$9:CT204)+1,0)</f>
        <v>0</v>
      </c>
      <c r="CU205" s="44">
        <f t="shared" si="489"/>
        <v>0</v>
      </c>
      <c r="CV205" s="40">
        <f t="shared" si="490"/>
        <v>50495</v>
      </c>
      <c r="CW205" s="43">
        <f t="shared" si="469"/>
        <v>0</v>
      </c>
      <c r="CX205" s="43">
        <f t="shared" si="454"/>
        <v>0</v>
      </c>
      <c r="CY205" s="45">
        <f>IF(AND(CT205=DA$6,DC204-DA$1/(DA$7-DA$6+1)&gt;=0),ROUND(DA$1/(DA$7-DA$6+1),0),IF(AND(SUM(CY$10:CY204)&gt;0,DC204-CY204&gt;=0),CY204,IF(AND(SUM(CY$10:CY204)&gt;0),DA$1-SUM(CY$10:CY204),0)))</f>
        <v>0</v>
      </c>
      <c r="CZ205" s="45">
        <f t="shared" si="539"/>
        <v>0</v>
      </c>
      <c r="DA205" s="45">
        <f t="shared" si="540"/>
        <v>0</v>
      </c>
      <c r="DB205" s="45">
        <f t="shared" si="455"/>
        <v>0</v>
      </c>
      <c r="DC205" s="45">
        <f t="shared" si="541"/>
        <v>0</v>
      </c>
      <c r="DD205" s="45">
        <f>IF(AND(DB205&lt;&gt;0,SUM(DB$9:DB204)=0),ROUND(DA$1*DA$3,0),0)</f>
        <v>0</v>
      </c>
      <c r="DE205" s="18"/>
      <c r="DF205" s="38">
        <f>IF(SUM(DN$9:DN204)&gt;0.9,MAX(DF$9:DF204)+1,0)</f>
        <v>0</v>
      </c>
      <c r="DG205" s="44">
        <f t="shared" si="491"/>
        <v>0</v>
      </c>
      <c r="DH205" s="40">
        <f t="shared" si="492"/>
        <v>50495</v>
      </c>
      <c r="DI205" s="43">
        <f t="shared" si="470"/>
        <v>0</v>
      </c>
      <c r="DJ205" s="43">
        <f t="shared" si="456"/>
        <v>0</v>
      </c>
      <c r="DK205" s="45">
        <f>IF(AND(DF205=DM$6,DO204-DM$1/(DM$7-DM$6+1)&gt;=0),ROUND(DM$1/(DM$7-DM$6+1),0),IF(AND(SUM(DK$10:DK204)&gt;0,DO204-DK204&gt;=0),DK204,IF(AND(SUM(DK$10:DK204)&gt;0),DM$1-SUM(DK$10:DK204),0)))</f>
        <v>0</v>
      </c>
      <c r="DL205" s="45">
        <f t="shared" si="542"/>
        <v>0</v>
      </c>
      <c r="DM205" s="45">
        <f t="shared" si="543"/>
        <v>0</v>
      </c>
      <c r="DN205" s="45">
        <f t="shared" si="457"/>
        <v>0</v>
      </c>
      <c r="DO205" s="45">
        <f t="shared" si="544"/>
        <v>0</v>
      </c>
      <c r="DP205" s="45">
        <f>IF(AND(DN205&lt;&gt;0,SUM(DN$9:DN204)=0),ROUND(DM$1*DM$3,0),0)</f>
        <v>0</v>
      </c>
      <c r="DQ205" s="18"/>
      <c r="DR205" s="38">
        <f>IF(SUM(DZ$9:DZ204)&gt;0.9,MAX(DR$9:DR204)+1,0)</f>
        <v>0</v>
      </c>
      <c r="DS205" s="44">
        <f t="shared" si="493"/>
        <v>0</v>
      </c>
      <c r="DT205" s="40">
        <f t="shared" si="494"/>
        <v>50495</v>
      </c>
      <c r="DU205" s="43">
        <f t="shared" si="471"/>
        <v>0</v>
      </c>
      <c r="DV205" s="43">
        <f t="shared" si="458"/>
        <v>0</v>
      </c>
      <c r="DW205" s="45">
        <f>IF(AND(DR205=DY$6,EA204-DY$1/(DY$7-DY$6+1)&gt;=0),ROUND(DY$1/(DY$7-DY$6+1),0),IF(AND(SUM(DW$10:DW204)&gt;0,EA204-DW204&gt;=0),DW204,IF(AND(SUM(DW$10:DW204)&gt;0),DY$1-SUM(DW$10:DW204),0)))</f>
        <v>0</v>
      </c>
      <c r="DX205" s="45">
        <f t="shared" si="545"/>
        <v>0</v>
      </c>
      <c r="DY205" s="45">
        <f t="shared" si="546"/>
        <v>0</v>
      </c>
      <c r="DZ205" s="45">
        <f t="shared" si="459"/>
        <v>0</v>
      </c>
      <c r="EA205" s="45">
        <f t="shared" si="547"/>
        <v>0</v>
      </c>
      <c r="EB205" s="45">
        <f>IF(AND(DZ205&lt;&gt;0,SUM(DZ$9:DZ204)=0),ROUND(DY$1*DY$3,0),0)</f>
        <v>0</v>
      </c>
      <c r="EC205" s="18"/>
      <c r="ED205" s="38">
        <f>IF(SUM(EL$9:EL204)&gt;0.9,MAX(ED$9:ED204)+1,0)</f>
        <v>0</v>
      </c>
      <c r="EE205" s="44">
        <f t="shared" si="495"/>
        <v>0</v>
      </c>
      <c r="EF205" s="40">
        <f t="shared" si="496"/>
        <v>50495</v>
      </c>
      <c r="EG205" s="43">
        <f t="shared" si="472"/>
        <v>0</v>
      </c>
      <c r="EH205" s="43">
        <f t="shared" si="460"/>
        <v>0</v>
      </c>
      <c r="EI205" s="45">
        <f>IF(AND(ED205=EK$6,EM204-EK$1/(EK$7-EK$6+1)&gt;=0),ROUND(EK$1/(EK$7-EK$6+1),0),IF(AND(SUM(EI$10:EI204)&gt;0,EM204-EI204&gt;=0),EI204,IF(AND(SUM(EI$10:EI204)&gt;0),EK$1-SUM(EI$10:EI204),0)))</f>
        <v>0</v>
      </c>
      <c r="EJ205" s="45">
        <f t="shared" si="548"/>
        <v>0</v>
      </c>
      <c r="EK205" s="45">
        <f t="shared" si="549"/>
        <v>0</v>
      </c>
      <c r="EL205" s="45">
        <f t="shared" si="461"/>
        <v>0</v>
      </c>
      <c r="EM205" s="45">
        <f t="shared" si="550"/>
        <v>0</v>
      </c>
      <c r="EN205" s="45">
        <f>IF(AND(EL205&lt;&gt;0,SUM(EL$9:EL204)=0),ROUND(EK$1*EK$3,0),0)</f>
        <v>0</v>
      </c>
      <c r="EO205" s="21"/>
      <c r="EP205" s="46">
        <f t="shared" ref="EP205:EP268" si="567">EP204+1</f>
        <v>183</v>
      </c>
      <c r="EQ205" s="47">
        <f t="shared" si="551"/>
        <v>50495</v>
      </c>
      <c r="ER205" s="48">
        <f t="shared" si="438"/>
        <v>0</v>
      </c>
      <c r="ES205" s="48">
        <f t="shared" si="552"/>
        <v>0</v>
      </c>
      <c r="ET205" s="48">
        <f t="shared" si="553"/>
        <v>0</v>
      </c>
      <c r="EU205" s="48">
        <f t="shared" si="554"/>
        <v>0</v>
      </c>
      <c r="EV205" s="48">
        <f t="shared" si="555"/>
        <v>0</v>
      </c>
      <c r="EW205" s="48">
        <f t="shared" si="556"/>
        <v>0</v>
      </c>
      <c r="EX205" s="48">
        <f t="shared" si="557"/>
        <v>0</v>
      </c>
      <c r="EY205" s="48">
        <f t="shared" si="558"/>
        <v>0</v>
      </c>
      <c r="EZ205" s="48">
        <f t="shared" si="559"/>
        <v>0</v>
      </c>
      <c r="FA205" s="48">
        <f t="shared" si="560"/>
        <v>0</v>
      </c>
      <c r="FB205" s="48">
        <f t="shared" si="561"/>
        <v>0</v>
      </c>
      <c r="FC205" s="48">
        <f t="shared" si="562"/>
        <v>0</v>
      </c>
      <c r="FD205" s="48">
        <f t="shared" si="497"/>
        <v>0</v>
      </c>
      <c r="FE205" s="49">
        <f t="shared" si="473"/>
        <v>0</v>
      </c>
      <c r="FF205" s="49">
        <f t="shared" si="501"/>
        <v>0</v>
      </c>
      <c r="FG205" s="49">
        <f t="shared" si="502"/>
        <v>0</v>
      </c>
      <c r="FH205" s="49">
        <f t="shared" si="503"/>
        <v>0</v>
      </c>
      <c r="FI205" s="49">
        <f t="shared" si="504"/>
        <v>0</v>
      </c>
      <c r="FJ205" s="49">
        <f t="shared" si="505"/>
        <v>0</v>
      </c>
      <c r="FK205" s="49">
        <f t="shared" si="506"/>
        <v>0</v>
      </c>
      <c r="FL205" s="49">
        <f t="shared" si="507"/>
        <v>0</v>
      </c>
      <c r="FM205" s="49">
        <f t="shared" si="508"/>
        <v>0</v>
      </c>
      <c r="FN205" s="49">
        <f t="shared" si="563"/>
        <v>0</v>
      </c>
      <c r="FO205" s="49">
        <f t="shared" si="564"/>
        <v>0</v>
      </c>
      <c r="FP205" s="49">
        <f t="shared" si="565"/>
        <v>0</v>
      </c>
      <c r="FQ205" s="49">
        <f t="shared" si="566"/>
        <v>0</v>
      </c>
      <c r="FR205" s="49">
        <f t="shared" si="509"/>
        <v>0</v>
      </c>
      <c r="FS205" s="49">
        <f>IF(SUM(FF205:FF$298)=0,FF$299*FS$8/12,0)</f>
        <v>0</v>
      </c>
      <c r="FT205" s="49">
        <f>IF(SUM(FG205:FG$298)=0,FG$299*FT$8/12,0)</f>
        <v>0</v>
      </c>
      <c r="FU205" s="49">
        <f>IF(SUM(FH205:FH$298)=0,FH$299*FU$8/12,0)</f>
        <v>0</v>
      </c>
      <c r="FV205" s="49">
        <f>IF(SUM(FI205:FI$298)=0,FI$299*FV$8/12,0)</f>
        <v>0</v>
      </c>
      <c r="FW205" s="49">
        <f>IF(SUM(FJ205:FJ$298)=0,FJ$299*FW$8/12,0)</f>
        <v>0</v>
      </c>
      <c r="FX205" s="49">
        <f>IF(SUM(FK205:FK$298)=0,FK$299*FX$8/12,0)</f>
        <v>0</v>
      </c>
      <c r="FY205" s="49">
        <f>IF(SUM(FL205:FL$298)=0,FL$299*FY$8/12,0)</f>
        <v>0</v>
      </c>
      <c r="FZ205" s="49">
        <f>IF(SUM(FM205:FM$298)=0,FM$299*FZ$8/12,0)</f>
        <v>0</v>
      </c>
      <c r="GA205" s="49">
        <f>IF(SUM(FN205:FN$298)=0,FN$299*GA$8/12,0)</f>
        <v>0</v>
      </c>
      <c r="GB205" s="49">
        <f>IF(SUM(FO205:FO$298)=0,FO$299*GB$8/12,0)</f>
        <v>0</v>
      </c>
      <c r="GC205" s="49">
        <f>IF(SUM(FP205:FP$298)=0,FP$299*GC$8/12,0)</f>
        <v>0</v>
      </c>
      <c r="GD205" s="49">
        <f>IF(SUM(FQ205:FQ$298)=0,FQ$299*GD$8/12,0)</f>
        <v>0</v>
      </c>
      <c r="GE205" s="49">
        <f t="shared" si="510"/>
        <v>0</v>
      </c>
      <c r="GF205" s="49">
        <f t="shared" si="498"/>
        <v>0</v>
      </c>
      <c r="GG205" s="49">
        <f t="shared" si="511"/>
        <v>0</v>
      </c>
      <c r="GH205" s="49">
        <f t="shared" si="499"/>
        <v>0</v>
      </c>
      <c r="GI205" s="49">
        <f t="shared" si="512"/>
        <v>0</v>
      </c>
      <c r="GJ205" s="49">
        <f t="shared" si="500"/>
        <v>0</v>
      </c>
      <c r="GK205" s="21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  <c r="IW205" s="64"/>
      <c r="IX205" s="64"/>
      <c r="IY205" s="64"/>
      <c r="IZ205" s="64"/>
      <c r="JA205" s="64"/>
      <c r="JB205" s="64"/>
      <c r="JC205" s="64"/>
      <c r="JD205" s="64"/>
      <c r="JE205" s="64"/>
      <c r="JF205" s="64"/>
      <c r="JG205" s="64"/>
      <c r="JH205" s="64"/>
      <c r="JI205" s="64"/>
      <c r="JJ205" s="64"/>
      <c r="JK205" s="64"/>
      <c r="JL205" s="64"/>
      <c r="JM205" s="64"/>
      <c r="JN205" s="64"/>
      <c r="JO205" s="64"/>
      <c r="JP205" s="64"/>
      <c r="JQ205" s="64"/>
      <c r="JR205" s="64"/>
      <c r="JS205" s="64"/>
      <c r="JT205" s="64"/>
      <c r="JU205" s="64"/>
      <c r="JV205" s="64"/>
      <c r="JW205" s="64"/>
      <c r="JX205" s="64"/>
      <c r="JY205" s="64"/>
      <c r="JZ205" s="64"/>
      <c r="KA205" s="64"/>
      <c r="KB205" s="64"/>
      <c r="KC205" s="64"/>
      <c r="KD205" s="64"/>
      <c r="KE205" s="64"/>
      <c r="KF205" s="64"/>
      <c r="KG205" s="64"/>
      <c r="KH205" s="64"/>
      <c r="KI205" s="64"/>
      <c r="KJ205" s="64"/>
      <c r="KK205" s="64"/>
      <c r="KL205" s="64"/>
      <c r="KM205" s="64"/>
    </row>
    <row r="206" spans="1:299">
      <c r="A206" s="57"/>
      <c r="B206" s="38">
        <f>IF(SUM(J$9:J205)&gt;0.9,MAX(B$9:B205)+1,0)</f>
        <v>177</v>
      </c>
      <c r="C206" s="44">
        <f t="shared" si="474"/>
        <v>0</v>
      </c>
      <c r="D206" s="40">
        <v>50525</v>
      </c>
      <c r="E206" s="43">
        <f t="shared" si="513"/>
        <v>0</v>
      </c>
      <c r="F206" s="43">
        <f t="shared" si="514"/>
        <v>0</v>
      </c>
      <c r="G206" s="45">
        <f>IF(AND(B206=I$6,K205-I$1/(I$7-I$6+1)&gt;=0),ROUND(I$1/(I$7-I$6+1),0),IF(AND(SUM(G$10:G205)&gt;0,K205-G205&gt;=0),G205,IF(AND(SUM(G$10:G205)&gt;0),I$1-SUM(G$10:G205),0)))</f>
        <v>0</v>
      </c>
      <c r="H206" s="45">
        <f t="shared" si="515"/>
        <v>0</v>
      </c>
      <c r="I206" s="45">
        <f t="shared" si="516"/>
        <v>0</v>
      </c>
      <c r="J206" s="45">
        <f t="shared" si="439"/>
        <v>0</v>
      </c>
      <c r="K206" s="45">
        <f t="shared" si="517"/>
        <v>0</v>
      </c>
      <c r="L206" s="45">
        <f>IF(AND(J206&lt;&gt;0,SUM(J$9:J205)=0),ROUND(I$1*I$3,0),0)</f>
        <v>0</v>
      </c>
      <c r="M206" s="18"/>
      <c r="N206" s="38">
        <f>IF(SUM(V$9:V205)&gt;0.9,MAX(N$9:N205)+1,0)</f>
        <v>0</v>
      </c>
      <c r="O206" s="44">
        <f t="shared" si="475"/>
        <v>0</v>
      </c>
      <c r="P206" s="40">
        <f t="shared" si="476"/>
        <v>50525</v>
      </c>
      <c r="Q206" s="43">
        <f t="shared" si="462"/>
        <v>0</v>
      </c>
      <c r="R206" s="43">
        <f t="shared" si="440"/>
        <v>0</v>
      </c>
      <c r="S206" s="45">
        <f>IF(AND(N206=U$6,W205-U$1/(U$7-U$6+1)&gt;=0),ROUND(U$1/(U$7-U$6+1),0),IF(AND(SUM(S$10:S205)&gt;0,W205-S205&gt;=0),S205,IF(AND(SUM(S$10:S205)&gt;0),U$1-SUM(S$10:S205),0)))</f>
        <v>0</v>
      </c>
      <c r="T206" s="45">
        <f t="shared" si="518"/>
        <v>0</v>
      </c>
      <c r="U206" s="45">
        <f t="shared" si="519"/>
        <v>0</v>
      </c>
      <c r="V206" s="45">
        <f t="shared" si="441"/>
        <v>0</v>
      </c>
      <c r="W206" s="45">
        <f t="shared" si="520"/>
        <v>0</v>
      </c>
      <c r="X206" s="45">
        <f>IF(AND(V206&lt;&gt;0,SUM(V$9:V205)=0),ROUND(U$1*U$3,0),0)</f>
        <v>0</v>
      </c>
      <c r="Y206" s="18"/>
      <c r="Z206" s="38">
        <f>IF(SUM(AH$9:AH205)&gt;0.9,MAX(Z$9:Z205)+1,0)</f>
        <v>0</v>
      </c>
      <c r="AA206" s="44">
        <f t="shared" si="477"/>
        <v>0</v>
      </c>
      <c r="AB206" s="40">
        <f t="shared" si="478"/>
        <v>50525</v>
      </c>
      <c r="AC206" s="43">
        <f t="shared" si="463"/>
        <v>0</v>
      </c>
      <c r="AD206" s="43">
        <f t="shared" si="442"/>
        <v>0</v>
      </c>
      <c r="AE206" s="45">
        <f>IF(AND(Z206=AG$6,AI205-AG$1/(AG$7-AG$6+1)&gt;=0),ROUND(AG$1/(AG$7-AG$6+1),0),IF(AND(SUM(AE$10:AE205)&gt;0,AI205-AE205&gt;=0),AE205,IF(AND(SUM(AE$10:AE205)&gt;0),AG$1-SUM(AE$10:AE205),0)))</f>
        <v>0</v>
      </c>
      <c r="AF206" s="45">
        <f t="shared" si="521"/>
        <v>0</v>
      </c>
      <c r="AG206" s="45">
        <f t="shared" si="522"/>
        <v>0</v>
      </c>
      <c r="AH206" s="45">
        <f t="shared" si="443"/>
        <v>0</v>
      </c>
      <c r="AI206" s="45">
        <f t="shared" si="523"/>
        <v>0</v>
      </c>
      <c r="AJ206" s="45">
        <f>IF(AND(AH206&lt;&gt;0,SUM(AH$9:AH205)=0),ROUND(AG$1*AG$3,0),0)</f>
        <v>0</v>
      </c>
      <c r="AK206" s="18"/>
      <c r="AL206" s="38">
        <f>IF(SUM(AT$9:AT205)&gt;0.9,MAX(AL$9:AL205)+1,0)</f>
        <v>0</v>
      </c>
      <c r="AM206" s="44">
        <f t="shared" si="479"/>
        <v>0</v>
      </c>
      <c r="AN206" s="40">
        <f t="shared" si="480"/>
        <v>50525</v>
      </c>
      <c r="AO206" s="43">
        <f t="shared" si="464"/>
        <v>0</v>
      </c>
      <c r="AP206" s="43">
        <f t="shared" si="444"/>
        <v>0</v>
      </c>
      <c r="AQ206" s="45">
        <f>IF(AND(AL206=AS$6,AU205-AS$1/(AS$7-AS$6+1)&gt;=0),ROUND(AS$1/(AS$7-AS$6+1),0),IF(AND(SUM(AQ$10:AQ205)&gt;0,AU205-AQ205&gt;=0),AQ205,IF(AND(SUM(AQ$10:AQ205)&gt;0),AS$1-SUM(AQ$10:AQ205),0)))</f>
        <v>0</v>
      </c>
      <c r="AR206" s="45">
        <f t="shared" si="524"/>
        <v>0</v>
      </c>
      <c r="AS206" s="45">
        <f t="shared" si="525"/>
        <v>0</v>
      </c>
      <c r="AT206" s="45">
        <f t="shared" si="445"/>
        <v>0</v>
      </c>
      <c r="AU206" s="45">
        <f t="shared" si="526"/>
        <v>0</v>
      </c>
      <c r="AV206" s="45">
        <f>IF(AND(AT206&lt;&gt;0,SUM(AT$9:AT205)=0),ROUND(AS$1*AS$3,0),0)</f>
        <v>0</v>
      </c>
      <c r="AW206" s="18"/>
      <c r="AX206" s="38">
        <f>IF(SUM(BF$9:BF205)&gt;0.9,MAX(AX$9:AX205)+1,0)</f>
        <v>0</v>
      </c>
      <c r="AY206" s="44">
        <f t="shared" si="481"/>
        <v>0</v>
      </c>
      <c r="AZ206" s="40">
        <f t="shared" si="482"/>
        <v>50525</v>
      </c>
      <c r="BA206" s="43">
        <f t="shared" si="465"/>
        <v>0</v>
      </c>
      <c r="BB206" s="43">
        <f t="shared" si="446"/>
        <v>0</v>
      </c>
      <c r="BC206" s="45">
        <f>IF(AND(AX206=BE$6,BG205-BE$1/(BE$7-BE$6+1)&gt;=0),ROUND(BE$1/(BE$7-BE$6+1),0),IF(AND(SUM(BC$10:BC205)&gt;0,BG205-BC205&gt;=0),BC205,IF(AND(SUM(BC$10:BC205)&gt;0),BE$1-SUM(BC$10:BC205),0)))</f>
        <v>0</v>
      </c>
      <c r="BD206" s="45">
        <f t="shared" si="527"/>
        <v>0</v>
      </c>
      <c r="BE206" s="45">
        <f t="shared" si="528"/>
        <v>0</v>
      </c>
      <c r="BF206" s="45">
        <f t="shared" si="447"/>
        <v>0</v>
      </c>
      <c r="BG206" s="45">
        <f t="shared" si="529"/>
        <v>0</v>
      </c>
      <c r="BH206" s="45">
        <f>IF(AND(BF206&lt;&gt;0,SUM(BF$9:BF205)=0),ROUND(BE$1*BE$3,0),0)</f>
        <v>0</v>
      </c>
      <c r="BI206" s="18"/>
      <c r="BJ206" s="38">
        <f>IF(SUM(BR$9:BR205)&gt;0.9,MAX(BJ$9:BJ205)+1,0)</f>
        <v>0</v>
      </c>
      <c r="BK206" s="44">
        <f t="shared" si="483"/>
        <v>0</v>
      </c>
      <c r="BL206" s="40">
        <f t="shared" si="484"/>
        <v>50525</v>
      </c>
      <c r="BM206" s="43">
        <f t="shared" si="466"/>
        <v>0</v>
      </c>
      <c r="BN206" s="43">
        <f t="shared" si="448"/>
        <v>0</v>
      </c>
      <c r="BO206" s="45">
        <f>IF(AND(BJ206=BQ$6,BS205-BQ$1/(BQ$7-BQ$6+1)&gt;=0),ROUND(BQ$1/(BQ$7-BQ$6+1),0),IF(AND(SUM(BO$10:BO205)&gt;0,BS205-BO205&gt;=0),BO205,IF(AND(SUM(BO$10:BO205)&gt;0),BQ$1-SUM(BO$10:BO205),0)))</f>
        <v>0</v>
      </c>
      <c r="BP206" s="45">
        <f t="shared" si="530"/>
        <v>0</v>
      </c>
      <c r="BQ206" s="45">
        <f t="shared" si="531"/>
        <v>0</v>
      </c>
      <c r="BR206" s="45">
        <f t="shared" si="449"/>
        <v>0</v>
      </c>
      <c r="BS206" s="45">
        <f t="shared" si="532"/>
        <v>0</v>
      </c>
      <c r="BT206" s="45">
        <f>IF(AND(BR206&lt;&gt;0,SUM(BR$9:BR205)=0),ROUND(BQ$1*BQ$3,0),0)</f>
        <v>0</v>
      </c>
      <c r="BU206" s="18"/>
      <c r="BV206" s="38">
        <f>IF(SUM(CD$9:CD205)&gt;0.9,MAX(BV$9:BV205)+1,0)</f>
        <v>0</v>
      </c>
      <c r="BW206" s="44">
        <f t="shared" si="485"/>
        <v>0</v>
      </c>
      <c r="BX206" s="40">
        <f t="shared" si="486"/>
        <v>50525</v>
      </c>
      <c r="BY206" s="43">
        <f t="shared" si="467"/>
        <v>0</v>
      </c>
      <c r="BZ206" s="43">
        <f t="shared" si="450"/>
        <v>0</v>
      </c>
      <c r="CA206" s="45">
        <f>IF(AND(BV206=CC$6,CE205-CC$1/(CC$7-CC$6+1)&gt;=0),ROUND(CC$1/(CC$7-CC$6+1),0),IF(AND(SUM(CA$10:CA205)&gt;0,CE205-CA205&gt;=0),CA205,IF(AND(SUM(CA$10:CA205)&gt;0),CC$1-SUM(CA$10:CA205),0)))</f>
        <v>0</v>
      </c>
      <c r="CB206" s="45">
        <f t="shared" si="533"/>
        <v>0</v>
      </c>
      <c r="CC206" s="45">
        <f t="shared" si="534"/>
        <v>0</v>
      </c>
      <c r="CD206" s="45">
        <f t="shared" si="451"/>
        <v>0</v>
      </c>
      <c r="CE206" s="45">
        <f t="shared" si="535"/>
        <v>0</v>
      </c>
      <c r="CF206" s="45">
        <f>IF(AND(CD206&lt;&gt;0,SUM(CD$9:CD205)=0),ROUND(CC$1*CC$3,0),0)</f>
        <v>0</v>
      </c>
      <c r="CG206" s="18"/>
      <c r="CH206" s="38">
        <f>IF(SUM(CP$9:CP205)&gt;0.9,MAX(CH$9:CH205)+1,0)</f>
        <v>0</v>
      </c>
      <c r="CI206" s="44">
        <f t="shared" si="487"/>
        <v>0</v>
      </c>
      <c r="CJ206" s="40">
        <f t="shared" si="488"/>
        <v>50525</v>
      </c>
      <c r="CK206" s="43">
        <f t="shared" si="468"/>
        <v>0</v>
      </c>
      <c r="CL206" s="43">
        <f t="shared" si="452"/>
        <v>0</v>
      </c>
      <c r="CM206" s="45">
        <f>IF(AND(CH206=CO$6,CQ205-CO$1/(CO$7-CO$6+1)&gt;=0),ROUND(CO$1/(CO$7-CO$6+1),0),IF(AND(SUM(CM$10:CM205)&gt;0,CQ205-CM205&gt;=0),CM205,IF(AND(SUM(CM$10:CM205)&gt;0),CO$1-SUM(CM$10:CM205),0)))</f>
        <v>0</v>
      </c>
      <c r="CN206" s="45">
        <f t="shared" si="536"/>
        <v>0</v>
      </c>
      <c r="CO206" s="45">
        <f t="shared" si="537"/>
        <v>0</v>
      </c>
      <c r="CP206" s="45">
        <f t="shared" si="453"/>
        <v>0</v>
      </c>
      <c r="CQ206" s="45">
        <f t="shared" si="538"/>
        <v>0</v>
      </c>
      <c r="CR206" s="45">
        <f>IF(AND(CP206&lt;&gt;0,SUM(CP$9:CP205)=0),ROUND(CO$1*CO$3,0),0)</f>
        <v>0</v>
      </c>
      <c r="CS206" s="18"/>
      <c r="CT206" s="38">
        <f>IF(SUM(DB$9:DB205)&gt;0.9,MAX(CT$9:CT205)+1,0)</f>
        <v>0</v>
      </c>
      <c r="CU206" s="44">
        <f t="shared" si="489"/>
        <v>0</v>
      </c>
      <c r="CV206" s="40">
        <f t="shared" si="490"/>
        <v>50525</v>
      </c>
      <c r="CW206" s="43">
        <f t="shared" si="469"/>
        <v>0</v>
      </c>
      <c r="CX206" s="43">
        <f t="shared" si="454"/>
        <v>0</v>
      </c>
      <c r="CY206" s="45">
        <f>IF(AND(CT206=DA$6,DC205-DA$1/(DA$7-DA$6+1)&gt;=0),ROUND(DA$1/(DA$7-DA$6+1),0),IF(AND(SUM(CY$10:CY205)&gt;0,DC205-CY205&gt;=0),CY205,IF(AND(SUM(CY$10:CY205)&gt;0),DA$1-SUM(CY$10:CY205),0)))</f>
        <v>0</v>
      </c>
      <c r="CZ206" s="45">
        <f t="shared" si="539"/>
        <v>0</v>
      </c>
      <c r="DA206" s="45">
        <f t="shared" si="540"/>
        <v>0</v>
      </c>
      <c r="DB206" s="45">
        <f t="shared" si="455"/>
        <v>0</v>
      </c>
      <c r="DC206" s="45">
        <f t="shared" si="541"/>
        <v>0</v>
      </c>
      <c r="DD206" s="45">
        <f>IF(AND(DB206&lt;&gt;0,SUM(DB$9:DB205)=0),ROUND(DA$1*DA$3,0),0)</f>
        <v>0</v>
      </c>
      <c r="DE206" s="18"/>
      <c r="DF206" s="38">
        <f>IF(SUM(DN$9:DN205)&gt;0.9,MAX(DF$9:DF205)+1,0)</f>
        <v>0</v>
      </c>
      <c r="DG206" s="44">
        <f t="shared" si="491"/>
        <v>0</v>
      </c>
      <c r="DH206" s="40">
        <f t="shared" si="492"/>
        <v>50525</v>
      </c>
      <c r="DI206" s="43">
        <f t="shared" si="470"/>
        <v>0</v>
      </c>
      <c r="DJ206" s="43">
        <f t="shared" si="456"/>
        <v>0</v>
      </c>
      <c r="DK206" s="45">
        <f>IF(AND(DF206=DM$6,DO205-DM$1/(DM$7-DM$6+1)&gt;=0),ROUND(DM$1/(DM$7-DM$6+1),0),IF(AND(SUM(DK$10:DK205)&gt;0,DO205-DK205&gt;=0),DK205,IF(AND(SUM(DK$10:DK205)&gt;0),DM$1-SUM(DK$10:DK205),0)))</f>
        <v>0</v>
      </c>
      <c r="DL206" s="45">
        <f t="shared" si="542"/>
        <v>0</v>
      </c>
      <c r="DM206" s="45">
        <f t="shared" si="543"/>
        <v>0</v>
      </c>
      <c r="DN206" s="45">
        <f t="shared" si="457"/>
        <v>0</v>
      </c>
      <c r="DO206" s="45">
        <f t="shared" si="544"/>
        <v>0</v>
      </c>
      <c r="DP206" s="45">
        <f>IF(AND(DN206&lt;&gt;0,SUM(DN$9:DN205)=0),ROUND(DM$1*DM$3,0),0)</f>
        <v>0</v>
      </c>
      <c r="DQ206" s="18"/>
      <c r="DR206" s="38">
        <f>IF(SUM(DZ$9:DZ205)&gt;0.9,MAX(DR$9:DR205)+1,0)</f>
        <v>0</v>
      </c>
      <c r="DS206" s="44">
        <f t="shared" si="493"/>
        <v>0</v>
      </c>
      <c r="DT206" s="40">
        <f t="shared" si="494"/>
        <v>50525</v>
      </c>
      <c r="DU206" s="43">
        <f t="shared" si="471"/>
        <v>0</v>
      </c>
      <c r="DV206" s="43">
        <f t="shared" si="458"/>
        <v>0</v>
      </c>
      <c r="DW206" s="45">
        <f>IF(AND(DR206=DY$6,EA205-DY$1/(DY$7-DY$6+1)&gt;=0),ROUND(DY$1/(DY$7-DY$6+1),0),IF(AND(SUM(DW$10:DW205)&gt;0,EA205-DW205&gt;=0),DW205,IF(AND(SUM(DW$10:DW205)&gt;0),DY$1-SUM(DW$10:DW205),0)))</f>
        <v>0</v>
      </c>
      <c r="DX206" s="45">
        <f t="shared" si="545"/>
        <v>0</v>
      </c>
      <c r="DY206" s="45">
        <f t="shared" si="546"/>
        <v>0</v>
      </c>
      <c r="DZ206" s="45">
        <f t="shared" si="459"/>
        <v>0</v>
      </c>
      <c r="EA206" s="45">
        <f t="shared" si="547"/>
        <v>0</v>
      </c>
      <c r="EB206" s="45">
        <f>IF(AND(DZ206&lt;&gt;0,SUM(DZ$9:DZ205)=0),ROUND(DY$1*DY$3,0),0)</f>
        <v>0</v>
      </c>
      <c r="EC206" s="18"/>
      <c r="ED206" s="38">
        <f>IF(SUM(EL$9:EL205)&gt;0.9,MAX(ED$9:ED205)+1,0)</f>
        <v>0</v>
      </c>
      <c r="EE206" s="44">
        <f t="shared" si="495"/>
        <v>0</v>
      </c>
      <c r="EF206" s="40">
        <f t="shared" si="496"/>
        <v>50525</v>
      </c>
      <c r="EG206" s="43">
        <f t="shared" si="472"/>
        <v>0</v>
      </c>
      <c r="EH206" s="43">
        <f t="shared" si="460"/>
        <v>0</v>
      </c>
      <c r="EI206" s="45">
        <f>IF(AND(ED206=EK$6,EM205-EK$1/(EK$7-EK$6+1)&gt;=0),ROUND(EK$1/(EK$7-EK$6+1),0),IF(AND(SUM(EI$10:EI205)&gt;0,EM205-EI205&gt;=0),EI205,IF(AND(SUM(EI$10:EI205)&gt;0),EK$1-SUM(EI$10:EI205),0)))</f>
        <v>0</v>
      </c>
      <c r="EJ206" s="45">
        <f t="shared" si="548"/>
        <v>0</v>
      </c>
      <c r="EK206" s="45">
        <f t="shared" si="549"/>
        <v>0</v>
      </c>
      <c r="EL206" s="45">
        <f t="shared" si="461"/>
        <v>0</v>
      </c>
      <c r="EM206" s="45">
        <f t="shared" si="550"/>
        <v>0</v>
      </c>
      <c r="EN206" s="45">
        <f>IF(AND(EL206&lt;&gt;0,SUM(EL$9:EL205)=0),ROUND(EK$1*EK$3,0),0)</f>
        <v>0</v>
      </c>
      <c r="EO206" s="21"/>
      <c r="EP206" s="46">
        <f t="shared" si="567"/>
        <v>184</v>
      </c>
      <c r="EQ206" s="47">
        <f t="shared" si="551"/>
        <v>50525</v>
      </c>
      <c r="ER206" s="48">
        <f t="shared" si="438"/>
        <v>0</v>
      </c>
      <c r="ES206" s="48">
        <f t="shared" si="552"/>
        <v>0</v>
      </c>
      <c r="ET206" s="48">
        <f t="shared" si="553"/>
        <v>0</v>
      </c>
      <c r="EU206" s="48">
        <f t="shared" si="554"/>
        <v>0</v>
      </c>
      <c r="EV206" s="48">
        <f t="shared" si="555"/>
        <v>0</v>
      </c>
      <c r="EW206" s="48">
        <f t="shared" si="556"/>
        <v>0</v>
      </c>
      <c r="EX206" s="48">
        <f t="shared" si="557"/>
        <v>0</v>
      </c>
      <c r="EY206" s="48">
        <f t="shared" si="558"/>
        <v>0</v>
      </c>
      <c r="EZ206" s="48">
        <f t="shared" si="559"/>
        <v>0</v>
      </c>
      <c r="FA206" s="48">
        <f t="shared" si="560"/>
        <v>0</v>
      </c>
      <c r="FB206" s="48">
        <f t="shared" si="561"/>
        <v>0</v>
      </c>
      <c r="FC206" s="48">
        <f t="shared" si="562"/>
        <v>0</v>
      </c>
      <c r="FD206" s="48">
        <f t="shared" si="497"/>
        <v>0</v>
      </c>
      <c r="FE206" s="49">
        <f t="shared" si="473"/>
        <v>0</v>
      </c>
      <c r="FF206" s="49">
        <f t="shared" si="501"/>
        <v>0</v>
      </c>
      <c r="FG206" s="49">
        <f t="shared" si="502"/>
        <v>0</v>
      </c>
      <c r="FH206" s="49">
        <f t="shared" si="503"/>
        <v>0</v>
      </c>
      <c r="FI206" s="49">
        <f t="shared" si="504"/>
        <v>0</v>
      </c>
      <c r="FJ206" s="49">
        <f t="shared" si="505"/>
        <v>0</v>
      </c>
      <c r="FK206" s="49">
        <f t="shared" si="506"/>
        <v>0</v>
      </c>
      <c r="FL206" s="49">
        <f t="shared" si="507"/>
        <v>0</v>
      </c>
      <c r="FM206" s="49">
        <f t="shared" si="508"/>
        <v>0</v>
      </c>
      <c r="FN206" s="49">
        <f t="shared" si="563"/>
        <v>0</v>
      </c>
      <c r="FO206" s="49">
        <f t="shared" si="564"/>
        <v>0</v>
      </c>
      <c r="FP206" s="49">
        <f t="shared" si="565"/>
        <v>0</v>
      </c>
      <c r="FQ206" s="49">
        <f t="shared" si="566"/>
        <v>0</v>
      </c>
      <c r="FR206" s="49">
        <f t="shared" si="509"/>
        <v>0</v>
      </c>
      <c r="FS206" s="49">
        <f>IF(SUM(FF206:FF$298)=0,FF$299*FS$8/12,0)</f>
        <v>0</v>
      </c>
      <c r="FT206" s="49">
        <f>IF(SUM(FG206:FG$298)=0,FG$299*FT$8/12,0)</f>
        <v>0</v>
      </c>
      <c r="FU206" s="49">
        <f>IF(SUM(FH206:FH$298)=0,FH$299*FU$8/12,0)</f>
        <v>0</v>
      </c>
      <c r="FV206" s="49">
        <f>IF(SUM(FI206:FI$298)=0,FI$299*FV$8/12,0)</f>
        <v>0</v>
      </c>
      <c r="FW206" s="49">
        <f>IF(SUM(FJ206:FJ$298)=0,FJ$299*FW$8/12,0)</f>
        <v>0</v>
      </c>
      <c r="FX206" s="49">
        <f>IF(SUM(FK206:FK$298)=0,FK$299*FX$8/12,0)</f>
        <v>0</v>
      </c>
      <c r="FY206" s="49">
        <f>IF(SUM(FL206:FL$298)=0,FL$299*FY$8/12,0)</f>
        <v>0</v>
      </c>
      <c r="FZ206" s="49">
        <f>IF(SUM(FM206:FM$298)=0,FM$299*FZ$8/12,0)</f>
        <v>0</v>
      </c>
      <c r="GA206" s="49">
        <f>IF(SUM(FN206:FN$298)=0,FN$299*GA$8/12,0)</f>
        <v>0</v>
      </c>
      <c r="GB206" s="49">
        <f>IF(SUM(FO206:FO$298)=0,FO$299*GB$8/12,0)</f>
        <v>0</v>
      </c>
      <c r="GC206" s="49">
        <f>IF(SUM(FP206:FP$298)=0,FP$299*GC$8/12,0)</f>
        <v>0</v>
      </c>
      <c r="GD206" s="49">
        <f>IF(SUM(FQ206:FQ$298)=0,FQ$299*GD$8/12,0)</f>
        <v>0</v>
      </c>
      <c r="GE206" s="49">
        <f t="shared" si="510"/>
        <v>0</v>
      </c>
      <c r="GF206" s="49">
        <f t="shared" si="498"/>
        <v>0</v>
      </c>
      <c r="GG206" s="49">
        <f t="shared" si="511"/>
        <v>0</v>
      </c>
      <c r="GH206" s="49">
        <f t="shared" si="499"/>
        <v>0</v>
      </c>
      <c r="GI206" s="49">
        <f t="shared" si="512"/>
        <v>0</v>
      </c>
      <c r="GJ206" s="49">
        <f t="shared" si="500"/>
        <v>0</v>
      </c>
      <c r="GK206" s="21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  <c r="IW206" s="64"/>
      <c r="IX206" s="64"/>
      <c r="IY206" s="64"/>
      <c r="IZ206" s="64"/>
      <c r="JA206" s="64"/>
      <c r="JB206" s="64"/>
      <c r="JC206" s="64"/>
      <c r="JD206" s="64"/>
      <c r="JE206" s="64"/>
      <c r="JF206" s="64"/>
      <c r="JG206" s="64"/>
      <c r="JH206" s="64"/>
      <c r="JI206" s="64"/>
      <c r="JJ206" s="64"/>
      <c r="JK206" s="64"/>
      <c r="JL206" s="64"/>
      <c r="JM206" s="64"/>
      <c r="JN206" s="64"/>
      <c r="JO206" s="64"/>
      <c r="JP206" s="64"/>
      <c r="JQ206" s="64"/>
      <c r="JR206" s="64"/>
      <c r="JS206" s="64"/>
      <c r="JT206" s="64"/>
      <c r="JU206" s="64"/>
      <c r="JV206" s="64"/>
      <c r="JW206" s="64"/>
      <c r="JX206" s="64"/>
      <c r="JY206" s="64"/>
      <c r="JZ206" s="64"/>
      <c r="KA206" s="64"/>
      <c r="KB206" s="64"/>
      <c r="KC206" s="64"/>
      <c r="KD206" s="64"/>
      <c r="KE206" s="64"/>
      <c r="KF206" s="64"/>
      <c r="KG206" s="64"/>
      <c r="KH206" s="64"/>
      <c r="KI206" s="64"/>
      <c r="KJ206" s="64"/>
      <c r="KK206" s="64"/>
      <c r="KL206" s="64"/>
      <c r="KM206" s="64"/>
    </row>
    <row r="207" spans="1:299">
      <c r="A207" s="57"/>
      <c r="B207" s="38">
        <f>IF(SUM(J$9:J206)&gt;0.9,MAX(B$9:B206)+1,0)</f>
        <v>178</v>
      </c>
      <c r="C207" s="44">
        <f t="shared" si="474"/>
        <v>0</v>
      </c>
      <c r="D207" s="40">
        <v>50556</v>
      </c>
      <c r="E207" s="43">
        <f t="shared" si="513"/>
        <v>0</v>
      </c>
      <c r="F207" s="43">
        <f t="shared" si="514"/>
        <v>0</v>
      </c>
      <c r="G207" s="45">
        <f>IF(AND(B207=I$6,K206-I$1/(I$7-I$6+1)&gt;=0),ROUND(I$1/(I$7-I$6+1),0),IF(AND(SUM(G$10:G206)&gt;0,K206-G206&gt;=0),G206,IF(AND(SUM(G$10:G206)&gt;0),I$1-SUM(G$10:G206),0)))</f>
        <v>0</v>
      </c>
      <c r="H207" s="45">
        <f t="shared" si="515"/>
        <v>0</v>
      </c>
      <c r="I207" s="45">
        <f t="shared" si="516"/>
        <v>0</v>
      </c>
      <c r="J207" s="45">
        <f t="shared" si="439"/>
        <v>0</v>
      </c>
      <c r="K207" s="45">
        <f t="shared" si="517"/>
        <v>0</v>
      </c>
      <c r="L207" s="45">
        <f>IF(AND(J207&lt;&gt;0,SUM(J$9:J206)=0),ROUND(I$1*I$3,0),0)</f>
        <v>0</v>
      </c>
      <c r="M207" s="18"/>
      <c r="N207" s="38">
        <f>IF(SUM(V$9:V206)&gt;0.9,MAX(N$9:N206)+1,0)</f>
        <v>0</v>
      </c>
      <c r="O207" s="44">
        <f t="shared" si="475"/>
        <v>0</v>
      </c>
      <c r="P207" s="40">
        <f t="shared" si="476"/>
        <v>50556</v>
      </c>
      <c r="Q207" s="43">
        <f t="shared" si="462"/>
        <v>0</v>
      </c>
      <c r="R207" s="43">
        <f t="shared" si="440"/>
        <v>0</v>
      </c>
      <c r="S207" s="45">
        <f>IF(AND(N207=U$6,W206-U$1/(U$7-U$6+1)&gt;=0),ROUND(U$1/(U$7-U$6+1),0),IF(AND(SUM(S$10:S206)&gt;0,W206-S206&gt;=0),S206,IF(AND(SUM(S$10:S206)&gt;0),U$1-SUM(S$10:S206),0)))</f>
        <v>0</v>
      </c>
      <c r="T207" s="45">
        <f t="shared" si="518"/>
        <v>0</v>
      </c>
      <c r="U207" s="45">
        <f t="shared" si="519"/>
        <v>0</v>
      </c>
      <c r="V207" s="45">
        <f t="shared" si="441"/>
        <v>0</v>
      </c>
      <c r="W207" s="45">
        <f t="shared" si="520"/>
        <v>0</v>
      </c>
      <c r="X207" s="45">
        <f>IF(AND(V207&lt;&gt;0,SUM(V$9:V206)=0),ROUND(U$1*U$3,0),0)</f>
        <v>0</v>
      </c>
      <c r="Y207" s="18"/>
      <c r="Z207" s="38">
        <f>IF(SUM(AH$9:AH206)&gt;0.9,MAX(Z$9:Z206)+1,0)</f>
        <v>0</v>
      </c>
      <c r="AA207" s="44">
        <f t="shared" si="477"/>
        <v>0</v>
      </c>
      <c r="AB207" s="40">
        <f t="shared" si="478"/>
        <v>50556</v>
      </c>
      <c r="AC207" s="43">
        <f t="shared" si="463"/>
        <v>0</v>
      </c>
      <c r="AD207" s="43">
        <f t="shared" si="442"/>
        <v>0</v>
      </c>
      <c r="AE207" s="45">
        <f>IF(AND(Z207=AG$6,AI206-AG$1/(AG$7-AG$6+1)&gt;=0),ROUND(AG$1/(AG$7-AG$6+1),0),IF(AND(SUM(AE$10:AE206)&gt;0,AI206-AE206&gt;=0),AE206,IF(AND(SUM(AE$10:AE206)&gt;0),AG$1-SUM(AE$10:AE206),0)))</f>
        <v>0</v>
      </c>
      <c r="AF207" s="45">
        <f t="shared" si="521"/>
        <v>0</v>
      </c>
      <c r="AG207" s="45">
        <f t="shared" si="522"/>
        <v>0</v>
      </c>
      <c r="AH207" s="45">
        <f t="shared" si="443"/>
        <v>0</v>
      </c>
      <c r="AI207" s="45">
        <f t="shared" si="523"/>
        <v>0</v>
      </c>
      <c r="AJ207" s="45">
        <f>IF(AND(AH207&lt;&gt;0,SUM(AH$9:AH206)=0),ROUND(AG$1*AG$3,0),0)</f>
        <v>0</v>
      </c>
      <c r="AK207" s="18"/>
      <c r="AL207" s="38">
        <f>IF(SUM(AT$9:AT206)&gt;0.9,MAX(AL$9:AL206)+1,0)</f>
        <v>0</v>
      </c>
      <c r="AM207" s="44">
        <f t="shared" si="479"/>
        <v>0</v>
      </c>
      <c r="AN207" s="40">
        <f t="shared" si="480"/>
        <v>50556</v>
      </c>
      <c r="AO207" s="43">
        <f t="shared" si="464"/>
        <v>0</v>
      </c>
      <c r="AP207" s="43">
        <f t="shared" si="444"/>
        <v>0</v>
      </c>
      <c r="AQ207" s="45">
        <f>IF(AND(AL207=AS$6,AU206-AS$1/(AS$7-AS$6+1)&gt;=0),ROUND(AS$1/(AS$7-AS$6+1),0),IF(AND(SUM(AQ$10:AQ206)&gt;0,AU206-AQ206&gt;=0),AQ206,IF(AND(SUM(AQ$10:AQ206)&gt;0),AS$1-SUM(AQ$10:AQ206),0)))</f>
        <v>0</v>
      </c>
      <c r="AR207" s="45">
        <f t="shared" si="524"/>
        <v>0</v>
      </c>
      <c r="AS207" s="45">
        <f t="shared" si="525"/>
        <v>0</v>
      </c>
      <c r="AT207" s="45">
        <f t="shared" si="445"/>
        <v>0</v>
      </c>
      <c r="AU207" s="45">
        <f t="shared" si="526"/>
        <v>0</v>
      </c>
      <c r="AV207" s="45">
        <f>IF(AND(AT207&lt;&gt;0,SUM(AT$9:AT206)=0),ROUND(AS$1*AS$3,0),0)</f>
        <v>0</v>
      </c>
      <c r="AW207" s="18"/>
      <c r="AX207" s="38">
        <f>IF(SUM(BF$9:BF206)&gt;0.9,MAX(AX$9:AX206)+1,0)</f>
        <v>0</v>
      </c>
      <c r="AY207" s="44">
        <f t="shared" si="481"/>
        <v>0</v>
      </c>
      <c r="AZ207" s="40">
        <f t="shared" si="482"/>
        <v>50556</v>
      </c>
      <c r="BA207" s="43">
        <f t="shared" si="465"/>
        <v>0</v>
      </c>
      <c r="BB207" s="43">
        <f t="shared" si="446"/>
        <v>0</v>
      </c>
      <c r="BC207" s="45">
        <f>IF(AND(AX207=BE$6,BG206-BE$1/(BE$7-BE$6+1)&gt;=0),ROUND(BE$1/(BE$7-BE$6+1),0),IF(AND(SUM(BC$10:BC206)&gt;0,BG206-BC206&gt;=0),BC206,IF(AND(SUM(BC$10:BC206)&gt;0),BE$1-SUM(BC$10:BC206),0)))</f>
        <v>0</v>
      </c>
      <c r="BD207" s="45">
        <f t="shared" si="527"/>
        <v>0</v>
      </c>
      <c r="BE207" s="45">
        <f t="shared" si="528"/>
        <v>0</v>
      </c>
      <c r="BF207" s="45">
        <f t="shared" si="447"/>
        <v>0</v>
      </c>
      <c r="BG207" s="45">
        <f t="shared" si="529"/>
        <v>0</v>
      </c>
      <c r="BH207" s="45">
        <f>IF(AND(BF207&lt;&gt;0,SUM(BF$9:BF206)=0),ROUND(BE$1*BE$3,0),0)</f>
        <v>0</v>
      </c>
      <c r="BI207" s="18"/>
      <c r="BJ207" s="38">
        <f>IF(SUM(BR$9:BR206)&gt;0.9,MAX(BJ$9:BJ206)+1,0)</f>
        <v>0</v>
      </c>
      <c r="BK207" s="44">
        <f t="shared" si="483"/>
        <v>0</v>
      </c>
      <c r="BL207" s="40">
        <f t="shared" si="484"/>
        <v>50556</v>
      </c>
      <c r="BM207" s="43">
        <f t="shared" si="466"/>
        <v>0</v>
      </c>
      <c r="BN207" s="43">
        <f t="shared" si="448"/>
        <v>0</v>
      </c>
      <c r="BO207" s="45">
        <f>IF(AND(BJ207=BQ$6,BS206-BQ$1/(BQ$7-BQ$6+1)&gt;=0),ROUND(BQ$1/(BQ$7-BQ$6+1),0),IF(AND(SUM(BO$10:BO206)&gt;0,BS206-BO206&gt;=0),BO206,IF(AND(SUM(BO$10:BO206)&gt;0),BQ$1-SUM(BO$10:BO206),0)))</f>
        <v>0</v>
      </c>
      <c r="BP207" s="45">
        <f t="shared" si="530"/>
        <v>0</v>
      </c>
      <c r="BQ207" s="45">
        <f t="shared" si="531"/>
        <v>0</v>
      </c>
      <c r="BR207" s="45">
        <f t="shared" si="449"/>
        <v>0</v>
      </c>
      <c r="BS207" s="45">
        <f t="shared" si="532"/>
        <v>0</v>
      </c>
      <c r="BT207" s="45">
        <f>IF(AND(BR207&lt;&gt;0,SUM(BR$9:BR206)=0),ROUND(BQ$1*BQ$3,0),0)</f>
        <v>0</v>
      </c>
      <c r="BU207" s="18"/>
      <c r="BV207" s="38">
        <f>IF(SUM(CD$9:CD206)&gt;0.9,MAX(BV$9:BV206)+1,0)</f>
        <v>0</v>
      </c>
      <c r="BW207" s="44">
        <f t="shared" si="485"/>
        <v>0</v>
      </c>
      <c r="BX207" s="40">
        <f t="shared" si="486"/>
        <v>50556</v>
      </c>
      <c r="BY207" s="43">
        <f t="shared" si="467"/>
        <v>0</v>
      </c>
      <c r="BZ207" s="43">
        <f t="shared" si="450"/>
        <v>0</v>
      </c>
      <c r="CA207" s="45">
        <f>IF(AND(BV207=CC$6,CE206-CC$1/(CC$7-CC$6+1)&gt;=0),ROUND(CC$1/(CC$7-CC$6+1),0),IF(AND(SUM(CA$10:CA206)&gt;0,CE206-CA206&gt;=0),CA206,IF(AND(SUM(CA$10:CA206)&gt;0),CC$1-SUM(CA$10:CA206),0)))</f>
        <v>0</v>
      </c>
      <c r="CB207" s="45">
        <f t="shared" si="533"/>
        <v>0</v>
      </c>
      <c r="CC207" s="45">
        <f t="shared" si="534"/>
        <v>0</v>
      </c>
      <c r="CD207" s="45">
        <f t="shared" si="451"/>
        <v>0</v>
      </c>
      <c r="CE207" s="45">
        <f t="shared" si="535"/>
        <v>0</v>
      </c>
      <c r="CF207" s="45">
        <f>IF(AND(CD207&lt;&gt;0,SUM(CD$9:CD206)=0),ROUND(CC$1*CC$3,0),0)</f>
        <v>0</v>
      </c>
      <c r="CG207" s="18"/>
      <c r="CH207" s="38">
        <f>IF(SUM(CP$9:CP206)&gt;0.9,MAX(CH$9:CH206)+1,0)</f>
        <v>0</v>
      </c>
      <c r="CI207" s="44">
        <f t="shared" si="487"/>
        <v>0</v>
      </c>
      <c r="CJ207" s="40">
        <f t="shared" si="488"/>
        <v>50556</v>
      </c>
      <c r="CK207" s="43">
        <f t="shared" si="468"/>
        <v>0</v>
      </c>
      <c r="CL207" s="43">
        <f t="shared" si="452"/>
        <v>0</v>
      </c>
      <c r="CM207" s="45">
        <f>IF(AND(CH207=CO$6,CQ206-CO$1/(CO$7-CO$6+1)&gt;=0),ROUND(CO$1/(CO$7-CO$6+1),0),IF(AND(SUM(CM$10:CM206)&gt;0,CQ206-CM206&gt;=0),CM206,IF(AND(SUM(CM$10:CM206)&gt;0),CO$1-SUM(CM$10:CM206),0)))</f>
        <v>0</v>
      </c>
      <c r="CN207" s="45">
        <f t="shared" si="536"/>
        <v>0</v>
      </c>
      <c r="CO207" s="45">
        <f t="shared" si="537"/>
        <v>0</v>
      </c>
      <c r="CP207" s="45">
        <f t="shared" si="453"/>
        <v>0</v>
      </c>
      <c r="CQ207" s="45">
        <f t="shared" si="538"/>
        <v>0</v>
      </c>
      <c r="CR207" s="45">
        <f>IF(AND(CP207&lt;&gt;0,SUM(CP$9:CP206)=0),ROUND(CO$1*CO$3,0),0)</f>
        <v>0</v>
      </c>
      <c r="CS207" s="18"/>
      <c r="CT207" s="38">
        <f>IF(SUM(DB$9:DB206)&gt;0.9,MAX(CT$9:CT206)+1,0)</f>
        <v>0</v>
      </c>
      <c r="CU207" s="44">
        <f t="shared" si="489"/>
        <v>0</v>
      </c>
      <c r="CV207" s="40">
        <f t="shared" si="490"/>
        <v>50556</v>
      </c>
      <c r="CW207" s="43">
        <f t="shared" si="469"/>
        <v>0</v>
      </c>
      <c r="CX207" s="43">
        <f t="shared" si="454"/>
        <v>0</v>
      </c>
      <c r="CY207" s="45">
        <f>IF(AND(CT207=DA$6,DC206-DA$1/(DA$7-DA$6+1)&gt;=0),ROUND(DA$1/(DA$7-DA$6+1),0),IF(AND(SUM(CY$10:CY206)&gt;0,DC206-CY206&gt;=0),CY206,IF(AND(SUM(CY$10:CY206)&gt;0),DA$1-SUM(CY$10:CY206),0)))</f>
        <v>0</v>
      </c>
      <c r="CZ207" s="45">
        <f t="shared" si="539"/>
        <v>0</v>
      </c>
      <c r="DA207" s="45">
        <f t="shared" si="540"/>
        <v>0</v>
      </c>
      <c r="DB207" s="45">
        <f t="shared" si="455"/>
        <v>0</v>
      </c>
      <c r="DC207" s="45">
        <f t="shared" si="541"/>
        <v>0</v>
      </c>
      <c r="DD207" s="45">
        <f>IF(AND(DB207&lt;&gt;0,SUM(DB$9:DB206)=0),ROUND(DA$1*DA$3,0),0)</f>
        <v>0</v>
      </c>
      <c r="DE207" s="18"/>
      <c r="DF207" s="38">
        <f>IF(SUM(DN$9:DN206)&gt;0.9,MAX(DF$9:DF206)+1,0)</f>
        <v>0</v>
      </c>
      <c r="DG207" s="44">
        <f t="shared" si="491"/>
        <v>0</v>
      </c>
      <c r="DH207" s="40">
        <f t="shared" si="492"/>
        <v>50556</v>
      </c>
      <c r="DI207" s="43">
        <f t="shared" si="470"/>
        <v>0</v>
      </c>
      <c r="DJ207" s="43">
        <f t="shared" si="456"/>
        <v>0</v>
      </c>
      <c r="DK207" s="45">
        <f>IF(AND(DF207=DM$6,DO206-DM$1/(DM$7-DM$6+1)&gt;=0),ROUND(DM$1/(DM$7-DM$6+1),0),IF(AND(SUM(DK$10:DK206)&gt;0,DO206-DK206&gt;=0),DK206,IF(AND(SUM(DK$10:DK206)&gt;0),DM$1-SUM(DK$10:DK206),0)))</f>
        <v>0</v>
      </c>
      <c r="DL207" s="45">
        <f t="shared" si="542"/>
        <v>0</v>
      </c>
      <c r="DM207" s="45">
        <f t="shared" si="543"/>
        <v>0</v>
      </c>
      <c r="DN207" s="45">
        <f t="shared" si="457"/>
        <v>0</v>
      </c>
      <c r="DO207" s="45">
        <f t="shared" si="544"/>
        <v>0</v>
      </c>
      <c r="DP207" s="45">
        <f>IF(AND(DN207&lt;&gt;0,SUM(DN$9:DN206)=0),ROUND(DM$1*DM$3,0),0)</f>
        <v>0</v>
      </c>
      <c r="DQ207" s="18"/>
      <c r="DR207" s="38">
        <f>IF(SUM(DZ$9:DZ206)&gt;0.9,MAX(DR$9:DR206)+1,0)</f>
        <v>0</v>
      </c>
      <c r="DS207" s="44">
        <f t="shared" si="493"/>
        <v>0</v>
      </c>
      <c r="DT207" s="40">
        <f t="shared" si="494"/>
        <v>50556</v>
      </c>
      <c r="DU207" s="43">
        <f t="shared" si="471"/>
        <v>0</v>
      </c>
      <c r="DV207" s="43">
        <f t="shared" si="458"/>
        <v>0</v>
      </c>
      <c r="DW207" s="45">
        <f>IF(AND(DR207=DY$6,EA206-DY$1/(DY$7-DY$6+1)&gt;=0),ROUND(DY$1/(DY$7-DY$6+1),0),IF(AND(SUM(DW$10:DW206)&gt;0,EA206-DW206&gt;=0),DW206,IF(AND(SUM(DW$10:DW206)&gt;0),DY$1-SUM(DW$10:DW206),0)))</f>
        <v>0</v>
      </c>
      <c r="DX207" s="45">
        <f t="shared" si="545"/>
        <v>0</v>
      </c>
      <c r="DY207" s="45">
        <f t="shared" si="546"/>
        <v>0</v>
      </c>
      <c r="DZ207" s="45">
        <f t="shared" si="459"/>
        <v>0</v>
      </c>
      <c r="EA207" s="45">
        <f t="shared" si="547"/>
        <v>0</v>
      </c>
      <c r="EB207" s="45">
        <f>IF(AND(DZ207&lt;&gt;0,SUM(DZ$9:DZ206)=0),ROUND(DY$1*DY$3,0),0)</f>
        <v>0</v>
      </c>
      <c r="EC207" s="18"/>
      <c r="ED207" s="38">
        <f>IF(SUM(EL$9:EL206)&gt;0.9,MAX(ED$9:ED206)+1,0)</f>
        <v>0</v>
      </c>
      <c r="EE207" s="44">
        <f t="shared" si="495"/>
        <v>0</v>
      </c>
      <c r="EF207" s="40">
        <f t="shared" si="496"/>
        <v>50556</v>
      </c>
      <c r="EG207" s="43">
        <f t="shared" si="472"/>
        <v>0</v>
      </c>
      <c r="EH207" s="43">
        <f t="shared" si="460"/>
        <v>0</v>
      </c>
      <c r="EI207" s="45">
        <f>IF(AND(ED207=EK$6,EM206-EK$1/(EK$7-EK$6+1)&gt;=0),ROUND(EK$1/(EK$7-EK$6+1),0),IF(AND(SUM(EI$10:EI206)&gt;0,EM206-EI206&gt;=0),EI206,IF(AND(SUM(EI$10:EI206)&gt;0),EK$1-SUM(EI$10:EI206),0)))</f>
        <v>0</v>
      </c>
      <c r="EJ207" s="45">
        <f t="shared" si="548"/>
        <v>0</v>
      </c>
      <c r="EK207" s="45">
        <f t="shared" si="549"/>
        <v>0</v>
      </c>
      <c r="EL207" s="45">
        <f t="shared" si="461"/>
        <v>0</v>
      </c>
      <c r="EM207" s="45">
        <f t="shared" si="550"/>
        <v>0</v>
      </c>
      <c r="EN207" s="45">
        <f>IF(AND(EL207&lt;&gt;0,SUM(EL$9:EL206)=0),ROUND(EK$1*EK$3,0),0)</f>
        <v>0</v>
      </c>
      <c r="EO207" s="21"/>
      <c r="EP207" s="46">
        <f t="shared" si="567"/>
        <v>185</v>
      </c>
      <c r="EQ207" s="47">
        <f t="shared" si="551"/>
        <v>50556</v>
      </c>
      <c r="ER207" s="48">
        <f t="shared" si="438"/>
        <v>0</v>
      </c>
      <c r="ES207" s="48">
        <f t="shared" si="552"/>
        <v>0</v>
      </c>
      <c r="ET207" s="48">
        <f t="shared" si="553"/>
        <v>0</v>
      </c>
      <c r="EU207" s="48">
        <f t="shared" si="554"/>
        <v>0</v>
      </c>
      <c r="EV207" s="48">
        <f t="shared" si="555"/>
        <v>0</v>
      </c>
      <c r="EW207" s="48">
        <f t="shared" si="556"/>
        <v>0</v>
      </c>
      <c r="EX207" s="48">
        <f t="shared" si="557"/>
        <v>0</v>
      </c>
      <c r="EY207" s="48">
        <f t="shared" si="558"/>
        <v>0</v>
      </c>
      <c r="EZ207" s="48">
        <f t="shared" si="559"/>
        <v>0</v>
      </c>
      <c r="FA207" s="48">
        <f t="shared" si="560"/>
        <v>0</v>
      </c>
      <c r="FB207" s="48">
        <f t="shared" si="561"/>
        <v>0</v>
      </c>
      <c r="FC207" s="48">
        <f t="shared" si="562"/>
        <v>0</v>
      </c>
      <c r="FD207" s="48">
        <f t="shared" si="497"/>
        <v>0</v>
      </c>
      <c r="FE207" s="49">
        <f t="shared" si="473"/>
        <v>0</v>
      </c>
      <c r="FF207" s="49">
        <f t="shared" si="501"/>
        <v>0</v>
      </c>
      <c r="FG207" s="49">
        <f t="shared" si="502"/>
        <v>0</v>
      </c>
      <c r="FH207" s="49">
        <f t="shared" si="503"/>
        <v>0</v>
      </c>
      <c r="FI207" s="49">
        <f t="shared" si="504"/>
        <v>0</v>
      </c>
      <c r="FJ207" s="49">
        <f t="shared" si="505"/>
        <v>0</v>
      </c>
      <c r="FK207" s="49">
        <f t="shared" si="506"/>
        <v>0</v>
      </c>
      <c r="FL207" s="49">
        <f t="shared" si="507"/>
        <v>0</v>
      </c>
      <c r="FM207" s="49">
        <f t="shared" si="508"/>
        <v>0</v>
      </c>
      <c r="FN207" s="49">
        <f t="shared" si="563"/>
        <v>0</v>
      </c>
      <c r="FO207" s="49">
        <f t="shared" si="564"/>
        <v>0</v>
      </c>
      <c r="FP207" s="49">
        <f t="shared" si="565"/>
        <v>0</v>
      </c>
      <c r="FQ207" s="49">
        <f t="shared" si="566"/>
        <v>0</v>
      </c>
      <c r="FR207" s="49">
        <f t="shared" si="509"/>
        <v>0</v>
      </c>
      <c r="FS207" s="49">
        <f>IF(SUM(FF207:FF$298)=0,FF$299*FS$8/12,0)</f>
        <v>0</v>
      </c>
      <c r="FT207" s="49">
        <f>IF(SUM(FG207:FG$298)=0,FG$299*FT$8/12,0)</f>
        <v>0</v>
      </c>
      <c r="FU207" s="49">
        <f>IF(SUM(FH207:FH$298)=0,FH$299*FU$8/12,0)</f>
        <v>0</v>
      </c>
      <c r="FV207" s="49">
        <f>IF(SUM(FI207:FI$298)=0,FI$299*FV$8/12,0)</f>
        <v>0</v>
      </c>
      <c r="FW207" s="49">
        <f>IF(SUM(FJ207:FJ$298)=0,FJ$299*FW$8/12,0)</f>
        <v>0</v>
      </c>
      <c r="FX207" s="49">
        <f>IF(SUM(FK207:FK$298)=0,FK$299*FX$8/12,0)</f>
        <v>0</v>
      </c>
      <c r="FY207" s="49">
        <f>IF(SUM(FL207:FL$298)=0,FL$299*FY$8/12,0)</f>
        <v>0</v>
      </c>
      <c r="FZ207" s="49">
        <f>IF(SUM(FM207:FM$298)=0,FM$299*FZ$8/12,0)</f>
        <v>0</v>
      </c>
      <c r="GA207" s="49">
        <f>IF(SUM(FN207:FN$298)=0,FN$299*GA$8/12,0)</f>
        <v>0</v>
      </c>
      <c r="GB207" s="49">
        <f>IF(SUM(FO207:FO$298)=0,FO$299*GB$8/12,0)</f>
        <v>0</v>
      </c>
      <c r="GC207" s="49">
        <f>IF(SUM(FP207:FP$298)=0,FP$299*GC$8/12,0)</f>
        <v>0</v>
      </c>
      <c r="GD207" s="49">
        <f>IF(SUM(FQ207:FQ$298)=0,FQ$299*GD$8/12,0)</f>
        <v>0</v>
      </c>
      <c r="GE207" s="49">
        <f t="shared" si="510"/>
        <v>0</v>
      </c>
      <c r="GF207" s="49">
        <f t="shared" si="498"/>
        <v>0</v>
      </c>
      <c r="GG207" s="49">
        <f t="shared" si="511"/>
        <v>0</v>
      </c>
      <c r="GH207" s="49">
        <f t="shared" si="499"/>
        <v>0</v>
      </c>
      <c r="GI207" s="49">
        <f t="shared" si="512"/>
        <v>0</v>
      </c>
      <c r="GJ207" s="49">
        <f t="shared" si="500"/>
        <v>0</v>
      </c>
      <c r="GK207" s="21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  <c r="IW207" s="64"/>
      <c r="IX207" s="64"/>
      <c r="IY207" s="64"/>
      <c r="IZ207" s="64"/>
      <c r="JA207" s="64"/>
      <c r="JB207" s="64"/>
      <c r="JC207" s="64"/>
      <c r="JD207" s="64"/>
      <c r="JE207" s="64"/>
      <c r="JF207" s="64"/>
      <c r="JG207" s="64"/>
      <c r="JH207" s="64"/>
      <c r="JI207" s="64"/>
      <c r="JJ207" s="64"/>
      <c r="JK207" s="64"/>
      <c r="JL207" s="64"/>
      <c r="JM207" s="64"/>
      <c r="JN207" s="64"/>
      <c r="JO207" s="64"/>
      <c r="JP207" s="64"/>
      <c r="JQ207" s="64"/>
      <c r="JR207" s="64"/>
      <c r="JS207" s="64"/>
      <c r="JT207" s="64"/>
      <c r="JU207" s="64"/>
      <c r="JV207" s="64"/>
      <c r="JW207" s="64"/>
      <c r="JX207" s="64"/>
      <c r="JY207" s="64"/>
      <c r="JZ207" s="64"/>
      <c r="KA207" s="64"/>
      <c r="KB207" s="64"/>
      <c r="KC207" s="64"/>
      <c r="KD207" s="64"/>
      <c r="KE207" s="64"/>
      <c r="KF207" s="64"/>
      <c r="KG207" s="64"/>
      <c r="KH207" s="64"/>
      <c r="KI207" s="64"/>
      <c r="KJ207" s="64"/>
      <c r="KK207" s="64"/>
      <c r="KL207" s="64"/>
      <c r="KM207" s="64"/>
    </row>
    <row r="208" spans="1:299">
      <c r="A208" s="57"/>
      <c r="B208" s="38">
        <f>IF(SUM(J$9:J207)&gt;0.9,MAX(B$9:B207)+1,0)</f>
        <v>179</v>
      </c>
      <c r="C208" s="44">
        <f t="shared" si="474"/>
        <v>0</v>
      </c>
      <c r="D208" s="40">
        <v>50586</v>
      </c>
      <c r="E208" s="43">
        <f t="shared" si="513"/>
        <v>0</v>
      </c>
      <c r="F208" s="43">
        <f t="shared" si="514"/>
        <v>0</v>
      </c>
      <c r="G208" s="45">
        <f>IF(AND(B208=I$6,K207-I$1/(I$7-I$6+1)&gt;=0),ROUND(I$1/(I$7-I$6+1),0),IF(AND(SUM(G$10:G207)&gt;0,K207-G207&gt;=0),G207,IF(AND(SUM(G$10:G207)&gt;0),I$1-SUM(G$10:G207),0)))</f>
        <v>0</v>
      </c>
      <c r="H208" s="45">
        <f t="shared" si="515"/>
        <v>0</v>
      </c>
      <c r="I208" s="45">
        <f t="shared" si="516"/>
        <v>0</v>
      </c>
      <c r="J208" s="45">
        <f t="shared" si="439"/>
        <v>0</v>
      </c>
      <c r="K208" s="45">
        <f t="shared" si="517"/>
        <v>0</v>
      </c>
      <c r="L208" s="45">
        <f>IF(AND(J208&lt;&gt;0,SUM(J$9:J207)=0),ROUND(I$1*I$3,0),0)</f>
        <v>0</v>
      </c>
      <c r="M208" s="18"/>
      <c r="N208" s="38">
        <f>IF(SUM(V$9:V207)&gt;0.9,MAX(N$9:N207)+1,0)</f>
        <v>0</v>
      </c>
      <c r="O208" s="44">
        <f t="shared" si="475"/>
        <v>0</v>
      </c>
      <c r="P208" s="40">
        <f t="shared" si="476"/>
        <v>50586</v>
      </c>
      <c r="Q208" s="43">
        <f t="shared" si="462"/>
        <v>0</v>
      </c>
      <c r="R208" s="43">
        <f t="shared" si="440"/>
        <v>0</v>
      </c>
      <c r="S208" s="45">
        <f>IF(AND(N208=U$6,W207-U$1/(U$7-U$6+1)&gt;=0),ROUND(U$1/(U$7-U$6+1),0),IF(AND(SUM(S$10:S207)&gt;0,W207-S207&gt;=0),S207,IF(AND(SUM(S$10:S207)&gt;0),U$1-SUM(S$10:S207),0)))</f>
        <v>0</v>
      </c>
      <c r="T208" s="45">
        <f t="shared" si="518"/>
        <v>0</v>
      </c>
      <c r="U208" s="45">
        <f t="shared" si="519"/>
        <v>0</v>
      </c>
      <c r="V208" s="45">
        <f t="shared" si="441"/>
        <v>0</v>
      </c>
      <c r="W208" s="45">
        <f t="shared" si="520"/>
        <v>0</v>
      </c>
      <c r="X208" s="45">
        <f>IF(AND(V208&lt;&gt;0,SUM(V$9:V207)=0),ROUND(U$1*U$3,0),0)</f>
        <v>0</v>
      </c>
      <c r="Y208" s="18"/>
      <c r="Z208" s="38">
        <f>IF(SUM(AH$9:AH207)&gt;0.9,MAX(Z$9:Z207)+1,0)</f>
        <v>0</v>
      </c>
      <c r="AA208" s="44">
        <f t="shared" si="477"/>
        <v>0</v>
      </c>
      <c r="AB208" s="40">
        <f t="shared" si="478"/>
        <v>50586</v>
      </c>
      <c r="AC208" s="43">
        <f t="shared" si="463"/>
        <v>0</v>
      </c>
      <c r="AD208" s="43">
        <f t="shared" si="442"/>
        <v>0</v>
      </c>
      <c r="AE208" s="45">
        <f>IF(AND(Z208=AG$6,AI207-AG$1/(AG$7-AG$6+1)&gt;=0),ROUND(AG$1/(AG$7-AG$6+1),0),IF(AND(SUM(AE$10:AE207)&gt;0,AI207-AE207&gt;=0),AE207,IF(AND(SUM(AE$10:AE207)&gt;0),AG$1-SUM(AE$10:AE207),0)))</f>
        <v>0</v>
      </c>
      <c r="AF208" s="45">
        <f t="shared" si="521"/>
        <v>0</v>
      </c>
      <c r="AG208" s="45">
        <f t="shared" si="522"/>
        <v>0</v>
      </c>
      <c r="AH208" s="45">
        <f t="shared" si="443"/>
        <v>0</v>
      </c>
      <c r="AI208" s="45">
        <f t="shared" si="523"/>
        <v>0</v>
      </c>
      <c r="AJ208" s="45">
        <f>IF(AND(AH208&lt;&gt;0,SUM(AH$9:AH207)=0),ROUND(AG$1*AG$3,0),0)</f>
        <v>0</v>
      </c>
      <c r="AK208" s="18"/>
      <c r="AL208" s="38">
        <f>IF(SUM(AT$9:AT207)&gt;0.9,MAX(AL$9:AL207)+1,0)</f>
        <v>0</v>
      </c>
      <c r="AM208" s="44">
        <f t="shared" si="479"/>
        <v>0</v>
      </c>
      <c r="AN208" s="40">
        <f t="shared" si="480"/>
        <v>50586</v>
      </c>
      <c r="AO208" s="43">
        <f t="shared" si="464"/>
        <v>0</v>
      </c>
      <c r="AP208" s="43">
        <f t="shared" si="444"/>
        <v>0</v>
      </c>
      <c r="AQ208" s="45">
        <f>IF(AND(AL208=AS$6,AU207-AS$1/(AS$7-AS$6+1)&gt;=0),ROUND(AS$1/(AS$7-AS$6+1),0),IF(AND(SUM(AQ$10:AQ207)&gt;0,AU207-AQ207&gt;=0),AQ207,IF(AND(SUM(AQ$10:AQ207)&gt;0),AS$1-SUM(AQ$10:AQ207),0)))</f>
        <v>0</v>
      </c>
      <c r="AR208" s="45">
        <f t="shared" si="524"/>
        <v>0</v>
      </c>
      <c r="AS208" s="45">
        <f t="shared" si="525"/>
        <v>0</v>
      </c>
      <c r="AT208" s="45">
        <f t="shared" si="445"/>
        <v>0</v>
      </c>
      <c r="AU208" s="45">
        <f t="shared" si="526"/>
        <v>0</v>
      </c>
      <c r="AV208" s="45">
        <f>IF(AND(AT208&lt;&gt;0,SUM(AT$9:AT207)=0),ROUND(AS$1*AS$3,0),0)</f>
        <v>0</v>
      </c>
      <c r="AW208" s="18"/>
      <c r="AX208" s="38">
        <f>IF(SUM(BF$9:BF207)&gt;0.9,MAX(AX$9:AX207)+1,0)</f>
        <v>0</v>
      </c>
      <c r="AY208" s="44">
        <f t="shared" si="481"/>
        <v>0</v>
      </c>
      <c r="AZ208" s="40">
        <f t="shared" si="482"/>
        <v>50586</v>
      </c>
      <c r="BA208" s="43">
        <f t="shared" si="465"/>
        <v>0</v>
      </c>
      <c r="BB208" s="43">
        <f t="shared" si="446"/>
        <v>0</v>
      </c>
      <c r="BC208" s="45">
        <f>IF(AND(AX208=BE$6,BG207-BE$1/(BE$7-BE$6+1)&gt;=0),ROUND(BE$1/(BE$7-BE$6+1),0),IF(AND(SUM(BC$10:BC207)&gt;0,BG207-BC207&gt;=0),BC207,IF(AND(SUM(BC$10:BC207)&gt;0),BE$1-SUM(BC$10:BC207),0)))</f>
        <v>0</v>
      </c>
      <c r="BD208" s="45">
        <f t="shared" si="527"/>
        <v>0</v>
      </c>
      <c r="BE208" s="45">
        <f t="shared" si="528"/>
        <v>0</v>
      </c>
      <c r="BF208" s="45">
        <f t="shared" si="447"/>
        <v>0</v>
      </c>
      <c r="BG208" s="45">
        <f t="shared" si="529"/>
        <v>0</v>
      </c>
      <c r="BH208" s="45">
        <f>IF(AND(BF208&lt;&gt;0,SUM(BF$9:BF207)=0),ROUND(BE$1*BE$3,0),0)</f>
        <v>0</v>
      </c>
      <c r="BI208" s="18"/>
      <c r="BJ208" s="38">
        <f>IF(SUM(BR$9:BR207)&gt;0.9,MAX(BJ$9:BJ207)+1,0)</f>
        <v>0</v>
      </c>
      <c r="BK208" s="44">
        <f t="shared" si="483"/>
        <v>0</v>
      </c>
      <c r="BL208" s="40">
        <f t="shared" si="484"/>
        <v>50586</v>
      </c>
      <c r="BM208" s="43">
        <f t="shared" si="466"/>
        <v>0</v>
      </c>
      <c r="BN208" s="43">
        <f t="shared" si="448"/>
        <v>0</v>
      </c>
      <c r="BO208" s="45">
        <f>IF(AND(BJ208=BQ$6,BS207-BQ$1/(BQ$7-BQ$6+1)&gt;=0),ROUND(BQ$1/(BQ$7-BQ$6+1),0),IF(AND(SUM(BO$10:BO207)&gt;0,BS207-BO207&gt;=0),BO207,IF(AND(SUM(BO$10:BO207)&gt;0),BQ$1-SUM(BO$10:BO207),0)))</f>
        <v>0</v>
      </c>
      <c r="BP208" s="45">
        <f t="shared" si="530"/>
        <v>0</v>
      </c>
      <c r="BQ208" s="45">
        <f t="shared" si="531"/>
        <v>0</v>
      </c>
      <c r="BR208" s="45">
        <f t="shared" si="449"/>
        <v>0</v>
      </c>
      <c r="BS208" s="45">
        <f t="shared" si="532"/>
        <v>0</v>
      </c>
      <c r="BT208" s="45">
        <f>IF(AND(BR208&lt;&gt;0,SUM(BR$9:BR207)=0),ROUND(BQ$1*BQ$3,0),0)</f>
        <v>0</v>
      </c>
      <c r="BU208" s="18"/>
      <c r="BV208" s="38">
        <f>IF(SUM(CD$9:CD207)&gt;0.9,MAX(BV$9:BV207)+1,0)</f>
        <v>0</v>
      </c>
      <c r="BW208" s="44">
        <f t="shared" si="485"/>
        <v>0</v>
      </c>
      <c r="BX208" s="40">
        <f t="shared" si="486"/>
        <v>50586</v>
      </c>
      <c r="BY208" s="43">
        <f t="shared" si="467"/>
        <v>0</v>
      </c>
      <c r="BZ208" s="43">
        <f t="shared" si="450"/>
        <v>0</v>
      </c>
      <c r="CA208" s="45">
        <f>IF(AND(BV208=CC$6,CE207-CC$1/(CC$7-CC$6+1)&gt;=0),ROUND(CC$1/(CC$7-CC$6+1),0),IF(AND(SUM(CA$10:CA207)&gt;0,CE207-CA207&gt;=0),CA207,IF(AND(SUM(CA$10:CA207)&gt;0),CC$1-SUM(CA$10:CA207),0)))</f>
        <v>0</v>
      </c>
      <c r="CB208" s="45">
        <f t="shared" si="533"/>
        <v>0</v>
      </c>
      <c r="CC208" s="45">
        <f t="shared" si="534"/>
        <v>0</v>
      </c>
      <c r="CD208" s="45">
        <f t="shared" si="451"/>
        <v>0</v>
      </c>
      <c r="CE208" s="45">
        <f t="shared" si="535"/>
        <v>0</v>
      </c>
      <c r="CF208" s="45">
        <f>IF(AND(CD208&lt;&gt;0,SUM(CD$9:CD207)=0),ROUND(CC$1*CC$3,0),0)</f>
        <v>0</v>
      </c>
      <c r="CG208" s="18"/>
      <c r="CH208" s="38">
        <f>IF(SUM(CP$9:CP207)&gt;0.9,MAX(CH$9:CH207)+1,0)</f>
        <v>0</v>
      </c>
      <c r="CI208" s="44">
        <f t="shared" si="487"/>
        <v>0</v>
      </c>
      <c r="CJ208" s="40">
        <f t="shared" si="488"/>
        <v>50586</v>
      </c>
      <c r="CK208" s="43">
        <f t="shared" si="468"/>
        <v>0</v>
      </c>
      <c r="CL208" s="43">
        <f t="shared" si="452"/>
        <v>0</v>
      </c>
      <c r="CM208" s="45">
        <f>IF(AND(CH208=CO$6,CQ207-CO$1/(CO$7-CO$6+1)&gt;=0),ROUND(CO$1/(CO$7-CO$6+1),0),IF(AND(SUM(CM$10:CM207)&gt;0,CQ207-CM207&gt;=0),CM207,IF(AND(SUM(CM$10:CM207)&gt;0),CO$1-SUM(CM$10:CM207),0)))</f>
        <v>0</v>
      </c>
      <c r="CN208" s="45">
        <f t="shared" si="536"/>
        <v>0</v>
      </c>
      <c r="CO208" s="45">
        <f t="shared" si="537"/>
        <v>0</v>
      </c>
      <c r="CP208" s="45">
        <f t="shared" si="453"/>
        <v>0</v>
      </c>
      <c r="CQ208" s="45">
        <f t="shared" si="538"/>
        <v>0</v>
      </c>
      <c r="CR208" s="45">
        <f>IF(AND(CP208&lt;&gt;0,SUM(CP$9:CP207)=0),ROUND(CO$1*CO$3,0),0)</f>
        <v>0</v>
      </c>
      <c r="CS208" s="18"/>
      <c r="CT208" s="38">
        <f>IF(SUM(DB$9:DB207)&gt;0.9,MAX(CT$9:CT207)+1,0)</f>
        <v>0</v>
      </c>
      <c r="CU208" s="44">
        <f t="shared" si="489"/>
        <v>0</v>
      </c>
      <c r="CV208" s="40">
        <f t="shared" si="490"/>
        <v>50586</v>
      </c>
      <c r="CW208" s="43">
        <f t="shared" si="469"/>
        <v>0</v>
      </c>
      <c r="CX208" s="43">
        <f t="shared" si="454"/>
        <v>0</v>
      </c>
      <c r="CY208" s="45">
        <f>IF(AND(CT208=DA$6,DC207-DA$1/(DA$7-DA$6+1)&gt;=0),ROUND(DA$1/(DA$7-DA$6+1),0),IF(AND(SUM(CY$10:CY207)&gt;0,DC207-CY207&gt;=0),CY207,IF(AND(SUM(CY$10:CY207)&gt;0),DA$1-SUM(CY$10:CY207),0)))</f>
        <v>0</v>
      </c>
      <c r="CZ208" s="45">
        <f t="shared" si="539"/>
        <v>0</v>
      </c>
      <c r="DA208" s="45">
        <f t="shared" si="540"/>
        <v>0</v>
      </c>
      <c r="DB208" s="45">
        <f t="shared" si="455"/>
        <v>0</v>
      </c>
      <c r="DC208" s="45">
        <f t="shared" si="541"/>
        <v>0</v>
      </c>
      <c r="DD208" s="45">
        <f>IF(AND(DB208&lt;&gt;0,SUM(DB$9:DB207)=0),ROUND(DA$1*DA$3,0),0)</f>
        <v>0</v>
      </c>
      <c r="DE208" s="18"/>
      <c r="DF208" s="38">
        <f>IF(SUM(DN$9:DN207)&gt;0.9,MAX(DF$9:DF207)+1,0)</f>
        <v>0</v>
      </c>
      <c r="DG208" s="44">
        <f t="shared" si="491"/>
        <v>0</v>
      </c>
      <c r="DH208" s="40">
        <f t="shared" si="492"/>
        <v>50586</v>
      </c>
      <c r="DI208" s="43">
        <f t="shared" si="470"/>
        <v>0</v>
      </c>
      <c r="DJ208" s="43">
        <f t="shared" si="456"/>
        <v>0</v>
      </c>
      <c r="DK208" s="45">
        <f>IF(AND(DF208=DM$6,DO207-DM$1/(DM$7-DM$6+1)&gt;=0),ROUND(DM$1/(DM$7-DM$6+1),0),IF(AND(SUM(DK$10:DK207)&gt;0,DO207-DK207&gt;=0),DK207,IF(AND(SUM(DK$10:DK207)&gt;0),DM$1-SUM(DK$10:DK207),0)))</f>
        <v>0</v>
      </c>
      <c r="DL208" s="45">
        <f t="shared" si="542"/>
        <v>0</v>
      </c>
      <c r="DM208" s="45">
        <f t="shared" si="543"/>
        <v>0</v>
      </c>
      <c r="DN208" s="45">
        <f t="shared" si="457"/>
        <v>0</v>
      </c>
      <c r="DO208" s="45">
        <f t="shared" si="544"/>
        <v>0</v>
      </c>
      <c r="DP208" s="45">
        <f>IF(AND(DN208&lt;&gt;0,SUM(DN$9:DN207)=0),ROUND(DM$1*DM$3,0),0)</f>
        <v>0</v>
      </c>
      <c r="DQ208" s="18"/>
      <c r="DR208" s="38">
        <f>IF(SUM(DZ$9:DZ207)&gt;0.9,MAX(DR$9:DR207)+1,0)</f>
        <v>0</v>
      </c>
      <c r="DS208" s="44">
        <f t="shared" si="493"/>
        <v>0</v>
      </c>
      <c r="DT208" s="40">
        <f t="shared" si="494"/>
        <v>50586</v>
      </c>
      <c r="DU208" s="43">
        <f t="shared" si="471"/>
        <v>0</v>
      </c>
      <c r="DV208" s="43">
        <f t="shared" si="458"/>
        <v>0</v>
      </c>
      <c r="DW208" s="45">
        <f>IF(AND(DR208=DY$6,EA207-DY$1/(DY$7-DY$6+1)&gt;=0),ROUND(DY$1/(DY$7-DY$6+1),0),IF(AND(SUM(DW$10:DW207)&gt;0,EA207-DW207&gt;=0),DW207,IF(AND(SUM(DW$10:DW207)&gt;0),DY$1-SUM(DW$10:DW207),0)))</f>
        <v>0</v>
      </c>
      <c r="DX208" s="45">
        <f t="shared" si="545"/>
        <v>0</v>
      </c>
      <c r="DY208" s="45">
        <f t="shared" si="546"/>
        <v>0</v>
      </c>
      <c r="DZ208" s="45">
        <f t="shared" si="459"/>
        <v>0</v>
      </c>
      <c r="EA208" s="45">
        <f t="shared" si="547"/>
        <v>0</v>
      </c>
      <c r="EB208" s="45">
        <f>IF(AND(DZ208&lt;&gt;0,SUM(DZ$9:DZ207)=0),ROUND(DY$1*DY$3,0),0)</f>
        <v>0</v>
      </c>
      <c r="EC208" s="18"/>
      <c r="ED208" s="38">
        <f>IF(SUM(EL$9:EL207)&gt;0.9,MAX(ED$9:ED207)+1,0)</f>
        <v>0</v>
      </c>
      <c r="EE208" s="44">
        <f t="shared" si="495"/>
        <v>0</v>
      </c>
      <c r="EF208" s="40">
        <f t="shared" si="496"/>
        <v>50586</v>
      </c>
      <c r="EG208" s="43">
        <f t="shared" si="472"/>
        <v>0</v>
      </c>
      <c r="EH208" s="43">
        <f t="shared" si="460"/>
        <v>0</v>
      </c>
      <c r="EI208" s="45">
        <f>IF(AND(ED208=EK$6,EM207-EK$1/(EK$7-EK$6+1)&gt;=0),ROUND(EK$1/(EK$7-EK$6+1),0),IF(AND(SUM(EI$10:EI207)&gt;0,EM207-EI207&gt;=0),EI207,IF(AND(SUM(EI$10:EI207)&gt;0),EK$1-SUM(EI$10:EI207),0)))</f>
        <v>0</v>
      </c>
      <c r="EJ208" s="45">
        <f t="shared" si="548"/>
        <v>0</v>
      </c>
      <c r="EK208" s="45">
        <f t="shared" si="549"/>
        <v>0</v>
      </c>
      <c r="EL208" s="45">
        <f t="shared" si="461"/>
        <v>0</v>
      </c>
      <c r="EM208" s="45">
        <f t="shared" si="550"/>
        <v>0</v>
      </c>
      <c r="EN208" s="45">
        <f>IF(AND(EL208&lt;&gt;0,SUM(EL$9:EL207)=0),ROUND(EK$1*EK$3,0),0)</f>
        <v>0</v>
      </c>
      <c r="EO208" s="21"/>
      <c r="EP208" s="46">
        <f t="shared" si="567"/>
        <v>186</v>
      </c>
      <c r="EQ208" s="47">
        <f t="shared" si="551"/>
        <v>50586</v>
      </c>
      <c r="ER208" s="48">
        <f t="shared" si="438"/>
        <v>0</v>
      </c>
      <c r="ES208" s="48">
        <f t="shared" si="552"/>
        <v>0</v>
      </c>
      <c r="ET208" s="48">
        <f t="shared" si="553"/>
        <v>0</v>
      </c>
      <c r="EU208" s="48">
        <f t="shared" si="554"/>
        <v>0</v>
      </c>
      <c r="EV208" s="48">
        <f t="shared" si="555"/>
        <v>0</v>
      </c>
      <c r="EW208" s="48">
        <f t="shared" si="556"/>
        <v>0</v>
      </c>
      <c r="EX208" s="48">
        <f t="shared" si="557"/>
        <v>0</v>
      </c>
      <c r="EY208" s="48">
        <f t="shared" si="558"/>
        <v>0</v>
      </c>
      <c r="EZ208" s="48">
        <f t="shared" si="559"/>
        <v>0</v>
      </c>
      <c r="FA208" s="48">
        <f t="shared" si="560"/>
        <v>0</v>
      </c>
      <c r="FB208" s="48">
        <f t="shared" si="561"/>
        <v>0</v>
      </c>
      <c r="FC208" s="48">
        <f t="shared" si="562"/>
        <v>0</v>
      </c>
      <c r="FD208" s="48">
        <f t="shared" si="497"/>
        <v>0</v>
      </c>
      <c r="FE208" s="49">
        <f t="shared" si="473"/>
        <v>0</v>
      </c>
      <c r="FF208" s="49">
        <f t="shared" si="501"/>
        <v>0</v>
      </c>
      <c r="FG208" s="49">
        <f t="shared" si="502"/>
        <v>0</v>
      </c>
      <c r="FH208" s="49">
        <f t="shared" si="503"/>
        <v>0</v>
      </c>
      <c r="FI208" s="49">
        <f t="shared" si="504"/>
        <v>0</v>
      </c>
      <c r="FJ208" s="49">
        <f t="shared" si="505"/>
        <v>0</v>
      </c>
      <c r="FK208" s="49">
        <f t="shared" si="506"/>
        <v>0</v>
      </c>
      <c r="FL208" s="49">
        <f t="shared" si="507"/>
        <v>0</v>
      </c>
      <c r="FM208" s="49">
        <f t="shared" si="508"/>
        <v>0</v>
      </c>
      <c r="FN208" s="49">
        <f t="shared" si="563"/>
        <v>0</v>
      </c>
      <c r="FO208" s="49">
        <f t="shared" si="564"/>
        <v>0</v>
      </c>
      <c r="FP208" s="49">
        <f t="shared" si="565"/>
        <v>0</v>
      </c>
      <c r="FQ208" s="49">
        <f t="shared" si="566"/>
        <v>0</v>
      </c>
      <c r="FR208" s="49">
        <f t="shared" si="509"/>
        <v>0</v>
      </c>
      <c r="FS208" s="49">
        <f>IF(SUM(FF208:FF$298)=0,FF$299*FS$8/12,0)</f>
        <v>0</v>
      </c>
      <c r="FT208" s="49">
        <f>IF(SUM(FG208:FG$298)=0,FG$299*FT$8/12,0)</f>
        <v>0</v>
      </c>
      <c r="FU208" s="49">
        <f>IF(SUM(FH208:FH$298)=0,FH$299*FU$8/12,0)</f>
        <v>0</v>
      </c>
      <c r="FV208" s="49">
        <f>IF(SUM(FI208:FI$298)=0,FI$299*FV$8/12,0)</f>
        <v>0</v>
      </c>
      <c r="FW208" s="49">
        <f>IF(SUM(FJ208:FJ$298)=0,FJ$299*FW$8/12,0)</f>
        <v>0</v>
      </c>
      <c r="FX208" s="49">
        <f>IF(SUM(FK208:FK$298)=0,FK$299*FX$8/12,0)</f>
        <v>0</v>
      </c>
      <c r="FY208" s="49">
        <f>IF(SUM(FL208:FL$298)=0,FL$299*FY$8/12,0)</f>
        <v>0</v>
      </c>
      <c r="FZ208" s="49">
        <f>IF(SUM(FM208:FM$298)=0,FM$299*FZ$8/12,0)</f>
        <v>0</v>
      </c>
      <c r="GA208" s="49">
        <f>IF(SUM(FN208:FN$298)=0,FN$299*GA$8/12,0)</f>
        <v>0</v>
      </c>
      <c r="GB208" s="49">
        <f>IF(SUM(FO208:FO$298)=0,FO$299*GB$8/12,0)</f>
        <v>0</v>
      </c>
      <c r="GC208" s="49">
        <f>IF(SUM(FP208:FP$298)=0,FP$299*GC$8/12,0)</f>
        <v>0</v>
      </c>
      <c r="GD208" s="49">
        <f>IF(SUM(FQ208:FQ$298)=0,FQ$299*GD$8/12,0)</f>
        <v>0</v>
      </c>
      <c r="GE208" s="49">
        <f t="shared" si="510"/>
        <v>0</v>
      </c>
      <c r="GF208" s="49">
        <f t="shared" si="498"/>
        <v>0</v>
      </c>
      <c r="GG208" s="49">
        <f t="shared" si="511"/>
        <v>0</v>
      </c>
      <c r="GH208" s="49">
        <f t="shared" si="499"/>
        <v>0</v>
      </c>
      <c r="GI208" s="49">
        <f t="shared" si="512"/>
        <v>0</v>
      </c>
      <c r="GJ208" s="49">
        <f t="shared" si="500"/>
        <v>0</v>
      </c>
      <c r="GK208" s="21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  <c r="IW208" s="64"/>
      <c r="IX208" s="64"/>
      <c r="IY208" s="64"/>
      <c r="IZ208" s="64"/>
      <c r="JA208" s="64"/>
      <c r="JB208" s="64"/>
      <c r="JC208" s="64"/>
      <c r="JD208" s="64"/>
      <c r="JE208" s="64"/>
      <c r="JF208" s="64"/>
      <c r="JG208" s="64"/>
      <c r="JH208" s="64"/>
      <c r="JI208" s="64"/>
      <c r="JJ208" s="64"/>
      <c r="JK208" s="64"/>
      <c r="JL208" s="64"/>
      <c r="JM208" s="64"/>
      <c r="JN208" s="64"/>
      <c r="JO208" s="64"/>
      <c r="JP208" s="64"/>
      <c r="JQ208" s="64"/>
      <c r="JR208" s="64"/>
      <c r="JS208" s="64"/>
      <c r="JT208" s="64"/>
      <c r="JU208" s="64"/>
      <c r="JV208" s="64"/>
      <c r="JW208" s="64"/>
      <c r="JX208" s="64"/>
      <c r="JY208" s="64"/>
      <c r="JZ208" s="64"/>
      <c r="KA208" s="64"/>
      <c r="KB208" s="64"/>
      <c r="KC208" s="64"/>
      <c r="KD208" s="64"/>
      <c r="KE208" s="64"/>
      <c r="KF208" s="64"/>
      <c r="KG208" s="64"/>
      <c r="KH208" s="64"/>
      <c r="KI208" s="64"/>
      <c r="KJ208" s="64"/>
      <c r="KK208" s="64"/>
      <c r="KL208" s="64"/>
      <c r="KM208" s="64"/>
    </row>
    <row r="209" spans="1:299">
      <c r="A209" s="57"/>
      <c r="B209" s="38">
        <f>IF(SUM(J$9:J208)&gt;0.9,MAX(B$9:B208)+1,0)</f>
        <v>180</v>
      </c>
      <c r="C209" s="44">
        <f t="shared" si="474"/>
        <v>0</v>
      </c>
      <c r="D209" s="40">
        <v>50617</v>
      </c>
      <c r="E209" s="43">
        <f t="shared" si="513"/>
        <v>0</v>
      </c>
      <c r="F209" s="43">
        <f t="shared" si="514"/>
        <v>0</v>
      </c>
      <c r="G209" s="45">
        <f>IF(AND(B209=I$6,K208-I$1/(I$7-I$6+1)&gt;=0),ROUND(I$1/(I$7-I$6+1),0),IF(AND(SUM(G$10:G208)&gt;0,K208-G208&gt;=0),G208,IF(AND(SUM(G$10:G208)&gt;0),I$1-SUM(G$10:G208),0)))</f>
        <v>0</v>
      </c>
      <c r="H209" s="45">
        <f t="shared" si="515"/>
        <v>0</v>
      </c>
      <c r="I209" s="45">
        <f t="shared" si="516"/>
        <v>0</v>
      </c>
      <c r="J209" s="45">
        <f t="shared" si="439"/>
        <v>0</v>
      </c>
      <c r="K209" s="45">
        <f t="shared" si="517"/>
        <v>0</v>
      </c>
      <c r="L209" s="45">
        <f>IF(AND(J209&lt;&gt;0,SUM(J$9:J208)=0),ROUND(I$1*I$3,0),0)</f>
        <v>0</v>
      </c>
      <c r="M209" s="18"/>
      <c r="N209" s="38">
        <f>IF(SUM(V$9:V208)&gt;0.9,MAX(N$9:N208)+1,0)</f>
        <v>0</v>
      </c>
      <c r="O209" s="44">
        <f t="shared" si="475"/>
        <v>0</v>
      </c>
      <c r="P209" s="40">
        <f t="shared" si="476"/>
        <v>50617</v>
      </c>
      <c r="Q209" s="43">
        <f t="shared" si="462"/>
        <v>0</v>
      </c>
      <c r="R209" s="43">
        <f t="shared" si="440"/>
        <v>0</v>
      </c>
      <c r="S209" s="45">
        <f>IF(AND(N209=U$6,W208-U$1/(U$7-U$6+1)&gt;=0),ROUND(U$1/(U$7-U$6+1),0),IF(AND(SUM(S$10:S208)&gt;0,W208-S208&gt;=0),S208,IF(AND(SUM(S$10:S208)&gt;0),U$1-SUM(S$10:S208),0)))</f>
        <v>0</v>
      </c>
      <c r="T209" s="45">
        <f t="shared" si="518"/>
        <v>0</v>
      </c>
      <c r="U209" s="45">
        <f t="shared" si="519"/>
        <v>0</v>
      </c>
      <c r="V209" s="45">
        <f t="shared" si="441"/>
        <v>0</v>
      </c>
      <c r="W209" s="45">
        <f t="shared" si="520"/>
        <v>0</v>
      </c>
      <c r="X209" s="45">
        <f>IF(AND(V209&lt;&gt;0,SUM(V$9:V208)=0),ROUND(U$1*U$3,0),0)</f>
        <v>0</v>
      </c>
      <c r="Y209" s="18"/>
      <c r="Z209" s="38">
        <f>IF(SUM(AH$9:AH208)&gt;0.9,MAX(Z$9:Z208)+1,0)</f>
        <v>0</v>
      </c>
      <c r="AA209" s="44">
        <f t="shared" si="477"/>
        <v>0</v>
      </c>
      <c r="AB209" s="40">
        <f t="shared" si="478"/>
        <v>50617</v>
      </c>
      <c r="AC209" s="43">
        <f t="shared" si="463"/>
        <v>0</v>
      </c>
      <c r="AD209" s="43">
        <f t="shared" si="442"/>
        <v>0</v>
      </c>
      <c r="AE209" s="45">
        <f>IF(AND(Z209=AG$6,AI208-AG$1/(AG$7-AG$6+1)&gt;=0),ROUND(AG$1/(AG$7-AG$6+1),0),IF(AND(SUM(AE$10:AE208)&gt;0,AI208-AE208&gt;=0),AE208,IF(AND(SUM(AE$10:AE208)&gt;0),AG$1-SUM(AE$10:AE208),0)))</f>
        <v>0</v>
      </c>
      <c r="AF209" s="45">
        <f t="shared" si="521"/>
        <v>0</v>
      </c>
      <c r="AG209" s="45">
        <f t="shared" si="522"/>
        <v>0</v>
      </c>
      <c r="AH209" s="45">
        <f t="shared" si="443"/>
        <v>0</v>
      </c>
      <c r="AI209" s="45">
        <f t="shared" si="523"/>
        <v>0</v>
      </c>
      <c r="AJ209" s="45">
        <f>IF(AND(AH209&lt;&gt;0,SUM(AH$9:AH208)=0),ROUND(AG$1*AG$3,0),0)</f>
        <v>0</v>
      </c>
      <c r="AK209" s="18"/>
      <c r="AL209" s="38">
        <f>IF(SUM(AT$9:AT208)&gt;0.9,MAX(AL$9:AL208)+1,0)</f>
        <v>0</v>
      </c>
      <c r="AM209" s="44">
        <f t="shared" si="479"/>
        <v>0</v>
      </c>
      <c r="AN209" s="40">
        <f t="shared" si="480"/>
        <v>50617</v>
      </c>
      <c r="AO209" s="43">
        <f t="shared" si="464"/>
        <v>0</v>
      </c>
      <c r="AP209" s="43">
        <f t="shared" si="444"/>
        <v>0</v>
      </c>
      <c r="AQ209" s="45">
        <f>IF(AND(AL209=AS$6,AU208-AS$1/(AS$7-AS$6+1)&gt;=0),ROUND(AS$1/(AS$7-AS$6+1),0),IF(AND(SUM(AQ$10:AQ208)&gt;0,AU208-AQ208&gt;=0),AQ208,IF(AND(SUM(AQ$10:AQ208)&gt;0),AS$1-SUM(AQ$10:AQ208),0)))</f>
        <v>0</v>
      </c>
      <c r="AR209" s="45">
        <f t="shared" si="524"/>
        <v>0</v>
      </c>
      <c r="AS209" s="45">
        <f t="shared" si="525"/>
        <v>0</v>
      </c>
      <c r="AT209" s="45">
        <f t="shared" si="445"/>
        <v>0</v>
      </c>
      <c r="AU209" s="45">
        <f t="shared" si="526"/>
        <v>0</v>
      </c>
      <c r="AV209" s="45">
        <f>IF(AND(AT209&lt;&gt;0,SUM(AT$9:AT208)=0),ROUND(AS$1*AS$3,0),0)</f>
        <v>0</v>
      </c>
      <c r="AW209" s="18"/>
      <c r="AX209" s="38">
        <f>IF(SUM(BF$9:BF208)&gt;0.9,MAX(AX$9:AX208)+1,0)</f>
        <v>0</v>
      </c>
      <c r="AY209" s="44">
        <f t="shared" si="481"/>
        <v>0</v>
      </c>
      <c r="AZ209" s="40">
        <f t="shared" si="482"/>
        <v>50617</v>
      </c>
      <c r="BA209" s="43">
        <f t="shared" si="465"/>
        <v>0</v>
      </c>
      <c r="BB209" s="43">
        <f t="shared" si="446"/>
        <v>0</v>
      </c>
      <c r="BC209" s="45">
        <f>IF(AND(AX209=BE$6,BG208-BE$1/(BE$7-BE$6+1)&gt;=0),ROUND(BE$1/(BE$7-BE$6+1),0),IF(AND(SUM(BC$10:BC208)&gt;0,BG208-BC208&gt;=0),BC208,IF(AND(SUM(BC$10:BC208)&gt;0),BE$1-SUM(BC$10:BC208),0)))</f>
        <v>0</v>
      </c>
      <c r="BD209" s="45">
        <f t="shared" si="527"/>
        <v>0</v>
      </c>
      <c r="BE209" s="45">
        <f t="shared" si="528"/>
        <v>0</v>
      </c>
      <c r="BF209" s="45">
        <f t="shared" si="447"/>
        <v>0</v>
      </c>
      <c r="BG209" s="45">
        <f t="shared" si="529"/>
        <v>0</v>
      </c>
      <c r="BH209" s="45">
        <f>IF(AND(BF209&lt;&gt;0,SUM(BF$9:BF208)=0),ROUND(BE$1*BE$3,0),0)</f>
        <v>0</v>
      </c>
      <c r="BI209" s="18"/>
      <c r="BJ209" s="38">
        <f>IF(SUM(BR$9:BR208)&gt;0.9,MAX(BJ$9:BJ208)+1,0)</f>
        <v>0</v>
      </c>
      <c r="BK209" s="44">
        <f t="shared" si="483"/>
        <v>0</v>
      </c>
      <c r="BL209" s="40">
        <f t="shared" si="484"/>
        <v>50617</v>
      </c>
      <c r="BM209" s="43">
        <f t="shared" si="466"/>
        <v>0</v>
      </c>
      <c r="BN209" s="43">
        <f t="shared" si="448"/>
        <v>0</v>
      </c>
      <c r="BO209" s="45">
        <f>IF(AND(BJ209=BQ$6,BS208-BQ$1/(BQ$7-BQ$6+1)&gt;=0),ROUND(BQ$1/(BQ$7-BQ$6+1),0),IF(AND(SUM(BO$10:BO208)&gt;0,BS208-BO208&gt;=0),BO208,IF(AND(SUM(BO$10:BO208)&gt;0),BQ$1-SUM(BO$10:BO208),0)))</f>
        <v>0</v>
      </c>
      <c r="BP209" s="45">
        <f t="shared" si="530"/>
        <v>0</v>
      </c>
      <c r="BQ209" s="45">
        <f t="shared" si="531"/>
        <v>0</v>
      </c>
      <c r="BR209" s="45">
        <f t="shared" si="449"/>
        <v>0</v>
      </c>
      <c r="BS209" s="45">
        <f t="shared" si="532"/>
        <v>0</v>
      </c>
      <c r="BT209" s="45">
        <f>IF(AND(BR209&lt;&gt;0,SUM(BR$9:BR208)=0),ROUND(BQ$1*BQ$3,0),0)</f>
        <v>0</v>
      </c>
      <c r="BU209" s="18"/>
      <c r="BV209" s="38">
        <f>IF(SUM(CD$9:CD208)&gt;0.9,MAX(BV$9:BV208)+1,0)</f>
        <v>0</v>
      </c>
      <c r="BW209" s="44">
        <f t="shared" si="485"/>
        <v>0</v>
      </c>
      <c r="BX209" s="40">
        <f t="shared" si="486"/>
        <v>50617</v>
      </c>
      <c r="BY209" s="43">
        <f t="shared" si="467"/>
        <v>0</v>
      </c>
      <c r="BZ209" s="43">
        <f t="shared" si="450"/>
        <v>0</v>
      </c>
      <c r="CA209" s="45">
        <f>IF(AND(BV209=CC$6,CE208-CC$1/(CC$7-CC$6+1)&gt;=0),ROUND(CC$1/(CC$7-CC$6+1),0),IF(AND(SUM(CA$10:CA208)&gt;0,CE208-CA208&gt;=0),CA208,IF(AND(SUM(CA$10:CA208)&gt;0),CC$1-SUM(CA$10:CA208),0)))</f>
        <v>0</v>
      </c>
      <c r="CB209" s="45">
        <f t="shared" si="533"/>
        <v>0</v>
      </c>
      <c r="CC209" s="45">
        <f t="shared" si="534"/>
        <v>0</v>
      </c>
      <c r="CD209" s="45">
        <f t="shared" si="451"/>
        <v>0</v>
      </c>
      <c r="CE209" s="45">
        <f t="shared" si="535"/>
        <v>0</v>
      </c>
      <c r="CF209" s="45">
        <f>IF(AND(CD209&lt;&gt;0,SUM(CD$9:CD208)=0),ROUND(CC$1*CC$3,0),0)</f>
        <v>0</v>
      </c>
      <c r="CG209" s="18"/>
      <c r="CH209" s="38">
        <f>IF(SUM(CP$9:CP208)&gt;0.9,MAX(CH$9:CH208)+1,0)</f>
        <v>0</v>
      </c>
      <c r="CI209" s="44">
        <f t="shared" si="487"/>
        <v>0</v>
      </c>
      <c r="CJ209" s="40">
        <f t="shared" si="488"/>
        <v>50617</v>
      </c>
      <c r="CK209" s="43">
        <f t="shared" si="468"/>
        <v>0</v>
      </c>
      <c r="CL209" s="43">
        <f t="shared" si="452"/>
        <v>0</v>
      </c>
      <c r="CM209" s="45">
        <f>IF(AND(CH209=CO$6,CQ208-CO$1/(CO$7-CO$6+1)&gt;=0),ROUND(CO$1/(CO$7-CO$6+1),0),IF(AND(SUM(CM$10:CM208)&gt;0,CQ208-CM208&gt;=0),CM208,IF(AND(SUM(CM$10:CM208)&gt;0),CO$1-SUM(CM$10:CM208),0)))</f>
        <v>0</v>
      </c>
      <c r="CN209" s="45">
        <f t="shared" si="536"/>
        <v>0</v>
      </c>
      <c r="CO209" s="45">
        <f t="shared" si="537"/>
        <v>0</v>
      </c>
      <c r="CP209" s="45">
        <f t="shared" si="453"/>
        <v>0</v>
      </c>
      <c r="CQ209" s="45">
        <f t="shared" si="538"/>
        <v>0</v>
      </c>
      <c r="CR209" s="45">
        <f>IF(AND(CP209&lt;&gt;0,SUM(CP$9:CP208)=0),ROUND(CO$1*CO$3,0),0)</f>
        <v>0</v>
      </c>
      <c r="CS209" s="18"/>
      <c r="CT209" s="38">
        <f>IF(SUM(DB$9:DB208)&gt;0.9,MAX(CT$9:CT208)+1,0)</f>
        <v>0</v>
      </c>
      <c r="CU209" s="44">
        <f t="shared" si="489"/>
        <v>0</v>
      </c>
      <c r="CV209" s="40">
        <f t="shared" si="490"/>
        <v>50617</v>
      </c>
      <c r="CW209" s="43">
        <f t="shared" si="469"/>
        <v>0</v>
      </c>
      <c r="CX209" s="43">
        <f t="shared" si="454"/>
        <v>0</v>
      </c>
      <c r="CY209" s="45">
        <f>IF(AND(CT209=DA$6,DC208-DA$1/(DA$7-DA$6+1)&gt;=0),ROUND(DA$1/(DA$7-DA$6+1),0),IF(AND(SUM(CY$10:CY208)&gt;0,DC208-CY208&gt;=0),CY208,IF(AND(SUM(CY$10:CY208)&gt;0),DA$1-SUM(CY$10:CY208),0)))</f>
        <v>0</v>
      </c>
      <c r="CZ209" s="45">
        <f t="shared" si="539"/>
        <v>0</v>
      </c>
      <c r="DA209" s="45">
        <f t="shared" si="540"/>
        <v>0</v>
      </c>
      <c r="DB209" s="45">
        <f t="shared" si="455"/>
        <v>0</v>
      </c>
      <c r="DC209" s="45">
        <f t="shared" si="541"/>
        <v>0</v>
      </c>
      <c r="DD209" s="45">
        <f>IF(AND(DB209&lt;&gt;0,SUM(DB$9:DB208)=0),ROUND(DA$1*DA$3,0),0)</f>
        <v>0</v>
      </c>
      <c r="DE209" s="18"/>
      <c r="DF209" s="38">
        <f>IF(SUM(DN$9:DN208)&gt;0.9,MAX(DF$9:DF208)+1,0)</f>
        <v>0</v>
      </c>
      <c r="DG209" s="44">
        <f t="shared" si="491"/>
        <v>0</v>
      </c>
      <c r="DH209" s="40">
        <f t="shared" si="492"/>
        <v>50617</v>
      </c>
      <c r="DI209" s="43">
        <f t="shared" si="470"/>
        <v>0</v>
      </c>
      <c r="DJ209" s="43">
        <f t="shared" si="456"/>
        <v>0</v>
      </c>
      <c r="DK209" s="45">
        <f>IF(AND(DF209=DM$6,DO208-DM$1/(DM$7-DM$6+1)&gt;=0),ROUND(DM$1/(DM$7-DM$6+1),0),IF(AND(SUM(DK$10:DK208)&gt;0,DO208-DK208&gt;=0),DK208,IF(AND(SUM(DK$10:DK208)&gt;0),DM$1-SUM(DK$10:DK208),0)))</f>
        <v>0</v>
      </c>
      <c r="DL209" s="45">
        <f t="shared" si="542"/>
        <v>0</v>
      </c>
      <c r="DM209" s="45">
        <f t="shared" si="543"/>
        <v>0</v>
      </c>
      <c r="DN209" s="45">
        <f t="shared" si="457"/>
        <v>0</v>
      </c>
      <c r="DO209" s="45">
        <f t="shared" si="544"/>
        <v>0</v>
      </c>
      <c r="DP209" s="45">
        <f>IF(AND(DN209&lt;&gt;0,SUM(DN$9:DN208)=0),ROUND(DM$1*DM$3,0),0)</f>
        <v>0</v>
      </c>
      <c r="DQ209" s="18"/>
      <c r="DR209" s="38">
        <f>IF(SUM(DZ$9:DZ208)&gt;0.9,MAX(DR$9:DR208)+1,0)</f>
        <v>0</v>
      </c>
      <c r="DS209" s="44">
        <f t="shared" si="493"/>
        <v>0</v>
      </c>
      <c r="DT209" s="40">
        <f t="shared" si="494"/>
        <v>50617</v>
      </c>
      <c r="DU209" s="43">
        <f t="shared" si="471"/>
        <v>0</v>
      </c>
      <c r="DV209" s="43">
        <f t="shared" si="458"/>
        <v>0</v>
      </c>
      <c r="DW209" s="45">
        <f>IF(AND(DR209=DY$6,EA208-DY$1/(DY$7-DY$6+1)&gt;=0),ROUND(DY$1/(DY$7-DY$6+1),0),IF(AND(SUM(DW$10:DW208)&gt;0,EA208-DW208&gt;=0),DW208,IF(AND(SUM(DW$10:DW208)&gt;0),DY$1-SUM(DW$10:DW208),0)))</f>
        <v>0</v>
      </c>
      <c r="DX209" s="45">
        <f t="shared" si="545"/>
        <v>0</v>
      </c>
      <c r="DY209" s="45">
        <f t="shared" si="546"/>
        <v>0</v>
      </c>
      <c r="DZ209" s="45">
        <f t="shared" si="459"/>
        <v>0</v>
      </c>
      <c r="EA209" s="45">
        <f t="shared" si="547"/>
        <v>0</v>
      </c>
      <c r="EB209" s="45">
        <f>IF(AND(DZ209&lt;&gt;0,SUM(DZ$9:DZ208)=0),ROUND(DY$1*DY$3,0),0)</f>
        <v>0</v>
      </c>
      <c r="EC209" s="18"/>
      <c r="ED209" s="38">
        <f>IF(SUM(EL$9:EL208)&gt;0.9,MAX(ED$9:ED208)+1,0)</f>
        <v>0</v>
      </c>
      <c r="EE209" s="44">
        <f t="shared" si="495"/>
        <v>0</v>
      </c>
      <c r="EF209" s="40">
        <f t="shared" si="496"/>
        <v>50617</v>
      </c>
      <c r="EG209" s="43">
        <f t="shared" si="472"/>
        <v>0</v>
      </c>
      <c r="EH209" s="43">
        <f t="shared" si="460"/>
        <v>0</v>
      </c>
      <c r="EI209" s="45">
        <f>IF(AND(ED209=EK$6,EM208-EK$1/(EK$7-EK$6+1)&gt;=0),ROUND(EK$1/(EK$7-EK$6+1),0),IF(AND(SUM(EI$10:EI208)&gt;0,EM208-EI208&gt;=0),EI208,IF(AND(SUM(EI$10:EI208)&gt;0),EK$1-SUM(EI$10:EI208),0)))</f>
        <v>0</v>
      </c>
      <c r="EJ209" s="45">
        <f t="shared" si="548"/>
        <v>0</v>
      </c>
      <c r="EK209" s="45">
        <f t="shared" si="549"/>
        <v>0</v>
      </c>
      <c r="EL209" s="45">
        <f t="shared" si="461"/>
        <v>0</v>
      </c>
      <c r="EM209" s="45">
        <f t="shared" si="550"/>
        <v>0</v>
      </c>
      <c r="EN209" s="45">
        <f>IF(AND(EL209&lt;&gt;0,SUM(EL$9:EL208)=0),ROUND(EK$1*EK$3,0),0)</f>
        <v>0</v>
      </c>
      <c r="EO209" s="21"/>
      <c r="EP209" s="46">
        <f t="shared" si="567"/>
        <v>187</v>
      </c>
      <c r="EQ209" s="47">
        <f t="shared" si="551"/>
        <v>50617</v>
      </c>
      <c r="ER209" s="48">
        <f t="shared" si="438"/>
        <v>0</v>
      </c>
      <c r="ES209" s="48">
        <f t="shared" si="552"/>
        <v>0</v>
      </c>
      <c r="ET209" s="48">
        <f t="shared" si="553"/>
        <v>0</v>
      </c>
      <c r="EU209" s="48">
        <f t="shared" si="554"/>
        <v>0</v>
      </c>
      <c r="EV209" s="48">
        <f t="shared" si="555"/>
        <v>0</v>
      </c>
      <c r="EW209" s="48">
        <f t="shared" si="556"/>
        <v>0</v>
      </c>
      <c r="EX209" s="48">
        <f t="shared" si="557"/>
        <v>0</v>
      </c>
      <c r="EY209" s="48">
        <f t="shared" si="558"/>
        <v>0</v>
      </c>
      <c r="EZ209" s="48">
        <f t="shared" si="559"/>
        <v>0</v>
      </c>
      <c r="FA209" s="48">
        <f t="shared" si="560"/>
        <v>0</v>
      </c>
      <c r="FB209" s="48">
        <f t="shared" si="561"/>
        <v>0</v>
      </c>
      <c r="FC209" s="48">
        <f t="shared" si="562"/>
        <v>0</v>
      </c>
      <c r="FD209" s="48">
        <f t="shared" si="497"/>
        <v>0</v>
      </c>
      <c r="FE209" s="49">
        <f t="shared" si="473"/>
        <v>0</v>
      </c>
      <c r="FF209" s="49">
        <f t="shared" si="501"/>
        <v>0</v>
      </c>
      <c r="FG209" s="49">
        <f t="shared" si="502"/>
        <v>0</v>
      </c>
      <c r="FH209" s="49">
        <f t="shared" si="503"/>
        <v>0</v>
      </c>
      <c r="FI209" s="49">
        <f t="shared" si="504"/>
        <v>0</v>
      </c>
      <c r="FJ209" s="49">
        <f t="shared" si="505"/>
        <v>0</v>
      </c>
      <c r="FK209" s="49">
        <f t="shared" si="506"/>
        <v>0</v>
      </c>
      <c r="FL209" s="49">
        <f t="shared" si="507"/>
        <v>0</v>
      </c>
      <c r="FM209" s="49">
        <f t="shared" si="508"/>
        <v>0</v>
      </c>
      <c r="FN209" s="49">
        <f t="shared" si="563"/>
        <v>0</v>
      </c>
      <c r="FO209" s="49">
        <f t="shared" si="564"/>
        <v>0</v>
      </c>
      <c r="FP209" s="49">
        <f t="shared" si="565"/>
        <v>0</v>
      </c>
      <c r="FQ209" s="49">
        <f t="shared" si="566"/>
        <v>0</v>
      </c>
      <c r="FR209" s="49">
        <f t="shared" si="509"/>
        <v>0</v>
      </c>
      <c r="FS209" s="49">
        <f>IF(SUM(FF209:FF$298)=0,FF$299*FS$8/12,0)</f>
        <v>0</v>
      </c>
      <c r="FT209" s="49">
        <f>IF(SUM(FG209:FG$298)=0,FG$299*FT$8/12,0)</f>
        <v>0</v>
      </c>
      <c r="FU209" s="49">
        <f>IF(SUM(FH209:FH$298)=0,FH$299*FU$8/12,0)</f>
        <v>0</v>
      </c>
      <c r="FV209" s="49">
        <f>IF(SUM(FI209:FI$298)=0,FI$299*FV$8/12,0)</f>
        <v>0</v>
      </c>
      <c r="FW209" s="49">
        <f>IF(SUM(FJ209:FJ$298)=0,FJ$299*FW$8/12,0)</f>
        <v>0</v>
      </c>
      <c r="FX209" s="49">
        <f>IF(SUM(FK209:FK$298)=0,FK$299*FX$8/12,0)</f>
        <v>0</v>
      </c>
      <c r="FY209" s="49">
        <f>IF(SUM(FL209:FL$298)=0,FL$299*FY$8/12,0)</f>
        <v>0</v>
      </c>
      <c r="FZ209" s="49">
        <f>IF(SUM(FM209:FM$298)=0,FM$299*FZ$8/12,0)</f>
        <v>0</v>
      </c>
      <c r="GA209" s="49">
        <f>IF(SUM(FN209:FN$298)=0,FN$299*GA$8/12,0)</f>
        <v>0</v>
      </c>
      <c r="GB209" s="49">
        <f>IF(SUM(FO209:FO$298)=0,FO$299*GB$8/12,0)</f>
        <v>0</v>
      </c>
      <c r="GC209" s="49">
        <f>IF(SUM(FP209:FP$298)=0,FP$299*GC$8/12,0)</f>
        <v>0</v>
      </c>
      <c r="GD209" s="49">
        <f>IF(SUM(FQ209:FQ$298)=0,FQ$299*GD$8/12,0)</f>
        <v>0</v>
      </c>
      <c r="GE209" s="49">
        <f t="shared" si="510"/>
        <v>0</v>
      </c>
      <c r="GF209" s="49">
        <f t="shared" si="498"/>
        <v>0</v>
      </c>
      <c r="GG209" s="49">
        <f t="shared" si="511"/>
        <v>0</v>
      </c>
      <c r="GH209" s="49">
        <f t="shared" si="499"/>
        <v>0</v>
      </c>
      <c r="GI209" s="49">
        <f t="shared" si="512"/>
        <v>0</v>
      </c>
      <c r="GJ209" s="49">
        <f t="shared" si="500"/>
        <v>0</v>
      </c>
      <c r="GK209" s="21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  <c r="IW209" s="64"/>
      <c r="IX209" s="64"/>
      <c r="IY209" s="64"/>
      <c r="IZ209" s="64"/>
      <c r="JA209" s="64"/>
      <c r="JB209" s="64"/>
      <c r="JC209" s="64"/>
      <c r="JD209" s="64"/>
      <c r="JE209" s="64"/>
      <c r="JF209" s="64"/>
      <c r="JG209" s="64"/>
      <c r="JH209" s="64"/>
      <c r="JI209" s="64"/>
      <c r="JJ209" s="64"/>
      <c r="JK209" s="64"/>
      <c r="JL209" s="64"/>
      <c r="JM209" s="64"/>
      <c r="JN209" s="64"/>
      <c r="JO209" s="64"/>
      <c r="JP209" s="64"/>
      <c r="JQ209" s="64"/>
      <c r="JR209" s="64"/>
      <c r="JS209" s="64"/>
      <c r="JT209" s="64"/>
      <c r="JU209" s="64"/>
      <c r="JV209" s="64"/>
      <c r="JW209" s="64"/>
      <c r="JX209" s="64"/>
      <c r="JY209" s="64"/>
      <c r="JZ209" s="64"/>
      <c r="KA209" s="64"/>
      <c r="KB209" s="64"/>
      <c r="KC209" s="64"/>
      <c r="KD209" s="64"/>
      <c r="KE209" s="64"/>
      <c r="KF209" s="64"/>
      <c r="KG209" s="64"/>
      <c r="KH209" s="64"/>
      <c r="KI209" s="64"/>
      <c r="KJ209" s="64"/>
      <c r="KK209" s="64"/>
      <c r="KL209" s="64"/>
      <c r="KM209" s="64"/>
    </row>
    <row r="210" spans="1:299">
      <c r="A210" s="57"/>
      <c r="B210" s="38">
        <f>IF(SUM(J$9:J209)&gt;0.9,MAX(B$9:B209)+1,0)</f>
        <v>181</v>
      </c>
      <c r="C210" s="44">
        <f t="shared" si="474"/>
        <v>0</v>
      </c>
      <c r="D210" s="40">
        <v>50648</v>
      </c>
      <c r="E210" s="43">
        <f t="shared" si="513"/>
        <v>0</v>
      </c>
      <c r="F210" s="43">
        <f t="shared" si="514"/>
        <v>0</v>
      </c>
      <c r="G210" s="45">
        <f>IF(AND(B210=I$6,K209-I$1/(I$7-I$6+1)&gt;=0),ROUND(I$1/(I$7-I$6+1),0),IF(AND(SUM(G$10:G209)&gt;0,K209-G209&gt;=0),G209,IF(AND(SUM(G$10:G209)&gt;0),I$1-SUM(G$10:G209),0)))</f>
        <v>0</v>
      </c>
      <c r="H210" s="45">
        <f t="shared" si="515"/>
        <v>0</v>
      </c>
      <c r="I210" s="45">
        <f t="shared" si="516"/>
        <v>0</v>
      </c>
      <c r="J210" s="45">
        <f t="shared" si="439"/>
        <v>0</v>
      </c>
      <c r="K210" s="45">
        <f t="shared" si="517"/>
        <v>0</v>
      </c>
      <c r="L210" s="45">
        <f>IF(AND(J210&lt;&gt;0,SUM(J$9:J209)=0),ROUND(I$1*I$3,0),0)</f>
        <v>0</v>
      </c>
      <c r="M210" s="18"/>
      <c r="N210" s="38">
        <f>IF(SUM(V$9:V209)&gt;0.9,MAX(N$9:N209)+1,0)</f>
        <v>0</v>
      </c>
      <c r="O210" s="44">
        <f t="shared" si="475"/>
        <v>0</v>
      </c>
      <c r="P210" s="40">
        <f t="shared" si="476"/>
        <v>50648</v>
      </c>
      <c r="Q210" s="43">
        <f t="shared" si="462"/>
        <v>0</v>
      </c>
      <c r="R210" s="43">
        <f t="shared" si="440"/>
        <v>0</v>
      </c>
      <c r="S210" s="45">
        <f>IF(AND(N210=U$6,W209-U$1/(U$7-U$6+1)&gt;=0),ROUND(U$1/(U$7-U$6+1),0),IF(AND(SUM(S$10:S209)&gt;0,W209-S209&gt;=0),S209,IF(AND(SUM(S$10:S209)&gt;0),U$1-SUM(S$10:S209),0)))</f>
        <v>0</v>
      </c>
      <c r="T210" s="45">
        <f t="shared" si="518"/>
        <v>0</v>
      </c>
      <c r="U210" s="45">
        <f t="shared" si="519"/>
        <v>0</v>
      </c>
      <c r="V210" s="45">
        <f t="shared" si="441"/>
        <v>0</v>
      </c>
      <c r="W210" s="45">
        <f t="shared" si="520"/>
        <v>0</v>
      </c>
      <c r="X210" s="45">
        <f>IF(AND(V210&lt;&gt;0,SUM(V$9:V209)=0),ROUND(U$1*U$3,0),0)</f>
        <v>0</v>
      </c>
      <c r="Y210" s="18"/>
      <c r="Z210" s="38">
        <f>IF(SUM(AH$9:AH209)&gt;0.9,MAX(Z$9:Z209)+1,0)</f>
        <v>0</v>
      </c>
      <c r="AA210" s="44">
        <f t="shared" si="477"/>
        <v>0</v>
      </c>
      <c r="AB210" s="40">
        <f t="shared" si="478"/>
        <v>50648</v>
      </c>
      <c r="AC210" s="43">
        <f t="shared" si="463"/>
        <v>0</v>
      </c>
      <c r="AD210" s="43">
        <f t="shared" si="442"/>
        <v>0</v>
      </c>
      <c r="AE210" s="45">
        <f>IF(AND(Z210=AG$6,AI209-AG$1/(AG$7-AG$6+1)&gt;=0),ROUND(AG$1/(AG$7-AG$6+1),0),IF(AND(SUM(AE$10:AE209)&gt;0,AI209-AE209&gt;=0),AE209,IF(AND(SUM(AE$10:AE209)&gt;0),AG$1-SUM(AE$10:AE209),0)))</f>
        <v>0</v>
      </c>
      <c r="AF210" s="45">
        <f t="shared" si="521"/>
        <v>0</v>
      </c>
      <c r="AG210" s="45">
        <f t="shared" si="522"/>
        <v>0</v>
      </c>
      <c r="AH210" s="45">
        <f t="shared" si="443"/>
        <v>0</v>
      </c>
      <c r="AI210" s="45">
        <f t="shared" si="523"/>
        <v>0</v>
      </c>
      <c r="AJ210" s="45">
        <f>IF(AND(AH210&lt;&gt;0,SUM(AH$9:AH209)=0),ROUND(AG$1*AG$3,0),0)</f>
        <v>0</v>
      </c>
      <c r="AK210" s="18"/>
      <c r="AL210" s="38">
        <f>IF(SUM(AT$9:AT209)&gt;0.9,MAX(AL$9:AL209)+1,0)</f>
        <v>0</v>
      </c>
      <c r="AM210" s="44">
        <f t="shared" si="479"/>
        <v>0</v>
      </c>
      <c r="AN210" s="40">
        <f t="shared" si="480"/>
        <v>50648</v>
      </c>
      <c r="AO210" s="43">
        <f t="shared" si="464"/>
        <v>0</v>
      </c>
      <c r="AP210" s="43">
        <f t="shared" si="444"/>
        <v>0</v>
      </c>
      <c r="AQ210" s="45">
        <f>IF(AND(AL210=AS$6,AU209-AS$1/(AS$7-AS$6+1)&gt;=0),ROUND(AS$1/(AS$7-AS$6+1),0),IF(AND(SUM(AQ$10:AQ209)&gt;0,AU209-AQ209&gt;=0),AQ209,IF(AND(SUM(AQ$10:AQ209)&gt;0),AS$1-SUM(AQ$10:AQ209),0)))</f>
        <v>0</v>
      </c>
      <c r="AR210" s="45">
        <f t="shared" si="524"/>
        <v>0</v>
      </c>
      <c r="AS210" s="45">
        <f t="shared" si="525"/>
        <v>0</v>
      </c>
      <c r="AT210" s="45">
        <f t="shared" si="445"/>
        <v>0</v>
      </c>
      <c r="AU210" s="45">
        <f t="shared" si="526"/>
        <v>0</v>
      </c>
      <c r="AV210" s="45">
        <f>IF(AND(AT210&lt;&gt;0,SUM(AT$9:AT209)=0),ROUND(AS$1*AS$3,0),0)</f>
        <v>0</v>
      </c>
      <c r="AW210" s="18"/>
      <c r="AX210" s="38">
        <f>IF(SUM(BF$9:BF209)&gt;0.9,MAX(AX$9:AX209)+1,0)</f>
        <v>0</v>
      </c>
      <c r="AY210" s="44">
        <f t="shared" si="481"/>
        <v>0</v>
      </c>
      <c r="AZ210" s="40">
        <f t="shared" si="482"/>
        <v>50648</v>
      </c>
      <c r="BA210" s="43">
        <f t="shared" si="465"/>
        <v>0</v>
      </c>
      <c r="BB210" s="43">
        <f t="shared" si="446"/>
        <v>0</v>
      </c>
      <c r="BC210" s="45">
        <f>IF(AND(AX210=BE$6,BG209-BE$1/(BE$7-BE$6+1)&gt;=0),ROUND(BE$1/(BE$7-BE$6+1),0),IF(AND(SUM(BC$10:BC209)&gt;0,BG209-BC209&gt;=0),BC209,IF(AND(SUM(BC$10:BC209)&gt;0),BE$1-SUM(BC$10:BC209),0)))</f>
        <v>0</v>
      </c>
      <c r="BD210" s="45">
        <f t="shared" si="527"/>
        <v>0</v>
      </c>
      <c r="BE210" s="45">
        <f t="shared" si="528"/>
        <v>0</v>
      </c>
      <c r="BF210" s="45">
        <f t="shared" si="447"/>
        <v>0</v>
      </c>
      <c r="BG210" s="45">
        <f t="shared" si="529"/>
        <v>0</v>
      </c>
      <c r="BH210" s="45">
        <f>IF(AND(BF210&lt;&gt;0,SUM(BF$9:BF209)=0),ROUND(BE$1*BE$3,0),0)</f>
        <v>0</v>
      </c>
      <c r="BI210" s="18"/>
      <c r="BJ210" s="38">
        <f>IF(SUM(BR$9:BR209)&gt;0.9,MAX(BJ$9:BJ209)+1,0)</f>
        <v>0</v>
      </c>
      <c r="BK210" s="44">
        <f t="shared" si="483"/>
        <v>0</v>
      </c>
      <c r="BL210" s="40">
        <f t="shared" si="484"/>
        <v>50648</v>
      </c>
      <c r="BM210" s="43">
        <f t="shared" si="466"/>
        <v>0</v>
      </c>
      <c r="BN210" s="43">
        <f t="shared" si="448"/>
        <v>0</v>
      </c>
      <c r="BO210" s="45">
        <f>IF(AND(BJ210=BQ$6,BS209-BQ$1/(BQ$7-BQ$6+1)&gt;=0),ROUND(BQ$1/(BQ$7-BQ$6+1),0),IF(AND(SUM(BO$10:BO209)&gt;0,BS209-BO209&gt;=0),BO209,IF(AND(SUM(BO$10:BO209)&gt;0),BQ$1-SUM(BO$10:BO209),0)))</f>
        <v>0</v>
      </c>
      <c r="BP210" s="45">
        <f t="shared" si="530"/>
        <v>0</v>
      </c>
      <c r="BQ210" s="45">
        <f t="shared" si="531"/>
        <v>0</v>
      </c>
      <c r="BR210" s="45">
        <f t="shared" si="449"/>
        <v>0</v>
      </c>
      <c r="BS210" s="45">
        <f t="shared" si="532"/>
        <v>0</v>
      </c>
      <c r="BT210" s="45">
        <f>IF(AND(BR210&lt;&gt;0,SUM(BR$9:BR209)=0),ROUND(BQ$1*BQ$3,0),0)</f>
        <v>0</v>
      </c>
      <c r="BU210" s="18"/>
      <c r="BV210" s="38">
        <f>IF(SUM(CD$9:CD209)&gt;0.9,MAX(BV$9:BV209)+1,0)</f>
        <v>0</v>
      </c>
      <c r="BW210" s="44">
        <f t="shared" si="485"/>
        <v>0</v>
      </c>
      <c r="BX210" s="40">
        <f t="shared" si="486"/>
        <v>50648</v>
      </c>
      <c r="BY210" s="43">
        <f t="shared" si="467"/>
        <v>0</v>
      </c>
      <c r="BZ210" s="43">
        <f t="shared" si="450"/>
        <v>0</v>
      </c>
      <c r="CA210" s="45">
        <f>IF(AND(BV210=CC$6,CE209-CC$1/(CC$7-CC$6+1)&gt;=0),ROUND(CC$1/(CC$7-CC$6+1),0),IF(AND(SUM(CA$10:CA209)&gt;0,CE209-CA209&gt;=0),CA209,IF(AND(SUM(CA$10:CA209)&gt;0),CC$1-SUM(CA$10:CA209),0)))</f>
        <v>0</v>
      </c>
      <c r="CB210" s="45">
        <f t="shared" si="533"/>
        <v>0</v>
      </c>
      <c r="CC210" s="45">
        <f t="shared" si="534"/>
        <v>0</v>
      </c>
      <c r="CD210" s="45">
        <f t="shared" si="451"/>
        <v>0</v>
      </c>
      <c r="CE210" s="45">
        <f t="shared" si="535"/>
        <v>0</v>
      </c>
      <c r="CF210" s="45">
        <f>IF(AND(CD210&lt;&gt;0,SUM(CD$9:CD209)=0),ROUND(CC$1*CC$3,0),0)</f>
        <v>0</v>
      </c>
      <c r="CG210" s="18"/>
      <c r="CH210" s="38">
        <f>IF(SUM(CP$9:CP209)&gt;0.9,MAX(CH$9:CH209)+1,0)</f>
        <v>0</v>
      </c>
      <c r="CI210" s="44">
        <f t="shared" si="487"/>
        <v>0</v>
      </c>
      <c r="CJ210" s="40">
        <f t="shared" si="488"/>
        <v>50648</v>
      </c>
      <c r="CK210" s="43">
        <f t="shared" si="468"/>
        <v>0</v>
      </c>
      <c r="CL210" s="43">
        <f t="shared" si="452"/>
        <v>0</v>
      </c>
      <c r="CM210" s="45">
        <f>IF(AND(CH210=CO$6,CQ209-CO$1/(CO$7-CO$6+1)&gt;=0),ROUND(CO$1/(CO$7-CO$6+1),0),IF(AND(SUM(CM$10:CM209)&gt;0,CQ209-CM209&gt;=0),CM209,IF(AND(SUM(CM$10:CM209)&gt;0),CO$1-SUM(CM$10:CM209),0)))</f>
        <v>0</v>
      </c>
      <c r="CN210" s="45">
        <f t="shared" si="536"/>
        <v>0</v>
      </c>
      <c r="CO210" s="45">
        <f t="shared" si="537"/>
        <v>0</v>
      </c>
      <c r="CP210" s="45">
        <f t="shared" si="453"/>
        <v>0</v>
      </c>
      <c r="CQ210" s="45">
        <f t="shared" si="538"/>
        <v>0</v>
      </c>
      <c r="CR210" s="45">
        <f>IF(AND(CP210&lt;&gt;0,SUM(CP$9:CP209)=0),ROUND(CO$1*CO$3,0),0)</f>
        <v>0</v>
      </c>
      <c r="CS210" s="18"/>
      <c r="CT210" s="38">
        <f>IF(SUM(DB$9:DB209)&gt;0.9,MAX(CT$9:CT209)+1,0)</f>
        <v>0</v>
      </c>
      <c r="CU210" s="44">
        <f t="shared" si="489"/>
        <v>0</v>
      </c>
      <c r="CV210" s="40">
        <f t="shared" si="490"/>
        <v>50648</v>
      </c>
      <c r="CW210" s="43">
        <f t="shared" si="469"/>
        <v>0</v>
      </c>
      <c r="CX210" s="43">
        <f t="shared" si="454"/>
        <v>0</v>
      </c>
      <c r="CY210" s="45">
        <f>IF(AND(CT210=DA$6,DC209-DA$1/(DA$7-DA$6+1)&gt;=0),ROUND(DA$1/(DA$7-DA$6+1),0),IF(AND(SUM(CY$10:CY209)&gt;0,DC209-CY209&gt;=0),CY209,IF(AND(SUM(CY$10:CY209)&gt;0),DA$1-SUM(CY$10:CY209),0)))</f>
        <v>0</v>
      </c>
      <c r="CZ210" s="45">
        <f t="shared" si="539"/>
        <v>0</v>
      </c>
      <c r="DA210" s="45">
        <f t="shared" si="540"/>
        <v>0</v>
      </c>
      <c r="DB210" s="45">
        <f t="shared" si="455"/>
        <v>0</v>
      </c>
      <c r="DC210" s="45">
        <f t="shared" si="541"/>
        <v>0</v>
      </c>
      <c r="DD210" s="45">
        <f>IF(AND(DB210&lt;&gt;0,SUM(DB$9:DB209)=0),ROUND(DA$1*DA$3,0),0)</f>
        <v>0</v>
      </c>
      <c r="DE210" s="18"/>
      <c r="DF210" s="38">
        <f>IF(SUM(DN$9:DN209)&gt;0.9,MAX(DF$9:DF209)+1,0)</f>
        <v>0</v>
      </c>
      <c r="DG210" s="44">
        <f t="shared" si="491"/>
        <v>0</v>
      </c>
      <c r="DH210" s="40">
        <f t="shared" si="492"/>
        <v>50648</v>
      </c>
      <c r="DI210" s="43">
        <f t="shared" si="470"/>
        <v>0</v>
      </c>
      <c r="DJ210" s="43">
        <f t="shared" si="456"/>
        <v>0</v>
      </c>
      <c r="DK210" s="45">
        <f>IF(AND(DF210=DM$6,DO209-DM$1/(DM$7-DM$6+1)&gt;=0),ROUND(DM$1/(DM$7-DM$6+1),0),IF(AND(SUM(DK$10:DK209)&gt;0,DO209-DK209&gt;=0),DK209,IF(AND(SUM(DK$10:DK209)&gt;0),DM$1-SUM(DK$10:DK209),0)))</f>
        <v>0</v>
      </c>
      <c r="DL210" s="45">
        <f t="shared" si="542"/>
        <v>0</v>
      </c>
      <c r="DM210" s="45">
        <f t="shared" si="543"/>
        <v>0</v>
      </c>
      <c r="DN210" s="45">
        <f t="shared" si="457"/>
        <v>0</v>
      </c>
      <c r="DO210" s="45">
        <f t="shared" si="544"/>
        <v>0</v>
      </c>
      <c r="DP210" s="45">
        <f>IF(AND(DN210&lt;&gt;0,SUM(DN$9:DN209)=0),ROUND(DM$1*DM$3,0),0)</f>
        <v>0</v>
      </c>
      <c r="DQ210" s="18"/>
      <c r="DR210" s="38">
        <f>IF(SUM(DZ$9:DZ209)&gt;0.9,MAX(DR$9:DR209)+1,0)</f>
        <v>0</v>
      </c>
      <c r="DS210" s="44">
        <f t="shared" si="493"/>
        <v>0</v>
      </c>
      <c r="DT210" s="40">
        <f t="shared" si="494"/>
        <v>50648</v>
      </c>
      <c r="DU210" s="43">
        <f t="shared" si="471"/>
        <v>0</v>
      </c>
      <c r="DV210" s="43">
        <f t="shared" si="458"/>
        <v>0</v>
      </c>
      <c r="DW210" s="45">
        <f>IF(AND(DR210=DY$6,EA209-DY$1/(DY$7-DY$6+1)&gt;=0),ROUND(DY$1/(DY$7-DY$6+1),0),IF(AND(SUM(DW$10:DW209)&gt;0,EA209-DW209&gt;=0),DW209,IF(AND(SUM(DW$10:DW209)&gt;0),DY$1-SUM(DW$10:DW209),0)))</f>
        <v>0</v>
      </c>
      <c r="DX210" s="45">
        <f t="shared" si="545"/>
        <v>0</v>
      </c>
      <c r="DY210" s="45">
        <f t="shared" si="546"/>
        <v>0</v>
      </c>
      <c r="DZ210" s="45">
        <f t="shared" si="459"/>
        <v>0</v>
      </c>
      <c r="EA210" s="45">
        <f t="shared" si="547"/>
        <v>0</v>
      </c>
      <c r="EB210" s="45">
        <f>IF(AND(DZ210&lt;&gt;0,SUM(DZ$9:DZ209)=0),ROUND(DY$1*DY$3,0),0)</f>
        <v>0</v>
      </c>
      <c r="EC210" s="18"/>
      <c r="ED210" s="38">
        <f>IF(SUM(EL$9:EL209)&gt;0.9,MAX(ED$9:ED209)+1,0)</f>
        <v>0</v>
      </c>
      <c r="EE210" s="44">
        <f t="shared" si="495"/>
        <v>0</v>
      </c>
      <c r="EF210" s="40">
        <f t="shared" si="496"/>
        <v>50648</v>
      </c>
      <c r="EG210" s="43">
        <f t="shared" si="472"/>
        <v>0</v>
      </c>
      <c r="EH210" s="43">
        <f t="shared" si="460"/>
        <v>0</v>
      </c>
      <c r="EI210" s="45">
        <f>IF(AND(ED210=EK$6,EM209-EK$1/(EK$7-EK$6+1)&gt;=0),ROUND(EK$1/(EK$7-EK$6+1),0),IF(AND(SUM(EI$10:EI209)&gt;0,EM209-EI209&gt;=0),EI209,IF(AND(SUM(EI$10:EI209)&gt;0),EK$1-SUM(EI$10:EI209),0)))</f>
        <v>0</v>
      </c>
      <c r="EJ210" s="45">
        <f t="shared" si="548"/>
        <v>0</v>
      </c>
      <c r="EK210" s="45">
        <f t="shared" si="549"/>
        <v>0</v>
      </c>
      <c r="EL210" s="45">
        <f t="shared" si="461"/>
        <v>0</v>
      </c>
      <c r="EM210" s="45">
        <f t="shared" si="550"/>
        <v>0</v>
      </c>
      <c r="EN210" s="45">
        <f>IF(AND(EL210&lt;&gt;0,SUM(EL$9:EL209)=0),ROUND(EK$1*EK$3,0),0)</f>
        <v>0</v>
      </c>
      <c r="EO210" s="21"/>
      <c r="EP210" s="46">
        <f t="shared" si="567"/>
        <v>188</v>
      </c>
      <c r="EQ210" s="47">
        <f t="shared" si="551"/>
        <v>50648</v>
      </c>
      <c r="ER210" s="48">
        <f t="shared" si="438"/>
        <v>0</v>
      </c>
      <c r="ES210" s="48">
        <f t="shared" si="552"/>
        <v>0</v>
      </c>
      <c r="ET210" s="48">
        <f t="shared" si="553"/>
        <v>0</v>
      </c>
      <c r="EU210" s="48">
        <f t="shared" si="554"/>
        <v>0</v>
      </c>
      <c r="EV210" s="48">
        <f t="shared" si="555"/>
        <v>0</v>
      </c>
      <c r="EW210" s="48">
        <f t="shared" si="556"/>
        <v>0</v>
      </c>
      <c r="EX210" s="48">
        <f t="shared" si="557"/>
        <v>0</v>
      </c>
      <c r="EY210" s="48">
        <f t="shared" si="558"/>
        <v>0</v>
      </c>
      <c r="EZ210" s="48">
        <f t="shared" si="559"/>
        <v>0</v>
      </c>
      <c r="FA210" s="48">
        <f t="shared" si="560"/>
        <v>0</v>
      </c>
      <c r="FB210" s="48">
        <f t="shared" si="561"/>
        <v>0</v>
      </c>
      <c r="FC210" s="48">
        <f t="shared" si="562"/>
        <v>0</v>
      </c>
      <c r="FD210" s="48">
        <f t="shared" si="497"/>
        <v>0</v>
      </c>
      <c r="FE210" s="49">
        <f t="shared" si="473"/>
        <v>0</v>
      </c>
      <c r="FF210" s="49">
        <f t="shared" si="501"/>
        <v>0</v>
      </c>
      <c r="FG210" s="49">
        <f t="shared" si="502"/>
        <v>0</v>
      </c>
      <c r="FH210" s="49">
        <f t="shared" si="503"/>
        <v>0</v>
      </c>
      <c r="FI210" s="49">
        <f t="shared" si="504"/>
        <v>0</v>
      </c>
      <c r="FJ210" s="49">
        <f t="shared" si="505"/>
        <v>0</v>
      </c>
      <c r="FK210" s="49">
        <f t="shared" si="506"/>
        <v>0</v>
      </c>
      <c r="FL210" s="49">
        <f t="shared" si="507"/>
        <v>0</v>
      </c>
      <c r="FM210" s="49">
        <f t="shared" si="508"/>
        <v>0</v>
      </c>
      <c r="FN210" s="49">
        <f t="shared" si="563"/>
        <v>0</v>
      </c>
      <c r="FO210" s="49">
        <f t="shared" si="564"/>
        <v>0</v>
      </c>
      <c r="FP210" s="49">
        <f t="shared" si="565"/>
        <v>0</v>
      </c>
      <c r="FQ210" s="49">
        <f t="shared" si="566"/>
        <v>0</v>
      </c>
      <c r="FR210" s="49">
        <f t="shared" si="509"/>
        <v>0</v>
      </c>
      <c r="FS210" s="49">
        <f>IF(SUM(FF210:FF$298)=0,FF$299*FS$8/12,0)</f>
        <v>0</v>
      </c>
      <c r="FT210" s="49">
        <f>IF(SUM(FG210:FG$298)=0,FG$299*FT$8/12,0)</f>
        <v>0</v>
      </c>
      <c r="FU210" s="49">
        <f>IF(SUM(FH210:FH$298)=0,FH$299*FU$8/12,0)</f>
        <v>0</v>
      </c>
      <c r="FV210" s="49">
        <f>IF(SUM(FI210:FI$298)=0,FI$299*FV$8/12,0)</f>
        <v>0</v>
      </c>
      <c r="FW210" s="49">
        <f>IF(SUM(FJ210:FJ$298)=0,FJ$299*FW$8/12,0)</f>
        <v>0</v>
      </c>
      <c r="FX210" s="49">
        <f>IF(SUM(FK210:FK$298)=0,FK$299*FX$8/12,0)</f>
        <v>0</v>
      </c>
      <c r="FY210" s="49">
        <f>IF(SUM(FL210:FL$298)=0,FL$299*FY$8/12,0)</f>
        <v>0</v>
      </c>
      <c r="FZ210" s="49">
        <f>IF(SUM(FM210:FM$298)=0,FM$299*FZ$8/12,0)</f>
        <v>0</v>
      </c>
      <c r="GA210" s="49">
        <f>IF(SUM(FN210:FN$298)=0,FN$299*GA$8/12,0)</f>
        <v>0</v>
      </c>
      <c r="GB210" s="49">
        <f>IF(SUM(FO210:FO$298)=0,FO$299*GB$8/12,0)</f>
        <v>0</v>
      </c>
      <c r="GC210" s="49">
        <f>IF(SUM(FP210:FP$298)=0,FP$299*GC$8/12,0)</f>
        <v>0</v>
      </c>
      <c r="GD210" s="49">
        <f>IF(SUM(FQ210:FQ$298)=0,FQ$299*GD$8/12,0)</f>
        <v>0</v>
      </c>
      <c r="GE210" s="49">
        <f t="shared" si="510"/>
        <v>0</v>
      </c>
      <c r="GF210" s="49">
        <f t="shared" si="498"/>
        <v>0</v>
      </c>
      <c r="GG210" s="49">
        <f t="shared" si="511"/>
        <v>0</v>
      </c>
      <c r="GH210" s="49">
        <f t="shared" si="499"/>
        <v>0</v>
      </c>
      <c r="GI210" s="49">
        <f t="shared" si="512"/>
        <v>0</v>
      </c>
      <c r="GJ210" s="49">
        <f t="shared" si="500"/>
        <v>0</v>
      </c>
      <c r="GK210" s="21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  <c r="IW210" s="64"/>
      <c r="IX210" s="64"/>
      <c r="IY210" s="64"/>
      <c r="IZ210" s="64"/>
      <c r="JA210" s="64"/>
      <c r="JB210" s="64"/>
      <c r="JC210" s="64"/>
      <c r="JD210" s="64"/>
      <c r="JE210" s="64"/>
      <c r="JF210" s="64"/>
      <c r="JG210" s="64"/>
      <c r="JH210" s="64"/>
      <c r="JI210" s="64"/>
      <c r="JJ210" s="64"/>
      <c r="JK210" s="64"/>
      <c r="JL210" s="64"/>
      <c r="JM210" s="64"/>
      <c r="JN210" s="64"/>
      <c r="JO210" s="64"/>
      <c r="JP210" s="64"/>
      <c r="JQ210" s="64"/>
      <c r="JR210" s="64"/>
      <c r="JS210" s="64"/>
      <c r="JT210" s="64"/>
      <c r="JU210" s="64"/>
      <c r="JV210" s="64"/>
      <c r="JW210" s="64"/>
      <c r="JX210" s="64"/>
      <c r="JY210" s="64"/>
      <c r="JZ210" s="64"/>
      <c r="KA210" s="64"/>
      <c r="KB210" s="64"/>
      <c r="KC210" s="64"/>
      <c r="KD210" s="64"/>
      <c r="KE210" s="64"/>
      <c r="KF210" s="64"/>
      <c r="KG210" s="64"/>
      <c r="KH210" s="64"/>
      <c r="KI210" s="64"/>
      <c r="KJ210" s="64"/>
      <c r="KK210" s="64"/>
      <c r="KL210" s="64"/>
      <c r="KM210" s="64"/>
    </row>
    <row r="211" spans="1:299">
      <c r="A211" s="57"/>
      <c r="B211" s="38">
        <f>IF(SUM(J$9:J210)&gt;0.9,MAX(B$9:B210)+1,0)</f>
        <v>182</v>
      </c>
      <c r="C211" s="44">
        <f t="shared" si="474"/>
        <v>0</v>
      </c>
      <c r="D211" s="40">
        <v>50678</v>
      </c>
      <c r="E211" s="43">
        <f t="shared" si="513"/>
        <v>0</v>
      </c>
      <c r="F211" s="43">
        <f t="shared" si="514"/>
        <v>0</v>
      </c>
      <c r="G211" s="45">
        <f>IF(AND(B211=I$6,K210-I$1/(I$7-I$6+1)&gt;=0),ROUND(I$1/(I$7-I$6+1),0),IF(AND(SUM(G$10:G210)&gt;0,K210-G210&gt;=0),G210,IF(AND(SUM(G$10:G210)&gt;0),I$1-SUM(G$10:G210),0)))</f>
        <v>0</v>
      </c>
      <c r="H211" s="45">
        <f t="shared" si="515"/>
        <v>0</v>
      </c>
      <c r="I211" s="45">
        <f t="shared" si="516"/>
        <v>0</v>
      </c>
      <c r="J211" s="45">
        <f t="shared" si="439"/>
        <v>0</v>
      </c>
      <c r="K211" s="45">
        <f t="shared" si="517"/>
        <v>0</v>
      </c>
      <c r="L211" s="45">
        <f>IF(AND(J211&lt;&gt;0,SUM(J$9:J210)=0),ROUND(I$1*I$3,0),0)</f>
        <v>0</v>
      </c>
      <c r="M211" s="18"/>
      <c r="N211" s="38">
        <f>IF(SUM(V$9:V210)&gt;0.9,MAX(N$9:N210)+1,0)</f>
        <v>0</v>
      </c>
      <c r="O211" s="44">
        <f t="shared" si="475"/>
        <v>0</v>
      </c>
      <c r="P211" s="40">
        <f t="shared" si="476"/>
        <v>50678</v>
      </c>
      <c r="Q211" s="43">
        <f t="shared" si="462"/>
        <v>0</v>
      </c>
      <c r="R211" s="43">
        <f t="shared" si="440"/>
        <v>0</v>
      </c>
      <c r="S211" s="45">
        <f>IF(AND(N211=U$6,W210-U$1/(U$7-U$6+1)&gt;=0),ROUND(U$1/(U$7-U$6+1),0),IF(AND(SUM(S$10:S210)&gt;0,W210-S210&gt;=0),S210,IF(AND(SUM(S$10:S210)&gt;0),U$1-SUM(S$10:S210),0)))</f>
        <v>0</v>
      </c>
      <c r="T211" s="45">
        <f t="shared" si="518"/>
        <v>0</v>
      </c>
      <c r="U211" s="45">
        <f t="shared" si="519"/>
        <v>0</v>
      </c>
      <c r="V211" s="45">
        <f t="shared" si="441"/>
        <v>0</v>
      </c>
      <c r="W211" s="45">
        <f t="shared" si="520"/>
        <v>0</v>
      </c>
      <c r="X211" s="45">
        <f>IF(AND(V211&lt;&gt;0,SUM(V$9:V210)=0),ROUND(U$1*U$3,0),0)</f>
        <v>0</v>
      </c>
      <c r="Y211" s="18"/>
      <c r="Z211" s="38">
        <f>IF(SUM(AH$9:AH210)&gt;0.9,MAX(Z$9:Z210)+1,0)</f>
        <v>0</v>
      </c>
      <c r="AA211" s="44">
        <f t="shared" si="477"/>
        <v>0</v>
      </c>
      <c r="AB211" s="40">
        <f t="shared" si="478"/>
        <v>50678</v>
      </c>
      <c r="AC211" s="43">
        <f t="shared" si="463"/>
        <v>0</v>
      </c>
      <c r="AD211" s="43">
        <f t="shared" si="442"/>
        <v>0</v>
      </c>
      <c r="AE211" s="45">
        <f>IF(AND(Z211=AG$6,AI210-AG$1/(AG$7-AG$6+1)&gt;=0),ROUND(AG$1/(AG$7-AG$6+1),0),IF(AND(SUM(AE$10:AE210)&gt;0,AI210-AE210&gt;=0),AE210,IF(AND(SUM(AE$10:AE210)&gt;0),AG$1-SUM(AE$10:AE210),0)))</f>
        <v>0</v>
      </c>
      <c r="AF211" s="45">
        <f t="shared" si="521"/>
        <v>0</v>
      </c>
      <c r="AG211" s="45">
        <f t="shared" si="522"/>
        <v>0</v>
      </c>
      <c r="AH211" s="45">
        <f t="shared" si="443"/>
        <v>0</v>
      </c>
      <c r="AI211" s="45">
        <f t="shared" si="523"/>
        <v>0</v>
      </c>
      <c r="AJ211" s="45">
        <f>IF(AND(AH211&lt;&gt;0,SUM(AH$9:AH210)=0),ROUND(AG$1*AG$3,0),0)</f>
        <v>0</v>
      </c>
      <c r="AK211" s="18"/>
      <c r="AL211" s="38">
        <f>IF(SUM(AT$9:AT210)&gt;0.9,MAX(AL$9:AL210)+1,0)</f>
        <v>0</v>
      </c>
      <c r="AM211" s="44">
        <f t="shared" si="479"/>
        <v>0</v>
      </c>
      <c r="AN211" s="40">
        <f t="shared" si="480"/>
        <v>50678</v>
      </c>
      <c r="AO211" s="43">
        <f t="shared" si="464"/>
        <v>0</v>
      </c>
      <c r="AP211" s="43">
        <f t="shared" si="444"/>
        <v>0</v>
      </c>
      <c r="AQ211" s="45">
        <f>IF(AND(AL211=AS$6,AU210-AS$1/(AS$7-AS$6+1)&gt;=0),ROUND(AS$1/(AS$7-AS$6+1),0),IF(AND(SUM(AQ$10:AQ210)&gt;0,AU210-AQ210&gt;=0),AQ210,IF(AND(SUM(AQ$10:AQ210)&gt;0),AS$1-SUM(AQ$10:AQ210),0)))</f>
        <v>0</v>
      </c>
      <c r="AR211" s="45">
        <f t="shared" si="524"/>
        <v>0</v>
      </c>
      <c r="AS211" s="45">
        <f t="shared" si="525"/>
        <v>0</v>
      </c>
      <c r="AT211" s="45">
        <f t="shared" si="445"/>
        <v>0</v>
      </c>
      <c r="AU211" s="45">
        <f t="shared" si="526"/>
        <v>0</v>
      </c>
      <c r="AV211" s="45">
        <f>IF(AND(AT211&lt;&gt;0,SUM(AT$9:AT210)=0),ROUND(AS$1*AS$3,0),0)</f>
        <v>0</v>
      </c>
      <c r="AW211" s="18"/>
      <c r="AX211" s="38">
        <f>IF(SUM(BF$9:BF210)&gt;0.9,MAX(AX$9:AX210)+1,0)</f>
        <v>0</v>
      </c>
      <c r="AY211" s="44">
        <f t="shared" si="481"/>
        <v>0</v>
      </c>
      <c r="AZ211" s="40">
        <f t="shared" si="482"/>
        <v>50678</v>
      </c>
      <c r="BA211" s="43">
        <f t="shared" si="465"/>
        <v>0</v>
      </c>
      <c r="BB211" s="43">
        <f t="shared" si="446"/>
        <v>0</v>
      </c>
      <c r="BC211" s="45">
        <f>IF(AND(AX211=BE$6,BG210-BE$1/(BE$7-BE$6+1)&gt;=0),ROUND(BE$1/(BE$7-BE$6+1),0),IF(AND(SUM(BC$10:BC210)&gt;0,BG210-BC210&gt;=0),BC210,IF(AND(SUM(BC$10:BC210)&gt;0),BE$1-SUM(BC$10:BC210),0)))</f>
        <v>0</v>
      </c>
      <c r="BD211" s="45">
        <f t="shared" si="527"/>
        <v>0</v>
      </c>
      <c r="BE211" s="45">
        <f t="shared" si="528"/>
        <v>0</v>
      </c>
      <c r="BF211" s="45">
        <f t="shared" si="447"/>
        <v>0</v>
      </c>
      <c r="BG211" s="45">
        <f t="shared" si="529"/>
        <v>0</v>
      </c>
      <c r="BH211" s="45">
        <f>IF(AND(BF211&lt;&gt;0,SUM(BF$9:BF210)=0),ROUND(BE$1*BE$3,0),0)</f>
        <v>0</v>
      </c>
      <c r="BI211" s="18"/>
      <c r="BJ211" s="38">
        <f>IF(SUM(BR$9:BR210)&gt;0.9,MAX(BJ$9:BJ210)+1,0)</f>
        <v>0</v>
      </c>
      <c r="BK211" s="44">
        <f t="shared" si="483"/>
        <v>0</v>
      </c>
      <c r="BL211" s="40">
        <f t="shared" si="484"/>
        <v>50678</v>
      </c>
      <c r="BM211" s="43">
        <f t="shared" si="466"/>
        <v>0</v>
      </c>
      <c r="BN211" s="43">
        <f t="shared" si="448"/>
        <v>0</v>
      </c>
      <c r="BO211" s="45">
        <f>IF(AND(BJ211=BQ$6,BS210-BQ$1/(BQ$7-BQ$6+1)&gt;=0),ROUND(BQ$1/(BQ$7-BQ$6+1),0),IF(AND(SUM(BO$10:BO210)&gt;0,BS210-BO210&gt;=0),BO210,IF(AND(SUM(BO$10:BO210)&gt;0),BQ$1-SUM(BO$10:BO210),0)))</f>
        <v>0</v>
      </c>
      <c r="BP211" s="45">
        <f t="shared" si="530"/>
        <v>0</v>
      </c>
      <c r="BQ211" s="45">
        <f t="shared" si="531"/>
        <v>0</v>
      </c>
      <c r="BR211" s="45">
        <f t="shared" si="449"/>
        <v>0</v>
      </c>
      <c r="BS211" s="45">
        <f t="shared" si="532"/>
        <v>0</v>
      </c>
      <c r="BT211" s="45">
        <f>IF(AND(BR211&lt;&gt;0,SUM(BR$9:BR210)=0),ROUND(BQ$1*BQ$3,0),0)</f>
        <v>0</v>
      </c>
      <c r="BU211" s="18"/>
      <c r="BV211" s="38">
        <f>IF(SUM(CD$9:CD210)&gt;0.9,MAX(BV$9:BV210)+1,0)</f>
        <v>0</v>
      </c>
      <c r="BW211" s="44">
        <f t="shared" si="485"/>
        <v>0</v>
      </c>
      <c r="BX211" s="40">
        <f t="shared" si="486"/>
        <v>50678</v>
      </c>
      <c r="BY211" s="43">
        <f t="shared" si="467"/>
        <v>0</v>
      </c>
      <c r="BZ211" s="43">
        <f t="shared" si="450"/>
        <v>0</v>
      </c>
      <c r="CA211" s="45">
        <f>IF(AND(BV211=CC$6,CE210-CC$1/(CC$7-CC$6+1)&gt;=0),ROUND(CC$1/(CC$7-CC$6+1),0),IF(AND(SUM(CA$10:CA210)&gt;0,CE210-CA210&gt;=0),CA210,IF(AND(SUM(CA$10:CA210)&gt;0),CC$1-SUM(CA$10:CA210),0)))</f>
        <v>0</v>
      </c>
      <c r="CB211" s="45">
        <f t="shared" si="533"/>
        <v>0</v>
      </c>
      <c r="CC211" s="45">
        <f t="shared" si="534"/>
        <v>0</v>
      </c>
      <c r="CD211" s="45">
        <f t="shared" si="451"/>
        <v>0</v>
      </c>
      <c r="CE211" s="45">
        <f t="shared" si="535"/>
        <v>0</v>
      </c>
      <c r="CF211" s="45">
        <f>IF(AND(CD211&lt;&gt;0,SUM(CD$9:CD210)=0),ROUND(CC$1*CC$3,0),0)</f>
        <v>0</v>
      </c>
      <c r="CG211" s="18"/>
      <c r="CH211" s="38">
        <f>IF(SUM(CP$9:CP210)&gt;0.9,MAX(CH$9:CH210)+1,0)</f>
        <v>0</v>
      </c>
      <c r="CI211" s="44">
        <f t="shared" si="487"/>
        <v>0</v>
      </c>
      <c r="CJ211" s="40">
        <f t="shared" si="488"/>
        <v>50678</v>
      </c>
      <c r="CK211" s="43">
        <f t="shared" si="468"/>
        <v>0</v>
      </c>
      <c r="CL211" s="43">
        <f t="shared" si="452"/>
        <v>0</v>
      </c>
      <c r="CM211" s="45">
        <f>IF(AND(CH211=CO$6,CQ210-CO$1/(CO$7-CO$6+1)&gt;=0),ROUND(CO$1/(CO$7-CO$6+1),0),IF(AND(SUM(CM$10:CM210)&gt;0,CQ210-CM210&gt;=0),CM210,IF(AND(SUM(CM$10:CM210)&gt;0),CO$1-SUM(CM$10:CM210),0)))</f>
        <v>0</v>
      </c>
      <c r="CN211" s="45">
        <f t="shared" si="536"/>
        <v>0</v>
      </c>
      <c r="CO211" s="45">
        <f t="shared" si="537"/>
        <v>0</v>
      </c>
      <c r="CP211" s="45">
        <f t="shared" si="453"/>
        <v>0</v>
      </c>
      <c r="CQ211" s="45">
        <f t="shared" si="538"/>
        <v>0</v>
      </c>
      <c r="CR211" s="45">
        <f>IF(AND(CP211&lt;&gt;0,SUM(CP$9:CP210)=0),ROUND(CO$1*CO$3,0),0)</f>
        <v>0</v>
      </c>
      <c r="CS211" s="18"/>
      <c r="CT211" s="38">
        <f>IF(SUM(DB$9:DB210)&gt;0.9,MAX(CT$9:CT210)+1,0)</f>
        <v>0</v>
      </c>
      <c r="CU211" s="44">
        <f t="shared" si="489"/>
        <v>0</v>
      </c>
      <c r="CV211" s="40">
        <f t="shared" si="490"/>
        <v>50678</v>
      </c>
      <c r="CW211" s="43">
        <f t="shared" si="469"/>
        <v>0</v>
      </c>
      <c r="CX211" s="43">
        <f t="shared" si="454"/>
        <v>0</v>
      </c>
      <c r="CY211" s="45">
        <f>IF(AND(CT211=DA$6,DC210-DA$1/(DA$7-DA$6+1)&gt;=0),ROUND(DA$1/(DA$7-DA$6+1),0),IF(AND(SUM(CY$10:CY210)&gt;0,DC210-CY210&gt;=0),CY210,IF(AND(SUM(CY$10:CY210)&gt;0),DA$1-SUM(CY$10:CY210),0)))</f>
        <v>0</v>
      </c>
      <c r="CZ211" s="45">
        <f t="shared" si="539"/>
        <v>0</v>
      </c>
      <c r="DA211" s="45">
        <f t="shared" si="540"/>
        <v>0</v>
      </c>
      <c r="DB211" s="45">
        <f t="shared" si="455"/>
        <v>0</v>
      </c>
      <c r="DC211" s="45">
        <f t="shared" si="541"/>
        <v>0</v>
      </c>
      <c r="DD211" s="45">
        <f>IF(AND(DB211&lt;&gt;0,SUM(DB$9:DB210)=0),ROUND(DA$1*DA$3,0),0)</f>
        <v>0</v>
      </c>
      <c r="DE211" s="18"/>
      <c r="DF211" s="38">
        <f>IF(SUM(DN$9:DN210)&gt;0.9,MAX(DF$9:DF210)+1,0)</f>
        <v>0</v>
      </c>
      <c r="DG211" s="44">
        <f t="shared" si="491"/>
        <v>0</v>
      </c>
      <c r="DH211" s="40">
        <f t="shared" si="492"/>
        <v>50678</v>
      </c>
      <c r="DI211" s="43">
        <f t="shared" si="470"/>
        <v>0</v>
      </c>
      <c r="DJ211" s="43">
        <f t="shared" si="456"/>
        <v>0</v>
      </c>
      <c r="DK211" s="45">
        <f>IF(AND(DF211=DM$6,DO210-DM$1/(DM$7-DM$6+1)&gt;=0),ROUND(DM$1/(DM$7-DM$6+1),0),IF(AND(SUM(DK$10:DK210)&gt;0,DO210-DK210&gt;=0),DK210,IF(AND(SUM(DK$10:DK210)&gt;0),DM$1-SUM(DK$10:DK210),0)))</f>
        <v>0</v>
      </c>
      <c r="DL211" s="45">
        <f t="shared" si="542"/>
        <v>0</v>
      </c>
      <c r="DM211" s="45">
        <f t="shared" si="543"/>
        <v>0</v>
      </c>
      <c r="DN211" s="45">
        <f t="shared" si="457"/>
        <v>0</v>
      </c>
      <c r="DO211" s="45">
        <f t="shared" si="544"/>
        <v>0</v>
      </c>
      <c r="DP211" s="45">
        <f>IF(AND(DN211&lt;&gt;0,SUM(DN$9:DN210)=0),ROUND(DM$1*DM$3,0),0)</f>
        <v>0</v>
      </c>
      <c r="DQ211" s="18"/>
      <c r="DR211" s="38">
        <f>IF(SUM(DZ$9:DZ210)&gt;0.9,MAX(DR$9:DR210)+1,0)</f>
        <v>0</v>
      </c>
      <c r="DS211" s="44">
        <f t="shared" si="493"/>
        <v>0</v>
      </c>
      <c r="DT211" s="40">
        <f t="shared" si="494"/>
        <v>50678</v>
      </c>
      <c r="DU211" s="43">
        <f t="shared" si="471"/>
        <v>0</v>
      </c>
      <c r="DV211" s="43">
        <f t="shared" si="458"/>
        <v>0</v>
      </c>
      <c r="DW211" s="45">
        <f>IF(AND(DR211=DY$6,EA210-DY$1/(DY$7-DY$6+1)&gt;=0),ROUND(DY$1/(DY$7-DY$6+1),0),IF(AND(SUM(DW$10:DW210)&gt;0,EA210-DW210&gt;=0),DW210,IF(AND(SUM(DW$10:DW210)&gt;0),DY$1-SUM(DW$10:DW210),0)))</f>
        <v>0</v>
      </c>
      <c r="DX211" s="45">
        <f t="shared" si="545"/>
        <v>0</v>
      </c>
      <c r="DY211" s="45">
        <f t="shared" si="546"/>
        <v>0</v>
      </c>
      <c r="DZ211" s="45">
        <f t="shared" si="459"/>
        <v>0</v>
      </c>
      <c r="EA211" s="45">
        <f t="shared" si="547"/>
        <v>0</v>
      </c>
      <c r="EB211" s="45">
        <f>IF(AND(DZ211&lt;&gt;0,SUM(DZ$9:DZ210)=0),ROUND(DY$1*DY$3,0),0)</f>
        <v>0</v>
      </c>
      <c r="EC211" s="18"/>
      <c r="ED211" s="38">
        <f>IF(SUM(EL$9:EL210)&gt;0.9,MAX(ED$9:ED210)+1,0)</f>
        <v>0</v>
      </c>
      <c r="EE211" s="44">
        <f t="shared" si="495"/>
        <v>0</v>
      </c>
      <c r="EF211" s="40">
        <f t="shared" si="496"/>
        <v>50678</v>
      </c>
      <c r="EG211" s="43">
        <f t="shared" si="472"/>
        <v>0</v>
      </c>
      <c r="EH211" s="43">
        <f t="shared" si="460"/>
        <v>0</v>
      </c>
      <c r="EI211" s="45">
        <f>IF(AND(ED211=EK$6,EM210-EK$1/(EK$7-EK$6+1)&gt;=0),ROUND(EK$1/(EK$7-EK$6+1),0),IF(AND(SUM(EI$10:EI210)&gt;0,EM210-EI210&gt;=0),EI210,IF(AND(SUM(EI$10:EI210)&gt;0),EK$1-SUM(EI$10:EI210),0)))</f>
        <v>0</v>
      </c>
      <c r="EJ211" s="45">
        <f t="shared" si="548"/>
        <v>0</v>
      </c>
      <c r="EK211" s="45">
        <f t="shared" si="549"/>
        <v>0</v>
      </c>
      <c r="EL211" s="45">
        <f t="shared" si="461"/>
        <v>0</v>
      </c>
      <c r="EM211" s="45">
        <f t="shared" si="550"/>
        <v>0</v>
      </c>
      <c r="EN211" s="45">
        <f>IF(AND(EL211&lt;&gt;0,SUM(EL$9:EL210)=0),ROUND(EK$1*EK$3,0),0)</f>
        <v>0</v>
      </c>
      <c r="EO211" s="21"/>
      <c r="EP211" s="46">
        <f t="shared" si="567"/>
        <v>189</v>
      </c>
      <c r="EQ211" s="47">
        <f t="shared" si="551"/>
        <v>50678</v>
      </c>
      <c r="ER211" s="48">
        <f t="shared" si="438"/>
        <v>0</v>
      </c>
      <c r="ES211" s="48">
        <f t="shared" si="552"/>
        <v>0</v>
      </c>
      <c r="ET211" s="48">
        <f t="shared" si="553"/>
        <v>0</v>
      </c>
      <c r="EU211" s="48">
        <f t="shared" si="554"/>
        <v>0</v>
      </c>
      <c r="EV211" s="48">
        <f t="shared" si="555"/>
        <v>0</v>
      </c>
      <c r="EW211" s="48">
        <f t="shared" si="556"/>
        <v>0</v>
      </c>
      <c r="EX211" s="48">
        <f t="shared" si="557"/>
        <v>0</v>
      </c>
      <c r="EY211" s="48">
        <f t="shared" si="558"/>
        <v>0</v>
      </c>
      <c r="EZ211" s="48">
        <f t="shared" si="559"/>
        <v>0</v>
      </c>
      <c r="FA211" s="48">
        <f t="shared" si="560"/>
        <v>0</v>
      </c>
      <c r="FB211" s="48">
        <f t="shared" si="561"/>
        <v>0</v>
      </c>
      <c r="FC211" s="48">
        <f t="shared" si="562"/>
        <v>0</v>
      </c>
      <c r="FD211" s="48">
        <f t="shared" si="497"/>
        <v>0</v>
      </c>
      <c r="FE211" s="49">
        <f t="shared" si="473"/>
        <v>0</v>
      </c>
      <c r="FF211" s="49">
        <f t="shared" si="501"/>
        <v>0</v>
      </c>
      <c r="FG211" s="49">
        <f t="shared" si="502"/>
        <v>0</v>
      </c>
      <c r="FH211" s="49">
        <f t="shared" si="503"/>
        <v>0</v>
      </c>
      <c r="FI211" s="49">
        <f t="shared" si="504"/>
        <v>0</v>
      </c>
      <c r="FJ211" s="49">
        <f t="shared" si="505"/>
        <v>0</v>
      </c>
      <c r="FK211" s="49">
        <f t="shared" si="506"/>
        <v>0</v>
      </c>
      <c r="FL211" s="49">
        <f t="shared" si="507"/>
        <v>0</v>
      </c>
      <c r="FM211" s="49">
        <f t="shared" si="508"/>
        <v>0</v>
      </c>
      <c r="FN211" s="49">
        <f t="shared" si="563"/>
        <v>0</v>
      </c>
      <c r="FO211" s="49">
        <f t="shared" si="564"/>
        <v>0</v>
      </c>
      <c r="FP211" s="49">
        <f t="shared" si="565"/>
        <v>0</v>
      </c>
      <c r="FQ211" s="49">
        <f t="shared" si="566"/>
        <v>0</v>
      </c>
      <c r="FR211" s="49">
        <f t="shared" si="509"/>
        <v>0</v>
      </c>
      <c r="FS211" s="49">
        <f>IF(SUM(FF211:FF$298)=0,FF$299*FS$8/12,0)</f>
        <v>0</v>
      </c>
      <c r="FT211" s="49">
        <f>IF(SUM(FG211:FG$298)=0,FG$299*FT$8/12,0)</f>
        <v>0</v>
      </c>
      <c r="FU211" s="49">
        <f>IF(SUM(FH211:FH$298)=0,FH$299*FU$8/12,0)</f>
        <v>0</v>
      </c>
      <c r="FV211" s="49">
        <f>IF(SUM(FI211:FI$298)=0,FI$299*FV$8/12,0)</f>
        <v>0</v>
      </c>
      <c r="FW211" s="49">
        <f>IF(SUM(FJ211:FJ$298)=0,FJ$299*FW$8/12,0)</f>
        <v>0</v>
      </c>
      <c r="FX211" s="49">
        <f>IF(SUM(FK211:FK$298)=0,FK$299*FX$8/12,0)</f>
        <v>0</v>
      </c>
      <c r="FY211" s="49">
        <f>IF(SUM(FL211:FL$298)=0,FL$299*FY$8/12,0)</f>
        <v>0</v>
      </c>
      <c r="FZ211" s="49">
        <f>IF(SUM(FM211:FM$298)=0,FM$299*FZ$8/12,0)</f>
        <v>0</v>
      </c>
      <c r="GA211" s="49">
        <f>IF(SUM(FN211:FN$298)=0,FN$299*GA$8/12,0)</f>
        <v>0</v>
      </c>
      <c r="GB211" s="49">
        <f>IF(SUM(FO211:FO$298)=0,FO$299*GB$8/12,0)</f>
        <v>0</v>
      </c>
      <c r="GC211" s="49">
        <f>IF(SUM(FP211:FP$298)=0,FP$299*GC$8/12,0)</f>
        <v>0</v>
      </c>
      <c r="GD211" s="49">
        <f>IF(SUM(FQ211:FQ$298)=0,FQ$299*GD$8/12,0)</f>
        <v>0</v>
      </c>
      <c r="GE211" s="49">
        <f t="shared" si="510"/>
        <v>0</v>
      </c>
      <c r="GF211" s="49">
        <f t="shared" si="498"/>
        <v>0</v>
      </c>
      <c r="GG211" s="49">
        <f t="shared" si="511"/>
        <v>0</v>
      </c>
      <c r="GH211" s="49">
        <f t="shared" si="499"/>
        <v>0</v>
      </c>
      <c r="GI211" s="49">
        <f t="shared" si="512"/>
        <v>0</v>
      </c>
      <c r="GJ211" s="49">
        <f t="shared" si="500"/>
        <v>0</v>
      </c>
      <c r="GK211" s="21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  <c r="IW211" s="64"/>
      <c r="IX211" s="64"/>
      <c r="IY211" s="64"/>
      <c r="IZ211" s="64"/>
      <c r="JA211" s="64"/>
      <c r="JB211" s="64"/>
      <c r="JC211" s="64"/>
      <c r="JD211" s="64"/>
      <c r="JE211" s="64"/>
      <c r="JF211" s="64"/>
      <c r="JG211" s="64"/>
      <c r="JH211" s="64"/>
      <c r="JI211" s="64"/>
      <c r="JJ211" s="64"/>
      <c r="JK211" s="64"/>
      <c r="JL211" s="64"/>
      <c r="JM211" s="64"/>
      <c r="JN211" s="64"/>
      <c r="JO211" s="64"/>
      <c r="JP211" s="64"/>
      <c r="JQ211" s="64"/>
      <c r="JR211" s="64"/>
      <c r="JS211" s="64"/>
      <c r="JT211" s="64"/>
      <c r="JU211" s="64"/>
      <c r="JV211" s="64"/>
      <c r="JW211" s="64"/>
      <c r="JX211" s="64"/>
      <c r="JY211" s="64"/>
      <c r="JZ211" s="64"/>
      <c r="KA211" s="64"/>
      <c r="KB211" s="64"/>
      <c r="KC211" s="64"/>
      <c r="KD211" s="64"/>
      <c r="KE211" s="64"/>
      <c r="KF211" s="64"/>
      <c r="KG211" s="64"/>
      <c r="KH211" s="64"/>
      <c r="KI211" s="64"/>
      <c r="KJ211" s="64"/>
      <c r="KK211" s="64"/>
      <c r="KL211" s="64"/>
      <c r="KM211" s="64"/>
    </row>
    <row r="212" spans="1:299">
      <c r="A212" s="57"/>
      <c r="B212" s="38">
        <f>IF(SUM(J$9:J211)&gt;0.9,MAX(B$9:B211)+1,0)</f>
        <v>183</v>
      </c>
      <c r="C212" s="44">
        <f t="shared" si="474"/>
        <v>0</v>
      </c>
      <c r="D212" s="40">
        <v>50709</v>
      </c>
      <c r="E212" s="43">
        <f t="shared" si="513"/>
        <v>0</v>
      </c>
      <c r="F212" s="43">
        <f t="shared" si="514"/>
        <v>0</v>
      </c>
      <c r="G212" s="45">
        <f>IF(AND(B212=I$6,K211-I$1/(I$7-I$6+1)&gt;=0),ROUND(I$1/(I$7-I$6+1),0),IF(AND(SUM(G$10:G211)&gt;0,K211-G211&gt;=0),G211,IF(AND(SUM(G$10:G211)&gt;0),I$1-SUM(G$10:G211),0)))</f>
        <v>0</v>
      </c>
      <c r="H212" s="45">
        <f t="shared" si="515"/>
        <v>0</v>
      </c>
      <c r="I212" s="45">
        <f t="shared" si="516"/>
        <v>0</v>
      </c>
      <c r="J212" s="45">
        <f t="shared" si="439"/>
        <v>0</v>
      </c>
      <c r="K212" s="45">
        <f t="shared" si="517"/>
        <v>0</v>
      </c>
      <c r="L212" s="45">
        <f>IF(AND(J212&lt;&gt;0,SUM(J$9:J211)=0),ROUND(I$1*I$3,0),0)</f>
        <v>0</v>
      </c>
      <c r="M212" s="18"/>
      <c r="N212" s="38">
        <f>IF(SUM(V$9:V211)&gt;0.9,MAX(N$9:N211)+1,0)</f>
        <v>0</v>
      </c>
      <c r="O212" s="44">
        <f t="shared" si="475"/>
        <v>0</v>
      </c>
      <c r="P212" s="40">
        <f t="shared" si="476"/>
        <v>50709</v>
      </c>
      <c r="Q212" s="43">
        <f t="shared" si="462"/>
        <v>0</v>
      </c>
      <c r="R212" s="43">
        <f t="shared" si="440"/>
        <v>0</v>
      </c>
      <c r="S212" s="45">
        <f>IF(AND(N212=U$6,W211-U$1/(U$7-U$6+1)&gt;=0),ROUND(U$1/(U$7-U$6+1),0),IF(AND(SUM(S$10:S211)&gt;0,W211-S211&gt;=0),S211,IF(AND(SUM(S$10:S211)&gt;0),U$1-SUM(S$10:S211),0)))</f>
        <v>0</v>
      </c>
      <c r="T212" s="45">
        <f t="shared" si="518"/>
        <v>0</v>
      </c>
      <c r="U212" s="45">
        <f t="shared" si="519"/>
        <v>0</v>
      </c>
      <c r="V212" s="45">
        <f t="shared" si="441"/>
        <v>0</v>
      </c>
      <c r="W212" s="45">
        <f t="shared" si="520"/>
        <v>0</v>
      </c>
      <c r="X212" s="45">
        <f>IF(AND(V212&lt;&gt;0,SUM(V$9:V211)=0),ROUND(U$1*U$3,0),0)</f>
        <v>0</v>
      </c>
      <c r="Y212" s="18"/>
      <c r="Z212" s="38">
        <f>IF(SUM(AH$9:AH211)&gt;0.9,MAX(Z$9:Z211)+1,0)</f>
        <v>0</v>
      </c>
      <c r="AA212" s="44">
        <f t="shared" si="477"/>
        <v>0</v>
      </c>
      <c r="AB212" s="40">
        <f t="shared" si="478"/>
        <v>50709</v>
      </c>
      <c r="AC212" s="43">
        <f t="shared" si="463"/>
        <v>0</v>
      </c>
      <c r="AD212" s="43">
        <f t="shared" si="442"/>
        <v>0</v>
      </c>
      <c r="AE212" s="45">
        <f>IF(AND(Z212=AG$6,AI211-AG$1/(AG$7-AG$6+1)&gt;=0),ROUND(AG$1/(AG$7-AG$6+1),0),IF(AND(SUM(AE$10:AE211)&gt;0,AI211-AE211&gt;=0),AE211,IF(AND(SUM(AE$10:AE211)&gt;0),AG$1-SUM(AE$10:AE211),0)))</f>
        <v>0</v>
      </c>
      <c r="AF212" s="45">
        <f t="shared" si="521"/>
        <v>0</v>
      </c>
      <c r="AG212" s="45">
        <f t="shared" si="522"/>
        <v>0</v>
      </c>
      <c r="AH212" s="45">
        <f t="shared" si="443"/>
        <v>0</v>
      </c>
      <c r="AI212" s="45">
        <f t="shared" si="523"/>
        <v>0</v>
      </c>
      <c r="AJ212" s="45">
        <f>IF(AND(AH212&lt;&gt;0,SUM(AH$9:AH211)=0),ROUND(AG$1*AG$3,0),0)</f>
        <v>0</v>
      </c>
      <c r="AK212" s="18"/>
      <c r="AL212" s="38">
        <f>IF(SUM(AT$9:AT211)&gt;0.9,MAX(AL$9:AL211)+1,0)</f>
        <v>0</v>
      </c>
      <c r="AM212" s="44">
        <f t="shared" si="479"/>
        <v>0</v>
      </c>
      <c r="AN212" s="40">
        <f t="shared" si="480"/>
        <v>50709</v>
      </c>
      <c r="AO212" s="43">
        <f t="shared" si="464"/>
        <v>0</v>
      </c>
      <c r="AP212" s="43">
        <f t="shared" si="444"/>
        <v>0</v>
      </c>
      <c r="AQ212" s="45">
        <f>IF(AND(AL212=AS$6,AU211-AS$1/(AS$7-AS$6+1)&gt;=0),ROUND(AS$1/(AS$7-AS$6+1),0),IF(AND(SUM(AQ$10:AQ211)&gt;0,AU211-AQ211&gt;=0),AQ211,IF(AND(SUM(AQ$10:AQ211)&gt;0),AS$1-SUM(AQ$10:AQ211),0)))</f>
        <v>0</v>
      </c>
      <c r="AR212" s="45">
        <f t="shared" si="524"/>
        <v>0</v>
      </c>
      <c r="AS212" s="45">
        <f t="shared" si="525"/>
        <v>0</v>
      </c>
      <c r="AT212" s="45">
        <f t="shared" si="445"/>
        <v>0</v>
      </c>
      <c r="AU212" s="45">
        <f t="shared" si="526"/>
        <v>0</v>
      </c>
      <c r="AV212" s="45">
        <f>IF(AND(AT212&lt;&gt;0,SUM(AT$9:AT211)=0),ROUND(AS$1*AS$3,0),0)</f>
        <v>0</v>
      </c>
      <c r="AW212" s="18"/>
      <c r="AX212" s="38">
        <f>IF(SUM(BF$9:BF211)&gt;0.9,MAX(AX$9:AX211)+1,0)</f>
        <v>0</v>
      </c>
      <c r="AY212" s="44">
        <f t="shared" si="481"/>
        <v>0</v>
      </c>
      <c r="AZ212" s="40">
        <f t="shared" si="482"/>
        <v>50709</v>
      </c>
      <c r="BA212" s="43">
        <f t="shared" si="465"/>
        <v>0</v>
      </c>
      <c r="BB212" s="43">
        <f t="shared" si="446"/>
        <v>0</v>
      </c>
      <c r="BC212" s="45">
        <f>IF(AND(AX212=BE$6,BG211-BE$1/(BE$7-BE$6+1)&gt;=0),ROUND(BE$1/(BE$7-BE$6+1),0),IF(AND(SUM(BC$10:BC211)&gt;0,BG211-BC211&gt;=0),BC211,IF(AND(SUM(BC$10:BC211)&gt;0),BE$1-SUM(BC$10:BC211),0)))</f>
        <v>0</v>
      </c>
      <c r="BD212" s="45">
        <f t="shared" si="527"/>
        <v>0</v>
      </c>
      <c r="BE212" s="45">
        <f t="shared" si="528"/>
        <v>0</v>
      </c>
      <c r="BF212" s="45">
        <f t="shared" si="447"/>
        <v>0</v>
      </c>
      <c r="BG212" s="45">
        <f t="shared" si="529"/>
        <v>0</v>
      </c>
      <c r="BH212" s="45">
        <f>IF(AND(BF212&lt;&gt;0,SUM(BF$9:BF211)=0),ROUND(BE$1*BE$3,0),0)</f>
        <v>0</v>
      </c>
      <c r="BI212" s="18"/>
      <c r="BJ212" s="38">
        <f>IF(SUM(BR$9:BR211)&gt;0.9,MAX(BJ$9:BJ211)+1,0)</f>
        <v>0</v>
      </c>
      <c r="BK212" s="44">
        <f t="shared" si="483"/>
        <v>0</v>
      </c>
      <c r="BL212" s="40">
        <f t="shared" si="484"/>
        <v>50709</v>
      </c>
      <c r="BM212" s="43">
        <f t="shared" si="466"/>
        <v>0</v>
      </c>
      <c r="BN212" s="43">
        <f t="shared" si="448"/>
        <v>0</v>
      </c>
      <c r="BO212" s="45">
        <f>IF(AND(BJ212=BQ$6,BS211-BQ$1/(BQ$7-BQ$6+1)&gt;=0),ROUND(BQ$1/(BQ$7-BQ$6+1),0),IF(AND(SUM(BO$10:BO211)&gt;0,BS211-BO211&gt;=0),BO211,IF(AND(SUM(BO$10:BO211)&gt;0),BQ$1-SUM(BO$10:BO211),0)))</f>
        <v>0</v>
      </c>
      <c r="BP212" s="45">
        <f t="shared" si="530"/>
        <v>0</v>
      </c>
      <c r="BQ212" s="45">
        <f t="shared" si="531"/>
        <v>0</v>
      </c>
      <c r="BR212" s="45">
        <f t="shared" si="449"/>
        <v>0</v>
      </c>
      <c r="BS212" s="45">
        <f t="shared" si="532"/>
        <v>0</v>
      </c>
      <c r="BT212" s="45">
        <f>IF(AND(BR212&lt;&gt;0,SUM(BR$9:BR211)=0),ROUND(BQ$1*BQ$3,0),0)</f>
        <v>0</v>
      </c>
      <c r="BU212" s="18"/>
      <c r="BV212" s="38">
        <f>IF(SUM(CD$9:CD211)&gt;0.9,MAX(BV$9:BV211)+1,0)</f>
        <v>0</v>
      </c>
      <c r="BW212" s="44">
        <f t="shared" si="485"/>
        <v>0</v>
      </c>
      <c r="BX212" s="40">
        <f t="shared" si="486"/>
        <v>50709</v>
      </c>
      <c r="BY212" s="43">
        <f t="shared" si="467"/>
        <v>0</v>
      </c>
      <c r="BZ212" s="43">
        <f t="shared" si="450"/>
        <v>0</v>
      </c>
      <c r="CA212" s="45">
        <f>IF(AND(BV212=CC$6,CE211-CC$1/(CC$7-CC$6+1)&gt;=0),ROUND(CC$1/(CC$7-CC$6+1),0),IF(AND(SUM(CA$10:CA211)&gt;0,CE211-CA211&gt;=0),CA211,IF(AND(SUM(CA$10:CA211)&gt;0),CC$1-SUM(CA$10:CA211),0)))</f>
        <v>0</v>
      </c>
      <c r="CB212" s="45">
        <f t="shared" si="533"/>
        <v>0</v>
      </c>
      <c r="CC212" s="45">
        <f t="shared" si="534"/>
        <v>0</v>
      </c>
      <c r="CD212" s="45">
        <f t="shared" si="451"/>
        <v>0</v>
      </c>
      <c r="CE212" s="45">
        <f t="shared" si="535"/>
        <v>0</v>
      </c>
      <c r="CF212" s="45">
        <f>IF(AND(CD212&lt;&gt;0,SUM(CD$9:CD211)=0),ROUND(CC$1*CC$3,0),0)</f>
        <v>0</v>
      </c>
      <c r="CG212" s="18"/>
      <c r="CH212" s="38">
        <f>IF(SUM(CP$9:CP211)&gt;0.9,MAX(CH$9:CH211)+1,0)</f>
        <v>0</v>
      </c>
      <c r="CI212" s="44">
        <f t="shared" si="487"/>
        <v>0</v>
      </c>
      <c r="CJ212" s="40">
        <f t="shared" si="488"/>
        <v>50709</v>
      </c>
      <c r="CK212" s="43">
        <f t="shared" si="468"/>
        <v>0</v>
      </c>
      <c r="CL212" s="43">
        <f t="shared" si="452"/>
        <v>0</v>
      </c>
      <c r="CM212" s="45">
        <f>IF(AND(CH212=CO$6,CQ211-CO$1/(CO$7-CO$6+1)&gt;=0),ROUND(CO$1/(CO$7-CO$6+1),0),IF(AND(SUM(CM$10:CM211)&gt;0,CQ211-CM211&gt;=0),CM211,IF(AND(SUM(CM$10:CM211)&gt;0),CO$1-SUM(CM$10:CM211),0)))</f>
        <v>0</v>
      </c>
      <c r="CN212" s="45">
        <f t="shared" si="536"/>
        <v>0</v>
      </c>
      <c r="CO212" s="45">
        <f t="shared" si="537"/>
        <v>0</v>
      </c>
      <c r="CP212" s="45">
        <f t="shared" si="453"/>
        <v>0</v>
      </c>
      <c r="CQ212" s="45">
        <f t="shared" si="538"/>
        <v>0</v>
      </c>
      <c r="CR212" s="45">
        <f>IF(AND(CP212&lt;&gt;0,SUM(CP$9:CP211)=0),ROUND(CO$1*CO$3,0),0)</f>
        <v>0</v>
      </c>
      <c r="CS212" s="18"/>
      <c r="CT212" s="38">
        <f>IF(SUM(DB$9:DB211)&gt;0.9,MAX(CT$9:CT211)+1,0)</f>
        <v>0</v>
      </c>
      <c r="CU212" s="44">
        <f t="shared" si="489"/>
        <v>0</v>
      </c>
      <c r="CV212" s="40">
        <f t="shared" si="490"/>
        <v>50709</v>
      </c>
      <c r="CW212" s="43">
        <f t="shared" si="469"/>
        <v>0</v>
      </c>
      <c r="CX212" s="43">
        <f t="shared" si="454"/>
        <v>0</v>
      </c>
      <c r="CY212" s="45">
        <f>IF(AND(CT212=DA$6,DC211-DA$1/(DA$7-DA$6+1)&gt;=0),ROUND(DA$1/(DA$7-DA$6+1),0),IF(AND(SUM(CY$10:CY211)&gt;0,DC211-CY211&gt;=0),CY211,IF(AND(SUM(CY$10:CY211)&gt;0),DA$1-SUM(CY$10:CY211),0)))</f>
        <v>0</v>
      </c>
      <c r="CZ212" s="45">
        <f t="shared" si="539"/>
        <v>0</v>
      </c>
      <c r="DA212" s="45">
        <f t="shared" si="540"/>
        <v>0</v>
      </c>
      <c r="DB212" s="45">
        <f t="shared" si="455"/>
        <v>0</v>
      </c>
      <c r="DC212" s="45">
        <f t="shared" si="541"/>
        <v>0</v>
      </c>
      <c r="DD212" s="45">
        <f>IF(AND(DB212&lt;&gt;0,SUM(DB$9:DB211)=0),ROUND(DA$1*DA$3,0),0)</f>
        <v>0</v>
      </c>
      <c r="DE212" s="18"/>
      <c r="DF212" s="38">
        <f>IF(SUM(DN$9:DN211)&gt;0.9,MAX(DF$9:DF211)+1,0)</f>
        <v>0</v>
      </c>
      <c r="DG212" s="44">
        <f t="shared" si="491"/>
        <v>0</v>
      </c>
      <c r="DH212" s="40">
        <f t="shared" si="492"/>
        <v>50709</v>
      </c>
      <c r="DI212" s="43">
        <f t="shared" si="470"/>
        <v>0</v>
      </c>
      <c r="DJ212" s="43">
        <f t="shared" si="456"/>
        <v>0</v>
      </c>
      <c r="DK212" s="45">
        <f>IF(AND(DF212=DM$6,DO211-DM$1/(DM$7-DM$6+1)&gt;=0),ROUND(DM$1/(DM$7-DM$6+1),0),IF(AND(SUM(DK$10:DK211)&gt;0,DO211-DK211&gt;=0),DK211,IF(AND(SUM(DK$10:DK211)&gt;0),DM$1-SUM(DK$10:DK211),0)))</f>
        <v>0</v>
      </c>
      <c r="DL212" s="45">
        <f t="shared" si="542"/>
        <v>0</v>
      </c>
      <c r="DM212" s="45">
        <f t="shared" si="543"/>
        <v>0</v>
      </c>
      <c r="DN212" s="45">
        <f t="shared" si="457"/>
        <v>0</v>
      </c>
      <c r="DO212" s="45">
        <f t="shared" si="544"/>
        <v>0</v>
      </c>
      <c r="DP212" s="45">
        <f>IF(AND(DN212&lt;&gt;0,SUM(DN$9:DN211)=0),ROUND(DM$1*DM$3,0),0)</f>
        <v>0</v>
      </c>
      <c r="DQ212" s="18"/>
      <c r="DR212" s="38">
        <f>IF(SUM(DZ$9:DZ211)&gt;0.9,MAX(DR$9:DR211)+1,0)</f>
        <v>0</v>
      </c>
      <c r="DS212" s="44">
        <f t="shared" si="493"/>
        <v>0</v>
      </c>
      <c r="DT212" s="40">
        <f t="shared" si="494"/>
        <v>50709</v>
      </c>
      <c r="DU212" s="43">
        <f t="shared" si="471"/>
        <v>0</v>
      </c>
      <c r="DV212" s="43">
        <f t="shared" si="458"/>
        <v>0</v>
      </c>
      <c r="DW212" s="45">
        <f>IF(AND(DR212=DY$6,EA211-DY$1/(DY$7-DY$6+1)&gt;=0),ROUND(DY$1/(DY$7-DY$6+1),0),IF(AND(SUM(DW$10:DW211)&gt;0,EA211-DW211&gt;=0),DW211,IF(AND(SUM(DW$10:DW211)&gt;0),DY$1-SUM(DW$10:DW211),0)))</f>
        <v>0</v>
      </c>
      <c r="DX212" s="45">
        <f t="shared" si="545"/>
        <v>0</v>
      </c>
      <c r="DY212" s="45">
        <f t="shared" si="546"/>
        <v>0</v>
      </c>
      <c r="DZ212" s="45">
        <f t="shared" si="459"/>
        <v>0</v>
      </c>
      <c r="EA212" s="45">
        <f t="shared" si="547"/>
        <v>0</v>
      </c>
      <c r="EB212" s="45">
        <f>IF(AND(DZ212&lt;&gt;0,SUM(DZ$9:DZ211)=0),ROUND(DY$1*DY$3,0),0)</f>
        <v>0</v>
      </c>
      <c r="EC212" s="18"/>
      <c r="ED212" s="38">
        <f>IF(SUM(EL$9:EL211)&gt;0.9,MAX(ED$9:ED211)+1,0)</f>
        <v>0</v>
      </c>
      <c r="EE212" s="44">
        <f t="shared" si="495"/>
        <v>0</v>
      </c>
      <c r="EF212" s="40">
        <f t="shared" si="496"/>
        <v>50709</v>
      </c>
      <c r="EG212" s="43">
        <f t="shared" si="472"/>
        <v>0</v>
      </c>
      <c r="EH212" s="43">
        <f t="shared" si="460"/>
        <v>0</v>
      </c>
      <c r="EI212" s="45">
        <f>IF(AND(ED212=EK$6,EM211-EK$1/(EK$7-EK$6+1)&gt;=0),ROUND(EK$1/(EK$7-EK$6+1),0),IF(AND(SUM(EI$10:EI211)&gt;0,EM211-EI211&gt;=0),EI211,IF(AND(SUM(EI$10:EI211)&gt;0),EK$1-SUM(EI$10:EI211),0)))</f>
        <v>0</v>
      </c>
      <c r="EJ212" s="45">
        <f t="shared" si="548"/>
        <v>0</v>
      </c>
      <c r="EK212" s="45">
        <f t="shared" si="549"/>
        <v>0</v>
      </c>
      <c r="EL212" s="45">
        <f t="shared" si="461"/>
        <v>0</v>
      </c>
      <c r="EM212" s="45">
        <f t="shared" si="550"/>
        <v>0</v>
      </c>
      <c r="EN212" s="45">
        <f>IF(AND(EL212&lt;&gt;0,SUM(EL$9:EL211)=0),ROUND(EK$1*EK$3,0),0)</f>
        <v>0</v>
      </c>
      <c r="EO212" s="21"/>
      <c r="EP212" s="46">
        <f t="shared" si="567"/>
        <v>190</v>
      </c>
      <c r="EQ212" s="47">
        <f t="shared" si="551"/>
        <v>50709</v>
      </c>
      <c r="ER212" s="48">
        <f t="shared" si="438"/>
        <v>0</v>
      </c>
      <c r="ES212" s="48">
        <f t="shared" si="552"/>
        <v>0</v>
      </c>
      <c r="ET212" s="48">
        <f t="shared" si="553"/>
        <v>0</v>
      </c>
      <c r="EU212" s="48">
        <f t="shared" si="554"/>
        <v>0</v>
      </c>
      <c r="EV212" s="48">
        <f t="shared" si="555"/>
        <v>0</v>
      </c>
      <c r="EW212" s="48">
        <f t="shared" si="556"/>
        <v>0</v>
      </c>
      <c r="EX212" s="48">
        <f t="shared" si="557"/>
        <v>0</v>
      </c>
      <c r="EY212" s="48">
        <f t="shared" si="558"/>
        <v>0</v>
      </c>
      <c r="EZ212" s="48">
        <f t="shared" si="559"/>
        <v>0</v>
      </c>
      <c r="FA212" s="48">
        <f t="shared" si="560"/>
        <v>0</v>
      </c>
      <c r="FB212" s="48">
        <f t="shared" si="561"/>
        <v>0</v>
      </c>
      <c r="FC212" s="48">
        <f t="shared" si="562"/>
        <v>0</v>
      </c>
      <c r="FD212" s="48">
        <f t="shared" si="497"/>
        <v>0</v>
      </c>
      <c r="FE212" s="49">
        <f t="shared" si="473"/>
        <v>0</v>
      </c>
      <c r="FF212" s="49">
        <f t="shared" si="501"/>
        <v>0</v>
      </c>
      <c r="FG212" s="49">
        <f t="shared" si="502"/>
        <v>0</v>
      </c>
      <c r="FH212" s="49">
        <f t="shared" si="503"/>
        <v>0</v>
      </c>
      <c r="FI212" s="49">
        <f t="shared" si="504"/>
        <v>0</v>
      </c>
      <c r="FJ212" s="49">
        <f t="shared" si="505"/>
        <v>0</v>
      </c>
      <c r="FK212" s="49">
        <f t="shared" si="506"/>
        <v>0</v>
      </c>
      <c r="FL212" s="49">
        <f t="shared" si="507"/>
        <v>0</v>
      </c>
      <c r="FM212" s="49">
        <f t="shared" si="508"/>
        <v>0</v>
      </c>
      <c r="FN212" s="49">
        <f t="shared" si="563"/>
        <v>0</v>
      </c>
      <c r="FO212" s="49">
        <f t="shared" si="564"/>
        <v>0</v>
      </c>
      <c r="FP212" s="49">
        <f t="shared" si="565"/>
        <v>0</v>
      </c>
      <c r="FQ212" s="49">
        <f t="shared" si="566"/>
        <v>0</v>
      </c>
      <c r="FR212" s="49">
        <f t="shared" si="509"/>
        <v>0</v>
      </c>
      <c r="FS212" s="49">
        <f>IF(SUM(FF212:FF$298)=0,FF$299*FS$8/12,0)</f>
        <v>0</v>
      </c>
      <c r="FT212" s="49">
        <f>IF(SUM(FG212:FG$298)=0,FG$299*FT$8/12,0)</f>
        <v>0</v>
      </c>
      <c r="FU212" s="49">
        <f>IF(SUM(FH212:FH$298)=0,FH$299*FU$8/12,0)</f>
        <v>0</v>
      </c>
      <c r="FV212" s="49">
        <f>IF(SUM(FI212:FI$298)=0,FI$299*FV$8/12,0)</f>
        <v>0</v>
      </c>
      <c r="FW212" s="49">
        <f>IF(SUM(FJ212:FJ$298)=0,FJ$299*FW$8/12,0)</f>
        <v>0</v>
      </c>
      <c r="FX212" s="49">
        <f>IF(SUM(FK212:FK$298)=0,FK$299*FX$8/12,0)</f>
        <v>0</v>
      </c>
      <c r="FY212" s="49">
        <f>IF(SUM(FL212:FL$298)=0,FL$299*FY$8/12,0)</f>
        <v>0</v>
      </c>
      <c r="FZ212" s="49">
        <f>IF(SUM(FM212:FM$298)=0,FM$299*FZ$8/12,0)</f>
        <v>0</v>
      </c>
      <c r="GA212" s="49">
        <f>IF(SUM(FN212:FN$298)=0,FN$299*GA$8/12,0)</f>
        <v>0</v>
      </c>
      <c r="GB212" s="49">
        <f>IF(SUM(FO212:FO$298)=0,FO$299*GB$8/12,0)</f>
        <v>0</v>
      </c>
      <c r="GC212" s="49">
        <f>IF(SUM(FP212:FP$298)=0,FP$299*GC$8/12,0)</f>
        <v>0</v>
      </c>
      <c r="GD212" s="49">
        <f>IF(SUM(FQ212:FQ$298)=0,FQ$299*GD$8/12,0)</f>
        <v>0</v>
      </c>
      <c r="GE212" s="49">
        <f t="shared" si="510"/>
        <v>0</v>
      </c>
      <c r="GF212" s="49">
        <f t="shared" si="498"/>
        <v>0</v>
      </c>
      <c r="GG212" s="49">
        <f t="shared" si="511"/>
        <v>0</v>
      </c>
      <c r="GH212" s="49">
        <f t="shared" si="499"/>
        <v>0</v>
      </c>
      <c r="GI212" s="49">
        <f t="shared" si="512"/>
        <v>0</v>
      </c>
      <c r="GJ212" s="49">
        <f t="shared" si="500"/>
        <v>0</v>
      </c>
      <c r="GK212" s="21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  <c r="IN212" s="64"/>
      <c r="IO212" s="64"/>
      <c r="IP212" s="64"/>
      <c r="IQ212" s="64"/>
      <c r="IR212" s="64"/>
      <c r="IS212" s="64"/>
      <c r="IT212" s="64"/>
      <c r="IU212" s="64"/>
      <c r="IV212" s="64"/>
      <c r="IW212" s="64"/>
      <c r="IX212" s="64"/>
      <c r="IY212" s="64"/>
      <c r="IZ212" s="64"/>
      <c r="JA212" s="64"/>
      <c r="JB212" s="64"/>
      <c r="JC212" s="64"/>
      <c r="JD212" s="64"/>
      <c r="JE212" s="64"/>
      <c r="JF212" s="64"/>
      <c r="JG212" s="64"/>
      <c r="JH212" s="64"/>
      <c r="JI212" s="64"/>
      <c r="JJ212" s="64"/>
      <c r="JK212" s="64"/>
      <c r="JL212" s="64"/>
      <c r="JM212" s="64"/>
      <c r="JN212" s="64"/>
      <c r="JO212" s="64"/>
      <c r="JP212" s="64"/>
      <c r="JQ212" s="64"/>
      <c r="JR212" s="64"/>
      <c r="JS212" s="64"/>
      <c r="JT212" s="64"/>
      <c r="JU212" s="64"/>
      <c r="JV212" s="64"/>
      <c r="JW212" s="64"/>
      <c r="JX212" s="64"/>
      <c r="JY212" s="64"/>
      <c r="JZ212" s="64"/>
      <c r="KA212" s="64"/>
      <c r="KB212" s="64"/>
      <c r="KC212" s="64"/>
      <c r="KD212" s="64"/>
      <c r="KE212" s="64"/>
      <c r="KF212" s="64"/>
      <c r="KG212" s="64"/>
      <c r="KH212" s="64"/>
      <c r="KI212" s="64"/>
      <c r="KJ212" s="64"/>
      <c r="KK212" s="64"/>
      <c r="KL212" s="64"/>
      <c r="KM212" s="64"/>
    </row>
    <row r="213" spans="1:299">
      <c r="A213" s="57"/>
      <c r="B213" s="38">
        <f>IF(SUM(J$9:J212)&gt;0.9,MAX(B$9:B212)+1,0)</f>
        <v>184</v>
      </c>
      <c r="C213" s="44">
        <f t="shared" si="474"/>
        <v>0</v>
      </c>
      <c r="D213" s="40">
        <v>50739</v>
      </c>
      <c r="E213" s="43">
        <f t="shared" si="513"/>
        <v>0</v>
      </c>
      <c r="F213" s="43">
        <f t="shared" si="514"/>
        <v>0</v>
      </c>
      <c r="G213" s="45">
        <f>IF(AND(B213=I$6,K212-I$1/(I$7-I$6+1)&gt;=0),ROUND(I$1/(I$7-I$6+1),0),IF(AND(SUM(G$10:G212)&gt;0,K212-G212&gt;=0),G212,IF(AND(SUM(G$10:G212)&gt;0),I$1-SUM(G$10:G212),0)))</f>
        <v>0</v>
      </c>
      <c r="H213" s="45">
        <f t="shared" si="515"/>
        <v>0</v>
      </c>
      <c r="I213" s="45">
        <f t="shared" si="516"/>
        <v>0</v>
      </c>
      <c r="J213" s="45">
        <f t="shared" si="439"/>
        <v>0</v>
      </c>
      <c r="K213" s="45">
        <f t="shared" si="517"/>
        <v>0</v>
      </c>
      <c r="L213" s="45">
        <f>IF(AND(J213&lt;&gt;0,SUM(J$9:J212)=0),ROUND(I$1*I$3,0),0)</f>
        <v>0</v>
      </c>
      <c r="M213" s="18"/>
      <c r="N213" s="38">
        <f>IF(SUM(V$9:V212)&gt;0.9,MAX(N$9:N212)+1,0)</f>
        <v>0</v>
      </c>
      <c r="O213" s="44">
        <f t="shared" si="475"/>
        <v>0</v>
      </c>
      <c r="P213" s="40">
        <f t="shared" si="476"/>
        <v>50739</v>
      </c>
      <c r="Q213" s="43">
        <f t="shared" si="462"/>
        <v>0</v>
      </c>
      <c r="R213" s="43">
        <f t="shared" si="440"/>
        <v>0</v>
      </c>
      <c r="S213" s="45">
        <f>IF(AND(N213=U$6,W212-U$1/(U$7-U$6+1)&gt;=0),ROUND(U$1/(U$7-U$6+1),0),IF(AND(SUM(S$10:S212)&gt;0,W212-S212&gt;=0),S212,IF(AND(SUM(S$10:S212)&gt;0),U$1-SUM(S$10:S212),0)))</f>
        <v>0</v>
      </c>
      <c r="T213" s="45">
        <f t="shared" si="518"/>
        <v>0</v>
      </c>
      <c r="U213" s="45">
        <f t="shared" si="519"/>
        <v>0</v>
      </c>
      <c r="V213" s="45">
        <f t="shared" si="441"/>
        <v>0</v>
      </c>
      <c r="W213" s="45">
        <f t="shared" si="520"/>
        <v>0</v>
      </c>
      <c r="X213" s="45">
        <f>IF(AND(V213&lt;&gt;0,SUM(V$9:V212)=0),ROUND(U$1*U$3,0),0)</f>
        <v>0</v>
      </c>
      <c r="Y213" s="18"/>
      <c r="Z213" s="38">
        <f>IF(SUM(AH$9:AH212)&gt;0.9,MAX(Z$9:Z212)+1,0)</f>
        <v>0</v>
      </c>
      <c r="AA213" s="44">
        <f t="shared" si="477"/>
        <v>0</v>
      </c>
      <c r="AB213" s="40">
        <f t="shared" si="478"/>
        <v>50739</v>
      </c>
      <c r="AC213" s="43">
        <f t="shared" si="463"/>
        <v>0</v>
      </c>
      <c r="AD213" s="43">
        <f t="shared" si="442"/>
        <v>0</v>
      </c>
      <c r="AE213" s="45">
        <f>IF(AND(Z213=AG$6,AI212-AG$1/(AG$7-AG$6+1)&gt;=0),ROUND(AG$1/(AG$7-AG$6+1),0),IF(AND(SUM(AE$10:AE212)&gt;0,AI212-AE212&gt;=0),AE212,IF(AND(SUM(AE$10:AE212)&gt;0),AG$1-SUM(AE$10:AE212),0)))</f>
        <v>0</v>
      </c>
      <c r="AF213" s="45">
        <f t="shared" si="521"/>
        <v>0</v>
      </c>
      <c r="AG213" s="45">
        <f t="shared" si="522"/>
        <v>0</v>
      </c>
      <c r="AH213" s="45">
        <f t="shared" si="443"/>
        <v>0</v>
      </c>
      <c r="AI213" s="45">
        <f t="shared" si="523"/>
        <v>0</v>
      </c>
      <c r="AJ213" s="45">
        <f>IF(AND(AH213&lt;&gt;0,SUM(AH$9:AH212)=0),ROUND(AG$1*AG$3,0),0)</f>
        <v>0</v>
      </c>
      <c r="AK213" s="18"/>
      <c r="AL213" s="38">
        <f>IF(SUM(AT$9:AT212)&gt;0.9,MAX(AL$9:AL212)+1,0)</f>
        <v>0</v>
      </c>
      <c r="AM213" s="44">
        <f t="shared" si="479"/>
        <v>0</v>
      </c>
      <c r="AN213" s="40">
        <f t="shared" si="480"/>
        <v>50739</v>
      </c>
      <c r="AO213" s="43">
        <f t="shared" si="464"/>
        <v>0</v>
      </c>
      <c r="AP213" s="43">
        <f t="shared" si="444"/>
        <v>0</v>
      </c>
      <c r="AQ213" s="45">
        <f>IF(AND(AL213=AS$6,AU212-AS$1/(AS$7-AS$6+1)&gt;=0),ROUND(AS$1/(AS$7-AS$6+1),0),IF(AND(SUM(AQ$10:AQ212)&gt;0,AU212-AQ212&gt;=0),AQ212,IF(AND(SUM(AQ$10:AQ212)&gt;0),AS$1-SUM(AQ$10:AQ212),0)))</f>
        <v>0</v>
      </c>
      <c r="AR213" s="45">
        <f t="shared" si="524"/>
        <v>0</v>
      </c>
      <c r="AS213" s="45">
        <f t="shared" si="525"/>
        <v>0</v>
      </c>
      <c r="AT213" s="45">
        <f t="shared" si="445"/>
        <v>0</v>
      </c>
      <c r="AU213" s="45">
        <f t="shared" si="526"/>
        <v>0</v>
      </c>
      <c r="AV213" s="45">
        <f>IF(AND(AT213&lt;&gt;0,SUM(AT$9:AT212)=0),ROUND(AS$1*AS$3,0),0)</f>
        <v>0</v>
      </c>
      <c r="AW213" s="18"/>
      <c r="AX213" s="38">
        <f>IF(SUM(BF$9:BF212)&gt;0.9,MAX(AX$9:AX212)+1,0)</f>
        <v>0</v>
      </c>
      <c r="AY213" s="44">
        <f t="shared" si="481"/>
        <v>0</v>
      </c>
      <c r="AZ213" s="40">
        <f t="shared" si="482"/>
        <v>50739</v>
      </c>
      <c r="BA213" s="43">
        <f t="shared" si="465"/>
        <v>0</v>
      </c>
      <c r="BB213" s="43">
        <f t="shared" si="446"/>
        <v>0</v>
      </c>
      <c r="BC213" s="45">
        <f>IF(AND(AX213=BE$6,BG212-BE$1/(BE$7-BE$6+1)&gt;=0),ROUND(BE$1/(BE$7-BE$6+1),0),IF(AND(SUM(BC$10:BC212)&gt;0,BG212-BC212&gt;=0),BC212,IF(AND(SUM(BC$10:BC212)&gt;0),BE$1-SUM(BC$10:BC212),0)))</f>
        <v>0</v>
      </c>
      <c r="BD213" s="45">
        <f t="shared" si="527"/>
        <v>0</v>
      </c>
      <c r="BE213" s="45">
        <f t="shared" si="528"/>
        <v>0</v>
      </c>
      <c r="BF213" s="45">
        <f t="shared" si="447"/>
        <v>0</v>
      </c>
      <c r="BG213" s="45">
        <f t="shared" si="529"/>
        <v>0</v>
      </c>
      <c r="BH213" s="45">
        <f>IF(AND(BF213&lt;&gt;0,SUM(BF$9:BF212)=0),ROUND(BE$1*BE$3,0),0)</f>
        <v>0</v>
      </c>
      <c r="BI213" s="18"/>
      <c r="BJ213" s="38">
        <f>IF(SUM(BR$9:BR212)&gt;0.9,MAX(BJ$9:BJ212)+1,0)</f>
        <v>0</v>
      </c>
      <c r="BK213" s="44">
        <f t="shared" si="483"/>
        <v>0</v>
      </c>
      <c r="BL213" s="40">
        <f t="shared" si="484"/>
        <v>50739</v>
      </c>
      <c r="BM213" s="43">
        <f t="shared" si="466"/>
        <v>0</v>
      </c>
      <c r="BN213" s="43">
        <f t="shared" si="448"/>
        <v>0</v>
      </c>
      <c r="BO213" s="45">
        <f>IF(AND(BJ213=BQ$6,BS212-BQ$1/(BQ$7-BQ$6+1)&gt;=0),ROUND(BQ$1/(BQ$7-BQ$6+1),0),IF(AND(SUM(BO$10:BO212)&gt;0,BS212-BO212&gt;=0),BO212,IF(AND(SUM(BO$10:BO212)&gt;0),BQ$1-SUM(BO$10:BO212),0)))</f>
        <v>0</v>
      </c>
      <c r="BP213" s="45">
        <f t="shared" si="530"/>
        <v>0</v>
      </c>
      <c r="BQ213" s="45">
        <f t="shared" si="531"/>
        <v>0</v>
      </c>
      <c r="BR213" s="45">
        <f t="shared" si="449"/>
        <v>0</v>
      </c>
      <c r="BS213" s="45">
        <f t="shared" si="532"/>
        <v>0</v>
      </c>
      <c r="BT213" s="45">
        <f>IF(AND(BR213&lt;&gt;0,SUM(BR$9:BR212)=0),ROUND(BQ$1*BQ$3,0),0)</f>
        <v>0</v>
      </c>
      <c r="BU213" s="18"/>
      <c r="BV213" s="38">
        <f>IF(SUM(CD$9:CD212)&gt;0.9,MAX(BV$9:BV212)+1,0)</f>
        <v>0</v>
      </c>
      <c r="BW213" s="44">
        <f t="shared" si="485"/>
        <v>0</v>
      </c>
      <c r="BX213" s="40">
        <f t="shared" si="486"/>
        <v>50739</v>
      </c>
      <c r="BY213" s="43">
        <f t="shared" si="467"/>
        <v>0</v>
      </c>
      <c r="BZ213" s="43">
        <f t="shared" si="450"/>
        <v>0</v>
      </c>
      <c r="CA213" s="45">
        <f>IF(AND(BV213=CC$6,CE212-CC$1/(CC$7-CC$6+1)&gt;=0),ROUND(CC$1/(CC$7-CC$6+1),0),IF(AND(SUM(CA$10:CA212)&gt;0,CE212-CA212&gt;=0),CA212,IF(AND(SUM(CA$10:CA212)&gt;0),CC$1-SUM(CA$10:CA212),0)))</f>
        <v>0</v>
      </c>
      <c r="CB213" s="45">
        <f t="shared" si="533"/>
        <v>0</v>
      </c>
      <c r="CC213" s="45">
        <f t="shared" si="534"/>
        <v>0</v>
      </c>
      <c r="CD213" s="45">
        <f t="shared" si="451"/>
        <v>0</v>
      </c>
      <c r="CE213" s="45">
        <f t="shared" si="535"/>
        <v>0</v>
      </c>
      <c r="CF213" s="45">
        <f>IF(AND(CD213&lt;&gt;0,SUM(CD$9:CD212)=0),ROUND(CC$1*CC$3,0),0)</f>
        <v>0</v>
      </c>
      <c r="CG213" s="18"/>
      <c r="CH213" s="38">
        <f>IF(SUM(CP$9:CP212)&gt;0.9,MAX(CH$9:CH212)+1,0)</f>
        <v>0</v>
      </c>
      <c r="CI213" s="44">
        <f t="shared" si="487"/>
        <v>0</v>
      </c>
      <c r="CJ213" s="40">
        <f t="shared" si="488"/>
        <v>50739</v>
      </c>
      <c r="CK213" s="43">
        <f t="shared" si="468"/>
        <v>0</v>
      </c>
      <c r="CL213" s="43">
        <f t="shared" si="452"/>
        <v>0</v>
      </c>
      <c r="CM213" s="45">
        <f>IF(AND(CH213=CO$6,CQ212-CO$1/(CO$7-CO$6+1)&gt;=0),ROUND(CO$1/(CO$7-CO$6+1),0),IF(AND(SUM(CM$10:CM212)&gt;0,CQ212-CM212&gt;=0),CM212,IF(AND(SUM(CM$10:CM212)&gt;0),CO$1-SUM(CM$10:CM212),0)))</f>
        <v>0</v>
      </c>
      <c r="CN213" s="45">
        <f t="shared" si="536"/>
        <v>0</v>
      </c>
      <c r="CO213" s="45">
        <f t="shared" si="537"/>
        <v>0</v>
      </c>
      <c r="CP213" s="45">
        <f t="shared" si="453"/>
        <v>0</v>
      </c>
      <c r="CQ213" s="45">
        <f t="shared" si="538"/>
        <v>0</v>
      </c>
      <c r="CR213" s="45">
        <f>IF(AND(CP213&lt;&gt;0,SUM(CP$9:CP212)=0),ROUND(CO$1*CO$3,0),0)</f>
        <v>0</v>
      </c>
      <c r="CS213" s="18"/>
      <c r="CT213" s="38">
        <f>IF(SUM(DB$9:DB212)&gt;0.9,MAX(CT$9:CT212)+1,0)</f>
        <v>0</v>
      </c>
      <c r="CU213" s="44">
        <f t="shared" si="489"/>
        <v>0</v>
      </c>
      <c r="CV213" s="40">
        <f t="shared" si="490"/>
        <v>50739</v>
      </c>
      <c r="CW213" s="43">
        <f t="shared" si="469"/>
        <v>0</v>
      </c>
      <c r="CX213" s="43">
        <f t="shared" si="454"/>
        <v>0</v>
      </c>
      <c r="CY213" s="45">
        <f>IF(AND(CT213=DA$6,DC212-DA$1/(DA$7-DA$6+1)&gt;=0),ROUND(DA$1/(DA$7-DA$6+1),0),IF(AND(SUM(CY$10:CY212)&gt;0,DC212-CY212&gt;=0),CY212,IF(AND(SUM(CY$10:CY212)&gt;0),DA$1-SUM(CY$10:CY212),0)))</f>
        <v>0</v>
      </c>
      <c r="CZ213" s="45">
        <f t="shared" si="539"/>
        <v>0</v>
      </c>
      <c r="DA213" s="45">
        <f t="shared" si="540"/>
        <v>0</v>
      </c>
      <c r="DB213" s="45">
        <f t="shared" si="455"/>
        <v>0</v>
      </c>
      <c r="DC213" s="45">
        <f t="shared" si="541"/>
        <v>0</v>
      </c>
      <c r="DD213" s="45">
        <f>IF(AND(DB213&lt;&gt;0,SUM(DB$9:DB212)=0),ROUND(DA$1*DA$3,0),0)</f>
        <v>0</v>
      </c>
      <c r="DE213" s="18"/>
      <c r="DF213" s="38">
        <f>IF(SUM(DN$9:DN212)&gt;0.9,MAX(DF$9:DF212)+1,0)</f>
        <v>0</v>
      </c>
      <c r="DG213" s="44">
        <f t="shared" si="491"/>
        <v>0</v>
      </c>
      <c r="DH213" s="40">
        <f t="shared" si="492"/>
        <v>50739</v>
      </c>
      <c r="DI213" s="43">
        <f t="shared" si="470"/>
        <v>0</v>
      </c>
      <c r="DJ213" s="43">
        <f t="shared" si="456"/>
        <v>0</v>
      </c>
      <c r="DK213" s="45">
        <f>IF(AND(DF213=DM$6,DO212-DM$1/(DM$7-DM$6+1)&gt;=0),ROUND(DM$1/(DM$7-DM$6+1),0),IF(AND(SUM(DK$10:DK212)&gt;0,DO212-DK212&gt;=0),DK212,IF(AND(SUM(DK$10:DK212)&gt;0),DM$1-SUM(DK$10:DK212),0)))</f>
        <v>0</v>
      </c>
      <c r="DL213" s="45">
        <f t="shared" si="542"/>
        <v>0</v>
      </c>
      <c r="DM213" s="45">
        <f t="shared" si="543"/>
        <v>0</v>
      </c>
      <c r="DN213" s="45">
        <f t="shared" si="457"/>
        <v>0</v>
      </c>
      <c r="DO213" s="45">
        <f t="shared" si="544"/>
        <v>0</v>
      </c>
      <c r="DP213" s="45">
        <f>IF(AND(DN213&lt;&gt;0,SUM(DN$9:DN212)=0),ROUND(DM$1*DM$3,0),0)</f>
        <v>0</v>
      </c>
      <c r="DQ213" s="18"/>
      <c r="DR213" s="38">
        <f>IF(SUM(DZ$9:DZ212)&gt;0.9,MAX(DR$9:DR212)+1,0)</f>
        <v>0</v>
      </c>
      <c r="DS213" s="44">
        <f t="shared" si="493"/>
        <v>0</v>
      </c>
      <c r="DT213" s="40">
        <f t="shared" si="494"/>
        <v>50739</v>
      </c>
      <c r="DU213" s="43">
        <f t="shared" si="471"/>
        <v>0</v>
      </c>
      <c r="DV213" s="43">
        <f t="shared" si="458"/>
        <v>0</v>
      </c>
      <c r="DW213" s="45">
        <f>IF(AND(DR213=DY$6,EA212-DY$1/(DY$7-DY$6+1)&gt;=0),ROUND(DY$1/(DY$7-DY$6+1),0),IF(AND(SUM(DW$10:DW212)&gt;0,EA212-DW212&gt;=0),DW212,IF(AND(SUM(DW$10:DW212)&gt;0),DY$1-SUM(DW$10:DW212),0)))</f>
        <v>0</v>
      </c>
      <c r="DX213" s="45">
        <f t="shared" si="545"/>
        <v>0</v>
      </c>
      <c r="DY213" s="45">
        <f t="shared" si="546"/>
        <v>0</v>
      </c>
      <c r="DZ213" s="45">
        <f t="shared" si="459"/>
        <v>0</v>
      </c>
      <c r="EA213" s="45">
        <f t="shared" si="547"/>
        <v>0</v>
      </c>
      <c r="EB213" s="45">
        <f>IF(AND(DZ213&lt;&gt;0,SUM(DZ$9:DZ212)=0),ROUND(DY$1*DY$3,0),0)</f>
        <v>0</v>
      </c>
      <c r="EC213" s="18"/>
      <c r="ED213" s="38">
        <f>IF(SUM(EL$9:EL212)&gt;0.9,MAX(ED$9:ED212)+1,0)</f>
        <v>0</v>
      </c>
      <c r="EE213" s="44">
        <f t="shared" si="495"/>
        <v>0</v>
      </c>
      <c r="EF213" s="40">
        <f t="shared" si="496"/>
        <v>50739</v>
      </c>
      <c r="EG213" s="43">
        <f t="shared" si="472"/>
        <v>0</v>
      </c>
      <c r="EH213" s="43">
        <f t="shared" si="460"/>
        <v>0</v>
      </c>
      <c r="EI213" s="45">
        <f>IF(AND(ED213=EK$6,EM212-EK$1/(EK$7-EK$6+1)&gt;=0),ROUND(EK$1/(EK$7-EK$6+1),0),IF(AND(SUM(EI$10:EI212)&gt;0,EM212-EI212&gt;=0),EI212,IF(AND(SUM(EI$10:EI212)&gt;0),EK$1-SUM(EI$10:EI212),0)))</f>
        <v>0</v>
      </c>
      <c r="EJ213" s="45">
        <f t="shared" si="548"/>
        <v>0</v>
      </c>
      <c r="EK213" s="45">
        <f t="shared" si="549"/>
        <v>0</v>
      </c>
      <c r="EL213" s="45">
        <f t="shared" si="461"/>
        <v>0</v>
      </c>
      <c r="EM213" s="45">
        <f t="shared" si="550"/>
        <v>0</v>
      </c>
      <c r="EN213" s="45">
        <f>IF(AND(EL213&lt;&gt;0,SUM(EL$9:EL212)=0),ROUND(EK$1*EK$3,0),0)</f>
        <v>0</v>
      </c>
      <c r="EO213" s="21"/>
      <c r="EP213" s="46">
        <f t="shared" si="567"/>
        <v>191</v>
      </c>
      <c r="EQ213" s="47">
        <f t="shared" si="551"/>
        <v>50739</v>
      </c>
      <c r="ER213" s="48">
        <f t="shared" si="438"/>
        <v>0</v>
      </c>
      <c r="ES213" s="48">
        <f t="shared" si="552"/>
        <v>0</v>
      </c>
      <c r="ET213" s="48">
        <f t="shared" si="553"/>
        <v>0</v>
      </c>
      <c r="EU213" s="48">
        <f t="shared" si="554"/>
        <v>0</v>
      </c>
      <c r="EV213" s="48">
        <f t="shared" si="555"/>
        <v>0</v>
      </c>
      <c r="EW213" s="48">
        <f t="shared" si="556"/>
        <v>0</v>
      </c>
      <c r="EX213" s="48">
        <f t="shared" si="557"/>
        <v>0</v>
      </c>
      <c r="EY213" s="48">
        <f t="shared" si="558"/>
        <v>0</v>
      </c>
      <c r="EZ213" s="48">
        <f t="shared" si="559"/>
        <v>0</v>
      </c>
      <c r="FA213" s="48">
        <f t="shared" si="560"/>
        <v>0</v>
      </c>
      <c r="FB213" s="48">
        <f t="shared" si="561"/>
        <v>0</v>
      </c>
      <c r="FC213" s="48">
        <f t="shared" si="562"/>
        <v>0</v>
      </c>
      <c r="FD213" s="48">
        <f t="shared" si="497"/>
        <v>0</v>
      </c>
      <c r="FE213" s="49">
        <f t="shared" si="473"/>
        <v>0</v>
      </c>
      <c r="FF213" s="49">
        <f t="shared" si="501"/>
        <v>0</v>
      </c>
      <c r="FG213" s="49">
        <f t="shared" si="502"/>
        <v>0</v>
      </c>
      <c r="FH213" s="49">
        <f t="shared" si="503"/>
        <v>0</v>
      </c>
      <c r="FI213" s="49">
        <f t="shared" si="504"/>
        <v>0</v>
      </c>
      <c r="FJ213" s="49">
        <f t="shared" si="505"/>
        <v>0</v>
      </c>
      <c r="FK213" s="49">
        <f t="shared" si="506"/>
        <v>0</v>
      </c>
      <c r="FL213" s="49">
        <f t="shared" si="507"/>
        <v>0</v>
      </c>
      <c r="FM213" s="49">
        <f t="shared" si="508"/>
        <v>0</v>
      </c>
      <c r="FN213" s="49">
        <f t="shared" si="563"/>
        <v>0</v>
      </c>
      <c r="FO213" s="49">
        <f t="shared" si="564"/>
        <v>0</v>
      </c>
      <c r="FP213" s="49">
        <f t="shared" si="565"/>
        <v>0</v>
      </c>
      <c r="FQ213" s="49">
        <f t="shared" si="566"/>
        <v>0</v>
      </c>
      <c r="FR213" s="49">
        <f t="shared" si="509"/>
        <v>0</v>
      </c>
      <c r="FS213" s="49">
        <f>IF(SUM(FF213:FF$298)=0,FF$299*FS$8/12,0)</f>
        <v>0</v>
      </c>
      <c r="FT213" s="49">
        <f>IF(SUM(FG213:FG$298)=0,FG$299*FT$8/12,0)</f>
        <v>0</v>
      </c>
      <c r="FU213" s="49">
        <f>IF(SUM(FH213:FH$298)=0,FH$299*FU$8/12,0)</f>
        <v>0</v>
      </c>
      <c r="FV213" s="49">
        <f>IF(SUM(FI213:FI$298)=0,FI$299*FV$8/12,0)</f>
        <v>0</v>
      </c>
      <c r="FW213" s="49">
        <f>IF(SUM(FJ213:FJ$298)=0,FJ$299*FW$8/12,0)</f>
        <v>0</v>
      </c>
      <c r="FX213" s="49">
        <f>IF(SUM(FK213:FK$298)=0,FK$299*FX$8/12,0)</f>
        <v>0</v>
      </c>
      <c r="FY213" s="49">
        <f>IF(SUM(FL213:FL$298)=0,FL$299*FY$8/12,0)</f>
        <v>0</v>
      </c>
      <c r="FZ213" s="49">
        <f>IF(SUM(FM213:FM$298)=0,FM$299*FZ$8/12,0)</f>
        <v>0</v>
      </c>
      <c r="GA213" s="49">
        <f>IF(SUM(FN213:FN$298)=0,FN$299*GA$8/12,0)</f>
        <v>0</v>
      </c>
      <c r="GB213" s="49">
        <f>IF(SUM(FO213:FO$298)=0,FO$299*GB$8/12,0)</f>
        <v>0</v>
      </c>
      <c r="GC213" s="49">
        <f>IF(SUM(FP213:FP$298)=0,FP$299*GC$8/12,0)</f>
        <v>0</v>
      </c>
      <c r="GD213" s="49">
        <f>IF(SUM(FQ213:FQ$298)=0,FQ$299*GD$8/12,0)</f>
        <v>0</v>
      </c>
      <c r="GE213" s="49">
        <f t="shared" si="510"/>
        <v>0</v>
      </c>
      <c r="GF213" s="49">
        <f t="shared" si="498"/>
        <v>0</v>
      </c>
      <c r="GG213" s="49">
        <f t="shared" si="511"/>
        <v>0</v>
      </c>
      <c r="GH213" s="49">
        <f t="shared" si="499"/>
        <v>0</v>
      </c>
      <c r="GI213" s="49">
        <f t="shared" si="512"/>
        <v>0</v>
      </c>
      <c r="GJ213" s="49">
        <f t="shared" si="500"/>
        <v>0</v>
      </c>
      <c r="GK213" s="21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  <c r="IW213" s="64"/>
      <c r="IX213" s="64"/>
      <c r="IY213" s="64"/>
      <c r="IZ213" s="64"/>
      <c r="JA213" s="64"/>
      <c r="JB213" s="64"/>
      <c r="JC213" s="64"/>
      <c r="JD213" s="64"/>
      <c r="JE213" s="64"/>
      <c r="JF213" s="64"/>
      <c r="JG213" s="64"/>
      <c r="JH213" s="64"/>
      <c r="JI213" s="64"/>
      <c r="JJ213" s="64"/>
      <c r="JK213" s="64"/>
      <c r="JL213" s="64"/>
      <c r="JM213" s="64"/>
      <c r="JN213" s="64"/>
      <c r="JO213" s="64"/>
      <c r="JP213" s="64"/>
      <c r="JQ213" s="64"/>
      <c r="JR213" s="64"/>
      <c r="JS213" s="64"/>
      <c r="JT213" s="64"/>
      <c r="JU213" s="64"/>
      <c r="JV213" s="64"/>
      <c r="JW213" s="64"/>
      <c r="JX213" s="64"/>
      <c r="JY213" s="64"/>
      <c r="JZ213" s="64"/>
      <c r="KA213" s="64"/>
      <c r="KB213" s="64"/>
      <c r="KC213" s="64"/>
      <c r="KD213" s="64"/>
      <c r="KE213" s="64"/>
      <c r="KF213" s="64"/>
      <c r="KG213" s="64"/>
      <c r="KH213" s="64"/>
      <c r="KI213" s="64"/>
      <c r="KJ213" s="64"/>
      <c r="KK213" s="64"/>
      <c r="KL213" s="64"/>
      <c r="KM213" s="64"/>
    </row>
    <row r="214" spans="1:299">
      <c r="A214" s="57"/>
      <c r="B214" s="38">
        <f>IF(SUM(J$9:J213)&gt;0.9,MAX(B$9:B213)+1,0)</f>
        <v>185</v>
      </c>
      <c r="C214" s="44">
        <f t="shared" si="474"/>
        <v>0</v>
      </c>
      <c r="D214" s="40">
        <v>50770</v>
      </c>
      <c r="E214" s="43">
        <f t="shared" si="513"/>
        <v>0</v>
      </c>
      <c r="F214" s="43">
        <f t="shared" si="514"/>
        <v>0</v>
      </c>
      <c r="G214" s="45">
        <f>IF(AND(B214=I$6,K213-I$1/(I$7-I$6+1)&gt;=0),ROUND(I$1/(I$7-I$6+1),0),IF(AND(SUM(G$10:G213)&gt;0,K213-G213&gt;=0),G213,IF(AND(SUM(G$10:G213)&gt;0),I$1-SUM(G$10:G213),0)))</f>
        <v>0</v>
      </c>
      <c r="H214" s="45">
        <f t="shared" si="515"/>
        <v>0</v>
      </c>
      <c r="I214" s="45">
        <f t="shared" si="516"/>
        <v>0</v>
      </c>
      <c r="J214" s="45">
        <f t="shared" si="439"/>
        <v>0</v>
      </c>
      <c r="K214" s="45">
        <f t="shared" si="517"/>
        <v>0</v>
      </c>
      <c r="L214" s="45">
        <f>IF(AND(J214&lt;&gt;0,SUM(J$9:J213)=0),ROUND(I$1*I$3,0),0)</f>
        <v>0</v>
      </c>
      <c r="M214" s="18"/>
      <c r="N214" s="38">
        <f>IF(SUM(V$9:V213)&gt;0.9,MAX(N$9:N213)+1,0)</f>
        <v>0</v>
      </c>
      <c r="O214" s="44">
        <f t="shared" si="475"/>
        <v>0</v>
      </c>
      <c r="P214" s="40">
        <f t="shared" si="476"/>
        <v>50770</v>
      </c>
      <c r="Q214" s="43">
        <f t="shared" si="462"/>
        <v>0</v>
      </c>
      <c r="R214" s="43">
        <f t="shared" si="440"/>
        <v>0</v>
      </c>
      <c r="S214" s="45">
        <f>IF(AND(N214=U$6,W213-U$1/(U$7-U$6+1)&gt;=0),ROUND(U$1/(U$7-U$6+1),0),IF(AND(SUM(S$10:S213)&gt;0,W213-S213&gt;=0),S213,IF(AND(SUM(S$10:S213)&gt;0),U$1-SUM(S$10:S213),0)))</f>
        <v>0</v>
      </c>
      <c r="T214" s="45">
        <f t="shared" si="518"/>
        <v>0</v>
      </c>
      <c r="U214" s="45">
        <f t="shared" si="519"/>
        <v>0</v>
      </c>
      <c r="V214" s="45">
        <f t="shared" si="441"/>
        <v>0</v>
      </c>
      <c r="W214" s="45">
        <f t="shared" si="520"/>
        <v>0</v>
      </c>
      <c r="X214" s="45">
        <f>IF(AND(V214&lt;&gt;0,SUM(V$9:V213)=0),ROUND(U$1*U$3,0),0)</f>
        <v>0</v>
      </c>
      <c r="Y214" s="18"/>
      <c r="Z214" s="38">
        <f>IF(SUM(AH$9:AH213)&gt;0.9,MAX(Z$9:Z213)+1,0)</f>
        <v>0</v>
      </c>
      <c r="AA214" s="44">
        <f t="shared" si="477"/>
        <v>0</v>
      </c>
      <c r="AB214" s="40">
        <f t="shared" si="478"/>
        <v>50770</v>
      </c>
      <c r="AC214" s="43">
        <f t="shared" si="463"/>
        <v>0</v>
      </c>
      <c r="AD214" s="43">
        <f t="shared" si="442"/>
        <v>0</v>
      </c>
      <c r="AE214" s="45">
        <f>IF(AND(Z214=AG$6,AI213-AG$1/(AG$7-AG$6+1)&gt;=0),ROUND(AG$1/(AG$7-AG$6+1),0),IF(AND(SUM(AE$10:AE213)&gt;0,AI213-AE213&gt;=0),AE213,IF(AND(SUM(AE$10:AE213)&gt;0),AG$1-SUM(AE$10:AE213),0)))</f>
        <v>0</v>
      </c>
      <c r="AF214" s="45">
        <f t="shared" si="521"/>
        <v>0</v>
      </c>
      <c r="AG214" s="45">
        <f t="shared" si="522"/>
        <v>0</v>
      </c>
      <c r="AH214" s="45">
        <f t="shared" si="443"/>
        <v>0</v>
      </c>
      <c r="AI214" s="45">
        <f t="shared" si="523"/>
        <v>0</v>
      </c>
      <c r="AJ214" s="45">
        <f>IF(AND(AH214&lt;&gt;0,SUM(AH$9:AH213)=0),ROUND(AG$1*AG$3,0),0)</f>
        <v>0</v>
      </c>
      <c r="AK214" s="18"/>
      <c r="AL214" s="38">
        <f>IF(SUM(AT$9:AT213)&gt;0.9,MAX(AL$9:AL213)+1,0)</f>
        <v>0</v>
      </c>
      <c r="AM214" s="44">
        <f t="shared" si="479"/>
        <v>0</v>
      </c>
      <c r="AN214" s="40">
        <f t="shared" si="480"/>
        <v>50770</v>
      </c>
      <c r="AO214" s="43">
        <f t="shared" si="464"/>
        <v>0</v>
      </c>
      <c r="AP214" s="43">
        <f t="shared" si="444"/>
        <v>0</v>
      </c>
      <c r="AQ214" s="45">
        <f>IF(AND(AL214=AS$6,AU213-AS$1/(AS$7-AS$6+1)&gt;=0),ROUND(AS$1/(AS$7-AS$6+1),0),IF(AND(SUM(AQ$10:AQ213)&gt;0,AU213-AQ213&gt;=0),AQ213,IF(AND(SUM(AQ$10:AQ213)&gt;0),AS$1-SUM(AQ$10:AQ213),0)))</f>
        <v>0</v>
      </c>
      <c r="AR214" s="45">
        <f t="shared" si="524"/>
        <v>0</v>
      </c>
      <c r="AS214" s="45">
        <f t="shared" si="525"/>
        <v>0</v>
      </c>
      <c r="AT214" s="45">
        <f t="shared" si="445"/>
        <v>0</v>
      </c>
      <c r="AU214" s="45">
        <f t="shared" si="526"/>
        <v>0</v>
      </c>
      <c r="AV214" s="45">
        <f>IF(AND(AT214&lt;&gt;0,SUM(AT$9:AT213)=0),ROUND(AS$1*AS$3,0),0)</f>
        <v>0</v>
      </c>
      <c r="AW214" s="18"/>
      <c r="AX214" s="38">
        <f>IF(SUM(BF$9:BF213)&gt;0.9,MAX(AX$9:AX213)+1,0)</f>
        <v>0</v>
      </c>
      <c r="AY214" s="44">
        <f t="shared" si="481"/>
        <v>0</v>
      </c>
      <c r="AZ214" s="40">
        <f t="shared" si="482"/>
        <v>50770</v>
      </c>
      <c r="BA214" s="43">
        <f t="shared" si="465"/>
        <v>0</v>
      </c>
      <c r="BB214" s="43">
        <f t="shared" si="446"/>
        <v>0</v>
      </c>
      <c r="BC214" s="45">
        <f>IF(AND(AX214=BE$6,BG213-BE$1/(BE$7-BE$6+1)&gt;=0),ROUND(BE$1/(BE$7-BE$6+1),0),IF(AND(SUM(BC$10:BC213)&gt;0,BG213-BC213&gt;=0),BC213,IF(AND(SUM(BC$10:BC213)&gt;0),BE$1-SUM(BC$10:BC213),0)))</f>
        <v>0</v>
      </c>
      <c r="BD214" s="45">
        <f t="shared" si="527"/>
        <v>0</v>
      </c>
      <c r="BE214" s="45">
        <f t="shared" si="528"/>
        <v>0</v>
      </c>
      <c r="BF214" s="45">
        <f t="shared" si="447"/>
        <v>0</v>
      </c>
      <c r="BG214" s="45">
        <f t="shared" si="529"/>
        <v>0</v>
      </c>
      <c r="BH214" s="45">
        <f>IF(AND(BF214&lt;&gt;0,SUM(BF$9:BF213)=0),ROUND(BE$1*BE$3,0),0)</f>
        <v>0</v>
      </c>
      <c r="BI214" s="18"/>
      <c r="BJ214" s="38">
        <f>IF(SUM(BR$9:BR213)&gt;0.9,MAX(BJ$9:BJ213)+1,0)</f>
        <v>0</v>
      </c>
      <c r="BK214" s="44">
        <f t="shared" si="483"/>
        <v>0</v>
      </c>
      <c r="BL214" s="40">
        <f t="shared" si="484"/>
        <v>50770</v>
      </c>
      <c r="BM214" s="43">
        <f t="shared" si="466"/>
        <v>0</v>
      </c>
      <c r="BN214" s="43">
        <f t="shared" si="448"/>
        <v>0</v>
      </c>
      <c r="BO214" s="45">
        <f>IF(AND(BJ214=BQ$6,BS213-BQ$1/(BQ$7-BQ$6+1)&gt;=0),ROUND(BQ$1/(BQ$7-BQ$6+1),0),IF(AND(SUM(BO$10:BO213)&gt;0,BS213-BO213&gt;=0),BO213,IF(AND(SUM(BO$10:BO213)&gt;0),BQ$1-SUM(BO$10:BO213),0)))</f>
        <v>0</v>
      </c>
      <c r="BP214" s="45">
        <f t="shared" si="530"/>
        <v>0</v>
      </c>
      <c r="BQ214" s="45">
        <f t="shared" si="531"/>
        <v>0</v>
      </c>
      <c r="BR214" s="45">
        <f t="shared" si="449"/>
        <v>0</v>
      </c>
      <c r="BS214" s="45">
        <f t="shared" si="532"/>
        <v>0</v>
      </c>
      <c r="BT214" s="45">
        <f>IF(AND(BR214&lt;&gt;0,SUM(BR$9:BR213)=0),ROUND(BQ$1*BQ$3,0),0)</f>
        <v>0</v>
      </c>
      <c r="BU214" s="18"/>
      <c r="BV214" s="38">
        <f>IF(SUM(CD$9:CD213)&gt;0.9,MAX(BV$9:BV213)+1,0)</f>
        <v>0</v>
      </c>
      <c r="BW214" s="44">
        <f t="shared" si="485"/>
        <v>0</v>
      </c>
      <c r="BX214" s="40">
        <f t="shared" si="486"/>
        <v>50770</v>
      </c>
      <c r="BY214" s="43">
        <f t="shared" si="467"/>
        <v>0</v>
      </c>
      <c r="BZ214" s="43">
        <f t="shared" si="450"/>
        <v>0</v>
      </c>
      <c r="CA214" s="45">
        <f>IF(AND(BV214=CC$6,CE213-CC$1/(CC$7-CC$6+1)&gt;=0),ROUND(CC$1/(CC$7-CC$6+1),0),IF(AND(SUM(CA$10:CA213)&gt;0,CE213-CA213&gt;=0),CA213,IF(AND(SUM(CA$10:CA213)&gt;0),CC$1-SUM(CA$10:CA213),0)))</f>
        <v>0</v>
      </c>
      <c r="CB214" s="45">
        <f t="shared" si="533"/>
        <v>0</v>
      </c>
      <c r="CC214" s="45">
        <f t="shared" si="534"/>
        <v>0</v>
      </c>
      <c r="CD214" s="45">
        <f t="shared" si="451"/>
        <v>0</v>
      </c>
      <c r="CE214" s="45">
        <f t="shared" si="535"/>
        <v>0</v>
      </c>
      <c r="CF214" s="45">
        <f>IF(AND(CD214&lt;&gt;0,SUM(CD$9:CD213)=0),ROUND(CC$1*CC$3,0),0)</f>
        <v>0</v>
      </c>
      <c r="CG214" s="18"/>
      <c r="CH214" s="38">
        <f>IF(SUM(CP$9:CP213)&gt;0.9,MAX(CH$9:CH213)+1,0)</f>
        <v>0</v>
      </c>
      <c r="CI214" s="44">
        <f t="shared" si="487"/>
        <v>0</v>
      </c>
      <c r="CJ214" s="40">
        <f t="shared" si="488"/>
        <v>50770</v>
      </c>
      <c r="CK214" s="43">
        <f t="shared" si="468"/>
        <v>0</v>
      </c>
      <c r="CL214" s="43">
        <f t="shared" si="452"/>
        <v>0</v>
      </c>
      <c r="CM214" s="45">
        <f>IF(AND(CH214=CO$6,CQ213-CO$1/(CO$7-CO$6+1)&gt;=0),ROUND(CO$1/(CO$7-CO$6+1),0),IF(AND(SUM(CM$10:CM213)&gt;0,CQ213-CM213&gt;=0),CM213,IF(AND(SUM(CM$10:CM213)&gt;0),CO$1-SUM(CM$10:CM213),0)))</f>
        <v>0</v>
      </c>
      <c r="CN214" s="45">
        <f t="shared" si="536"/>
        <v>0</v>
      </c>
      <c r="CO214" s="45">
        <f t="shared" si="537"/>
        <v>0</v>
      </c>
      <c r="CP214" s="45">
        <f t="shared" si="453"/>
        <v>0</v>
      </c>
      <c r="CQ214" s="45">
        <f t="shared" si="538"/>
        <v>0</v>
      </c>
      <c r="CR214" s="45">
        <f>IF(AND(CP214&lt;&gt;0,SUM(CP$9:CP213)=0),ROUND(CO$1*CO$3,0),0)</f>
        <v>0</v>
      </c>
      <c r="CS214" s="18"/>
      <c r="CT214" s="38">
        <f>IF(SUM(DB$9:DB213)&gt;0.9,MAX(CT$9:CT213)+1,0)</f>
        <v>0</v>
      </c>
      <c r="CU214" s="44">
        <f t="shared" si="489"/>
        <v>0</v>
      </c>
      <c r="CV214" s="40">
        <f t="shared" si="490"/>
        <v>50770</v>
      </c>
      <c r="CW214" s="43">
        <f t="shared" si="469"/>
        <v>0</v>
      </c>
      <c r="CX214" s="43">
        <f t="shared" si="454"/>
        <v>0</v>
      </c>
      <c r="CY214" s="45">
        <f>IF(AND(CT214=DA$6,DC213-DA$1/(DA$7-DA$6+1)&gt;=0),ROUND(DA$1/(DA$7-DA$6+1),0),IF(AND(SUM(CY$10:CY213)&gt;0,DC213-CY213&gt;=0),CY213,IF(AND(SUM(CY$10:CY213)&gt;0),DA$1-SUM(CY$10:CY213),0)))</f>
        <v>0</v>
      </c>
      <c r="CZ214" s="45">
        <f t="shared" si="539"/>
        <v>0</v>
      </c>
      <c r="DA214" s="45">
        <f t="shared" si="540"/>
        <v>0</v>
      </c>
      <c r="DB214" s="45">
        <f t="shared" si="455"/>
        <v>0</v>
      </c>
      <c r="DC214" s="45">
        <f t="shared" si="541"/>
        <v>0</v>
      </c>
      <c r="DD214" s="45">
        <f>IF(AND(DB214&lt;&gt;0,SUM(DB$9:DB213)=0),ROUND(DA$1*DA$3,0),0)</f>
        <v>0</v>
      </c>
      <c r="DE214" s="18"/>
      <c r="DF214" s="38">
        <f>IF(SUM(DN$9:DN213)&gt;0.9,MAX(DF$9:DF213)+1,0)</f>
        <v>0</v>
      </c>
      <c r="DG214" s="44">
        <f t="shared" si="491"/>
        <v>0</v>
      </c>
      <c r="DH214" s="40">
        <f t="shared" si="492"/>
        <v>50770</v>
      </c>
      <c r="DI214" s="43">
        <f t="shared" si="470"/>
        <v>0</v>
      </c>
      <c r="DJ214" s="43">
        <f t="shared" si="456"/>
        <v>0</v>
      </c>
      <c r="DK214" s="45">
        <f>IF(AND(DF214=DM$6,DO213-DM$1/(DM$7-DM$6+1)&gt;=0),ROUND(DM$1/(DM$7-DM$6+1),0),IF(AND(SUM(DK$10:DK213)&gt;0,DO213-DK213&gt;=0),DK213,IF(AND(SUM(DK$10:DK213)&gt;0),DM$1-SUM(DK$10:DK213),0)))</f>
        <v>0</v>
      </c>
      <c r="DL214" s="45">
        <f t="shared" si="542"/>
        <v>0</v>
      </c>
      <c r="DM214" s="45">
        <f t="shared" si="543"/>
        <v>0</v>
      </c>
      <c r="DN214" s="45">
        <f t="shared" si="457"/>
        <v>0</v>
      </c>
      <c r="DO214" s="45">
        <f t="shared" si="544"/>
        <v>0</v>
      </c>
      <c r="DP214" s="45">
        <f>IF(AND(DN214&lt;&gt;0,SUM(DN$9:DN213)=0),ROUND(DM$1*DM$3,0),0)</f>
        <v>0</v>
      </c>
      <c r="DQ214" s="18"/>
      <c r="DR214" s="38">
        <f>IF(SUM(DZ$9:DZ213)&gt;0.9,MAX(DR$9:DR213)+1,0)</f>
        <v>0</v>
      </c>
      <c r="DS214" s="44">
        <f t="shared" si="493"/>
        <v>0</v>
      </c>
      <c r="DT214" s="40">
        <f t="shared" si="494"/>
        <v>50770</v>
      </c>
      <c r="DU214" s="43">
        <f t="shared" si="471"/>
        <v>0</v>
      </c>
      <c r="DV214" s="43">
        <f t="shared" si="458"/>
        <v>0</v>
      </c>
      <c r="DW214" s="45">
        <f>IF(AND(DR214=DY$6,EA213-DY$1/(DY$7-DY$6+1)&gt;=0),ROUND(DY$1/(DY$7-DY$6+1),0),IF(AND(SUM(DW$10:DW213)&gt;0,EA213-DW213&gt;=0),DW213,IF(AND(SUM(DW$10:DW213)&gt;0),DY$1-SUM(DW$10:DW213),0)))</f>
        <v>0</v>
      </c>
      <c r="DX214" s="45">
        <f t="shared" si="545"/>
        <v>0</v>
      </c>
      <c r="DY214" s="45">
        <f t="shared" si="546"/>
        <v>0</v>
      </c>
      <c r="DZ214" s="45">
        <f t="shared" si="459"/>
        <v>0</v>
      </c>
      <c r="EA214" s="45">
        <f t="shared" si="547"/>
        <v>0</v>
      </c>
      <c r="EB214" s="45">
        <f>IF(AND(DZ214&lt;&gt;0,SUM(DZ$9:DZ213)=0),ROUND(DY$1*DY$3,0),0)</f>
        <v>0</v>
      </c>
      <c r="EC214" s="18"/>
      <c r="ED214" s="38">
        <f>IF(SUM(EL$9:EL213)&gt;0.9,MAX(ED$9:ED213)+1,0)</f>
        <v>0</v>
      </c>
      <c r="EE214" s="44">
        <f t="shared" si="495"/>
        <v>0</v>
      </c>
      <c r="EF214" s="40">
        <f t="shared" si="496"/>
        <v>50770</v>
      </c>
      <c r="EG214" s="43">
        <f t="shared" si="472"/>
        <v>0</v>
      </c>
      <c r="EH214" s="43">
        <f t="shared" si="460"/>
        <v>0</v>
      </c>
      <c r="EI214" s="45">
        <f>IF(AND(ED214=EK$6,EM213-EK$1/(EK$7-EK$6+1)&gt;=0),ROUND(EK$1/(EK$7-EK$6+1),0),IF(AND(SUM(EI$10:EI213)&gt;0,EM213-EI213&gt;=0),EI213,IF(AND(SUM(EI$10:EI213)&gt;0),EK$1-SUM(EI$10:EI213),0)))</f>
        <v>0</v>
      </c>
      <c r="EJ214" s="45">
        <f t="shared" si="548"/>
        <v>0</v>
      </c>
      <c r="EK214" s="45">
        <f t="shared" si="549"/>
        <v>0</v>
      </c>
      <c r="EL214" s="45">
        <f t="shared" si="461"/>
        <v>0</v>
      </c>
      <c r="EM214" s="45">
        <f t="shared" si="550"/>
        <v>0</v>
      </c>
      <c r="EN214" s="45">
        <f>IF(AND(EL214&lt;&gt;0,SUM(EL$9:EL213)=0),ROUND(EK$1*EK$3,0),0)</f>
        <v>0</v>
      </c>
      <c r="EO214" s="21"/>
      <c r="EP214" s="46">
        <f t="shared" si="567"/>
        <v>192</v>
      </c>
      <c r="EQ214" s="47">
        <f t="shared" si="551"/>
        <v>50770</v>
      </c>
      <c r="ER214" s="48">
        <f t="shared" si="438"/>
        <v>0</v>
      </c>
      <c r="ES214" s="48">
        <f t="shared" si="552"/>
        <v>0</v>
      </c>
      <c r="ET214" s="48">
        <f t="shared" si="553"/>
        <v>0</v>
      </c>
      <c r="EU214" s="48">
        <f t="shared" si="554"/>
        <v>0</v>
      </c>
      <c r="EV214" s="48">
        <f t="shared" si="555"/>
        <v>0</v>
      </c>
      <c r="EW214" s="48">
        <f t="shared" si="556"/>
        <v>0</v>
      </c>
      <c r="EX214" s="48">
        <f t="shared" si="557"/>
        <v>0</v>
      </c>
      <c r="EY214" s="48">
        <f t="shared" si="558"/>
        <v>0</v>
      </c>
      <c r="EZ214" s="48">
        <f t="shared" si="559"/>
        <v>0</v>
      </c>
      <c r="FA214" s="48">
        <f t="shared" si="560"/>
        <v>0</v>
      </c>
      <c r="FB214" s="48">
        <f t="shared" si="561"/>
        <v>0</v>
      </c>
      <c r="FC214" s="48">
        <f t="shared" si="562"/>
        <v>0</v>
      </c>
      <c r="FD214" s="48">
        <f t="shared" si="497"/>
        <v>0</v>
      </c>
      <c r="FE214" s="49">
        <f t="shared" si="473"/>
        <v>0</v>
      </c>
      <c r="FF214" s="49">
        <f t="shared" si="501"/>
        <v>0</v>
      </c>
      <c r="FG214" s="49">
        <f t="shared" si="502"/>
        <v>0</v>
      </c>
      <c r="FH214" s="49">
        <f t="shared" si="503"/>
        <v>0</v>
      </c>
      <c r="FI214" s="49">
        <f t="shared" si="504"/>
        <v>0</v>
      </c>
      <c r="FJ214" s="49">
        <f t="shared" si="505"/>
        <v>0</v>
      </c>
      <c r="FK214" s="49">
        <f t="shared" si="506"/>
        <v>0</v>
      </c>
      <c r="FL214" s="49">
        <f t="shared" si="507"/>
        <v>0</v>
      </c>
      <c r="FM214" s="49">
        <f t="shared" si="508"/>
        <v>0</v>
      </c>
      <c r="FN214" s="49">
        <f t="shared" si="563"/>
        <v>0</v>
      </c>
      <c r="FO214" s="49">
        <f t="shared" si="564"/>
        <v>0</v>
      </c>
      <c r="FP214" s="49">
        <f t="shared" si="565"/>
        <v>0</v>
      </c>
      <c r="FQ214" s="49">
        <f t="shared" si="566"/>
        <v>0</v>
      </c>
      <c r="FR214" s="49">
        <f t="shared" si="509"/>
        <v>0</v>
      </c>
      <c r="FS214" s="49">
        <f>IF(SUM(FF214:FF$298)=0,FF$299*FS$8/12,0)</f>
        <v>0</v>
      </c>
      <c r="FT214" s="49">
        <f>IF(SUM(FG214:FG$298)=0,FG$299*FT$8/12,0)</f>
        <v>0</v>
      </c>
      <c r="FU214" s="49">
        <f>IF(SUM(FH214:FH$298)=0,FH$299*FU$8/12,0)</f>
        <v>0</v>
      </c>
      <c r="FV214" s="49">
        <f>IF(SUM(FI214:FI$298)=0,FI$299*FV$8/12,0)</f>
        <v>0</v>
      </c>
      <c r="FW214" s="49">
        <f>IF(SUM(FJ214:FJ$298)=0,FJ$299*FW$8/12,0)</f>
        <v>0</v>
      </c>
      <c r="FX214" s="49">
        <f>IF(SUM(FK214:FK$298)=0,FK$299*FX$8/12,0)</f>
        <v>0</v>
      </c>
      <c r="FY214" s="49">
        <f>IF(SUM(FL214:FL$298)=0,FL$299*FY$8/12,0)</f>
        <v>0</v>
      </c>
      <c r="FZ214" s="49">
        <f>IF(SUM(FM214:FM$298)=0,FM$299*FZ$8/12,0)</f>
        <v>0</v>
      </c>
      <c r="GA214" s="49">
        <f>IF(SUM(FN214:FN$298)=0,FN$299*GA$8/12,0)</f>
        <v>0</v>
      </c>
      <c r="GB214" s="49">
        <f>IF(SUM(FO214:FO$298)=0,FO$299*GB$8/12,0)</f>
        <v>0</v>
      </c>
      <c r="GC214" s="49">
        <f>IF(SUM(FP214:FP$298)=0,FP$299*GC$8/12,0)</f>
        <v>0</v>
      </c>
      <c r="GD214" s="49">
        <f>IF(SUM(FQ214:FQ$298)=0,FQ$299*GD$8/12,0)</f>
        <v>0</v>
      </c>
      <c r="GE214" s="49">
        <f t="shared" si="510"/>
        <v>0</v>
      </c>
      <c r="GF214" s="49">
        <f t="shared" si="498"/>
        <v>0</v>
      </c>
      <c r="GG214" s="49">
        <f t="shared" si="511"/>
        <v>0</v>
      </c>
      <c r="GH214" s="49">
        <f t="shared" si="499"/>
        <v>0</v>
      </c>
      <c r="GI214" s="49">
        <f t="shared" si="512"/>
        <v>0</v>
      </c>
      <c r="GJ214" s="49">
        <f t="shared" si="500"/>
        <v>0</v>
      </c>
      <c r="GK214" s="21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  <c r="IW214" s="64"/>
      <c r="IX214" s="64"/>
      <c r="IY214" s="64"/>
      <c r="IZ214" s="64"/>
      <c r="JA214" s="64"/>
      <c r="JB214" s="64"/>
      <c r="JC214" s="64"/>
      <c r="JD214" s="64"/>
      <c r="JE214" s="64"/>
      <c r="JF214" s="64"/>
      <c r="JG214" s="64"/>
      <c r="JH214" s="64"/>
      <c r="JI214" s="64"/>
      <c r="JJ214" s="64"/>
      <c r="JK214" s="64"/>
      <c r="JL214" s="64"/>
      <c r="JM214" s="64"/>
      <c r="JN214" s="64"/>
      <c r="JO214" s="64"/>
      <c r="JP214" s="64"/>
      <c r="JQ214" s="64"/>
      <c r="JR214" s="64"/>
      <c r="JS214" s="64"/>
      <c r="JT214" s="64"/>
      <c r="JU214" s="64"/>
      <c r="JV214" s="64"/>
      <c r="JW214" s="64"/>
      <c r="JX214" s="64"/>
      <c r="JY214" s="64"/>
      <c r="JZ214" s="64"/>
      <c r="KA214" s="64"/>
      <c r="KB214" s="64"/>
      <c r="KC214" s="64"/>
      <c r="KD214" s="64"/>
      <c r="KE214" s="64"/>
      <c r="KF214" s="64"/>
      <c r="KG214" s="64"/>
      <c r="KH214" s="64"/>
      <c r="KI214" s="64"/>
      <c r="KJ214" s="64"/>
      <c r="KK214" s="64"/>
      <c r="KL214" s="64"/>
      <c r="KM214" s="64"/>
    </row>
    <row r="215" spans="1:299">
      <c r="A215" s="57"/>
      <c r="B215" s="38">
        <f>IF(SUM(J$9:J214)&gt;0.9,MAX(B$9:B214)+1,0)</f>
        <v>186</v>
      </c>
      <c r="C215" s="44">
        <f t="shared" si="474"/>
        <v>0</v>
      </c>
      <c r="D215" s="40">
        <v>50801</v>
      </c>
      <c r="E215" s="43">
        <f t="shared" si="513"/>
        <v>0</v>
      </c>
      <c r="F215" s="43">
        <f t="shared" si="514"/>
        <v>0</v>
      </c>
      <c r="G215" s="45">
        <f>IF(AND(B215=I$6,K214-I$1/(I$7-I$6+1)&gt;=0),ROUND(I$1/(I$7-I$6+1),0),IF(AND(SUM(G$10:G214)&gt;0,K214-G214&gt;=0),G214,IF(AND(SUM(G$10:G214)&gt;0),I$1-SUM(G$10:G214),0)))</f>
        <v>0</v>
      </c>
      <c r="H215" s="45">
        <f t="shared" si="515"/>
        <v>0</v>
      </c>
      <c r="I215" s="45">
        <f t="shared" si="516"/>
        <v>0</v>
      </c>
      <c r="J215" s="45">
        <f t="shared" si="439"/>
        <v>0</v>
      </c>
      <c r="K215" s="45">
        <f t="shared" si="517"/>
        <v>0</v>
      </c>
      <c r="L215" s="45">
        <f>IF(AND(J215&lt;&gt;0,SUM(J$9:J214)=0),ROUND(I$1*I$3,0),0)</f>
        <v>0</v>
      </c>
      <c r="M215" s="18"/>
      <c r="N215" s="38">
        <f>IF(SUM(V$9:V214)&gt;0.9,MAX(N$9:N214)+1,0)</f>
        <v>0</v>
      </c>
      <c r="O215" s="44">
        <f t="shared" si="475"/>
        <v>0</v>
      </c>
      <c r="P215" s="40">
        <f t="shared" si="476"/>
        <v>50801</v>
      </c>
      <c r="Q215" s="43">
        <f t="shared" si="462"/>
        <v>0</v>
      </c>
      <c r="R215" s="43">
        <f t="shared" si="440"/>
        <v>0</v>
      </c>
      <c r="S215" s="45">
        <f>IF(AND(N215=U$6,W214-U$1/(U$7-U$6+1)&gt;=0),ROUND(U$1/(U$7-U$6+1),0),IF(AND(SUM(S$10:S214)&gt;0,W214-S214&gt;=0),S214,IF(AND(SUM(S$10:S214)&gt;0),U$1-SUM(S$10:S214),0)))</f>
        <v>0</v>
      </c>
      <c r="T215" s="45">
        <f t="shared" si="518"/>
        <v>0</v>
      </c>
      <c r="U215" s="45">
        <f t="shared" si="519"/>
        <v>0</v>
      </c>
      <c r="V215" s="45">
        <f t="shared" si="441"/>
        <v>0</v>
      </c>
      <c r="W215" s="45">
        <f t="shared" si="520"/>
        <v>0</v>
      </c>
      <c r="X215" s="45">
        <f>IF(AND(V215&lt;&gt;0,SUM(V$9:V214)=0),ROUND(U$1*U$3,0),0)</f>
        <v>0</v>
      </c>
      <c r="Y215" s="18"/>
      <c r="Z215" s="38">
        <f>IF(SUM(AH$9:AH214)&gt;0.9,MAX(Z$9:Z214)+1,0)</f>
        <v>0</v>
      </c>
      <c r="AA215" s="44">
        <f t="shared" si="477"/>
        <v>0</v>
      </c>
      <c r="AB215" s="40">
        <f t="shared" si="478"/>
        <v>50801</v>
      </c>
      <c r="AC215" s="43">
        <f t="shared" si="463"/>
        <v>0</v>
      </c>
      <c r="AD215" s="43">
        <f t="shared" si="442"/>
        <v>0</v>
      </c>
      <c r="AE215" s="45">
        <f>IF(AND(Z215=AG$6,AI214-AG$1/(AG$7-AG$6+1)&gt;=0),ROUND(AG$1/(AG$7-AG$6+1),0),IF(AND(SUM(AE$10:AE214)&gt;0,AI214-AE214&gt;=0),AE214,IF(AND(SUM(AE$10:AE214)&gt;0),AG$1-SUM(AE$10:AE214),0)))</f>
        <v>0</v>
      </c>
      <c r="AF215" s="45">
        <f t="shared" si="521"/>
        <v>0</v>
      </c>
      <c r="AG215" s="45">
        <f t="shared" si="522"/>
        <v>0</v>
      </c>
      <c r="AH215" s="45">
        <f t="shared" si="443"/>
        <v>0</v>
      </c>
      <c r="AI215" s="45">
        <f t="shared" si="523"/>
        <v>0</v>
      </c>
      <c r="AJ215" s="45">
        <f>IF(AND(AH215&lt;&gt;0,SUM(AH$9:AH214)=0),ROUND(AG$1*AG$3,0),0)</f>
        <v>0</v>
      </c>
      <c r="AK215" s="18"/>
      <c r="AL215" s="38">
        <f>IF(SUM(AT$9:AT214)&gt;0.9,MAX(AL$9:AL214)+1,0)</f>
        <v>0</v>
      </c>
      <c r="AM215" s="44">
        <f t="shared" si="479"/>
        <v>0</v>
      </c>
      <c r="AN215" s="40">
        <f t="shared" si="480"/>
        <v>50801</v>
      </c>
      <c r="AO215" s="43">
        <f t="shared" si="464"/>
        <v>0</v>
      </c>
      <c r="AP215" s="43">
        <f t="shared" si="444"/>
        <v>0</v>
      </c>
      <c r="AQ215" s="45">
        <f>IF(AND(AL215=AS$6,AU214-AS$1/(AS$7-AS$6+1)&gt;=0),ROUND(AS$1/(AS$7-AS$6+1),0),IF(AND(SUM(AQ$10:AQ214)&gt;0,AU214-AQ214&gt;=0),AQ214,IF(AND(SUM(AQ$10:AQ214)&gt;0),AS$1-SUM(AQ$10:AQ214),0)))</f>
        <v>0</v>
      </c>
      <c r="AR215" s="45">
        <f t="shared" si="524"/>
        <v>0</v>
      </c>
      <c r="AS215" s="45">
        <f t="shared" si="525"/>
        <v>0</v>
      </c>
      <c r="AT215" s="45">
        <f t="shared" si="445"/>
        <v>0</v>
      </c>
      <c r="AU215" s="45">
        <f t="shared" si="526"/>
        <v>0</v>
      </c>
      <c r="AV215" s="45">
        <f>IF(AND(AT215&lt;&gt;0,SUM(AT$9:AT214)=0),ROUND(AS$1*AS$3,0),0)</f>
        <v>0</v>
      </c>
      <c r="AW215" s="18"/>
      <c r="AX215" s="38">
        <f>IF(SUM(BF$9:BF214)&gt;0.9,MAX(AX$9:AX214)+1,0)</f>
        <v>0</v>
      </c>
      <c r="AY215" s="44">
        <f t="shared" si="481"/>
        <v>0</v>
      </c>
      <c r="AZ215" s="40">
        <f t="shared" si="482"/>
        <v>50801</v>
      </c>
      <c r="BA215" s="43">
        <f t="shared" si="465"/>
        <v>0</v>
      </c>
      <c r="BB215" s="43">
        <f t="shared" si="446"/>
        <v>0</v>
      </c>
      <c r="BC215" s="45">
        <f>IF(AND(AX215=BE$6,BG214-BE$1/(BE$7-BE$6+1)&gt;=0),ROUND(BE$1/(BE$7-BE$6+1),0),IF(AND(SUM(BC$10:BC214)&gt;0,BG214-BC214&gt;=0),BC214,IF(AND(SUM(BC$10:BC214)&gt;0),BE$1-SUM(BC$10:BC214),0)))</f>
        <v>0</v>
      </c>
      <c r="BD215" s="45">
        <f t="shared" si="527"/>
        <v>0</v>
      </c>
      <c r="BE215" s="45">
        <f t="shared" si="528"/>
        <v>0</v>
      </c>
      <c r="BF215" s="45">
        <f t="shared" si="447"/>
        <v>0</v>
      </c>
      <c r="BG215" s="45">
        <f t="shared" si="529"/>
        <v>0</v>
      </c>
      <c r="BH215" s="45">
        <f>IF(AND(BF215&lt;&gt;0,SUM(BF$9:BF214)=0),ROUND(BE$1*BE$3,0),0)</f>
        <v>0</v>
      </c>
      <c r="BI215" s="18"/>
      <c r="BJ215" s="38">
        <f>IF(SUM(BR$9:BR214)&gt;0.9,MAX(BJ$9:BJ214)+1,0)</f>
        <v>0</v>
      </c>
      <c r="BK215" s="44">
        <f t="shared" si="483"/>
        <v>0</v>
      </c>
      <c r="BL215" s="40">
        <f t="shared" si="484"/>
        <v>50801</v>
      </c>
      <c r="BM215" s="43">
        <f t="shared" si="466"/>
        <v>0</v>
      </c>
      <c r="BN215" s="43">
        <f t="shared" si="448"/>
        <v>0</v>
      </c>
      <c r="BO215" s="45">
        <f>IF(AND(BJ215=BQ$6,BS214-BQ$1/(BQ$7-BQ$6+1)&gt;=0),ROUND(BQ$1/(BQ$7-BQ$6+1),0),IF(AND(SUM(BO$10:BO214)&gt;0,BS214-BO214&gt;=0),BO214,IF(AND(SUM(BO$10:BO214)&gt;0),BQ$1-SUM(BO$10:BO214),0)))</f>
        <v>0</v>
      </c>
      <c r="BP215" s="45">
        <f t="shared" si="530"/>
        <v>0</v>
      </c>
      <c r="BQ215" s="45">
        <f t="shared" si="531"/>
        <v>0</v>
      </c>
      <c r="BR215" s="45">
        <f t="shared" si="449"/>
        <v>0</v>
      </c>
      <c r="BS215" s="45">
        <f t="shared" si="532"/>
        <v>0</v>
      </c>
      <c r="BT215" s="45">
        <f>IF(AND(BR215&lt;&gt;0,SUM(BR$9:BR214)=0),ROUND(BQ$1*BQ$3,0),0)</f>
        <v>0</v>
      </c>
      <c r="BU215" s="18"/>
      <c r="BV215" s="38">
        <f>IF(SUM(CD$9:CD214)&gt;0.9,MAX(BV$9:BV214)+1,0)</f>
        <v>0</v>
      </c>
      <c r="BW215" s="44">
        <f t="shared" si="485"/>
        <v>0</v>
      </c>
      <c r="BX215" s="40">
        <f t="shared" si="486"/>
        <v>50801</v>
      </c>
      <c r="BY215" s="43">
        <f t="shared" si="467"/>
        <v>0</v>
      </c>
      <c r="BZ215" s="43">
        <f t="shared" si="450"/>
        <v>0</v>
      </c>
      <c r="CA215" s="45">
        <f>IF(AND(BV215=CC$6,CE214-CC$1/(CC$7-CC$6+1)&gt;=0),ROUND(CC$1/(CC$7-CC$6+1),0),IF(AND(SUM(CA$10:CA214)&gt;0,CE214-CA214&gt;=0),CA214,IF(AND(SUM(CA$10:CA214)&gt;0),CC$1-SUM(CA$10:CA214),0)))</f>
        <v>0</v>
      </c>
      <c r="CB215" s="45">
        <f t="shared" si="533"/>
        <v>0</v>
      </c>
      <c r="CC215" s="45">
        <f t="shared" si="534"/>
        <v>0</v>
      </c>
      <c r="CD215" s="45">
        <f t="shared" si="451"/>
        <v>0</v>
      </c>
      <c r="CE215" s="45">
        <f t="shared" si="535"/>
        <v>0</v>
      </c>
      <c r="CF215" s="45">
        <f>IF(AND(CD215&lt;&gt;0,SUM(CD$9:CD214)=0),ROUND(CC$1*CC$3,0),0)</f>
        <v>0</v>
      </c>
      <c r="CG215" s="18"/>
      <c r="CH215" s="38">
        <f>IF(SUM(CP$9:CP214)&gt;0.9,MAX(CH$9:CH214)+1,0)</f>
        <v>0</v>
      </c>
      <c r="CI215" s="44">
        <f t="shared" si="487"/>
        <v>0</v>
      </c>
      <c r="CJ215" s="40">
        <f t="shared" si="488"/>
        <v>50801</v>
      </c>
      <c r="CK215" s="43">
        <f t="shared" si="468"/>
        <v>0</v>
      </c>
      <c r="CL215" s="43">
        <f t="shared" si="452"/>
        <v>0</v>
      </c>
      <c r="CM215" s="45">
        <f>IF(AND(CH215=CO$6,CQ214-CO$1/(CO$7-CO$6+1)&gt;=0),ROUND(CO$1/(CO$7-CO$6+1),0),IF(AND(SUM(CM$10:CM214)&gt;0,CQ214-CM214&gt;=0),CM214,IF(AND(SUM(CM$10:CM214)&gt;0),CO$1-SUM(CM$10:CM214),0)))</f>
        <v>0</v>
      </c>
      <c r="CN215" s="45">
        <f t="shared" si="536"/>
        <v>0</v>
      </c>
      <c r="CO215" s="45">
        <f t="shared" si="537"/>
        <v>0</v>
      </c>
      <c r="CP215" s="45">
        <f t="shared" si="453"/>
        <v>0</v>
      </c>
      <c r="CQ215" s="45">
        <f t="shared" si="538"/>
        <v>0</v>
      </c>
      <c r="CR215" s="45">
        <f>IF(AND(CP215&lt;&gt;0,SUM(CP$9:CP214)=0),ROUND(CO$1*CO$3,0),0)</f>
        <v>0</v>
      </c>
      <c r="CS215" s="18"/>
      <c r="CT215" s="38">
        <f>IF(SUM(DB$9:DB214)&gt;0.9,MAX(CT$9:CT214)+1,0)</f>
        <v>0</v>
      </c>
      <c r="CU215" s="44">
        <f t="shared" si="489"/>
        <v>0</v>
      </c>
      <c r="CV215" s="40">
        <f t="shared" si="490"/>
        <v>50801</v>
      </c>
      <c r="CW215" s="43">
        <f t="shared" si="469"/>
        <v>0</v>
      </c>
      <c r="CX215" s="43">
        <f t="shared" si="454"/>
        <v>0</v>
      </c>
      <c r="CY215" s="45">
        <f>IF(AND(CT215=DA$6,DC214-DA$1/(DA$7-DA$6+1)&gt;=0),ROUND(DA$1/(DA$7-DA$6+1),0),IF(AND(SUM(CY$10:CY214)&gt;0,DC214-CY214&gt;=0),CY214,IF(AND(SUM(CY$10:CY214)&gt;0),DA$1-SUM(CY$10:CY214),0)))</f>
        <v>0</v>
      </c>
      <c r="CZ215" s="45">
        <f t="shared" si="539"/>
        <v>0</v>
      </c>
      <c r="DA215" s="45">
        <f t="shared" si="540"/>
        <v>0</v>
      </c>
      <c r="DB215" s="45">
        <f t="shared" si="455"/>
        <v>0</v>
      </c>
      <c r="DC215" s="45">
        <f t="shared" si="541"/>
        <v>0</v>
      </c>
      <c r="DD215" s="45">
        <f>IF(AND(DB215&lt;&gt;0,SUM(DB$9:DB214)=0),ROUND(DA$1*DA$3,0),0)</f>
        <v>0</v>
      </c>
      <c r="DE215" s="18"/>
      <c r="DF215" s="38">
        <f>IF(SUM(DN$9:DN214)&gt;0.9,MAX(DF$9:DF214)+1,0)</f>
        <v>0</v>
      </c>
      <c r="DG215" s="44">
        <f t="shared" si="491"/>
        <v>0</v>
      </c>
      <c r="DH215" s="40">
        <f t="shared" si="492"/>
        <v>50801</v>
      </c>
      <c r="DI215" s="43">
        <f t="shared" si="470"/>
        <v>0</v>
      </c>
      <c r="DJ215" s="43">
        <f t="shared" si="456"/>
        <v>0</v>
      </c>
      <c r="DK215" s="45">
        <f>IF(AND(DF215=DM$6,DO214-DM$1/(DM$7-DM$6+1)&gt;=0),ROUND(DM$1/(DM$7-DM$6+1),0),IF(AND(SUM(DK$10:DK214)&gt;0,DO214-DK214&gt;=0),DK214,IF(AND(SUM(DK$10:DK214)&gt;0),DM$1-SUM(DK$10:DK214),0)))</f>
        <v>0</v>
      </c>
      <c r="DL215" s="45">
        <f t="shared" si="542"/>
        <v>0</v>
      </c>
      <c r="DM215" s="45">
        <f t="shared" si="543"/>
        <v>0</v>
      </c>
      <c r="DN215" s="45">
        <f t="shared" si="457"/>
        <v>0</v>
      </c>
      <c r="DO215" s="45">
        <f t="shared" si="544"/>
        <v>0</v>
      </c>
      <c r="DP215" s="45">
        <f>IF(AND(DN215&lt;&gt;0,SUM(DN$9:DN214)=0),ROUND(DM$1*DM$3,0),0)</f>
        <v>0</v>
      </c>
      <c r="DQ215" s="18"/>
      <c r="DR215" s="38">
        <f>IF(SUM(DZ$9:DZ214)&gt;0.9,MAX(DR$9:DR214)+1,0)</f>
        <v>0</v>
      </c>
      <c r="DS215" s="44">
        <f t="shared" si="493"/>
        <v>0</v>
      </c>
      <c r="DT215" s="40">
        <f t="shared" si="494"/>
        <v>50801</v>
      </c>
      <c r="DU215" s="43">
        <f t="shared" si="471"/>
        <v>0</v>
      </c>
      <c r="DV215" s="43">
        <f t="shared" si="458"/>
        <v>0</v>
      </c>
      <c r="DW215" s="45">
        <f>IF(AND(DR215=DY$6,EA214-DY$1/(DY$7-DY$6+1)&gt;=0),ROUND(DY$1/(DY$7-DY$6+1),0),IF(AND(SUM(DW$10:DW214)&gt;0,EA214-DW214&gt;=0),DW214,IF(AND(SUM(DW$10:DW214)&gt;0),DY$1-SUM(DW$10:DW214),0)))</f>
        <v>0</v>
      </c>
      <c r="DX215" s="45">
        <f t="shared" si="545"/>
        <v>0</v>
      </c>
      <c r="DY215" s="45">
        <f t="shared" si="546"/>
        <v>0</v>
      </c>
      <c r="DZ215" s="45">
        <f t="shared" si="459"/>
        <v>0</v>
      </c>
      <c r="EA215" s="45">
        <f t="shared" si="547"/>
        <v>0</v>
      </c>
      <c r="EB215" s="45">
        <f>IF(AND(DZ215&lt;&gt;0,SUM(DZ$9:DZ214)=0),ROUND(DY$1*DY$3,0),0)</f>
        <v>0</v>
      </c>
      <c r="EC215" s="18"/>
      <c r="ED215" s="38">
        <f>IF(SUM(EL$9:EL214)&gt;0.9,MAX(ED$9:ED214)+1,0)</f>
        <v>0</v>
      </c>
      <c r="EE215" s="44">
        <f t="shared" si="495"/>
        <v>0</v>
      </c>
      <c r="EF215" s="40">
        <f t="shared" si="496"/>
        <v>50801</v>
      </c>
      <c r="EG215" s="43">
        <f t="shared" si="472"/>
        <v>0</v>
      </c>
      <c r="EH215" s="43">
        <f t="shared" si="460"/>
        <v>0</v>
      </c>
      <c r="EI215" s="45">
        <f>IF(AND(ED215=EK$6,EM214-EK$1/(EK$7-EK$6+1)&gt;=0),ROUND(EK$1/(EK$7-EK$6+1),0),IF(AND(SUM(EI$10:EI214)&gt;0,EM214-EI214&gt;=0),EI214,IF(AND(SUM(EI$10:EI214)&gt;0),EK$1-SUM(EI$10:EI214),0)))</f>
        <v>0</v>
      </c>
      <c r="EJ215" s="45">
        <f t="shared" si="548"/>
        <v>0</v>
      </c>
      <c r="EK215" s="45">
        <f t="shared" si="549"/>
        <v>0</v>
      </c>
      <c r="EL215" s="45">
        <f t="shared" si="461"/>
        <v>0</v>
      </c>
      <c r="EM215" s="45">
        <f t="shared" si="550"/>
        <v>0</v>
      </c>
      <c r="EN215" s="45">
        <f>IF(AND(EL215&lt;&gt;0,SUM(EL$9:EL214)=0),ROUND(EK$1*EK$3,0),0)</f>
        <v>0</v>
      </c>
      <c r="EO215" s="21"/>
      <c r="EP215" s="46">
        <f t="shared" si="567"/>
        <v>193</v>
      </c>
      <c r="EQ215" s="47">
        <f t="shared" si="551"/>
        <v>50801</v>
      </c>
      <c r="ER215" s="48">
        <f t="shared" si="438"/>
        <v>0</v>
      </c>
      <c r="ES215" s="48">
        <f t="shared" si="552"/>
        <v>0</v>
      </c>
      <c r="ET215" s="48">
        <f t="shared" si="553"/>
        <v>0</v>
      </c>
      <c r="EU215" s="48">
        <f t="shared" si="554"/>
        <v>0</v>
      </c>
      <c r="EV215" s="48">
        <f t="shared" si="555"/>
        <v>0</v>
      </c>
      <c r="EW215" s="48">
        <f t="shared" si="556"/>
        <v>0</v>
      </c>
      <c r="EX215" s="48">
        <f t="shared" si="557"/>
        <v>0</v>
      </c>
      <c r="EY215" s="48">
        <f t="shared" si="558"/>
        <v>0</v>
      </c>
      <c r="EZ215" s="48">
        <f t="shared" si="559"/>
        <v>0</v>
      </c>
      <c r="FA215" s="48">
        <f t="shared" si="560"/>
        <v>0</v>
      </c>
      <c r="FB215" s="48">
        <f t="shared" si="561"/>
        <v>0</v>
      </c>
      <c r="FC215" s="48">
        <f t="shared" si="562"/>
        <v>0</v>
      </c>
      <c r="FD215" s="48">
        <f t="shared" si="497"/>
        <v>0</v>
      </c>
      <c r="FE215" s="49">
        <f t="shared" si="473"/>
        <v>0</v>
      </c>
      <c r="FF215" s="49">
        <f t="shared" si="501"/>
        <v>0</v>
      </c>
      <c r="FG215" s="49">
        <f t="shared" si="502"/>
        <v>0</v>
      </c>
      <c r="FH215" s="49">
        <f t="shared" si="503"/>
        <v>0</v>
      </c>
      <c r="FI215" s="49">
        <f t="shared" si="504"/>
        <v>0</v>
      </c>
      <c r="FJ215" s="49">
        <f t="shared" si="505"/>
        <v>0</v>
      </c>
      <c r="FK215" s="49">
        <f t="shared" si="506"/>
        <v>0</v>
      </c>
      <c r="FL215" s="49">
        <f t="shared" si="507"/>
        <v>0</v>
      </c>
      <c r="FM215" s="49">
        <f t="shared" si="508"/>
        <v>0</v>
      </c>
      <c r="FN215" s="49">
        <f t="shared" si="563"/>
        <v>0</v>
      </c>
      <c r="FO215" s="49">
        <f t="shared" si="564"/>
        <v>0</v>
      </c>
      <c r="FP215" s="49">
        <f t="shared" si="565"/>
        <v>0</v>
      </c>
      <c r="FQ215" s="49">
        <f t="shared" si="566"/>
        <v>0</v>
      </c>
      <c r="FR215" s="49">
        <f t="shared" si="509"/>
        <v>0</v>
      </c>
      <c r="FS215" s="49">
        <f>IF(SUM(FF215:FF$298)=0,FF$299*FS$8/12,0)</f>
        <v>0</v>
      </c>
      <c r="FT215" s="49">
        <f>IF(SUM(FG215:FG$298)=0,FG$299*FT$8/12,0)</f>
        <v>0</v>
      </c>
      <c r="FU215" s="49">
        <f>IF(SUM(FH215:FH$298)=0,FH$299*FU$8/12,0)</f>
        <v>0</v>
      </c>
      <c r="FV215" s="49">
        <f>IF(SUM(FI215:FI$298)=0,FI$299*FV$8/12,0)</f>
        <v>0</v>
      </c>
      <c r="FW215" s="49">
        <f>IF(SUM(FJ215:FJ$298)=0,FJ$299*FW$8/12,0)</f>
        <v>0</v>
      </c>
      <c r="FX215" s="49">
        <f>IF(SUM(FK215:FK$298)=0,FK$299*FX$8/12,0)</f>
        <v>0</v>
      </c>
      <c r="FY215" s="49">
        <f>IF(SUM(FL215:FL$298)=0,FL$299*FY$8/12,0)</f>
        <v>0</v>
      </c>
      <c r="FZ215" s="49">
        <f>IF(SUM(FM215:FM$298)=0,FM$299*FZ$8/12,0)</f>
        <v>0</v>
      </c>
      <c r="GA215" s="49">
        <f>IF(SUM(FN215:FN$298)=0,FN$299*GA$8/12,0)</f>
        <v>0</v>
      </c>
      <c r="GB215" s="49">
        <f>IF(SUM(FO215:FO$298)=0,FO$299*GB$8/12,0)</f>
        <v>0</v>
      </c>
      <c r="GC215" s="49">
        <f>IF(SUM(FP215:FP$298)=0,FP$299*GC$8/12,0)</f>
        <v>0</v>
      </c>
      <c r="GD215" s="49">
        <f>IF(SUM(FQ215:FQ$298)=0,FQ$299*GD$8/12,0)</f>
        <v>0</v>
      </c>
      <c r="GE215" s="49">
        <f t="shared" si="510"/>
        <v>0</v>
      </c>
      <c r="GF215" s="49">
        <f t="shared" si="498"/>
        <v>0</v>
      </c>
      <c r="GG215" s="49">
        <f t="shared" si="511"/>
        <v>0</v>
      </c>
      <c r="GH215" s="49">
        <f t="shared" si="499"/>
        <v>0</v>
      </c>
      <c r="GI215" s="49">
        <f t="shared" si="512"/>
        <v>0</v>
      </c>
      <c r="GJ215" s="49">
        <f t="shared" si="500"/>
        <v>0</v>
      </c>
      <c r="GK215" s="21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  <c r="IW215" s="64"/>
      <c r="IX215" s="64"/>
      <c r="IY215" s="64"/>
      <c r="IZ215" s="64"/>
      <c r="JA215" s="64"/>
      <c r="JB215" s="64"/>
      <c r="JC215" s="64"/>
      <c r="JD215" s="64"/>
      <c r="JE215" s="64"/>
      <c r="JF215" s="64"/>
      <c r="JG215" s="64"/>
      <c r="JH215" s="64"/>
      <c r="JI215" s="64"/>
      <c r="JJ215" s="64"/>
      <c r="JK215" s="64"/>
      <c r="JL215" s="64"/>
      <c r="JM215" s="64"/>
      <c r="JN215" s="64"/>
      <c r="JO215" s="64"/>
      <c r="JP215" s="64"/>
      <c r="JQ215" s="64"/>
      <c r="JR215" s="64"/>
      <c r="JS215" s="64"/>
      <c r="JT215" s="64"/>
      <c r="JU215" s="64"/>
      <c r="JV215" s="64"/>
      <c r="JW215" s="64"/>
      <c r="JX215" s="64"/>
      <c r="JY215" s="64"/>
      <c r="JZ215" s="64"/>
      <c r="KA215" s="64"/>
      <c r="KB215" s="64"/>
      <c r="KC215" s="64"/>
      <c r="KD215" s="64"/>
      <c r="KE215" s="64"/>
      <c r="KF215" s="64"/>
      <c r="KG215" s="64"/>
      <c r="KH215" s="64"/>
      <c r="KI215" s="64"/>
      <c r="KJ215" s="64"/>
      <c r="KK215" s="64"/>
      <c r="KL215" s="64"/>
      <c r="KM215" s="64"/>
    </row>
    <row r="216" spans="1:299">
      <c r="A216" s="57"/>
      <c r="B216" s="38">
        <f>IF(SUM(J$9:J215)&gt;0.9,MAX(B$9:B215)+1,0)</f>
        <v>187</v>
      </c>
      <c r="C216" s="44">
        <f t="shared" si="474"/>
        <v>0</v>
      </c>
      <c r="D216" s="40">
        <v>50829</v>
      </c>
      <c r="E216" s="43">
        <f t="shared" si="513"/>
        <v>0</v>
      </c>
      <c r="F216" s="43">
        <f t="shared" si="514"/>
        <v>0</v>
      </c>
      <c r="G216" s="45">
        <f>IF(AND(B216=I$6,K215-I$1/(I$7-I$6+1)&gt;=0),ROUND(I$1/(I$7-I$6+1),0),IF(AND(SUM(G$10:G215)&gt;0,K215-G215&gt;=0),G215,IF(AND(SUM(G$10:G215)&gt;0),I$1-SUM(G$10:G215),0)))</f>
        <v>0</v>
      </c>
      <c r="H216" s="45">
        <f t="shared" si="515"/>
        <v>0</v>
      </c>
      <c r="I216" s="45">
        <f t="shared" si="516"/>
        <v>0</v>
      </c>
      <c r="J216" s="45">
        <f t="shared" si="439"/>
        <v>0</v>
      </c>
      <c r="K216" s="45">
        <f t="shared" si="517"/>
        <v>0</v>
      </c>
      <c r="L216" s="45">
        <f>IF(AND(J216&lt;&gt;0,SUM(J$9:J215)=0),ROUND(I$1*I$3,0),0)</f>
        <v>0</v>
      </c>
      <c r="M216" s="18"/>
      <c r="N216" s="38">
        <f>IF(SUM(V$9:V215)&gt;0.9,MAX(N$9:N215)+1,0)</f>
        <v>0</v>
      </c>
      <c r="O216" s="44">
        <f t="shared" si="475"/>
        <v>0</v>
      </c>
      <c r="P216" s="40">
        <f t="shared" si="476"/>
        <v>50829</v>
      </c>
      <c r="Q216" s="43">
        <f t="shared" si="462"/>
        <v>0</v>
      </c>
      <c r="R216" s="43">
        <f t="shared" si="440"/>
        <v>0</v>
      </c>
      <c r="S216" s="45">
        <f>IF(AND(N216=U$6,W215-U$1/(U$7-U$6+1)&gt;=0),ROUND(U$1/(U$7-U$6+1),0),IF(AND(SUM(S$10:S215)&gt;0,W215-S215&gt;=0),S215,IF(AND(SUM(S$10:S215)&gt;0),U$1-SUM(S$10:S215),0)))</f>
        <v>0</v>
      </c>
      <c r="T216" s="45">
        <f t="shared" si="518"/>
        <v>0</v>
      </c>
      <c r="U216" s="45">
        <f t="shared" si="519"/>
        <v>0</v>
      </c>
      <c r="V216" s="45">
        <f t="shared" si="441"/>
        <v>0</v>
      </c>
      <c r="W216" s="45">
        <f t="shared" si="520"/>
        <v>0</v>
      </c>
      <c r="X216" s="45">
        <f>IF(AND(V216&lt;&gt;0,SUM(V$9:V215)=0),ROUND(U$1*U$3,0),0)</f>
        <v>0</v>
      </c>
      <c r="Y216" s="18"/>
      <c r="Z216" s="38">
        <f>IF(SUM(AH$9:AH215)&gt;0.9,MAX(Z$9:Z215)+1,0)</f>
        <v>0</v>
      </c>
      <c r="AA216" s="44">
        <f t="shared" si="477"/>
        <v>0</v>
      </c>
      <c r="AB216" s="40">
        <f t="shared" si="478"/>
        <v>50829</v>
      </c>
      <c r="AC216" s="43">
        <f t="shared" si="463"/>
        <v>0</v>
      </c>
      <c r="AD216" s="43">
        <f t="shared" si="442"/>
        <v>0</v>
      </c>
      <c r="AE216" s="45">
        <f>IF(AND(Z216=AG$6,AI215-AG$1/(AG$7-AG$6+1)&gt;=0),ROUND(AG$1/(AG$7-AG$6+1),0),IF(AND(SUM(AE$10:AE215)&gt;0,AI215-AE215&gt;=0),AE215,IF(AND(SUM(AE$10:AE215)&gt;0),AG$1-SUM(AE$10:AE215),0)))</f>
        <v>0</v>
      </c>
      <c r="AF216" s="45">
        <f t="shared" si="521"/>
        <v>0</v>
      </c>
      <c r="AG216" s="45">
        <f t="shared" si="522"/>
        <v>0</v>
      </c>
      <c r="AH216" s="45">
        <f t="shared" si="443"/>
        <v>0</v>
      </c>
      <c r="AI216" s="45">
        <f t="shared" si="523"/>
        <v>0</v>
      </c>
      <c r="AJ216" s="45">
        <f>IF(AND(AH216&lt;&gt;0,SUM(AH$9:AH215)=0),ROUND(AG$1*AG$3,0),0)</f>
        <v>0</v>
      </c>
      <c r="AK216" s="18"/>
      <c r="AL216" s="38">
        <f>IF(SUM(AT$9:AT215)&gt;0.9,MAX(AL$9:AL215)+1,0)</f>
        <v>0</v>
      </c>
      <c r="AM216" s="44">
        <f t="shared" si="479"/>
        <v>0</v>
      </c>
      <c r="AN216" s="40">
        <f t="shared" si="480"/>
        <v>50829</v>
      </c>
      <c r="AO216" s="43">
        <f t="shared" si="464"/>
        <v>0</v>
      </c>
      <c r="AP216" s="43">
        <f t="shared" si="444"/>
        <v>0</v>
      </c>
      <c r="AQ216" s="45">
        <f>IF(AND(AL216=AS$6,AU215-AS$1/(AS$7-AS$6+1)&gt;=0),ROUND(AS$1/(AS$7-AS$6+1),0),IF(AND(SUM(AQ$10:AQ215)&gt;0,AU215-AQ215&gt;=0),AQ215,IF(AND(SUM(AQ$10:AQ215)&gt;0),AS$1-SUM(AQ$10:AQ215),0)))</f>
        <v>0</v>
      </c>
      <c r="AR216" s="45">
        <f t="shared" si="524"/>
        <v>0</v>
      </c>
      <c r="AS216" s="45">
        <f t="shared" si="525"/>
        <v>0</v>
      </c>
      <c r="AT216" s="45">
        <f t="shared" si="445"/>
        <v>0</v>
      </c>
      <c r="AU216" s="45">
        <f t="shared" si="526"/>
        <v>0</v>
      </c>
      <c r="AV216" s="45">
        <f>IF(AND(AT216&lt;&gt;0,SUM(AT$9:AT215)=0),ROUND(AS$1*AS$3,0),0)</f>
        <v>0</v>
      </c>
      <c r="AW216" s="18"/>
      <c r="AX216" s="38">
        <f>IF(SUM(BF$9:BF215)&gt;0.9,MAX(AX$9:AX215)+1,0)</f>
        <v>0</v>
      </c>
      <c r="AY216" s="44">
        <f t="shared" si="481"/>
        <v>0</v>
      </c>
      <c r="AZ216" s="40">
        <f t="shared" si="482"/>
        <v>50829</v>
      </c>
      <c r="BA216" s="43">
        <f t="shared" si="465"/>
        <v>0</v>
      </c>
      <c r="BB216" s="43">
        <f t="shared" si="446"/>
        <v>0</v>
      </c>
      <c r="BC216" s="45">
        <f>IF(AND(AX216=BE$6,BG215-BE$1/(BE$7-BE$6+1)&gt;=0),ROUND(BE$1/(BE$7-BE$6+1),0),IF(AND(SUM(BC$10:BC215)&gt;0,BG215-BC215&gt;=0),BC215,IF(AND(SUM(BC$10:BC215)&gt;0),BE$1-SUM(BC$10:BC215),0)))</f>
        <v>0</v>
      </c>
      <c r="BD216" s="45">
        <f t="shared" si="527"/>
        <v>0</v>
      </c>
      <c r="BE216" s="45">
        <f t="shared" si="528"/>
        <v>0</v>
      </c>
      <c r="BF216" s="45">
        <f t="shared" si="447"/>
        <v>0</v>
      </c>
      <c r="BG216" s="45">
        <f t="shared" si="529"/>
        <v>0</v>
      </c>
      <c r="BH216" s="45">
        <f>IF(AND(BF216&lt;&gt;0,SUM(BF$9:BF215)=0),ROUND(BE$1*BE$3,0),0)</f>
        <v>0</v>
      </c>
      <c r="BI216" s="18"/>
      <c r="BJ216" s="38">
        <f>IF(SUM(BR$9:BR215)&gt;0.9,MAX(BJ$9:BJ215)+1,0)</f>
        <v>0</v>
      </c>
      <c r="BK216" s="44">
        <f t="shared" si="483"/>
        <v>0</v>
      </c>
      <c r="BL216" s="40">
        <f t="shared" si="484"/>
        <v>50829</v>
      </c>
      <c r="BM216" s="43">
        <f t="shared" si="466"/>
        <v>0</v>
      </c>
      <c r="BN216" s="43">
        <f t="shared" si="448"/>
        <v>0</v>
      </c>
      <c r="BO216" s="45">
        <f>IF(AND(BJ216=BQ$6,BS215-BQ$1/(BQ$7-BQ$6+1)&gt;=0),ROUND(BQ$1/(BQ$7-BQ$6+1),0),IF(AND(SUM(BO$10:BO215)&gt;0,BS215-BO215&gt;=0),BO215,IF(AND(SUM(BO$10:BO215)&gt;0),BQ$1-SUM(BO$10:BO215),0)))</f>
        <v>0</v>
      </c>
      <c r="BP216" s="45">
        <f t="shared" si="530"/>
        <v>0</v>
      </c>
      <c r="BQ216" s="45">
        <f t="shared" si="531"/>
        <v>0</v>
      </c>
      <c r="BR216" s="45">
        <f t="shared" si="449"/>
        <v>0</v>
      </c>
      <c r="BS216" s="45">
        <f t="shared" si="532"/>
        <v>0</v>
      </c>
      <c r="BT216" s="45">
        <f>IF(AND(BR216&lt;&gt;0,SUM(BR$9:BR215)=0),ROUND(BQ$1*BQ$3,0),0)</f>
        <v>0</v>
      </c>
      <c r="BU216" s="18"/>
      <c r="BV216" s="38">
        <f>IF(SUM(CD$9:CD215)&gt;0.9,MAX(BV$9:BV215)+1,0)</f>
        <v>0</v>
      </c>
      <c r="BW216" s="44">
        <f t="shared" si="485"/>
        <v>0</v>
      </c>
      <c r="BX216" s="40">
        <f t="shared" si="486"/>
        <v>50829</v>
      </c>
      <c r="BY216" s="43">
        <f t="shared" si="467"/>
        <v>0</v>
      </c>
      <c r="BZ216" s="43">
        <f t="shared" si="450"/>
        <v>0</v>
      </c>
      <c r="CA216" s="45">
        <f>IF(AND(BV216=CC$6,CE215-CC$1/(CC$7-CC$6+1)&gt;=0),ROUND(CC$1/(CC$7-CC$6+1),0),IF(AND(SUM(CA$10:CA215)&gt;0,CE215-CA215&gt;=0),CA215,IF(AND(SUM(CA$10:CA215)&gt;0),CC$1-SUM(CA$10:CA215),0)))</f>
        <v>0</v>
      </c>
      <c r="CB216" s="45">
        <f t="shared" si="533"/>
        <v>0</v>
      </c>
      <c r="CC216" s="45">
        <f t="shared" si="534"/>
        <v>0</v>
      </c>
      <c r="CD216" s="45">
        <f t="shared" si="451"/>
        <v>0</v>
      </c>
      <c r="CE216" s="45">
        <f t="shared" si="535"/>
        <v>0</v>
      </c>
      <c r="CF216" s="45">
        <f>IF(AND(CD216&lt;&gt;0,SUM(CD$9:CD215)=0),ROUND(CC$1*CC$3,0),0)</f>
        <v>0</v>
      </c>
      <c r="CG216" s="18"/>
      <c r="CH216" s="38">
        <f>IF(SUM(CP$9:CP215)&gt;0.9,MAX(CH$9:CH215)+1,0)</f>
        <v>0</v>
      </c>
      <c r="CI216" s="44">
        <f t="shared" si="487"/>
        <v>0</v>
      </c>
      <c r="CJ216" s="40">
        <f t="shared" si="488"/>
        <v>50829</v>
      </c>
      <c r="CK216" s="43">
        <f t="shared" si="468"/>
        <v>0</v>
      </c>
      <c r="CL216" s="43">
        <f t="shared" si="452"/>
        <v>0</v>
      </c>
      <c r="CM216" s="45">
        <f>IF(AND(CH216=CO$6,CQ215-CO$1/(CO$7-CO$6+1)&gt;=0),ROUND(CO$1/(CO$7-CO$6+1),0),IF(AND(SUM(CM$10:CM215)&gt;0,CQ215-CM215&gt;=0),CM215,IF(AND(SUM(CM$10:CM215)&gt;0),CO$1-SUM(CM$10:CM215),0)))</f>
        <v>0</v>
      </c>
      <c r="CN216" s="45">
        <f t="shared" si="536"/>
        <v>0</v>
      </c>
      <c r="CO216" s="45">
        <f t="shared" si="537"/>
        <v>0</v>
      </c>
      <c r="CP216" s="45">
        <f t="shared" si="453"/>
        <v>0</v>
      </c>
      <c r="CQ216" s="45">
        <f t="shared" si="538"/>
        <v>0</v>
      </c>
      <c r="CR216" s="45">
        <f>IF(AND(CP216&lt;&gt;0,SUM(CP$9:CP215)=0),ROUND(CO$1*CO$3,0),0)</f>
        <v>0</v>
      </c>
      <c r="CS216" s="18"/>
      <c r="CT216" s="38">
        <f>IF(SUM(DB$9:DB215)&gt;0.9,MAX(CT$9:CT215)+1,0)</f>
        <v>0</v>
      </c>
      <c r="CU216" s="44">
        <f t="shared" si="489"/>
        <v>0</v>
      </c>
      <c r="CV216" s="40">
        <f t="shared" si="490"/>
        <v>50829</v>
      </c>
      <c r="CW216" s="43">
        <f t="shared" si="469"/>
        <v>0</v>
      </c>
      <c r="CX216" s="43">
        <f t="shared" si="454"/>
        <v>0</v>
      </c>
      <c r="CY216" s="45">
        <f>IF(AND(CT216=DA$6,DC215-DA$1/(DA$7-DA$6+1)&gt;=0),ROUND(DA$1/(DA$7-DA$6+1),0),IF(AND(SUM(CY$10:CY215)&gt;0,DC215-CY215&gt;=0),CY215,IF(AND(SUM(CY$10:CY215)&gt;0),DA$1-SUM(CY$10:CY215),0)))</f>
        <v>0</v>
      </c>
      <c r="CZ216" s="45">
        <f t="shared" si="539"/>
        <v>0</v>
      </c>
      <c r="DA216" s="45">
        <f t="shared" si="540"/>
        <v>0</v>
      </c>
      <c r="DB216" s="45">
        <f t="shared" si="455"/>
        <v>0</v>
      </c>
      <c r="DC216" s="45">
        <f t="shared" si="541"/>
        <v>0</v>
      </c>
      <c r="DD216" s="45">
        <f>IF(AND(DB216&lt;&gt;0,SUM(DB$9:DB215)=0),ROUND(DA$1*DA$3,0),0)</f>
        <v>0</v>
      </c>
      <c r="DE216" s="18"/>
      <c r="DF216" s="38">
        <f>IF(SUM(DN$9:DN215)&gt;0.9,MAX(DF$9:DF215)+1,0)</f>
        <v>0</v>
      </c>
      <c r="DG216" s="44">
        <f t="shared" si="491"/>
        <v>0</v>
      </c>
      <c r="DH216" s="40">
        <f t="shared" si="492"/>
        <v>50829</v>
      </c>
      <c r="DI216" s="43">
        <f t="shared" si="470"/>
        <v>0</v>
      </c>
      <c r="DJ216" s="43">
        <f t="shared" si="456"/>
        <v>0</v>
      </c>
      <c r="DK216" s="45">
        <f>IF(AND(DF216=DM$6,DO215-DM$1/(DM$7-DM$6+1)&gt;=0),ROUND(DM$1/(DM$7-DM$6+1),0),IF(AND(SUM(DK$10:DK215)&gt;0,DO215-DK215&gt;=0),DK215,IF(AND(SUM(DK$10:DK215)&gt;0),DM$1-SUM(DK$10:DK215),0)))</f>
        <v>0</v>
      </c>
      <c r="DL216" s="45">
        <f t="shared" si="542"/>
        <v>0</v>
      </c>
      <c r="DM216" s="45">
        <f t="shared" si="543"/>
        <v>0</v>
      </c>
      <c r="DN216" s="45">
        <f t="shared" si="457"/>
        <v>0</v>
      </c>
      <c r="DO216" s="45">
        <f t="shared" si="544"/>
        <v>0</v>
      </c>
      <c r="DP216" s="45">
        <f>IF(AND(DN216&lt;&gt;0,SUM(DN$9:DN215)=0),ROUND(DM$1*DM$3,0),0)</f>
        <v>0</v>
      </c>
      <c r="DQ216" s="18"/>
      <c r="DR216" s="38">
        <f>IF(SUM(DZ$9:DZ215)&gt;0.9,MAX(DR$9:DR215)+1,0)</f>
        <v>0</v>
      </c>
      <c r="DS216" s="44">
        <f t="shared" si="493"/>
        <v>0</v>
      </c>
      <c r="DT216" s="40">
        <f t="shared" si="494"/>
        <v>50829</v>
      </c>
      <c r="DU216" s="43">
        <f t="shared" si="471"/>
        <v>0</v>
      </c>
      <c r="DV216" s="43">
        <f t="shared" si="458"/>
        <v>0</v>
      </c>
      <c r="DW216" s="45">
        <f>IF(AND(DR216=DY$6,EA215-DY$1/(DY$7-DY$6+1)&gt;=0),ROUND(DY$1/(DY$7-DY$6+1),0),IF(AND(SUM(DW$10:DW215)&gt;0,EA215-DW215&gt;=0),DW215,IF(AND(SUM(DW$10:DW215)&gt;0),DY$1-SUM(DW$10:DW215),0)))</f>
        <v>0</v>
      </c>
      <c r="DX216" s="45">
        <f t="shared" si="545"/>
        <v>0</v>
      </c>
      <c r="DY216" s="45">
        <f t="shared" si="546"/>
        <v>0</v>
      </c>
      <c r="DZ216" s="45">
        <f t="shared" si="459"/>
        <v>0</v>
      </c>
      <c r="EA216" s="45">
        <f t="shared" si="547"/>
        <v>0</v>
      </c>
      <c r="EB216" s="45">
        <f>IF(AND(DZ216&lt;&gt;0,SUM(DZ$9:DZ215)=0),ROUND(DY$1*DY$3,0),0)</f>
        <v>0</v>
      </c>
      <c r="EC216" s="18"/>
      <c r="ED216" s="38">
        <f>IF(SUM(EL$9:EL215)&gt;0.9,MAX(ED$9:ED215)+1,0)</f>
        <v>0</v>
      </c>
      <c r="EE216" s="44">
        <f t="shared" si="495"/>
        <v>0</v>
      </c>
      <c r="EF216" s="40">
        <f t="shared" si="496"/>
        <v>50829</v>
      </c>
      <c r="EG216" s="43">
        <f t="shared" si="472"/>
        <v>0</v>
      </c>
      <c r="EH216" s="43">
        <f t="shared" si="460"/>
        <v>0</v>
      </c>
      <c r="EI216" s="45">
        <f>IF(AND(ED216=EK$6,EM215-EK$1/(EK$7-EK$6+1)&gt;=0),ROUND(EK$1/(EK$7-EK$6+1),0),IF(AND(SUM(EI$10:EI215)&gt;0,EM215-EI215&gt;=0),EI215,IF(AND(SUM(EI$10:EI215)&gt;0),EK$1-SUM(EI$10:EI215),0)))</f>
        <v>0</v>
      </c>
      <c r="EJ216" s="45">
        <f t="shared" si="548"/>
        <v>0</v>
      </c>
      <c r="EK216" s="45">
        <f t="shared" si="549"/>
        <v>0</v>
      </c>
      <c r="EL216" s="45">
        <f t="shared" si="461"/>
        <v>0</v>
      </c>
      <c r="EM216" s="45">
        <f t="shared" si="550"/>
        <v>0</v>
      </c>
      <c r="EN216" s="45">
        <f>IF(AND(EL216&lt;&gt;0,SUM(EL$9:EL215)=0),ROUND(EK$1*EK$3,0),0)</f>
        <v>0</v>
      </c>
      <c r="EO216" s="21"/>
      <c r="EP216" s="46">
        <f t="shared" si="567"/>
        <v>194</v>
      </c>
      <c r="EQ216" s="47">
        <f t="shared" si="551"/>
        <v>50829</v>
      </c>
      <c r="ER216" s="48">
        <f t="shared" si="438"/>
        <v>0</v>
      </c>
      <c r="ES216" s="48">
        <f t="shared" si="552"/>
        <v>0</v>
      </c>
      <c r="ET216" s="48">
        <f t="shared" si="553"/>
        <v>0</v>
      </c>
      <c r="EU216" s="48">
        <f t="shared" si="554"/>
        <v>0</v>
      </c>
      <c r="EV216" s="48">
        <f t="shared" si="555"/>
        <v>0</v>
      </c>
      <c r="EW216" s="48">
        <f t="shared" si="556"/>
        <v>0</v>
      </c>
      <c r="EX216" s="48">
        <f t="shared" si="557"/>
        <v>0</v>
      </c>
      <c r="EY216" s="48">
        <f t="shared" si="558"/>
        <v>0</v>
      </c>
      <c r="EZ216" s="48">
        <f t="shared" si="559"/>
        <v>0</v>
      </c>
      <c r="FA216" s="48">
        <f t="shared" si="560"/>
        <v>0</v>
      </c>
      <c r="FB216" s="48">
        <f t="shared" si="561"/>
        <v>0</v>
      </c>
      <c r="FC216" s="48">
        <f t="shared" si="562"/>
        <v>0</v>
      </c>
      <c r="FD216" s="48">
        <f t="shared" si="497"/>
        <v>0</v>
      </c>
      <c r="FE216" s="49">
        <f t="shared" si="473"/>
        <v>0</v>
      </c>
      <c r="FF216" s="49">
        <f t="shared" si="501"/>
        <v>0</v>
      </c>
      <c r="FG216" s="49">
        <f t="shared" si="502"/>
        <v>0</v>
      </c>
      <c r="FH216" s="49">
        <f t="shared" si="503"/>
        <v>0</v>
      </c>
      <c r="FI216" s="49">
        <f t="shared" si="504"/>
        <v>0</v>
      </c>
      <c r="FJ216" s="49">
        <f t="shared" si="505"/>
        <v>0</v>
      </c>
      <c r="FK216" s="49">
        <f t="shared" si="506"/>
        <v>0</v>
      </c>
      <c r="FL216" s="49">
        <f t="shared" si="507"/>
        <v>0</v>
      </c>
      <c r="FM216" s="49">
        <f t="shared" si="508"/>
        <v>0</v>
      </c>
      <c r="FN216" s="49">
        <f t="shared" si="563"/>
        <v>0</v>
      </c>
      <c r="FO216" s="49">
        <f t="shared" si="564"/>
        <v>0</v>
      </c>
      <c r="FP216" s="49">
        <f t="shared" si="565"/>
        <v>0</v>
      </c>
      <c r="FQ216" s="49">
        <f t="shared" si="566"/>
        <v>0</v>
      </c>
      <c r="FR216" s="49">
        <f t="shared" si="509"/>
        <v>0</v>
      </c>
      <c r="FS216" s="49">
        <f>IF(SUM(FF216:FF$298)=0,FF$299*FS$8/12,0)</f>
        <v>0</v>
      </c>
      <c r="FT216" s="49">
        <f>IF(SUM(FG216:FG$298)=0,FG$299*FT$8/12,0)</f>
        <v>0</v>
      </c>
      <c r="FU216" s="49">
        <f>IF(SUM(FH216:FH$298)=0,FH$299*FU$8/12,0)</f>
        <v>0</v>
      </c>
      <c r="FV216" s="49">
        <f>IF(SUM(FI216:FI$298)=0,FI$299*FV$8/12,0)</f>
        <v>0</v>
      </c>
      <c r="FW216" s="49">
        <f>IF(SUM(FJ216:FJ$298)=0,FJ$299*FW$8/12,0)</f>
        <v>0</v>
      </c>
      <c r="FX216" s="49">
        <f>IF(SUM(FK216:FK$298)=0,FK$299*FX$8/12,0)</f>
        <v>0</v>
      </c>
      <c r="FY216" s="49">
        <f>IF(SUM(FL216:FL$298)=0,FL$299*FY$8/12,0)</f>
        <v>0</v>
      </c>
      <c r="FZ216" s="49">
        <f>IF(SUM(FM216:FM$298)=0,FM$299*FZ$8/12,0)</f>
        <v>0</v>
      </c>
      <c r="GA216" s="49">
        <f>IF(SUM(FN216:FN$298)=0,FN$299*GA$8/12,0)</f>
        <v>0</v>
      </c>
      <c r="GB216" s="49">
        <f>IF(SUM(FO216:FO$298)=0,FO$299*GB$8/12,0)</f>
        <v>0</v>
      </c>
      <c r="GC216" s="49">
        <f>IF(SUM(FP216:FP$298)=0,FP$299*GC$8/12,0)</f>
        <v>0</v>
      </c>
      <c r="GD216" s="49">
        <f>IF(SUM(FQ216:FQ$298)=0,FQ$299*GD$8/12,0)</f>
        <v>0</v>
      </c>
      <c r="GE216" s="49">
        <f t="shared" si="510"/>
        <v>0</v>
      </c>
      <c r="GF216" s="49">
        <f t="shared" si="498"/>
        <v>0</v>
      </c>
      <c r="GG216" s="49">
        <f t="shared" si="511"/>
        <v>0</v>
      </c>
      <c r="GH216" s="49">
        <f t="shared" si="499"/>
        <v>0</v>
      </c>
      <c r="GI216" s="49">
        <f t="shared" si="512"/>
        <v>0</v>
      </c>
      <c r="GJ216" s="49">
        <f t="shared" si="500"/>
        <v>0</v>
      </c>
      <c r="GK216" s="21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  <c r="IW216" s="64"/>
      <c r="IX216" s="64"/>
      <c r="IY216" s="64"/>
      <c r="IZ216" s="64"/>
      <c r="JA216" s="64"/>
      <c r="JB216" s="64"/>
      <c r="JC216" s="64"/>
      <c r="JD216" s="64"/>
      <c r="JE216" s="64"/>
      <c r="JF216" s="64"/>
      <c r="JG216" s="64"/>
      <c r="JH216" s="64"/>
      <c r="JI216" s="64"/>
      <c r="JJ216" s="64"/>
      <c r="JK216" s="64"/>
      <c r="JL216" s="64"/>
      <c r="JM216" s="64"/>
      <c r="JN216" s="64"/>
      <c r="JO216" s="64"/>
      <c r="JP216" s="64"/>
      <c r="JQ216" s="64"/>
      <c r="JR216" s="64"/>
      <c r="JS216" s="64"/>
      <c r="JT216" s="64"/>
      <c r="JU216" s="64"/>
      <c r="JV216" s="64"/>
      <c r="JW216" s="64"/>
      <c r="JX216" s="64"/>
      <c r="JY216" s="64"/>
      <c r="JZ216" s="64"/>
      <c r="KA216" s="64"/>
      <c r="KB216" s="64"/>
      <c r="KC216" s="64"/>
      <c r="KD216" s="64"/>
      <c r="KE216" s="64"/>
      <c r="KF216" s="64"/>
      <c r="KG216" s="64"/>
      <c r="KH216" s="64"/>
      <c r="KI216" s="64"/>
      <c r="KJ216" s="64"/>
      <c r="KK216" s="64"/>
      <c r="KL216" s="64"/>
      <c r="KM216" s="64"/>
    </row>
    <row r="217" spans="1:299">
      <c r="A217" s="57"/>
      <c r="B217" s="38">
        <f>IF(SUM(J$9:J216)&gt;0.9,MAX(B$9:B216)+1,0)</f>
        <v>188</v>
      </c>
      <c r="C217" s="44">
        <f t="shared" si="474"/>
        <v>0</v>
      </c>
      <c r="D217" s="40">
        <v>50860</v>
      </c>
      <c r="E217" s="43">
        <f t="shared" si="513"/>
        <v>0</v>
      </c>
      <c r="F217" s="43">
        <f t="shared" si="514"/>
        <v>0</v>
      </c>
      <c r="G217" s="45">
        <f>IF(AND(B217=I$6,K216-I$1/(I$7-I$6+1)&gt;=0),ROUND(I$1/(I$7-I$6+1),0),IF(AND(SUM(G$10:G216)&gt;0,K216-G216&gt;=0),G216,IF(AND(SUM(G$10:G216)&gt;0),I$1-SUM(G$10:G216),0)))</f>
        <v>0</v>
      </c>
      <c r="H217" s="45">
        <f t="shared" si="515"/>
        <v>0</v>
      </c>
      <c r="I217" s="45">
        <f t="shared" si="516"/>
        <v>0</v>
      </c>
      <c r="J217" s="45">
        <f t="shared" si="439"/>
        <v>0</v>
      </c>
      <c r="K217" s="45">
        <f t="shared" si="517"/>
        <v>0</v>
      </c>
      <c r="L217" s="45">
        <f>IF(AND(J217&lt;&gt;0,SUM(J$9:J216)=0),ROUND(I$1*I$3,0),0)</f>
        <v>0</v>
      </c>
      <c r="M217" s="18"/>
      <c r="N217" s="38">
        <f>IF(SUM(V$9:V216)&gt;0.9,MAX(N$9:N216)+1,0)</f>
        <v>0</v>
      </c>
      <c r="O217" s="44">
        <f t="shared" si="475"/>
        <v>0</v>
      </c>
      <c r="P217" s="40">
        <f t="shared" si="476"/>
        <v>50860</v>
      </c>
      <c r="Q217" s="43">
        <f t="shared" si="462"/>
        <v>0</v>
      </c>
      <c r="R217" s="43">
        <f t="shared" si="440"/>
        <v>0</v>
      </c>
      <c r="S217" s="45">
        <f>IF(AND(N217=U$6,W216-U$1/(U$7-U$6+1)&gt;=0),ROUND(U$1/(U$7-U$6+1),0),IF(AND(SUM(S$10:S216)&gt;0,W216-S216&gt;=0),S216,IF(AND(SUM(S$10:S216)&gt;0),U$1-SUM(S$10:S216),0)))</f>
        <v>0</v>
      </c>
      <c r="T217" s="45">
        <f t="shared" si="518"/>
        <v>0</v>
      </c>
      <c r="U217" s="45">
        <f t="shared" si="519"/>
        <v>0</v>
      </c>
      <c r="V217" s="45">
        <f t="shared" si="441"/>
        <v>0</v>
      </c>
      <c r="W217" s="45">
        <f t="shared" si="520"/>
        <v>0</v>
      </c>
      <c r="X217" s="45">
        <f>IF(AND(V217&lt;&gt;0,SUM(V$9:V216)=0),ROUND(U$1*U$3,0),0)</f>
        <v>0</v>
      </c>
      <c r="Y217" s="18"/>
      <c r="Z217" s="38">
        <f>IF(SUM(AH$9:AH216)&gt;0.9,MAX(Z$9:Z216)+1,0)</f>
        <v>0</v>
      </c>
      <c r="AA217" s="44">
        <f t="shared" si="477"/>
        <v>0</v>
      </c>
      <c r="AB217" s="40">
        <f t="shared" si="478"/>
        <v>50860</v>
      </c>
      <c r="AC217" s="43">
        <f t="shared" si="463"/>
        <v>0</v>
      </c>
      <c r="AD217" s="43">
        <f t="shared" si="442"/>
        <v>0</v>
      </c>
      <c r="AE217" s="45">
        <f>IF(AND(Z217=AG$6,AI216-AG$1/(AG$7-AG$6+1)&gt;=0),ROUND(AG$1/(AG$7-AG$6+1),0),IF(AND(SUM(AE$10:AE216)&gt;0,AI216-AE216&gt;=0),AE216,IF(AND(SUM(AE$10:AE216)&gt;0),AG$1-SUM(AE$10:AE216),0)))</f>
        <v>0</v>
      </c>
      <c r="AF217" s="45">
        <f t="shared" si="521"/>
        <v>0</v>
      </c>
      <c r="AG217" s="45">
        <f t="shared" si="522"/>
        <v>0</v>
      </c>
      <c r="AH217" s="45">
        <f t="shared" si="443"/>
        <v>0</v>
      </c>
      <c r="AI217" s="45">
        <f t="shared" si="523"/>
        <v>0</v>
      </c>
      <c r="AJ217" s="45">
        <f>IF(AND(AH217&lt;&gt;0,SUM(AH$9:AH216)=0),ROUND(AG$1*AG$3,0),0)</f>
        <v>0</v>
      </c>
      <c r="AK217" s="18"/>
      <c r="AL217" s="38">
        <f>IF(SUM(AT$9:AT216)&gt;0.9,MAX(AL$9:AL216)+1,0)</f>
        <v>0</v>
      </c>
      <c r="AM217" s="44">
        <f t="shared" si="479"/>
        <v>0</v>
      </c>
      <c r="AN217" s="40">
        <f t="shared" si="480"/>
        <v>50860</v>
      </c>
      <c r="AO217" s="43">
        <f t="shared" si="464"/>
        <v>0</v>
      </c>
      <c r="AP217" s="43">
        <f t="shared" si="444"/>
        <v>0</v>
      </c>
      <c r="AQ217" s="45">
        <f>IF(AND(AL217=AS$6,AU216-AS$1/(AS$7-AS$6+1)&gt;=0),ROUND(AS$1/(AS$7-AS$6+1),0),IF(AND(SUM(AQ$10:AQ216)&gt;0,AU216-AQ216&gt;=0),AQ216,IF(AND(SUM(AQ$10:AQ216)&gt;0),AS$1-SUM(AQ$10:AQ216),0)))</f>
        <v>0</v>
      </c>
      <c r="AR217" s="45">
        <f t="shared" si="524"/>
        <v>0</v>
      </c>
      <c r="AS217" s="45">
        <f t="shared" si="525"/>
        <v>0</v>
      </c>
      <c r="AT217" s="45">
        <f t="shared" si="445"/>
        <v>0</v>
      </c>
      <c r="AU217" s="45">
        <f t="shared" si="526"/>
        <v>0</v>
      </c>
      <c r="AV217" s="45">
        <f>IF(AND(AT217&lt;&gt;0,SUM(AT$9:AT216)=0),ROUND(AS$1*AS$3,0),0)</f>
        <v>0</v>
      </c>
      <c r="AW217" s="18"/>
      <c r="AX217" s="38">
        <f>IF(SUM(BF$9:BF216)&gt;0.9,MAX(AX$9:AX216)+1,0)</f>
        <v>0</v>
      </c>
      <c r="AY217" s="44">
        <f t="shared" si="481"/>
        <v>0</v>
      </c>
      <c r="AZ217" s="40">
        <f t="shared" si="482"/>
        <v>50860</v>
      </c>
      <c r="BA217" s="43">
        <f t="shared" si="465"/>
        <v>0</v>
      </c>
      <c r="BB217" s="43">
        <f t="shared" si="446"/>
        <v>0</v>
      </c>
      <c r="BC217" s="45">
        <f>IF(AND(AX217=BE$6,BG216-BE$1/(BE$7-BE$6+1)&gt;=0),ROUND(BE$1/(BE$7-BE$6+1),0),IF(AND(SUM(BC$10:BC216)&gt;0,BG216-BC216&gt;=0),BC216,IF(AND(SUM(BC$10:BC216)&gt;0),BE$1-SUM(BC$10:BC216),0)))</f>
        <v>0</v>
      </c>
      <c r="BD217" s="45">
        <f t="shared" si="527"/>
        <v>0</v>
      </c>
      <c r="BE217" s="45">
        <f t="shared" si="528"/>
        <v>0</v>
      </c>
      <c r="BF217" s="45">
        <f t="shared" si="447"/>
        <v>0</v>
      </c>
      <c r="BG217" s="45">
        <f t="shared" si="529"/>
        <v>0</v>
      </c>
      <c r="BH217" s="45">
        <f>IF(AND(BF217&lt;&gt;0,SUM(BF$9:BF216)=0),ROUND(BE$1*BE$3,0),0)</f>
        <v>0</v>
      </c>
      <c r="BI217" s="18"/>
      <c r="BJ217" s="38">
        <f>IF(SUM(BR$9:BR216)&gt;0.9,MAX(BJ$9:BJ216)+1,0)</f>
        <v>0</v>
      </c>
      <c r="BK217" s="44">
        <f t="shared" si="483"/>
        <v>0</v>
      </c>
      <c r="BL217" s="40">
        <f t="shared" si="484"/>
        <v>50860</v>
      </c>
      <c r="BM217" s="43">
        <f t="shared" si="466"/>
        <v>0</v>
      </c>
      <c r="BN217" s="43">
        <f t="shared" si="448"/>
        <v>0</v>
      </c>
      <c r="BO217" s="45">
        <f>IF(AND(BJ217=BQ$6,BS216-BQ$1/(BQ$7-BQ$6+1)&gt;=0),ROUND(BQ$1/(BQ$7-BQ$6+1),0),IF(AND(SUM(BO$10:BO216)&gt;0,BS216-BO216&gt;=0),BO216,IF(AND(SUM(BO$10:BO216)&gt;0),BQ$1-SUM(BO$10:BO216),0)))</f>
        <v>0</v>
      </c>
      <c r="BP217" s="45">
        <f t="shared" si="530"/>
        <v>0</v>
      </c>
      <c r="BQ217" s="45">
        <f t="shared" si="531"/>
        <v>0</v>
      </c>
      <c r="BR217" s="45">
        <f t="shared" si="449"/>
        <v>0</v>
      </c>
      <c r="BS217" s="45">
        <f t="shared" si="532"/>
        <v>0</v>
      </c>
      <c r="BT217" s="45">
        <f>IF(AND(BR217&lt;&gt;0,SUM(BR$9:BR216)=0),ROUND(BQ$1*BQ$3,0),0)</f>
        <v>0</v>
      </c>
      <c r="BU217" s="18"/>
      <c r="BV217" s="38">
        <f>IF(SUM(CD$9:CD216)&gt;0.9,MAX(BV$9:BV216)+1,0)</f>
        <v>0</v>
      </c>
      <c r="BW217" s="44">
        <f t="shared" si="485"/>
        <v>0</v>
      </c>
      <c r="BX217" s="40">
        <f t="shared" si="486"/>
        <v>50860</v>
      </c>
      <c r="BY217" s="43">
        <f t="shared" si="467"/>
        <v>0</v>
      </c>
      <c r="BZ217" s="43">
        <f t="shared" si="450"/>
        <v>0</v>
      </c>
      <c r="CA217" s="45">
        <f>IF(AND(BV217=CC$6,CE216-CC$1/(CC$7-CC$6+1)&gt;=0),ROUND(CC$1/(CC$7-CC$6+1),0),IF(AND(SUM(CA$10:CA216)&gt;0,CE216-CA216&gt;=0),CA216,IF(AND(SUM(CA$10:CA216)&gt;0),CC$1-SUM(CA$10:CA216),0)))</f>
        <v>0</v>
      </c>
      <c r="CB217" s="45">
        <f t="shared" si="533"/>
        <v>0</v>
      </c>
      <c r="CC217" s="45">
        <f t="shared" si="534"/>
        <v>0</v>
      </c>
      <c r="CD217" s="45">
        <f t="shared" si="451"/>
        <v>0</v>
      </c>
      <c r="CE217" s="45">
        <f t="shared" si="535"/>
        <v>0</v>
      </c>
      <c r="CF217" s="45">
        <f>IF(AND(CD217&lt;&gt;0,SUM(CD$9:CD216)=0),ROUND(CC$1*CC$3,0),0)</f>
        <v>0</v>
      </c>
      <c r="CG217" s="18"/>
      <c r="CH217" s="38">
        <f>IF(SUM(CP$9:CP216)&gt;0.9,MAX(CH$9:CH216)+1,0)</f>
        <v>0</v>
      </c>
      <c r="CI217" s="44">
        <f t="shared" si="487"/>
        <v>0</v>
      </c>
      <c r="CJ217" s="40">
        <f t="shared" si="488"/>
        <v>50860</v>
      </c>
      <c r="CK217" s="43">
        <f t="shared" si="468"/>
        <v>0</v>
      </c>
      <c r="CL217" s="43">
        <f t="shared" si="452"/>
        <v>0</v>
      </c>
      <c r="CM217" s="45">
        <f>IF(AND(CH217=CO$6,CQ216-CO$1/(CO$7-CO$6+1)&gt;=0),ROUND(CO$1/(CO$7-CO$6+1),0),IF(AND(SUM(CM$10:CM216)&gt;0,CQ216-CM216&gt;=0),CM216,IF(AND(SUM(CM$10:CM216)&gt;0),CO$1-SUM(CM$10:CM216),0)))</f>
        <v>0</v>
      </c>
      <c r="CN217" s="45">
        <f t="shared" si="536"/>
        <v>0</v>
      </c>
      <c r="CO217" s="45">
        <f t="shared" si="537"/>
        <v>0</v>
      </c>
      <c r="CP217" s="45">
        <f t="shared" si="453"/>
        <v>0</v>
      </c>
      <c r="CQ217" s="45">
        <f t="shared" si="538"/>
        <v>0</v>
      </c>
      <c r="CR217" s="45">
        <f>IF(AND(CP217&lt;&gt;0,SUM(CP$9:CP216)=0),ROUND(CO$1*CO$3,0),0)</f>
        <v>0</v>
      </c>
      <c r="CS217" s="18"/>
      <c r="CT217" s="38">
        <f>IF(SUM(DB$9:DB216)&gt;0.9,MAX(CT$9:CT216)+1,0)</f>
        <v>0</v>
      </c>
      <c r="CU217" s="44">
        <f t="shared" si="489"/>
        <v>0</v>
      </c>
      <c r="CV217" s="40">
        <f t="shared" si="490"/>
        <v>50860</v>
      </c>
      <c r="CW217" s="43">
        <f t="shared" si="469"/>
        <v>0</v>
      </c>
      <c r="CX217" s="43">
        <f t="shared" si="454"/>
        <v>0</v>
      </c>
      <c r="CY217" s="45">
        <f>IF(AND(CT217=DA$6,DC216-DA$1/(DA$7-DA$6+1)&gt;=0),ROUND(DA$1/(DA$7-DA$6+1),0),IF(AND(SUM(CY$10:CY216)&gt;0,DC216-CY216&gt;=0),CY216,IF(AND(SUM(CY$10:CY216)&gt;0),DA$1-SUM(CY$10:CY216),0)))</f>
        <v>0</v>
      </c>
      <c r="CZ217" s="45">
        <f t="shared" si="539"/>
        <v>0</v>
      </c>
      <c r="DA217" s="45">
        <f t="shared" si="540"/>
        <v>0</v>
      </c>
      <c r="DB217" s="45">
        <f t="shared" si="455"/>
        <v>0</v>
      </c>
      <c r="DC217" s="45">
        <f t="shared" si="541"/>
        <v>0</v>
      </c>
      <c r="DD217" s="45">
        <f>IF(AND(DB217&lt;&gt;0,SUM(DB$9:DB216)=0),ROUND(DA$1*DA$3,0),0)</f>
        <v>0</v>
      </c>
      <c r="DE217" s="18"/>
      <c r="DF217" s="38">
        <f>IF(SUM(DN$9:DN216)&gt;0.9,MAX(DF$9:DF216)+1,0)</f>
        <v>0</v>
      </c>
      <c r="DG217" s="44">
        <f t="shared" si="491"/>
        <v>0</v>
      </c>
      <c r="DH217" s="40">
        <f t="shared" si="492"/>
        <v>50860</v>
      </c>
      <c r="DI217" s="43">
        <f t="shared" si="470"/>
        <v>0</v>
      </c>
      <c r="DJ217" s="43">
        <f t="shared" si="456"/>
        <v>0</v>
      </c>
      <c r="DK217" s="45">
        <f>IF(AND(DF217=DM$6,DO216-DM$1/(DM$7-DM$6+1)&gt;=0),ROUND(DM$1/(DM$7-DM$6+1),0),IF(AND(SUM(DK$10:DK216)&gt;0,DO216-DK216&gt;=0),DK216,IF(AND(SUM(DK$10:DK216)&gt;0),DM$1-SUM(DK$10:DK216),0)))</f>
        <v>0</v>
      </c>
      <c r="DL217" s="45">
        <f t="shared" si="542"/>
        <v>0</v>
      </c>
      <c r="DM217" s="45">
        <f t="shared" si="543"/>
        <v>0</v>
      </c>
      <c r="DN217" s="45">
        <f t="shared" si="457"/>
        <v>0</v>
      </c>
      <c r="DO217" s="45">
        <f t="shared" si="544"/>
        <v>0</v>
      </c>
      <c r="DP217" s="45">
        <f>IF(AND(DN217&lt;&gt;0,SUM(DN$9:DN216)=0),ROUND(DM$1*DM$3,0),0)</f>
        <v>0</v>
      </c>
      <c r="DQ217" s="18"/>
      <c r="DR217" s="38">
        <f>IF(SUM(DZ$9:DZ216)&gt;0.9,MAX(DR$9:DR216)+1,0)</f>
        <v>0</v>
      </c>
      <c r="DS217" s="44">
        <f t="shared" si="493"/>
        <v>0</v>
      </c>
      <c r="DT217" s="40">
        <f t="shared" si="494"/>
        <v>50860</v>
      </c>
      <c r="DU217" s="43">
        <f t="shared" si="471"/>
        <v>0</v>
      </c>
      <c r="DV217" s="43">
        <f t="shared" si="458"/>
        <v>0</v>
      </c>
      <c r="DW217" s="45">
        <f>IF(AND(DR217=DY$6,EA216-DY$1/(DY$7-DY$6+1)&gt;=0),ROUND(DY$1/(DY$7-DY$6+1),0),IF(AND(SUM(DW$10:DW216)&gt;0,EA216-DW216&gt;=0),DW216,IF(AND(SUM(DW$10:DW216)&gt;0),DY$1-SUM(DW$10:DW216),0)))</f>
        <v>0</v>
      </c>
      <c r="DX217" s="45">
        <f t="shared" si="545"/>
        <v>0</v>
      </c>
      <c r="DY217" s="45">
        <f t="shared" si="546"/>
        <v>0</v>
      </c>
      <c r="DZ217" s="45">
        <f t="shared" si="459"/>
        <v>0</v>
      </c>
      <c r="EA217" s="45">
        <f t="shared" si="547"/>
        <v>0</v>
      </c>
      <c r="EB217" s="45">
        <f>IF(AND(DZ217&lt;&gt;0,SUM(DZ$9:DZ216)=0),ROUND(DY$1*DY$3,0),0)</f>
        <v>0</v>
      </c>
      <c r="EC217" s="18"/>
      <c r="ED217" s="38">
        <f>IF(SUM(EL$9:EL216)&gt;0.9,MAX(ED$9:ED216)+1,0)</f>
        <v>0</v>
      </c>
      <c r="EE217" s="44">
        <f t="shared" si="495"/>
        <v>0</v>
      </c>
      <c r="EF217" s="40">
        <f t="shared" si="496"/>
        <v>50860</v>
      </c>
      <c r="EG217" s="43">
        <f t="shared" si="472"/>
        <v>0</v>
      </c>
      <c r="EH217" s="43">
        <f t="shared" si="460"/>
        <v>0</v>
      </c>
      <c r="EI217" s="45">
        <f>IF(AND(ED217=EK$6,EM216-EK$1/(EK$7-EK$6+1)&gt;=0),ROUND(EK$1/(EK$7-EK$6+1),0),IF(AND(SUM(EI$10:EI216)&gt;0,EM216-EI216&gt;=0),EI216,IF(AND(SUM(EI$10:EI216)&gt;0),EK$1-SUM(EI$10:EI216),0)))</f>
        <v>0</v>
      </c>
      <c r="EJ217" s="45">
        <f t="shared" si="548"/>
        <v>0</v>
      </c>
      <c r="EK217" s="45">
        <f t="shared" si="549"/>
        <v>0</v>
      </c>
      <c r="EL217" s="45">
        <f t="shared" si="461"/>
        <v>0</v>
      </c>
      <c r="EM217" s="45">
        <f t="shared" si="550"/>
        <v>0</v>
      </c>
      <c r="EN217" s="45">
        <f>IF(AND(EL217&lt;&gt;0,SUM(EL$9:EL216)=0),ROUND(EK$1*EK$3,0),0)</f>
        <v>0</v>
      </c>
      <c r="EO217" s="21"/>
      <c r="EP217" s="46">
        <f t="shared" si="567"/>
        <v>195</v>
      </c>
      <c r="EQ217" s="47">
        <f t="shared" si="551"/>
        <v>50860</v>
      </c>
      <c r="ER217" s="48">
        <f t="shared" si="438"/>
        <v>0</v>
      </c>
      <c r="ES217" s="48">
        <f t="shared" si="552"/>
        <v>0</v>
      </c>
      <c r="ET217" s="48">
        <f t="shared" si="553"/>
        <v>0</v>
      </c>
      <c r="EU217" s="48">
        <f t="shared" si="554"/>
        <v>0</v>
      </c>
      <c r="EV217" s="48">
        <f t="shared" si="555"/>
        <v>0</v>
      </c>
      <c r="EW217" s="48">
        <f t="shared" si="556"/>
        <v>0</v>
      </c>
      <c r="EX217" s="48">
        <f t="shared" si="557"/>
        <v>0</v>
      </c>
      <c r="EY217" s="48">
        <f t="shared" si="558"/>
        <v>0</v>
      </c>
      <c r="EZ217" s="48">
        <f t="shared" si="559"/>
        <v>0</v>
      </c>
      <c r="FA217" s="48">
        <f t="shared" si="560"/>
        <v>0</v>
      </c>
      <c r="FB217" s="48">
        <f t="shared" si="561"/>
        <v>0</v>
      </c>
      <c r="FC217" s="48">
        <f t="shared" si="562"/>
        <v>0</v>
      </c>
      <c r="FD217" s="48">
        <f t="shared" si="497"/>
        <v>0</v>
      </c>
      <c r="FE217" s="49">
        <f t="shared" si="473"/>
        <v>0</v>
      </c>
      <c r="FF217" s="49">
        <f t="shared" si="501"/>
        <v>0</v>
      </c>
      <c r="FG217" s="49">
        <f t="shared" si="502"/>
        <v>0</v>
      </c>
      <c r="FH217" s="49">
        <f t="shared" si="503"/>
        <v>0</v>
      </c>
      <c r="FI217" s="49">
        <f t="shared" si="504"/>
        <v>0</v>
      </c>
      <c r="FJ217" s="49">
        <f t="shared" si="505"/>
        <v>0</v>
      </c>
      <c r="FK217" s="49">
        <f t="shared" si="506"/>
        <v>0</v>
      </c>
      <c r="FL217" s="49">
        <f t="shared" si="507"/>
        <v>0</v>
      </c>
      <c r="FM217" s="49">
        <f t="shared" si="508"/>
        <v>0</v>
      </c>
      <c r="FN217" s="49">
        <f t="shared" si="563"/>
        <v>0</v>
      </c>
      <c r="FO217" s="49">
        <f t="shared" si="564"/>
        <v>0</v>
      </c>
      <c r="FP217" s="49">
        <f t="shared" si="565"/>
        <v>0</v>
      </c>
      <c r="FQ217" s="49">
        <f t="shared" si="566"/>
        <v>0</v>
      </c>
      <c r="FR217" s="49">
        <f t="shared" si="509"/>
        <v>0</v>
      </c>
      <c r="FS217" s="49">
        <f>IF(SUM(FF217:FF$298)=0,FF$299*FS$8/12,0)</f>
        <v>0</v>
      </c>
      <c r="FT217" s="49">
        <f>IF(SUM(FG217:FG$298)=0,FG$299*FT$8/12,0)</f>
        <v>0</v>
      </c>
      <c r="FU217" s="49">
        <f>IF(SUM(FH217:FH$298)=0,FH$299*FU$8/12,0)</f>
        <v>0</v>
      </c>
      <c r="FV217" s="49">
        <f>IF(SUM(FI217:FI$298)=0,FI$299*FV$8/12,0)</f>
        <v>0</v>
      </c>
      <c r="FW217" s="49">
        <f>IF(SUM(FJ217:FJ$298)=0,FJ$299*FW$8/12,0)</f>
        <v>0</v>
      </c>
      <c r="FX217" s="49">
        <f>IF(SUM(FK217:FK$298)=0,FK$299*FX$8/12,0)</f>
        <v>0</v>
      </c>
      <c r="FY217" s="49">
        <f>IF(SUM(FL217:FL$298)=0,FL$299*FY$8/12,0)</f>
        <v>0</v>
      </c>
      <c r="FZ217" s="49">
        <f>IF(SUM(FM217:FM$298)=0,FM$299*FZ$8/12,0)</f>
        <v>0</v>
      </c>
      <c r="GA217" s="49">
        <f>IF(SUM(FN217:FN$298)=0,FN$299*GA$8/12,0)</f>
        <v>0</v>
      </c>
      <c r="GB217" s="49">
        <f>IF(SUM(FO217:FO$298)=0,FO$299*GB$8/12,0)</f>
        <v>0</v>
      </c>
      <c r="GC217" s="49">
        <f>IF(SUM(FP217:FP$298)=0,FP$299*GC$8/12,0)</f>
        <v>0</v>
      </c>
      <c r="GD217" s="49">
        <f>IF(SUM(FQ217:FQ$298)=0,FQ$299*GD$8/12,0)</f>
        <v>0</v>
      </c>
      <c r="GE217" s="49">
        <f t="shared" si="510"/>
        <v>0</v>
      </c>
      <c r="GF217" s="49">
        <f t="shared" si="498"/>
        <v>0</v>
      </c>
      <c r="GG217" s="49">
        <f t="shared" si="511"/>
        <v>0</v>
      </c>
      <c r="GH217" s="49">
        <f t="shared" si="499"/>
        <v>0</v>
      </c>
      <c r="GI217" s="49">
        <f t="shared" si="512"/>
        <v>0</v>
      </c>
      <c r="GJ217" s="49">
        <f t="shared" si="500"/>
        <v>0</v>
      </c>
      <c r="GK217" s="21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  <c r="IW217" s="64"/>
      <c r="IX217" s="64"/>
      <c r="IY217" s="64"/>
      <c r="IZ217" s="64"/>
      <c r="JA217" s="64"/>
      <c r="JB217" s="64"/>
      <c r="JC217" s="64"/>
      <c r="JD217" s="64"/>
      <c r="JE217" s="64"/>
      <c r="JF217" s="64"/>
      <c r="JG217" s="64"/>
      <c r="JH217" s="64"/>
      <c r="JI217" s="64"/>
      <c r="JJ217" s="64"/>
      <c r="JK217" s="64"/>
      <c r="JL217" s="64"/>
      <c r="JM217" s="64"/>
      <c r="JN217" s="64"/>
      <c r="JO217" s="64"/>
      <c r="JP217" s="64"/>
      <c r="JQ217" s="64"/>
      <c r="JR217" s="64"/>
      <c r="JS217" s="64"/>
      <c r="JT217" s="64"/>
      <c r="JU217" s="64"/>
      <c r="JV217" s="64"/>
      <c r="JW217" s="64"/>
      <c r="JX217" s="64"/>
      <c r="JY217" s="64"/>
      <c r="JZ217" s="64"/>
      <c r="KA217" s="64"/>
      <c r="KB217" s="64"/>
      <c r="KC217" s="64"/>
      <c r="KD217" s="64"/>
      <c r="KE217" s="64"/>
      <c r="KF217" s="64"/>
      <c r="KG217" s="64"/>
      <c r="KH217" s="64"/>
      <c r="KI217" s="64"/>
      <c r="KJ217" s="64"/>
      <c r="KK217" s="64"/>
      <c r="KL217" s="64"/>
      <c r="KM217" s="64"/>
    </row>
    <row r="218" spans="1:299">
      <c r="A218" s="57"/>
      <c r="B218" s="38">
        <f>IF(SUM(J$9:J217)&gt;0.9,MAX(B$9:B217)+1,0)</f>
        <v>189</v>
      </c>
      <c r="C218" s="44">
        <f t="shared" si="474"/>
        <v>0</v>
      </c>
      <c r="D218" s="40">
        <v>50890</v>
      </c>
      <c r="E218" s="43">
        <f t="shared" si="513"/>
        <v>0</v>
      </c>
      <c r="F218" s="43">
        <f t="shared" si="514"/>
        <v>0</v>
      </c>
      <c r="G218" s="45">
        <f>IF(AND(B218=I$6,K217-I$1/(I$7-I$6+1)&gt;=0),ROUND(I$1/(I$7-I$6+1),0),IF(AND(SUM(G$10:G217)&gt;0,K217-G217&gt;=0),G217,IF(AND(SUM(G$10:G217)&gt;0),I$1-SUM(G$10:G217),0)))</f>
        <v>0</v>
      </c>
      <c r="H218" s="45">
        <f t="shared" si="515"/>
        <v>0</v>
      </c>
      <c r="I218" s="45">
        <f t="shared" si="516"/>
        <v>0</v>
      </c>
      <c r="J218" s="45">
        <f t="shared" si="439"/>
        <v>0</v>
      </c>
      <c r="K218" s="45">
        <f t="shared" si="517"/>
        <v>0</v>
      </c>
      <c r="L218" s="45">
        <f>IF(AND(J218&lt;&gt;0,SUM(J$9:J217)=0),ROUND(I$1*I$3,0),0)</f>
        <v>0</v>
      </c>
      <c r="M218" s="18"/>
      <c r="N218" s="38">
        <f>IF(SUM(V$9:V217)&gt;0.9,MAX(N$9:N217)+1,0)</f>
        <v>0</v>
      </c>
      <c r="O218" s="44">
        <f t="shared" si="475"/>
        <v>0</v>
      </c>
      <c r="P218" s="40">
        <f t="shared" si="476"/>
        <v>50890</v>
      </c>
      <c r="Q218" s="43">
        <f t="shared" si="462"/>
        <v>0</v>
      </c>
      <c r="R218" s="43">
        <f t="shared" si="440"/>
        <v>0</v>
      </c>
      <c r="S218" s="45">
        <f>IF(AND(N218=U$6,W217-U$1/(U$7-U$6+1)&gt;=0),ROUND(U$1/(U$7-U$6+1),0),IF(AND(SUM(S$10:S217)&gt;0,W217-S217&gt;=0),S217,IF(AND(SUM(S$10:S217)&gt;0),U$1-SUM(S$10:S217),0)))</f>
        <v>0</v>
      </c>
      <c r="T218" s="45">
        <f t="shared" si="518"/>
        <v>0</v>
      </c>
      <c r="U218" s="45">
        <f t="shared" si="519"/>
        <v>0</v>
      </c>
      <c r="V218" s="45">
        <f t="shared" si="441"/>
        <v>0</v>
      </c>
      <c r="W218" s="45">
        <f t="shared" si="520"/>
        <v>0</v>
      </c>
      <c r="X218" s="45">
        <f>IF(AND(V218&lt;&gt;0,SUM(V$9:V217)=0),ROUND(U$1*U$3,0),0)</f>
        <v>0</v>
      </c>
      <c r="Y218" s="18"/>
      <c r="Z218" s="38">
        <f>IF(SUM(AH$9:AH217)&gt;0.9,MAX(Z$9:Z217)+1,0)</f>
        <v>0</v>
      </c>
      <c r="AA218" s="44">
        <f t="shared" si="477"/>
        <v>0</v>
      </c>
      <c r="AB218" s="40">
        <f t="shared" si="478"/>
        <v>50890</v>
      </c>
      <c r="AC218" s="43">
        <f t="shared" si="463"/>
        <v>0</v>
      </c>
      <c r="AD218" s="43">
        <f t="shared" si="442"/>
        <v>0</v>
      </c>
      <c r="AE218" s="45">
        <f>IF(AND(Z218=AG$6,AI217-AG$1/(AG$7-AG$6+1)&gt;=0),ROUND(AG$1/(AG$7-AG$6+1),0),IF(AND(SUM(AE$10:AE217)&gt;0,AI217-AE217&gt;=0),AE217,IF(AND(SUM(AE$10:AE217)&gt;0),AG$1-SUM(AE$10:AE217),0)))</f>
        <v>0</v>
      </c>
      <c r="AF218" s="45">
        <f t="shared" si="521"/>
        <v>0</v>
      </c>
      <c r="AG218" s="45">
        <f t="shared" si="522"/>
        <v>0</v>
      </c>
      <c r="AH218" s="45">
        <f t="shared" si="443"/>
        <v>0</v>
      </c>
      <c r="AI218" s="45">
        <f t="shared" si="523"/>
        <v>0</v>
      </c>
      <c r="AJ218" s="45">
        <f>IF(AND(AH218&lt;&gt;0,SUM(AH$9:AH217)=0),ROUND(AG$1*AG$3,0),0)</f>
        <v>0</v>
      </c>
      <c r="AK218" s="18"/>
      <c r="AL218" s="38">
        <f>IF(SUM(AT$9:AT217)&gt;0.9,MAX(AL$9:AL217)+1,0)</f>
        <v>0</v>
      </c>
      <c r="AM218" s="44">
        <f t="shared" si="479"/>
        <v>0</v>
      </c>
      <c r="AN218" s="40">
        <f t="shared" si="480"/>
        <v>50890</v>
      </c>
      <c r="AO218" s="43">
        <f t="shared" si="464"/>
        <v>0</v>
      </c>
      <c r="AP218" s="43">
        <f t="shared" si="444"/>
        <v>0</v>
      </c>
      <c r="AQ218" s="45">
        <f>IF(AND(AL218=AS$6,AU217-AS$1/(AS$7-AS$6+1)&gt;=0),ROUND(AS$1/(AS$7-AS$6+1),0),IF(AND(SUM(AQ$10:AQ217)&gt;0,AU217-AQ217&gt;=0),AQ217,IF(AND(SUM(AQ$10:AQ217)&gt;0),AS$1-SUM(AQ$10:AQ217),0)))</f>
        <v>0</v>
      </c>
      <c r="AR218" s="45">
        <f t="shared" si="524"/>
        <v>0</v>
      </c>
      <c r="AS218" s="45">
        <f t="shared" si="525"/>
        <v>0</v>
      </c>
      <c r="AT218" s="45">
        <f t="shared" si="445"/>
        <v>0</v>
      </c>
      <c r="AU218" s="45">
        <f t="shared" si="526"/>
        <v>0</v>
      </c>
      <c r="AV218" s="45">
        <f>IF(AND(AT218&lt;&gt;0,SUM(AT$9:AT217)=0),ROUND(AS$1*AS$3,0),0)</f>
        <v>0</v>
      </c>
      <c r="AW218" s="18"/>
      <c r="AX218" s="38">
        <f>IF(SUM(BF$9:BF217)&gt;0.9,MAX(AX$9:AX217)+1,0)</f>
        <v>0</v>
      </c>
      <c r="AY218" s="44">
        <f t="shared" si="481"/>
        <v>0</v>
      </c>
      <c r="AZ218" s="40">
        <f t="shared" si="482"/>
        <v>50890</v>
      </c>
      <c r="BA218" s="43">
        <f t="shared" si="465"/>
        <v>0</v>
      </c>
      <c r="BB218" s="43">
        <f t="shared" si="446"/>
        <v>0</v>
      </c>
      <c r="BC218" s="45">
        <f>IF(AND(AX218=BE$6,BG217-BE$1/(BE$7-BE$6+1)&gt;=0),ROUND(BE$1/(BE$7-BE$6+1),0),IF(AND(SUM(BC$10:BC217)&gt;0,BG217-BC217&gt;=0),BC217,IF(AND(SUM(BC$10:BC217)&gt;0),BE$1-SUM(BC$10:BC217),0)))</f>
        <v>0</v>
      </c>
      <c r="BD218" s="45">
        <f t="shared" si="527"/>
        <v>0</v>
      </c>
      <c r="BE218" s="45">
        <f t="shared" si="528"/>
        <v>0</v>
      </c>
      <c r="BF218" s="45">
        <f t="shared" si="447"/>
        <v>0</v>
      </c>
      <c r="BG218" s="45">
        <f t="shared" si="529"/>
        <v>0</v>
      </c>
      <c r="BH218" s="45">
        <f>IF(AND(BF218&lt;&gt;0,SUM(BF$9:BF217)=0),ROUND(BE$1*BE$3,0),0)</f>
        <v>0</v>
      </c>
      <c r="BI218" s="18"/>
      <c r="BJ218" s="38">
        <f>IF(SUM(BR$9:BR217)&gt;0.9,MAX(BJ$9:BJ217)+1,0)</f>
        <v>0</v>
      </c>
      <c r="BK218" s="44">
        <f t="shared" si="483"/>
        <v>0</v>
      </c>
      <c r="BL218" s="40">
        <f t="shared" si="484"/>
        <v>50890</v>
      </c>
      <c r="BM218" s="43">
        <f t="shared" si="466"/>
        <v>0</v>
      </c>
      <c r="BN218" s="43">
        <f t="shared" si="448"/>
        <v>0</v>
      </c>
      <c r="BO218" s="45">
        <f>IF(AND(BJ218=BQ$6,BS217-BQ$1/(BQ$7-BQ$6+1)&gt;=0),ROUND(BQ$1/(BQ$7-BQ$6+1),0),IF(AND(SUM(BO$10:BO217)&gt;0,BS217-BO217&gt;=0),BO217,IF(AND(SUM(BO$10:BO217)&gt;0),BQ$1-SUM(BO$10:BO217),0)))</f>
        <v>0</v>
      </c>
      <c r="BP218" s="45">
        <f t="shared" si="530"/>
        <v>0</v>
      </c>
      <c r="BQ218" s="45">
        <f t="shared" si="531"/>
        <v>0</v>
      </c>
      <c r="BR218" s="45">
        <f t="shared" si="449"/>
        <v>0</v>
      </c>
      <c r="BS218" s="45">
        <f t="shared" si="532"/>
        <v>0</v>
      </c>
      <c r="BT218" s="45">
        <f>IF(AND(BR218&lt;&gt;0,SUM(BR$9:BR217)=0),ROUND(BQ$1*BQ$3,0),0)</f>
        <v>0</v>
      </c>
      <c r="BU218" s="18"/>
      <c r="BV218" s="38">
        <f>IF(SUM(CD$9:CD217)&gt;0.9,MAX(BV$9:BV217)+1,0)</f>
        <v>0</v>
      </c>
      <c r="BW218" s="44">
        <f t="shared" si="485"/>
        <v>0</v>
      </c>
      <c r="BX218" s="40">
        <f t="shared" si="486"/>
        <v>50890</v>
      </c>
      <c r="BY218" s="43">
        <f t="shared" si="467"/>
        <v>0</v>
      </c>
      <c r="BZ218" s="43">
        <f t="shared" si="450"/>
        <v>0</v>
      </c>
      <c r="CA218" s="45">
        <f>IF(AND(BV218=CC$6,CE217-CC$1/(CC$7-CC$6+1)&gt;=0),ROUND(CC$1/(CC$7-CC$6+1),0),IF(AND(SUM(CA$10:CA217)&gt;0,CE217-CA217&gt;=0),CA217,IF(AND(SUM(CA$10:CA217)&gt;0),CC$1-SUM(CA$10:CA217),0)))</f>
        <v>0</v>
      </c>
      <c r="CB218" s="45">
        <f t="shared" si="533"/>
        <v>0</v>
      </c>
      <c r="CC218" s="45">
        <f t="shared" si="534"/>
        <v>0</v>
      </c>
      <c r="CD218" s="45">
        <f t="shared" si="451"/>
        <v>0</v>
      </c>
      <c r="CE218" s="45">
        <f t="shared" si="535"/>
        <v>0</v>
      </c>
      <c r="CF218" s="45">
        <f>IF(AND(CD218&lt;&gt;0,SUM(CD$9:CD217)=0),ROUND(CC$1*CC$3,0),0)</f>
        <v>0</v>
      </c>
      <c r="CG218" s="18"/>
      <c r="CH218" s="38">
        <f>IF(SUM(CP$9:CP217)&gt;0.9,MAX(CH$9:CH217)+1,0)</f>
        <v>0</v>
      </c>
      <c r="CI218" s="44">
        <f t="shared" si="487"/>
        <v>0</v>
      </c>
      <c r="CJ218" s="40">
        <f t="shared" si="488"/>
        <v>50890</v>
      </c>
      <c r="CK218" s="43">
        <f t="shared" si="468"/>
        <v>0</v>
      </c>
      <c r="CL218" s="43">
        <f t="shared" si="452"/>
        <v>0</v>
      </c>
      <c r="CM218" s="45">
        <f>IF(AND(CH218=CO$6,CQ217-CO$1/(CO$7-CO$6+1)&gt;=0),ROUND(CO$1/(CO$7-CO$6+1),0),IF(AND(SUM(CM$10:CM217)&gt;0,CQ217-CM217&gt;=0),CM217,IF(AND(SUM(CM$10:CM217)&gt;0),CO$1-SUM(CM$10:CM217),0)))</f>
        <v>0</v>
      </c>
      <c r="CN218" s="45">
        <f t="shared" si="536"/>
        <v>0</v>
      </c>
      <c r="CO218" s="45">
        <f t="shared" si="537"/>
        <v>0</v>
      </c>
      <c r="CP218" s="45">
        <f t="shared" si="453"/>
        <v>0</v>
      </c>
      <c r="CQ218" s="45">
        <f t="shared" si="538"/>
        <v>0</v>
      </c>
      <c r="CR218" s="45">
        <f>IF(AND(CP218&lt;&gt;0,SUM(CP$9:CP217)=0),ROUND(CO$1*CO$3,0),0)</f>
        <v>0</v>
      </c>
      <c r="CS218" s="18"/>
      <c r="CT218" s="38">
        <f>IF(SUM(DB$9:DB217)&gt;0.9,MAX(CT$9:CT217)+1,0)</f>
        <v>0</v>
      </c>
      <c r="CU218" s="44">
        <f t="shared" si="489"/>
        <v>0</v>
      </c>
      <c r="CV218" s="40">
        <f t="shared" si="490"/>
        <v>50890</v>
      </c>
      <c r="CW218" s="43">
        <f t="shared" si="469"/>
        <v>0</v>
      </c>
      <c r="CX218" s="43">
        <f t="shared" si="454"/>
        <v>0</v>
      </c>
      <c r="CY218" s="45">
        <f>IF(AND(CT218=DA$6,DC217-DA$1/(DA$7-DA$6+1)&gt;=0),ROUND(DA$1/(DA$7-DA$6+1),0),IF(AND(SUM(CY$10:CY217)&gt;0,DC217-CY217&gt;=0),CY217,IF(AND(SUM(CY$10:CY217)&gt;0),DA$1-SUM(CY$10:CY217),0)))</f>
        <v>0</v>
      </c>
      <c r="CZ218" s="45">
        <f t="shared" si="539"/>
        <v>0</v>
      </c>
      <c r="DA218" s="45">
        <f t="shared" si="540"/>
        <v>0</v>
      </c>
      <c r="DB218" s="45">
        <f t="shared" si="455"/>
        <v>0</v>
      </c>
      <c r="DC218" s="45">
        <f t="shared" si="541"/>
        <v>0</v>
      </c>
      <c r="DD218" s="45">
        <f>IF(AND(DB218&lt;&gt;0,SUM(DB$9:DB217)=0),ROUND(DA$1*DA$3,0),0)</f>
        <v>0</v>
      </c>
      <c r="DE218" s="18"/>
      <c r="DF218" s="38">
        <f>IF(SUM(DN$9:DN217)&gt;0.9,MAX(DF$9:DF217)+1,0)</f>
        <v>0</v>
      </c>
      <c r="DG218" s="44">
        <f t="shared" si="491"/>
        <v>0</v>
      </c>
      <c r="DH218" s="40">
        <f t="shared" si="492"/>
        <v>50890</v>
      </c>
      <c r="DI218" s="43">
        <f t="shared" si="470"/>
        <v>0</v>
      </c>
      <c r="DJ218" s="43">
        <f t="shared" si="456"/>
        <v>0</v>
      </c>
      <c r="DK218" s="45">
        <f>IF(AND(DF218=DM$6,DO217-DM$1/(DM$7-DM$6+1)&gt;=0),ROUND(DM$1/(DM$7-DM$6+1),0),IF(AND(SUM(DK$10:DK217)&gt;0,DO217-DK217&gt;=0),DK217,IF(AND(SUM(DK$10:DK217)&gt;0),DM$1-SUM(DK$10:DK217),0)))</f>
        <v>0</v>
      </c>
      <c r="DL218" s="45">
        <f t="shared" si="542"/>
        <v>0</v>
      </c>
      <c r="DM218" s="45">
        <f t="shared" si="543"/>
        <v>0</v>
      </c>
      <c r="DN218" s="45">
        <f t="shared" si="457"/>
        <v>0</v>
      </c>
      <c r="DO218" s="45">
        <f t="shared" si="544"/>
        <v>0</v>
      </c>
      <c r="DP218" s="45">
        <f>IF(AND(DN218&lt;&gt;0,SUM(DN$9:DN217)=0),ROUND(DM$1*DM$3,0),0)</f>
        <v>0</v>
      </c>
      <c r="DQ218" s="18"/>
      <c r="DR218" s="38">
        <f>IF(SUM(DZ$9:DZ217)&gt;0.9,MAX(DR$9:DR217)+1,0)</f>
        <v>0</v>
      </c>
      <c r="DS218" s="44">
        <f t="shared" si="493"/>
        <v>0</v>
      </c>
      <c r="DT218" s="40">
        <f t="shared" si="494"/>
        <v>50890</v>
      </c>
      <c r="DU218" s="43">
        <f t="shared" si="471"/>
        <v>0</v>
      </c>
      <c r="DV218" s="43">
        <f t="shared" si="458"/>
        <v>0</v>
      </c>
      <c r="DW218" s="45">
        <f>IF(AND(DR218=DY$6,EA217-DY$1/(DY$7-DY$6+1)&gt;=0),ROUND(DY$1/(DY$7-DY$6+1),0),IF(AND(SUM(DW$10:DW217)&gt;0,EA217-DW217&gt;=0),DW217,IF(AND(SUM(DW$10:DW217)&gt;0),DY$1-SUM(DW$10:DW217),0)))</f>
        <v>0</v>
      </c>
      <c r="DX218" s="45">
        <f t="shared" si="545"/>
        <v>0</v>
      </c>
      <c r="DY218" s="45">
        <f t="shared" si="546"/>
        <v>0</v>
      </c>
      <c r="DZ218" s="45">
        <f t="shared" si="459"/>
        <v>0</v>
      </c>
      <c r="EA218" s="45">
        <f t="shared" si="547"/>
        <v>0</v>
      </c>
      <c r="EB218" s="45">
        <f>IF(AND(DZ218&lt;&gt;0,SUM(DZ$9:DZ217)=0),ROUND(DY$1*DY$3,0),0)</f>
        <v>0</v>
      </c>
      <c r="EC218" s="18"/>
      <c r="ED218" s="38">
        <f>IF(SUM(EL$9:EL217)&gt;0.9,MAX(ED$9:ED217)+1,0)</f>
        <v>0</v>
      </c>
      <c r="EE218" s="44">
        <f t="shared" si="495"/>
        <v>0</v>
      </c>
      <c r="EF218" s="40">
        <f t="shared" si="496"/>
        <v>50890</v>
      </c>
      <c r="EG218" s="43">
        <f t="shared" si="472"/>
        <v>0</v>
      </c>
      <c r="EH218" s="43">
        <f t="shared" si="460"/>
        <v>0</v>
      </c>
      <c r="EI218" s="45">
        <f>IF(AND(ED218=EK$6,EM217-EK$1/(EK$7-EK$6+1)&gt;=0),ROUND(EK$1/(EK$7-EK$6+1),0),IF(AND(SUM(EI$10:EI217)&gt;0,EM217-EI217&gt;=0),EI217,IF(AND(SUM(EI$10:EI217)&gt;0),EK$1-SUM(EI$10:EI217),0)))</f>
        <v>0</v>
      </c>
      <c r="EJ218" s="45">
        <f t="shared" si="548"/>
        <v>0</v>
      </c>
      <c r="EK218" s="45">
        <f t="shared" si="549"/>
        <v>0</v>
      </c>
      <c r="EL218" s="45">
        <f t="shared" si="461"/>
        <v>0</v>
      </c>
      <c r="EM218" s="45">
        <f t="shared" si="550"/>
        <v>0</v>
      </c>
      <c r="EN218" s="45">
        <f>IF(AND(EL218&lt;&gt;0,SUM(EL$9:EL217)=0),ROUND(EK$1*EK$3,0),0)</f>
        <v>0</v>
      </c>
      <c r="EO218" s="21"/>
      <c r="EP218" s="46">
        <f t="shared" si="567"/>
        <v>196</v>
      </c>
      <c r="EQ218" s="47">
        <f t="shared" si="551"/>
        <v>50890</v>
      </c>
      <c r="ER218" s="48">
        <f t="shared" si="438"/>
        <v>0</v>
      </c>
      <c r="ES218" s="48">
        <f t="shared" si="552"/>
        <v>0</v>
      </c>
      <c r="ET218" s="48">
        <f t="shared" si="553"/>
        <v>0</v>
      </c>
      <c r="EU218" s="48">
        <f t="shared" si="554"/>
        <v>0</v>
      </c>
      <c r="EV218" s="48">
        <f t="shared" si="555"/>
        <v>0</v>
      </c>
      <c r="EW218" s="48">
        <f t="shared" si="556"/>
        <v>0</v>
      </c>
      <c r="EX218" s="48">
        <f t="shared" si="557"/>
        <v>0</v>
      </c>
      <c r="EY218" s="48">
        <f t="shared" si="558"/>
        <v>0</v>
      </c>
      <c r="EZ218" s="48">
        <f t="shared" si="559"/>
        <v>0</v>
      </c>
      <c r="FA218" s="48">
        <f t="shared" si="560"/>
        <v>0</v>
      </c>
      <c r="FB218" s="48">
        <f t="shared" si="561"/>
        <v>0</v>
      </c>
      <c r="FC218" s="48">
        <f t="shared" si="562"/>
        <v>0</v>
      </c>
      <c r="FD218" s="48">
        <f t="shared" si="497"/>
        <v>0</v>
      </c>
      <c r="FE218" s="49">
        <f t="shared" si="473"/>
        <v>0</v>
      </c>
      <c r="FF218" s="49">
        <f t="shared" si="501"/>
        <v>0</v>
      </c>
      <c r="FG218" s="49">
        <f t="shared" si="502"/>
        <v>0</v>
      </c>
      <c r="FH218" s="49">
        <f t="shared" si="503"/>
        <v>0</v>
      </c>
      <c r="FI218" s="49">
        <f t="shared" si="504"/>
        <v>0</v>
      </c>
      <c r="FJ218" s="49">
        <f t="shared" si="505"/>
        <v>0</v>
      </c>
      <c r="FK218" s="49">
        <f t="shared" si="506"/>
        <v>0</v>
      </c>
      <c r="FL218" s="49">
        <f t="shared" si="507"/>
        <v>0</v>
      </c>
      <c r="FM218" s="49">
        <f t="shared" si="508"/>
        <v>0</v>
      </c>
      <c r="FN218" s="49">
        <f t="shared" si="563"/>
        <v>0</v>
      </c>
      <c r="FO218" s="49">
        <f t="shared" si="564"/>
        <v>0</v>
      </c>
      <c r="FP218" s="49">
        <f t="shared" si="565"/>
        <v>0</v>
      </c>
      <c r="FQ218" s="49">
        <f t="shared" si="566"/>
        <v>0</v>
      </c>
      <c r="FR218" s="49">
        <f t="shared" si="509"/>
        <v>0</v>
      </c>
      <c r="FS218" s="49">
        <f>IF(SUM(FF218:FF$298)=0,FF$299*FS$8/12,0)</f>
        <v>0</v>
      </c>
      <c r="FT218" s="49">
        <f>IF(SUM(FG218:FG$298)=0,FG$299*FT$8/12,0)</f>
        <v>0</v>
      </c>
      <c r="FU218" s="49">
        <f>IF(SUM(FH218:FH$298)=0,FH$299*FU$8/12,0)</f>
        <v>0</v>
      </c>
      <c r="FV218" s="49">
        <f>IF(SUM(FI218:FI$298)=0,FI$299*FV$8/12,0)</f>
        <v>0</v>
      </c>
      <c r="FW218" s="49">
        <f>IF(SUM(FJ218:FJ$298)=0,FJ$299*FW$8/12,0)</f>
        <v>0</v>
      </c>
      <c r="FX218" s="49">
        <f>IF(SUM(FK218:FK$298)=0,FK$299*FX$8/12,0)</f>
        <v>0</v>
      </c>
      <c r="FY218" s="49">
        <f>IF(SUM(FL218:FL$298)=0,FL$299*FY$8/12,0)</f>
        <v>0</v>
      </c>
      <c r="FZ218" s="49">
        <f>IF(SUM(FM218:FM$298)=0,FM$299*FZ$8/12,0)</f>
        <v>0</v>
      </c>
      <c r="GA218" s="49">
        <f>IF(SUM(FN218:FN$298)=0,FN$299*GA$8/12,0)</f>
        <v>0</v>
      </c>
      <c r="GB218" s="49">
        <f>IF(SUM(FO218:FO$298)=0,FO$299*GB$8/12,0)</f>
        <v>0</v>
      </c>
      <c r="GC218" s="49">
        <f>IF(SUM(FP218:FP$298)=0,FP$299*GC$8/12,0)</f>
        <v>0</v>
      </c>
      <c r="GD218" s="49">
        <f>IF(SUM(FQ218:FQ$298)=0,FQ$299*GD$8/12,0)</f>
        <v>0</v>
      </c>
      <c r="GE218" s="49">
        <f t="shared" si="510"/>
        <v>0</v>
      </c>
      <c r="GF218" s="49">
        <f t="shared" si="498"/>
        <v>0</v>
      </c>
      <c r="GG218" s="49">
        <f t="shared" si="511"/>
        <v>0</v>
      </c>
      <c r="GH218" s="49">
        <f t="shared" si="499"/>
        <v>0</v>
      </c>
      <c r="GI218" s="49">
        <f t="shared" si="512"/>
        <v>0</v>
      </c>
      <c r="GJ218" s="49">
        <f t="shared" si="500"/>
        <v>0</v>
      </c>
      <c r="GK218" s="21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  <c r="IW218" s="64"/>
      <c r="IX218" s="64"/>
      <c r="IY218" s="64"/>
      <c r="IZ218" s="64"/>
      <c r="JA218" s="64"/>
      <c r="JB218" s="64"/>
      <c r="JC218" s="64"/>
      <c r="JD218" s="64"/>
      <c r="JE218" s="64"/>
      <c r="JF218" s="64"/>
      <c r="JG218" s="64"/>
      <c r="JH218" s="64"/>
      <c r="JI218" s="64"/>
      <c r="JJ218" s="64"/>
      <c r="JK218" s="64"/>
      <c r="JL218" s="64"/>
      <c r="JM218" s="64"/>
      <c r="JN218" s="64"/>
      <c r="JO218" s="64"/>
      <c r="JP218" s="64"/>
      <c r="JQ218" s="64"/>
      <c r="JR218" s="64"/>
      <c r="JS218" s="64"/>
      <c r="JT218" s="64"/>
      <c r="JU218" s="64"/>
      <c r="JV218" s="64"/>
      <c r="JW218" s="64"/>
      <c r="JX218" s="64"/>
      <c r="JY218" s="64"/>
      <c r="JZ218" s="64"/>
      <c r="KA218" s="64"/>
      <c r="KB218" s="64"/>
      <c r="KC218" s="64"/>
      <c r="KD218" s="64"/>
      <c r="KE218" s="64"/>
      <c r="KF218" s="64"/>
      <c r="KG218" s="64"/>
      <c r="KH218" s="64"/>
      <c r="KI218" s="64"/>
      <c r="KJ218" s="64"/>
      <c r="KK218" s="64"/>
      <c r="KL218" s="64"/>
      <c r="KM218" s="64"/>
    </row>
    <row r="219" spans="1:299">
      <c r="A219" s="57"/>
      <c r="B219" s="38">
        <f>IF(SUM(J$9:J218)&gt;0.9,MAX(B$9:B218)+1,0)</f>
        <v>190</v>
      </c>
      <c r="C219" s="44">
        <f t="shared" si="474"/>
        <v>0</v>
      </c>
      <c r="D219" s="40">
        <v>50921</v>
      </c>
      <c r="E219" s="43">
        <f t="shared" si="513"/>
        <v>0</v>
      </c>
      <c r="F219" s="43">
        <f t="shared" si="514"/>
        <v>0</v>
      </c>
      <c r="G219" s="45">
        <f>IF(AND(B219=I$6,K218-I$1/(I$7-I$6+1)&gt;=0),ROUND(I$1/(I$7-I$6+1),0),IF(AND(SUM(G$10:G218)&gt;0,K218-G218&gt;=0),G218,IF(AND(SUM(G$10:G218)&gt;0),I$1-SUM(G$10:G218),0)))</f>
        <v>0</v>
      </c>
      <c r="H219" s="45">
        <f t="shared" si="515"/>
        <v>0</v>
      </c>
      <c r="I219" s="45">
        <f t="shared" si="516"/>
        <v>0</v>
      </c>
      <c r="J219" s="45">
        <f t="shared" si="439"/>
        <v>0</v>
      </c>
      <c r="K219" s="45">
        <f t="shared" si="517"/>
        <v>0</v>
      </c>
      <c r="L219" s="45">
        <f>IF(AND(J219&lt;&gt;0,SUM(J$9:J218)=0),ROUND(I$1*I$3,0),0)</f>
        <v>0</v>
      </c>
      <c r="M219" s="18"/>
      <c r="N219" s="38">
        <f>IF(SUM(V$9:V218)&gt;0.9,MAX(N$9:N218)+1,0)</f>
        <v>0</v>
      </c>
      <c r="O219" s="44">
        <f t="shared" si="475"/>
        <v>0</v>
      </c>
      <c r="P219" s="40">
        <f t="shared" si="476"/>
        <v>50921</v>
      </c>
      <c r="Q219" s="43">
        <f t="shared" si="462"/>
        <v>0</v>
      </c>
      <c r="R219" s="43">
        <f t="shared" si="440"/>
        <v>0</v>
      </c>
      <c r="S219" s="45">
        <f>IF(AND(N219=U$6,W218-U$1/(U$7-U$6+1)&gt;=0),ROUND(U$1/(U$7-U$6+1),0),IF(AND(SUM(S$10:S218)&gt;0,W218-S218&gt;=0),S218,IF(AND(SUM(S$10:S218)&gt;0),U$1-SUM(S$10:S218),0)))</f>
        <v>0</v>
      </c>
      <c r="T219" s="45">
        <f t="shared" si="518"/>
        <v>0</v>
      </c>
      <c r="U219" s="45">
        <f t="shared" si="519"/>
        <v>0</v>
      </c>
      <c r="V219" s="45">
        <f t="shared" si="441"/>
        <v>0</v>
      </c>
      <c r="W219" s="45">
        <f t="shared" si="520"/>
        <v>0</v>
      </c>
      <c r="X219" s="45">
        <f>IF(AND(V219&lt;&gt;0,SUM(V$9:V218)=0),ROUND(U$1*U$3,0),0)</f>
        <v>0</v>
      </c>
      <c r="Y219" s="18"/>
      <c r="Z219" s="38">
        <f>IF(SUM(AH$9:AH218)&gt;0.9,MAX(Z$9:Z218)+1,0)</f>
        <v>0</v>
      </c>
      <c r="AA219" s="44">
        <f t="shared" si="477"/>
        <v>0</v>
      </c>
      <c r="AB219" s="40">
        <f t="shared" si="478"/>
        <v>50921</v>
      </c>
      <c r="AC219" s="43">
        <f t="shared" si="463"/>
        <v>0</v>
      </c>
      <c r="AD219" s="43">
        <f t="shared" si="442"/>
        <v>0</v>
      </c>
      <c r="AE219" s="45">
        <f>IF(AND(Z219=AG$6,AI218-AG$1/(AG$7-AG$6+1)&gt;=0),ROUND(AG$1/(AG$7-AG$6+1),0),IF(AND(SUM(AE$10:AE218)&gt;0,AI218-AE218&gt;=0),AE218,IF(AND(SUM(AE$10:AE218)&gt;0),AG$1-SUM(AE$10:AE218),0)))</f>
        <v>0</v>
      </c>
      <c r="AF219" s="45">
        <f t="shared" si="521"/>
        <v>0</v>
      </c>
      <c r="AG219" s="45">
        <f t="shared" si="522"/>
        <v>0</v>
      </c>
      <c r="AH219" s="45">
        <f t="shared" si="443"/>
        <v>0</v>
      </c>
      <c r="AI219" s="45">
        <f t="shared" si="523"/>
        <v>0</v>
      </c>
      <c r="AJ219" s="45">
        <f>IF(AND(AH219&lt;&gt;0,SUM(AH$9:AH218)=0),ROUND(AG$1*AG$3,0),0)</f>
        <v>0</v>
      </c>
      <c r="AK219" s="18"/>
      <c r="AL219" s="38">
        <f>IF(SUM(AT$9:AT218)&gt;0.9,MAX(AL$9:AL218)+1,0)</f>
        <v>0</v>
      </c>
      <c r="AM219" s="44">
        <f t="shared" si="479"/>
        <v>0</v>
      </c>
      <c r="AN219" s="40">
        <f t="shared" si="480"/>
        <v>50921</v>
      </c>
      <c r="AO219" s="43">
        <f t="shared" si="464"/>
        <v>0</v>
      </c>
      <c r="AP219" s="43">
        <f t="shared" si="444"/>
        <v>0</v>
      </c>
      <c r="AQ219" s="45">
        <f>IF(AND(AL219=AS$6,AU218-AS$1/(AS$7-AS$6+1)&gt;=0),ROUND(AS$1/(AS$7-AS$6+1),0),IF(AND(SUM(AQ$10:AQ218)&gt;0,AU218-AQ218&gt;=0),AQ218,IF(AND(SUM(AQ$10:AQ218)&gt;0),AS$1-SUM(AQ$10:AQ218),0)))</f>
        <v>0</v>
      </c>
      <c r="AR219" s="45">
        <f t="shared" si="524"/>
        <v>0</v>
      </c>
      <c r="AS219" s="45">
        <f t="shared" si="525"/>
        <v>0</v>
      </c>
      <c r="AT219" s="45">
        <f t="shared" si="445"/>
        <v>0</v>
      </c>
      <c r="AU219" s="45">
        <f t="shared" si="526"/>
        <v>0</v>
      </c>
      <c r="AV219" s="45">
        <f>IF(AND(AT219&lt;&gt;0,SUM(AT$9:AT218)=0),ROUND(AS$1*AS$3,0),0)</f>
        <v>0</v>
      </c>
      <c r="AW219" s="18"/>
      <c r="AX219" s="38">
        <f>IF(SUM(BF$9:BF218)&gt;0.9,MAX(AX$9:AX218)+1,0)</f>
        <v>0</v>
      </c>
      <c r="AY219" s="44">
        <f t="shared" si="481"/>
        <v>0</v>
      </c>
      <c r="AZ219" s="40">
        <f t="shared" si="482"/>
        <v>50921</v>
      </c>
      <c r="BA219" s="43">
        <f t="shared" si="465"/>
        <v>0</v>
      </c>
      <c r="BB219" s="43">
        <f t="shared" si="446"/>
        <v>0</v>
      </c>
      <c r="BC219" s="45">
        <f>IF(AND(AX219=BE$6,BG218-BE$1/(BE$7-BE$6+1)&gt;=0),ROUND(BE$1/(BE$7-BE$6+1),0),IF(AND(SUM(BC$10:BC218)&gt;0,BG218-BC218&gt;=0),BC218,IF(AND(SUM(BC$10:BC218)&gt;0),BE$1-SUM(BC$10:BC218),0)))</f>
        <v>0</v>
      </c>
      <c r="BD219" s="45">
        <f t="shared" si="527"/>
        <v>0</v>
      </c>
      <c r="BE219" s="45">
        <f t="shared" si="528"/>
        <v>0</v>
      </c>
      <c r="BF219" s="45">
        <f t="shared" si="447"/>
        <v>0</v>
      </c>
      <c r="BG219" s="45">
        <f t="shared" si="529"/>
        <v>0</v>
      </c>
      <c r="BH219" s="45">
        <f>IF(AND(BF219&lt;&gt;0,SUM(BF$9:BF218)=0),ROUND(BE$1*BE$3,0),0)</f>
        <v>0</v>
      </c>
      <c r="BI219" s="18"/>
      <c r="BJ219" s="38">
        <f>IF(SUM(BR$9:BR218)&gt;0.9,MAX(BJ$9:BJ218)+1,0)</f>
        <v>0</v>
      </c>
      <c r="BK219" s="44">
        <f t="shared" si="483"/>
        <v>0</v>
      </c>
      <c r="BL219" s="40">
        <f t="shared" si="484"/>
        <v>50921</v>
      </c>
      <c r="BM219" s="43">
        <f t="shared" si="466"/>
        <v>0</v>
      </c>
      <c r="BN219" s="43">
        <f t="shared" si="448"/>
        <v>0</v>
      </c>
      <c r="BO219" s="45">
        <f>IF(AND(BJ219=BQ$6,BS218-BQ$1/(BQ$7-BQ$6+1)&gt;=0),ROUND(BQ$1/(BQ$7-BQ$6+1),0),IF(AND(SUM(BO$10:BO218)&gt;0,BS218-BO218&gt;=0),BO218,IF(AND(SUM(BO$10:BO218)&gt;0),BQ$1-SUM(BO$10:BO218),0)))</f>
        <v>0</v>
      </c>
      <c r="BP219" s="45">
        <f t="shared" si="530"/>
        <v>0</v>
      </c>
      <c r="BQ219" s="45">
        <f t="shared" si="531"/>
        <v>0</v>
      </c>
      <c r="BR219" s="45">
        <f t="shared" si="449"/>
        <v>0</v>
      </c>
      <c r="BS219" s="45">
        <f t="shared" si="532"/>
        <v>0</v>
      </c>
      <c r="BT219" s="45">
        <f>IF(AND(BR219&lt;&gt;0,SUM(BR$9:BR218)=0),ROUND(BQ$1*BQ$3,0),0)</f>
        <v>0</v>
      </c>
      <c r="BU219" s="18"/>
      <c r="BV219" s="38">
        <f>IF(SUM(CD$9:CD218)&gt;0.9,MAX(BV$9:BV218)+1,0)</f>
        <v>0</v>
      </c>
      <c r="BW219" s="44">
        <f t="shared" si="485"/>
        <v>0</v>
      </c>
      <c r="BX219" s="40">
        <f t="shared" si="486"/>
        <v>50921</v>
      </c>
      <c r="BY219" s="43">
        <f t="shared" si="467"/>
        <v>0</v>
      </c>
      <c r="BZ219" s="43">
        <f t="shared" si="450"/>
        <v>0</v>
      </c>
      <c r="CA219" s="45">
        <f>IF(AND(BV219=CC$6,CE218-CC$1/(CC$7-CC$6+1)&gt;=0),ROUND(CC$1/(CC$7-CC$6+1),0),IF(AND(SUM(CA$10:CA218)&gt;0,CE218-CA218&gt;=0),CA218,IF(AND(SUM(CA$10:CA218)&gt;0),CC$1-SUM(CA$10:CA218),0)))</f>
        <v>0</v>
      </c>
      <c r="CB219" s="45">
        <f t="shared" si="533"/>
        <v>0</v>
      </c>
      <c r="CC219" s="45">
        <f t="shared" si="534"/>
        <v>0</v>
      </c>
      <c r="CD219" s="45">
        <f t="shared" si="451"/>
        <v>0</v>
      </c>
      <c r="CE219" s="45">
        <f t="shared" si="535"/>
        <v>0</v>
      </c>
      <c r="CF219" s="45">
        <f>IF(AND(CD219&lt;&gt;0,SUM(CD$9:CD218)=0),ROUND(CC$1*CC$3,0),0)</f>
        <v>0</v>
      </c>
      <c r="CG219" s="18"/>
      <c r="CH219" s="38">
        <f>IF(SUM(CP$9:CP218)&gt;0.9,MAX(CH$9:CH218)+1,0)</f>
        <v>0</v>
      </c>
      <c r="CI219" s="44">
        <f t="shared" si="487"/>
        <v>0</v>
      </c>
      <c r="CJ219" s="40">
        <f t="shared" si="488"/>
        <v>50921</v>
      </c>
      <c r="CK219" s="43">
        <f t="shared" si="468"/>
        <v>0</v>
      </c>
      <c r="CL219" s="43">
        <f t="shared" si="452"/>
        <v>0</v>
      </c>
      <c r="CM219" s="45">
        <f>IF(AND(CH219=CO$6,CQ218-CO$1/(CO$7-CO$6+1)&gt;=0),ROUND(CO$1/(CO$7-CO$6+1),0),IF(AND(SUM(CM$10:CM218)&gt;0,CQ218-CM218&gt;=0),CM218,IF(AND(SUM(CM$10:CM218)&gt;0),CO$1-SUM(CM$10:CM218),0)))</f>
        <v>0</v>
      </c>
      <c r="CN219" s="45">
        <f t="shared" si="536"/>
        <v>0</v>
      </c>
      <c r="CO219" s="45">
        <f t="shared" si="537"/>
        <v>0</v>
      </c>
      <c r="CP219" s="45">
        <f t="shared" si="453"/>
        <v>0</v>
      </c>
      <c r="CQ219" s="45">
        <f t="shared" si="538"/>
        <v>0</v>
      </c>
      <c r="CR219" s="45">
        <f>IF(AND(CP219&lt;&gt;0,SUM(CP$9:CP218)=0),ROUND(CO$1*CO$3,0),0)</f>
        <v>0</v>
      </c>
      <c r="CS219" s="18"/>
      <c r="CT219" s="38">
        <f>IF(SUM(DB$9:DB218)&gt;0.9,MAX(CT$9:CT218)+1,0)</f>
        <v>0</v>
      </c>
      <c r="CU219" s="44">
        <f t="shared" si="489"/>
        <v>0</v>
      </c>
      <c r="CV219" s="40">
        <f t="shared" si="490"/>
        <v>50921</v>
      </c>
      <c r="CW219" s="43">
        <f t="shared" si="469"/>
        <v>0</v>
      </c>
      <c r="CX219" s="43">
        <f t="shared" si="454"/>
        <v>0</v>
      </c>
      <c r="CY219" s="45">
        <f>IF(AND(CT219=DA$6,DC218-DA$1/(DA$7-DA$6+1)&gt;=0),ROUND(DA$1/(DA$7-DA$6+1),0),IF(AND(SUM(CY$10:CY218)&gt;0,DC218-CY218&gt;=0),CY218,IF(AND(SUM(CY$10:CY218)&gt;0),DA$1-SUM(CY$10:CY218),0)))</f>
        <v>0</v>
      </c>
      <c r="CZ219" s="45">
        <f t="shared" si="539"/>
        <v>0</v>
      </c>
      <c r="DA219" s="45">
        <f t="shared" si="540"/>
        <v>0</v>
      </c>
      <c r="DB219" s="45">
        <f t="shared" si="455"/>
        <v>0</v>
      </c>
      <c r="DC219" s="45">
        <f t="shared" si="541"/>
        <v>0</v>
      </c>
      <c r="DD219" s="45">
        <f>IF(AND(DB219&lt;&gt;0,SUM(DB$9:DB218)=0),ROUND(DA$1*DA$3,0),0)</f>
        <v>0</v>
      </c>
      <c r="DE219" s="18"/>
      <c r="DF219" s="38">
        <f>IF(SUM(DN$9:DN218)&gt;0.9,MAX(DF$9:DF218)+1,0)</f>
        <v>0</v>
      </c>
      <c r="DG219" s="44">
        <f t="shared" si="491"/>
        <v>0</v>
      </c>
      <c r="DH219" s="40">
        <f t="shared" si="492"/>
        <v>50921</v>
      </c>
      <c r="DI219" s="43">
        <f t="shared" si="470"/>
        <v>0</v>
      </c>
      <c r="DJ219" s="43">
        <f t="shared" si="456"/>
        <v>0</v>
      </c>
      <c r="DK219" s="45">
        <f>IF(AND(DF219=DM$6,DO218-DM$1/(DM$7-DM$6+1)&gt;=0),ROUND(DM$1/(DM$7-DM$6+1),0),IF(AND(SUM(DK$10:DK218)&gt;0,DO218-DK218&gt;=0),DK218,IF(AND(SUM(DK$10:DK218)&gt;0),DM$1-SUM(DK$10:DK218),0)))</f>
        <v>0</v>
      </c>
      <c r="DL219" s="45">
        <f t="shared" si="542"/>
        <v>0</v>
      </c>
      <c r="DM219" s="45">
        <f t="shared" si="543"/>
        <v>0</v>
      </c>
      <c r="DN219" s="45">
        <f t="shared" si="457"/>
        <v>0</v>
      </c>
      <c r="DO219" s="45">
        <f t="shared" si="544"/>
        <v>0</v>
      </c>
      <c r="DP219" s="45">
        <f>IF(AND(DN219&lt;&gt;0,SUM(DN$9:DN218)=0),ROUND(DM$1*DM$3,0),0)</f>
        <v>0</v>
      </c>
      <c r="DQ219" s="18"/>
      <c r="DR219" s="38">
        <f>IF(SUM(DZ$9:DZ218)&gt;0.9,MAX(DR$9:DR218)+1,0)</f>
        <v>0</v>
      </c>
      <c r="DS219" s="44">
        <f t="shared" si="493"/>
        <v>0</v>
      </c>
      <c r="DT219" s="40">
        <f t="shared" si="494"/>
        <v>50921</v>
      </c>
      <c r="DU219" s="43">
        <f t="shared" si="471"/>
        <v>0</v>
      </c>
      <c r="DV219" s="43">
        <f t="shared" si="458"/>
        <v>0</v>
      </c>
      <c r="DW219" s="45">
        <f>IF(AND(DR219=DY$6,EA218-DY$1/(DY$7-DY$6+1)&gt;=0),ROUND(DY$1/(DY$7-DY$6+1),0),IF(AND(SUM(DW$10:DW218)&gt;0,EA218-DW218&gt;=0),DW218,IF(AND(SUM(DW$10:DW218)&gt;0),DY$1-SUM(DW$10:DW218),0)))</f>
        <v>0</v>
      </c>
      <c r="DX219" s="45">
        <f t="shared" si="545"/>
        <v>0</v>
      </c>
      <c r="DY219" s="45">
        <f t="shared" si="546"/>
        <v>0</v>
      </c>
      <c r="DZ219" s="45">
        <f t="shared" si="459"/>
        <v>0</v>
      </c>
      <c r="EA219" s="45">
        <f t="shared" si="547"/>
        <v>0</v>
      </c>
      <c r="EB219" s="45">
        <f>IF(AND(DZ219&lt;&gt;0,SUM(DZ$9:DZ218)=0),ROUND(DY$1*DY$3,0),0)</f>
        <v>0</v>
      </c>
      <c r="EC219" s="18"/>
      <c r="ED219" s="38">
        <f>IF(SUM(EL$9:EL218)&gt;0.9,MAX(ED$9:ED218)+1,0)</f>
        <v>0</v>
      </c>
      <c r="EE219" s="44">
        <f t="shared" si="495"/>
        <v>0</v>
      </c>
      <c r="EF219" s="40">
        <f t="shared" si="496"/>
        <v>50921</v>
      </c>
      <c r="EG219" s="43">
        <f t="shared" si="472"/>
        <v>0</v>
      </c>
      <c r="EH219" s="43">
        <f t="shared" si="460"/>
        <v>0</v>
      </c>
      <c r="EI219" s="45">
        <f>IF(AND(ED219=EK$6,EM218-EK$1/(EK$7-EK$6+1)&gt;=0),ROUND(EK$1/(EK$7-EK$6+1),0),IF(AND(SUM(EI$10:EI218)&gt;0,EM218-EI218&gt;=0),EI218,IF(AND(SUM(EI$10:EI218)&gt;0),EK$1-SUM(EI$10:EI218),0)))</f>
        <v>0</v>
      </c>
      <c r="EJ219" s="45">
        <f t="shared" si="548"/>
        <v>0</v>
      </c>
      <c r="EK219" s="45">
        <f t="shared" si="549"/>
        <v>0</v>
      </c>
      <c r="EL219" s="45">
        <f t="shared" si="461"/>
        <v>0</v>
      </c>
      <c r="EM219" s="45">
        <f t="shared" si="550"/>
        <v>0</v>
      </c>
      <c r="EN219" s="45">
        <f>IF(AND(EL219&lt;&gt;0,SUM(EL$9:EL218)=0),ROUND(EK$1*EK$3,0),0)</f>
        <v>0</v>
      </c>
      <c r="EO219" s="21"/>
      <c r="EP219" s="46">
        <f t="shared" si="567"/>
        <v>197</v>
      </c>
      <c r="EQ219" s="47">
        <f t="shared" si="551"/>
        <v>50921</v>
      </c>
      <c r="ER219" s="48">
        <f t="shared" si="438"/>
        <v>0</v>
      </c>
      <c r="ES219" s="48">
        <f t="shared" si="552"/>
        <v>0</v>
      </c>
      <c r="ET219" s="48">
        <f t="shared" si="553"/>
        <v>0</v>
      </c>
      <c r="EU219" s="48">
        <f t="shared" si="554"/>
        <v>0</v>
      </c>
      <c r="EV219" s="48">
        <f t="shared" si="555"/>
        <v>0</v>
      </c>
      <c r="EW219" s="48">
        <f t="shared" si="556"/>
        <v>0</v>
      </c>
      <c r="EX219" s="48">
        <f t="shared" si="557"/>
        <v>0</v>
      </c>
      <c r="EY219" s="48">
        <f t="shared" si="558"/>
        <v>0</v>
      </c>
      <c r="EZ219" s="48">
        <f t="shared" si="559"/>
        <v>0</v>
      </c>
      <c r="FA219" s="48">
        <f t="shared" si="560"/>
        <v>0</v>
      </c>
      <c r="FB219" s="48">
        <f t="shared" si="561"/>
        <v>0</v>
      </c>
      <c r="FC219" s="48">
        <f t="shared" si="562"/>
        <v>0</v>
      </c>
      <c r="FD219" s="48">
        <f t="shared" si="497"/>
        <v>0</v>
      </c>
      <c r="FE219" s="49">
        <f t="shared" si="473"/>
        <v>0</v>
      </c>
      <c r="FF219" s="49">
        <f t="shared" si="501"/>
        <v>0</v>
      </c>
      <c r="FG219" s="49">
        <f t="shared" si="502"/>
        <v>0</v>
      </c>
      <c r="FH219" s="49">
        <f t="shared" si="503"/>
        <v>0</v>
      </c>
      <c r="FI219" s="49">
        <f t="shared" si="504"/>
        <v>0</v>
      </c>
      <c r="FJ219" s="49">
        <f t="shared" si="505"/>
        <v>0</v>
      </c>
      <c r="FK219" s="49">
        <f t="shared" si="506"/>
        <v>0</v>
      </c>
      <c r="FL219" s="49">
        <f t="shared" si="507"/>
        <v>0</v>
      </c>
      <c r="FM219" s="49">
        <f t="shared" si="508"/>
        <v>0</v>
      </c>
      <c r="FN219" s="49">
        <f t="shared" si="563"/>
        <v>0</v>
      </c>
      <c r="FO219" s="49">
        <f t="shared" si="564"/>
        <v>0</v>
      </c>
      <c r="FP219" s="49">
        <f t="shared" si="565"/>
        <v>0</v>
      </c>
      <c r="FQ219" s="49">
        <f t="shared" si="566"/>
        <v>0</v>
      </c>
      <c r="FR219" s="49">
        <f t="shared" si="509"/>
        <v>0</v>
      </c>
      <c r="FS219" s="49">
        <f>IF(SUM(FF219:FF$298)=0,FF$299*FS$8/12,0)</f>
        <v>0</v>
      </c>
      <c r="FT219" s="49">
        <f>IF(SUM(FG219:FG$298)=0,FG$299*FT$8/12,0)</f>
        <v>0</v>
      </c>
      <c r="FU219" s="49">
        <f>IF(SUM(FH219:FH$298)=0,FH$299*FU$8/12,0)</f>
        <v>0</v>
      </c>
      <c r="FV219" s="49">
        <f>IF(SUM(FI219:FI$298)=0,FI$299*FV$8/12,0)</f>
        <v>0</v>
      </c>
      <c r="FW219" s="49">
        <f>IF(SUM(FJ219:FJ$298)=0,FJ$299*FW$8/12,0)</f>
        <v>0</v>
      </c>
      <c r="FX219" s="49">
        <f>IF(SUM(FK219:FK$298)=0,FK$299*FX$8/12,0)</f>
        <v>0</v>
      </c>
      <c r="FY219" s="49">
        <f>IF(SUM(FL219:FL$298)=0,FL$299*FY$8/12,0)</f>
        <v>0</v>
      </c>
      <c r="FZ219" s="49">
        <f>IF(SUM(FM219:FM$298)=0,FM$299*FZ$8/12,0)</f>
        <v>0</v>
      </c>
      <c r="GA219" s="49">
        <f>IF(SUM(FN219:FN$298)=0,FN$299*GA$8/12,0)</f>
        <v>0</v>
      </c>
      <c r="GB219" s="49">
        <f>IF(SUM(FO219:FO$298)=0,FO$299*GB$8/12,0)</f>
        <v>0</v>
      </c>
      <c r="GC219" s="49">
        <f>IF(SUM(FP219:FP$298)=0,FP$299*GC$8/12,0)</f>
        <v>0</v>
      </c>
      <c r="GD219" s="49">
        <f>IF(SUM(FQ219:FQ$298)=0,FQ$299*GD$8/12,0)</f>
        <v>0</v>
      </c>
      <c r="GE219" s="49">
        <f t="shared" si="510"/>
        <v>0</v>
      </c>
      <c r="GF219" s="49">
        <f t="shared" si="498"/>
        <v>0</v>
      </c>
      <c r="GG219" s="49">
        <f t="shared" si="511"/>
        <v>0</v>
      </c>
      <c r="GH219" s="49">
        <f t="shared" si="499"/>
        <v>0</v>
      </c>
      <c r="GI219" s="49">
        <f t="shared" si="512"/>
        <v>0</v>
      </c>
      <c r="GJ219" s="49">
        <f t="shared" si="500"/>
        <v>0</v>
      </c>
      <c r="GK219" s="21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  <c r="IW219" s="64"/>
      <c r="IX219" s="64"/>
      <c r="IY219" s="64"/>
      <c r="IZ219" s="64"/>
      <c r="JA219" s="64"/>
      <c r="JB219" s="64"/>
      <c r="JC219" s="64"/>
      <c r="JD219" s="64"/>
      <c r="JE219" s="64"/>
      <c r="JF219" s="64"/>
      <c r="JG219" s="64"/>
      <c r="JH219" s="64"/>
      <c r="JI219" s="64"/>
      <c r="JJ219" s="64"/>
      <c r="JK219" s="64"/>
      <c r="JL219" s="64"/>
      <c r="JM219" s="64"/>
      <c r="JN219" s="64"/>
      <c r="JO219" s="64"/>
      <c r="JP219" s="64"/>
      <c r="JQ219" s="64"/>
      <c r="JR219" s="64"/>
      <c r="JS219" s="64"/>
      <c r="JT219" s="64"/>
      <c r="JU219" s="64"/>
      <c r="JV219" s="64"/>
      <c r="JW219" s="64"/>
      <c r="JX219" s="64"/>
      <c r="JY219" s="64"/>
      <c r="JZ219" s="64"/>
      <c r="KA219" s="64"/>
      <c r="KB219" s="64"/>
      <c r="KC219" s="64"/>
      <c r="KD219" s="64"/>
      <c r="KE219" s="64"/>
      <c r="KF219" s="64"/>
      <c r="KG219" s="64"/>
      <c r="KH219" s="64"/>
      <c r="KI219" s="64"/>
      <c r="KJ219" s="64"/>
      <c r="KK219" s="64"/>
      <c r="KL219" s="64"/>
      <c r="KM219" s="64"/>
    </row>
    <row r="220" spans="1:299">
      <c r="A220" s="57"/>
      <c r="B220" s="38">
        <f>IF(SUM(J$9:J219)&gt;0.9,MAX(B$9:B219)+1,0)</f>
        <v>191</v>
      </c>
      <c r="C220" s="44">
        <f t="shared" si="474"/>
        <v>0</v>
      </c>
      <c r="D220" s="40">
        <v>50951</v>
      </c>
      <c r="E220" s="43">
        <f t="shared" si="513"/>
        <v>0</v>
      </c>
      <c r="F220" s="43">
        <f t="shared" si="514"/>
        <v>0</v>
      </c>
      <c r="G220" s="45">
        <f>IF(AND(B220=I$6,K219-I$1/(I$7-I$6+1)&gt;=0),ROUND(I$1/(I$7-I$6+1),0),IF(AND(SUM(G$10:G219)&gt;0,K219-G219&gt;=0),G219,IF(AND(SUM(G$10:G219)&gt;0),I$1-SUM(G$10:G219),0)))</f>
        <v>0</v>
      </c>
      <c r="H220" s="45">
        <f t="shared" si="515"/>
        <v>0</v>
      </c>
      <c r="I220" s="45">
        <f t="shared" si="516"/>
        <v>0</v>
      </c>
      <c r="J220" s="45">
        <f t="shared" si="439"/>
        <v>0</v>
      </c>
      <c r="K220" s="45">
        <f t="shared" si="517"/>
        <v>0</v>
      </c>
      <c r="L220" s="45">
        <f>IF(AND(J220&lt;&gt;0,SUM(J$9:J219)=0),ROUND(I$1*I$3,0),0)</f>
        <v>0</v>
      </c>
      <c r="M220" s="18"/>
      <c r="N220" s="38">
        <f>IF(SUM(V$9:V219)&gt;0.9,MAX(N$9:N219)+1,0)</f>
        <v>0</v>
      </c>
      <c r="O220" s="44">
        <f t="shared" si="475"/>
        <v>0</v>
      </c>
      <c r="P220" s="40">
        <f t="shared" si="476"/>
        <v>50951</v>
      </c>
      <c r="Q220" s="43">
        <f t="shared" si="462"/>
        <v>0</v>
      </c>
      <c r="R220" s="43">
        <f t="shared" si="440"/>
        <v>0</v>
      </c>
      <c r="S220" s="45">
        <f>IF(AND(N220=U$6,W219-U$1/(U$7-U$6+1)&gt;=0),ROUND(U$1/(U$7-U$6+1),0),IF(AND(SUM(S$10:S219)&gt;0,W219-S219&gt;=0),S219,IF(AND(SUM(S$10:S219)&gt;0),U$1-SUM(S$10:S219),0)))</f>
        <v>0</v>
      </c>
      <c r="T220" s="45">
        <f t="shared" si="518"/>
        <v>0</v>
      </c>
      <c r="U220" s="45">
        <f t="shared" si="519"/>
        <v>0</v>
      </c>
      <c r="V220" s="45">
        <f t="shared" si="441"/>
        <v>0</v>
      </c>
      <c r="W220" s="45">
        <f t="shared" si="520"/>
        <v>0</v>
      </c>
      <c r="X220" s="45">
        <f>IF(AND(V220&lt;&gt;0,SUM(V$9:V219)=0),ROUND(U$1*U$3,0),0)</f>
        <v>0</v>
      </c>
      <c r="Y220" s="18"/>
      <c r="Z220" s="38">
        <f>IF(SUM(AH$9:AH219)&gt;0.9,MAX(Z$9:Z219)+1,0)</f>
        <v>0</v>
      </c>
      <c r="AA220" s="44">
        <f t="shared" si="477"/>
        <v>0</v>
      </c>
      <c r="AB220" s="40">
        <f t="shared" si="478"/>
        <v>50951</v>
      </c>
      <c r="AC220" s="43">
        <f t="shared" si="463"/>
        <v>0</v>
      </c>
      <c r="AD220" s="43">
        <f t="shared" si="442"/>
        <v>0</v>
      </c>
      <c r="AE220" s="45">
        <f>IF(AND(Z220=AG$6,AI219-AG$1/(AG$7-AG$6+1)&gt;=0),ROUND(AG$1/(AG$7-AG$6+1),0),IF(AND(SUM(AE$10:AE219)&gt;0,AI219-AE219&gt;=0),AE219,IF(AND(SUM(AE$10:AE219)&gt;0),AG$1-SUM(AE$10:AE219),0)))</f>
        <v>0</v>
      </c>
      <c r="AF220" s="45">
        <f t="shared" si="521"/>
        <v>0</v>
      </c>
      <c r="AG220" s="45">
        <f t="shared" si="522"/>
        <v>0</v>
      </c>
      <c r="AH220" s="45">
        <f t="shared" si="443"/>
        <v>0</v>
      </c>
      <c r="AI220" s="45">
        <f t="shared" si="523"/>
        <v>0</v>
      </c>
      <c r="AJ220" s="45">
        <f>IF(AND(AH220&lt;&gt;0,SUM(AH$9:AH219)=0),ROUND(AG$1*AG$3,0),0)</f>
        <v>0</v>
      </c>
      <c r="AK220" s="18"/>
      <c r="AL220" s="38">
        <f>IF(SUM(AT$9:AT219)&gt;0.9,MAX(AL$9:AL219)+1,0)</f>
        <v>0</v>
      </c>
      <c r="AM220" s="44">
        <f t="shared" si="479"/>
        <v>0</v>
      </c>
      <c r="AN220" s="40">
        <f t="shared" si="480"/>
        <v>50951</v>
      </c>
      <c r="AO220" s="43">
        <f t="shared" si="464"/>
        <v>0</v>
      </c>
      <c r="AP220" s="43">
        <f t="shared" si="444"/>
        <v>0</v>
      </c>
      <c r="AQ220" s="45">
        <f>IF(AND(AL220=AS$6,AU219-AS$1/(AS$7-AS$6+1)&gt;=0),ROUND(AS$1/(AS$7-AS$6+1),0),IF(AND(SUM(AQ$10:AQ219)&gt;0,AU219-AQ219&gt;=0),AQ219,IF(AND(SUM(AQ$10:AQ219)&gt;0),AS$1-SUM(AQ$10:AQ219),0)))</f>
        <v>0</v>
      </c>
      <c r="AR220" s="45">
        <f t="shared" si="524"/>
        <v>0</v>
      </c>
      <c r="AS220" s="45">
        <f t="shared" si="525"/>
        <v>0</v>
      </c>
      <c r="AT220" s="45">
        <f t="shared" si="445"/>
        <v>0</v>
      </c>
      <c r="AU220" s="45">
        <f t="shared" si="526"/>
        <v>0</v>
      </c>
      <c r="AV220" s="45">
        <f>IF(AND(AT220&lt;&gt;0,SUM(AT$9:AT219)=0),ROUND(AS$1*AS$3,0),0)</f>
        <v>0</v>
      </c>
      <c r="AW220" s="18"/>
      <c r="AX220" s="38">
        <f>IF(SUM(BF$9:BF219)&gt;0.9,MAX(AX$9:AX219)+1,0)</f>
        <v>0</v>
      </c>
      <c r="AY220" s="44">
        <f t="shared" si="481"/>
        <v>0</v>
      </c>
      <c r="AZ220" s="40">
        <f t="shared" si="482"/>
        <v>50951</v>
      </c>
      <c r="BA220" s="43">
        <f t="shared" si="465"/>
        <v>0</v>
      </c>
      <c r="BB220" s="43">
        <f t="shared" si="446"/>
        <v>0</v>
      </c>
      <c r="BC220" s="45">
        <f>IF(AND(AX220=BE$6,BG219-BE$1/(BE$7-BE$6+1)&gt;=0),ROUND(BE$1/(BE$7-BE$6+1),0),IF(AND(SUM(BC$10:BC219)&gt;0,BG219-BC219&gt;=0),BC219,IF(AND(SUM(BC$10:BC219)&gt;0),BE$1-SUM(BC$10:BC219),0)))</f>
        <v>0</v>
      </c>
      <c r="BD220" s="45">
        <f t="shared" si="527"/>
        <v>0</v>
      </c>
      <c r="BE220" s="45">
        <f t="shared" si="528"/>
        <v>0</v>
      </c>
      <c r="BF220" s="45">
        <f t="shared" si="447"/>
        <v>0</v>
      </c>
      <c r="BG220" s="45">
        <f t="shared" si="529"/>
        <v>0</v>
      </c>
      <c r="BH220" s="45">
        <f>IF(AND(BF220&lt;&gt;0,SUM(BF$9:BF219)=0),ROUND(BE$1*BE$3,0),0)</f>
        <v>0</v>
      </c>
      <c r="BI220" s="18"/>
      <c r="BJ220" s="38">
        <f>IF(SUM(BR$9:BR219)&gt;0.9,MAX(BJ$9:BJ219)+1,0)</f>
        <v>0</v>
      </c>
      <c r="BK220" s="44">
        <f t="shared" si="483"/>
        <v>0</v>
      </c>
      <c r="BL220" s="40">
        <f t="shared" si="484"/>
        <v>50951</v>
      </c>
      <c r="BM220" s="43">
        <f t="shared" si="466"/>
        <v>0</v>
      </c>
      <c r="BN220" s="43">
        <f t="shared" si="448"/>
        <v>0</v>
      </c>
      <c r="BO220" s="45">
        <f>IF(AND(BJ220=BQ$6,BS219-BQ$1/(BQ$7-BQ$6+1)&gt;=0),ROUND(BQ$1/(BQ$7-BQ$6+1),0),IF(AND(SUM(BO$10:BO219)&gt;0,BS219-BO219&gt;=0),BO219,IF(AND(SUM(BO$10:BO219)&gt;0),BQ$1-SUM(BO$10:BO219),0)))</f>
        <v>0</v>
      </c>
      <c r="BP220" s="45">
        <f t="shared" si="530"/>
        <v>0</v>
      </c>
      <c r="BQ220" s="45">
        <f t="shared" si="531"/>
        <v>0</v>
      </c>
      <c r="BR220" s="45">
        <f t="shared" si="449"/>
        <v>0</v>
      </c>
      <c r="BS220" s="45">
        <f t="shared" si="532"/>
        <v>0</v>
      </c>
      <c r="BT220" s="45">
        <f>IF(AND(BR220&lt;&gt;0,SUM(BR$9:BR219)=0),ROUND(BQ$1*BQ$3,0),0)</f>
        <v>0</v>
      </c>
      <c r="BU220" s="18"/>
      <c r="BV220" s="38">
        <f>IF(SUM(CD$9:CD219)&gt;0.9,MAX(BV$9:BV219)+1,0)</f>
        <v>0</v>
      </c>
      <c r="BW220" s="44">
        <f t="shared" si="485"/>
        <v>0</v>
      </c>
      <c r="BX220" s="40">
        <f t="shared" si="486"/>
        <v>50951</v>
      </c>
      <c r="BY220" s="43">
        <f t="shared" si="467"/>
        <v>0</v>
      </c>
      <c r="BZ220" s="43">
        <f t="shared" si="450"/>
        <v>0</v>
      </c>
      <c r="CA220" s="45">
        <f>IF(AND(BV220=CC$6,CE219-CC$1/(CC$7-CC$6+1)&gt;=0),ROUND(CC$1/(CC$7-CC$6+1),0),IF(AND(SUM(CA$10:CA219)&gt;0,CE219-CA219&gt;=0),CA219,IF(AND(SUM(CA$10:CA219)&gt;0),CC$1-SUM(CA$10:CA219),0)))</f>
        <v>0</v>
      </c>
      <c r="CB220" s="45">
        <f t="shared" si="533"/>
        <v>0</v>
      </c>
      <c r="CC220" s="45">
        <f t="shared" si="534"/>
        <v>0</v>
      </c>
      <c r="CD220" s="45">
        <f t="shared" si="451"/>
        <v>0</v>
      </c>
      <c r="CE220" s="45">
        <f t="shared" si="535"/>
        <v>0</v>
      </c>
      <c r="CF220" s="45">
        <f>IF(AND(CD220&lt;&gt;0,SUM(CD$9:CD219)=0),ROUND(CC$1*CC$3,0),0)</f>
        <v>0</v>
      </c>
      <c r="CG220" s="18"/>
      <c r="CH220" s="38">
        <f>IF(SUM(CP$9:CP219)&gt;0.9,MAX(CH$9:CH219)+1,0)</f>
        <v>0</v>
      </c>
      <c r="CI220" s="44">
        <f t="shared" si="487"/>
        <v>0</v>
      </c>
      <c r="CJ220" s="40">
        <f t="shared" si="488"/>
        <v>50951</v>
      </c>
      <c r="CK220" s="43">
        <f t="shared" si="468"/>
        <v>0</v>
      </c>
      <c r="CL220" s="43">
        <f t="shared" si="452"/>
        <v>0</v>
      </c>
      <c r="CM220" s="45">
        <f>IF(AND(CH220=CO$6,CQ219-CO$1/(CO$7-CO$6+1)&gt;=0),ROUND(CO$1/(CO$7-CO$6+1),0),IF(AND(SUM(CM$10:CM219)&gt;0,CQ219-CM219&gt;=0),CM219,IF(AND(SUM(CM$10:CM219)&gt;0),CO$1-SUM(CM$10:CM219),0)))</f>
        <v>0</v>
      </c>
      <c r="CN220" s="45">
        <f t="shared" si="536"/>
        <v>0</v>
      </c>
      <c r="CO220" s="45">
        <f t="shared" si="537"/>
        <v>0</v>
      </c>
      <c r="CP220" s="45">
        <f t="shared" si="453"/>
        <v>0</v>
      </c>
      <c r="CQ220" s="45">
        <f t="shared" si="538"/>
        <v>0</v>
      </c>
      <c r="CR220" s="45">
        <f>IF(AND(CP220&lt;&gt;0,SUM(CP$9:CP219)=0),ROUND(CO$1*CO$3,0),0)</f>
        <v>0</v>
      </c>
      <c r="CS220" s="18"/>
      <c r="CT220" s="38">
        <f>IF(SUM(DB$9:DB219)&gt;0.9,MAX(CT$9:CT219)+1,0)</f>
        <v>0</v>
      </c>
      <c r="CU220" s="44">
        <f t="shared" si="489"/>
        <v>0</v>
      </c>
      <c r="CV220" s="40">
        <f t="shared" si="490"/>
        <v>50951</v>
      </c>
      <c r="CW220" s="43">
        <f t="shared" si="469"/>
        <v>0</v>
      </c>
      <c r="CX220" s="43">
        <f t="shared" si="454"/>
        <v>0</v>
      </c>
      <c r="CY220" s="45">
        <f>IF(AND(CT220=DA$6,DC219-DA$1/(DA$7-DA$6+1)&gt;=0),ROUND(DA$1/(DA$7-DA$6+1),0),IF(AND(SUM(CY$10:CY219)&gt;0,DC219-CY219&gt;=0),CY219,IF(AND(SUM(CY$10:CY219)&gt;0),DA$1-SUM(CY$10:CY219),0)))</f>
        <v>0</v>
      </c>
      <c r="CZ220" s="45">
        <f t="shared" si="539"/>
        <v>0</v>
      </c>
      <c r="DA220" s="45">
        <f t="shared" si="540"/>
        <v>0</v>
      </c>
      <c r="DB220" s="45">
        <f t="shared" si="455"/>
        <v>0</v>
      </c>
      <c r="DC220" s="45">
        <f t="shared" si="541"/>
        <v>0</v>
      </c>
      <c r="DD220" s="45">
        <f>IF(AND(DB220&lt;&gt;0,SUM(DB$9:DB219)=0),ROUND(DA$1*DA$3,0),0)</f>
        <v>0</v>
      </c>
      <c r="DE220" s="18"/>
      <c r="DF220" s="38">
        <f>IF(SUM(DN$9:DN219)&gt;0.9,MAX(DF$9:DF219)+1,0)</f>
        <v>0</v>
      </c>
      <c r="DG220" s="44">
        <f t="shared" si="491"/>
        <v>0</v>
      </c>
      <c r="DH220" s="40">
        <f t="shared" si="492"/>
        <v>50951</v>
      </c>
      <c r="DI220" s="43">
        <f t="shared" si="470"/>
        <v>0</v>
      </c>
      <c r="DJ220" s="43">
        <f t="shared" si="456"/>
        <v>0</v>
      </c>
      <c r="DK220" s="45">
        <f>IF(AND(DF220=DM$6,DO219-DM$1/(DM$7-DM$6+1)&gt;=0),ROUND(DM$1/(DM$7-DM$6+1),0),IF(AND(SUM(DK$10:DK219)&gt;0,DO219-DK219&gt;=0),DK219,IF(AND(SUM(DK$10:DK219)&gt;0),DM$1-SUM(DK$10:DK219),0)))</f>
        <v>0</v>
      </c>
      <c r="DL220" s="45">
        <f t="shared" si="542"/>
        <v>0</v>
      </c>
      <c r="DM220" s="45">
        <f t="shared" si="543"/>
        <v>0</v>
      </c>
      <c r="DN220" s="45">
        <f t="shared" si="457"/>
        <v>0</v>
      </c>
      <c r="DO220" s="45">
        <f t="shared" si="544"/>
        <v>0</v>
      </c>
      <c r="DP220" s="45">
        <f>IF(AND(DN220&lt;&gt;0,SUM(DN$9:DN219)=0),ROUND(DM$1*DM$3,0),0)</f>
        <v>0</v>
      </c>
      <c r="DQ220" s="18"/>
      <c r="DR220" s="38">
        <f>IF(SUM(DZ$9:DZ219)&gt;0.9,MAX(DR$9:DR219)+1,0)</f>
        <v>0</v>
      </c>
      <c r="DS220" s="44">
        <f t="shared" si="493"/>
        <v>0</v>
      </c>
      <c r="DT220" s="40">
        <f t="shared" si="494"/>
        <v>50951</v>
      </c>
      <c r="DU220" s="43">
        <f t="shared" si="471"/>
        <v>0</v>
      </c>
      <c r="DV220" s="43">
        <f t="shared" si="458"/>
        <v>0</v>
      </c>
      <c r="DW220" s="45">
        <f>IF(AND(DR220=DY$6,EA219-DY$1/(DY$7-DY$6+1)&gt;=0),ROUND(DY$1/(DY$7-DY$6+1),0),IF(AND(SUM(DW$10:DW219)&gt;0,EA219-DW219&gt;=0),DW219,IF(AND(SUM(DW$10:DW219)&gt;0),DY$1-SUM(DW$10:DW219),0)))</f>
        <v>0</v>
      </c>
      <c r="DX220" s="45">
        <f t="shared" si="545"/>
        <v>0</v>
      </c>
      <c r="DY220" s="45">
        <f t="shared" si="546"/>
        <v>0</v>
      </c>
      <c r="DZ220" s="45">
        <f t="shared" si="459"/>
        <v>0</v>
      </c>
      <c r="EA220" s="45">
        <f t="shared" si="547"/>
        <v>0</v>
      </c>
      <c r="EB220" s="45">
        <f>IF(AND(DZ220&lt;&gt;0,SUM(DZ$9:DZ219)=0),ROUND(DY$1*DY$3,0),0)</f>
        <v>0</v>
      </c>
      <c r="EC220" s="18"/>
      <c r="ED220" s="38">
        <f>IF(SUM(EL$9:EL219)&gt;0.9,MAX(ED$9:ED219)+1,0)</f>
        <v>0</v>
      </c>
      <c r="EE220" s="44">
        <f t="shared" si="495"/>
        <v>0</v>
      </c>
      <c r="EF220" s="40">
        <f t="shared" si="496"/>
        <v>50951</v>
      </c>
      <c r="EG220" s="43">
        <f t="shared" si="472"/>
        <v>0</v>
      </c>
      <c r="EH220" s="43">
        <f t="shared" si="460"/>
        <v>0</v>
      </c>
      <c r="EI220" s="45">
        <f>IF(AND(ED220=EK$6,EM219-EK$1/(EK$7-EK$6+1)&gt;=0),ROUND(EK$1/(EK$7-EK$6+1),0),IF(AND(SUM(EI$10:EI219)&gt;0,EM219-EI219&gt;=0),EI219,IF(AND(SUM(EI$10:EI219)&gt;0),EK$1-SUM(EI$10:EI219),0)))</f>
        <v>0</v>
      </c>
      <c r="EJ220" s="45">
        <f t="shared" si="548"/>
        <v>0</v>
      </c>
      <c r="EK220" s="45">
        <f t="shared" si="549"/>
        <v>0</v>
      </c>
      <c r="EL220" s="45">
        <f t="shared" si="461"/>
        <v>0</v>
      </c>
      <c r="EM220" s="45">
        <f t="shared" si="550"/>
        <v>0</v>
      </c>
      <c r="EN220" s="45">
        <f>IF(AND(EL220&lt;&gt;0,SUM(EL$9:EL219)=0),ROUND(EK$1*EK$3,0),0)</f>
        <v>0</v>
      </c>
      <c r="EO220" s="21"/>
      <c r="EP220" s="46">
        <f t="shared" si="567"/>
        <v>198</v>
      </c>
      <c r="EQ220" s="47">
        <f t="shared" si="551"/>
        <v>50951</v>
      </c>
      <c r="ER220" s="48">
        <f t="shared" si="438"/>
        <v>0</v>
      </c>
      <c r="ES220" s="48">
        <f t="shared" si="552"/>
        <v>0</v>
      </c>
      <c r="ET220" s="48">
        <f t="shared" si="553"/>
        <v>0</v>
      </c>
      <c r="EU220" s="48">
        <f t="shared" si="554"/>
        <v>0</v>
      </c>
      <c r="EV220" s="48">
        <f t="shared" si="555"/>
        <v>0</v>
      </c>
      <c r="EW220" s="48">
        <f t="shared" si="556"/>
        <v>0</v>
      </c>
      <c r="EX220" s="48">
        <f t="shared" si="557"/>
        <v>0</v>
      </c>
      <c r="EY220" s="48">
        <f t="shared" si="558"/>
        <v>0</v>
      </c>
      <c r="EZ220" s="48">
        <f t="shared" si="559"/>
        <v>0</v>
      </c>
      <c r="FA220" s="48">
        <f t="shared" si="560"/>
        <v>0</v>
      </c>
      <c r="FB220" s="48">
        <f t="shared" si="561"/>
        <v>0</v>
      </c>
      <c r="FC220" s="48">
        <f t="shared" si="562"/>
        <v>0</v>
      </c>
      <c r="FD220" s="48">
        <f t="shared" si="497"/>
        <v>0</v>
      </c>
      <c r="FE220" s="49">
        <f t="shared" si="473"/>
        <v>0</v>
      </c>
      <c r="FF220" s="49">
        <f t="shared" si="501"/>
        <v>0</v>
      </c>
      <c r="FG220" s="49">
        <f t="shared" si="502"/>
        <v>0</v>
      </c>
      <c r="FH220" s="49">
        <f t="shared" si="503"/>
        <v>0</v>
      </c>
      <c r="FI220" s="49">
        <f t="shared" si="504"/>
        <v>0</v>
      </c>
      <c r="FJ220" s="49">
        <f t="shared" si="505"/>
        <v>0</v>
      </c>
      <c r="FK220" s="49">
        <f t="shared" si="506"/>
        <v>0</v>
      </c>
      <c r="FL220" s="49">
        <f t="shared" si="507"/>
        <v>0</v>
      </c>
      <c r="FM220" s="49">
        <f t="shared" si="508"/>
        <v>0</v>
      </c>
      <c r="FN220" s="49">
        <f t="shared" si="563"/>
        <v>0</v>
      </c>
      <c r="FO220" s="49">
        <f t="shared" si="564"/>
        <v>0</v>
      </c>
      <c r="FP220" s="49">
        <f t="shared" si="565"/>
        <v>0</v>
      </c>
      <c r="FQ220" s="49">
        <f t="shared" si="566"/>
        <v>0</v>
      </c>
      <c r="FR220" s="49">
        <f t="shared" si="509"/>
        <v>0</v>
      </c>
      <c r="FS220" s="49">
        <f>IF(SUM(FF220:FF$298)=0,FF$299*FS$8/12,0)</f>
        <v>0</v>
      </c>
      <c r="FT220" s="49">
        <f>IF(SUM(FG220:FG$298)=0,FG$299*FT$8/12,0)</f>
        <v>0</v>
      </c>
      <c r="FU220" s="49">
        <f>IF(SUM(FH220:FH$298)=0,FH$299*FU$8/12,0)</f>
        <v>0</v>
      </c>
      <c r="FV220" s="49">
        <f>IF(SUM(FI220:FI$298)=0,FI$299*FV$8/12,0)</f>
        <v>0</v>
      </c>
      <c r="FW220" s="49">
        <f>IF(SUM(FJ220:FJ$298)=0,FJ$299*FW$8/12,0)</f>
        <v>0</v>
      </c>
      <c r="FX220" s="49">
        <f>IF(SUM(FK220:FK$298)=0,FK$299*FX$8/12,0)</f>
        <v>0</v>
      </c>
      <c r="FY220" s="49">
        <f>IF(SUM(FL220:FL$298)=0,FL$299*FY$8/12,0)</f>
        <v>0</v>
      </c>
      <c r="FZ220" s="49">
        <f>IF(SUM(FM220:FM$298)=0,FM$299*FZ$8/12,0)</f>
        <v>0</v>
      </c>
      <c r="GA220" s="49">
        <f>IF(SUM(FN220:FN$298)=0,FN$299*GA$8/12,0)</f>
        <v>0</v>
      </c>
      <c r="GB220" s="49">
        <f>IF(SUM(FO220:FO$298)=0,FO$299*GB$8/12,0)</f>
        <v>0</v>
      </c>
      <c r="GC220" s="49">
        <f>IF(SUM(FP220:FP$298)=0,FP$299*GC$8/12,0)</f>
        <v>0</v>
      </c>
      <c r="GD220" s="49">
        <f>IF(SUM(FQ220:FQ$298)=0,FQ$299*GD$8/12,0)</f>
        <v>0</v>
      </c>
      <c r="GE220" s="49">
        <f t="shared" si="510"/>
        <v>0</v>
      </c>
      <c r="GF220" s="49">
        <f t="shared" si="498"/>
        <v>0</v>
      </c>
      <c r="GG220" s="49">
        <f t="shared" si="511"/>
        <v>0</v>
      </c>
      <c r="GH220" s="49">
        <f t="shared" si="499"/>
        <v>0</v>
      </c>
      <c r="GI220" s="49">
        <f t="shared" si="512"/>
        <v>0</v>
      </c>
      <c r="GJ220" s="49">
        <f t="shared" si="500"/>
        <v>0</v>
      </c>
      <c r="GK220" s="21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  <c r="IW220" s="64"/>
      <c r="IX220" s="64"/>
      <c r="IY220" s="64"/>
      <c r="IZ220" s="64"/>
      <c r="JA220" s="64"/>
      <c r="JB220" s="64"/>
      <c r="JC220" s="64"/>
      <c r="JD220" s="64"/>
      <c r="JE220" s="64"/>
      <c r="JF220" s="64"/>
      <c r="JG220" s="64"/>
      <c r="JH220" s="64"/>
      <c r="JI220" s="64"/>
      <c r="JJ220" s="64"/>
      <c r="JK220" s="64"/>
      <c r="JL220" s="64"/>
      <c r="JM220" s="64"/>
      <c r="JN220" s="64"/>
      <c r="JO220" s="64"/>
      <c r="JP220" s="64"/>
      <c r="JQ220" s="64"/>
      <c r="JR220" s="64"/>
      <c r="JS220" s="64"/>
      <c r="JT220" s="64"/>
      <c r="JU220" s="64"/>
      <c r="JV220" s="64"/>
      <c r="JW220" s="64"/>
      <c r="JX220" s="64"/>
      <c r="JY220" s="64"/>
      <c r="JZ220" s="64"/>
      <c r="KA220" s="64"/>
      <c r="KB220" s="64"/>
      <c r="KC220" s="64"/>
      <c r="KD220" s="64"/>
      <c r="KE220" s="64"/>
      <c r="KF220" s="64"/>
      <c r="KG220" s="64"/>
      <c r="KH220" s="64"/>
      <c r="KI220" s="64"/>
      <c r="KJ220" s="64"/>
      <c r="KK220" s="64"/>
      <c r="KL220" s="64"/>
      <c r="KM220" s="64"/>
    </row>
    <row r="221" spans="1:299">
      <c r="A221" s="57"/>
      <c r="B221" s="38">
        <f>IF(SUM(J$9:J220)&gt;0.9,MAX(B$9:B220)+1,0)</f>
        <v>192</v>
      </c>
      <c r="C221" s="44">
        <f t="shared" si="474"/>
        <v>0</v>
      </c>
      <c r="D221" s="40">
        <v>50982</v>
      </c>
      <c r="E221" s="43">
        <f t="shared" si="513"/>
        <v>0</v>
      </c>
      <c r="F221" s="43">
        <f t="shared" si="514"/>
        <v>0</v>
      </c>
      <c r="G221" s="45">
        <f>IF(AND(B221=I$6,K220-I$1/(I$7-I$6+1)&gt;=0),ROUND(I$1/(I$7-I$6+1),0),IF(AND(SUM(G$10:G220)&gt;0,K220-G220&gt;=0),G220,IF(AND(SUM(G$10:G220)&gt;0),I$1-SUM(G$10:G220),0)))</f>
        <v>0</v>
      </c>
      <c r="H221" s="45">
        <f t="shared" si="515"/>
        <v>0</v>
      </c>
      <c r="I221" s="45">
        <f t="shared" si="516"/>
        <v>0</v>
      </c>
      <c r="J221" s="45">
        <f t="shared" si="439"/>
        <v>0</v>
      </c>
      <c r="K221" s="45">
        <f t="shared" si="517"/>
        <v>0</v>
      </c>
      <c r="L221" s="45">
        <f>IF(AND(J221&lt;&gt;0,SUM(J$9:J220)=0),ROUND(I$1*I$3,0),0)</f>
        <v>0</v>
      </c>
      <c r="M221" s="18"/>
      <c r="N221" s="38">
        <f>IF(SUM(V$9:V220)&gt;0.9,MAX(N$9:N220)+1,0)</f>
        <v>0</v>
      </c>
      <c r="O221" s="44">
        <f t="shared" si="475"/>
        <v>0</v>
      </c>
      <c r="P221" s="40">
        <f t="shared" si="476"/>
        <v>50982</v>
      </c>
      <c r="Q221" s="43">
        <f t="shared" si="462"/>
        <v>0</v>
      </c>
      <c r="R221" s="43">
        <f t="shared" si="440"/>
        <v>0</v>
      </c>
      <c r="S221" s="45">
        <f>IF(AND(N221=U$6,W220-U$1/(U$7-U$6+1)&gt;=0),ROUND(U$1/(U$7-U$6+1),0),IF(AND(SUM(S$10:S220)&gt;0,W220-S220&gt;=0),S220,IF(AND(SUM(S$10:S220)&gt;0),U$1-SUM(S$10:S220),0)))</f>
        <v>0</v>
      </c>
      <c r="T221" s="45">
        <f t="shared" si="518"/>
        <v>0</v>
      </c>
      <c r="U221" s="45">
        <f t="shared" si="519"/>
        <v>0</v>
      </c>
      <c r="V221" s="45">
        <f t="shared" si="441"/>
        <v>0</v>
      </c>
      <c r="W221" s="45">
        <f t="shared" si="520"/>
        <v>0</v>
      </c>
      <c r="X221" s="45">
        <f>IF(AND(V221&lt;&gt;0,SUM(V$9:V220)=0),ROUND(U$1*U$3,0),0)</f>
        <v>0</v>
      </c>
      <c r="Y221" s="18"/>
      <c r="Z221" s="38">
        <f>IF(SUM(AH$9:AH220)&gt;0.9,MAX(Z$9:Z220)+1,0)</f>
        <v>0</v>
      </c>
      <c r="AA221" s="44">
        <f t="shared" si="477"/>
        <v>0</v>
      </c>
      <c r="AB221" s="40">
        <f t="shared" si="478"/>
        <v>50982</v>
      </c>
      <c r="AC221" s="43">
        <f t="shared" si="463"/>
        <v>0</v>
      </c>
      <c r="AD221" s="43">
        <f t="shared" si="442"/>
        <v>0</v>
      </c>
      <c r="AE221" s="45">
        <f>IF(AND(Z221=AG$6,AI220-AG$1/(AG$7-AG$6+1)&gt;=0),ROUND(AG$1/(AG$7-AG$6+1),0),IF(AND(SUM(AE$10:AE220)&gt;0,AI220-AE220&gt;=0),AE220,IF(AND(SUM(AE$10:AE220)&gt;0),AG$1-SUM(AE$10:AE220),0)))</f>
        <v>0</v>
      </c>
      <c r="AF221" s="45">
        <f t="shared" si="521"/>
        <v>0</v>
      </c>
      <c r="AG221" s="45">
        <f t="shared" si="522"/>
        <v>0</v>
      </c>
      <c r="AH221" s="45">
        <f t="shared" si="443"/>
        <v>0</v>
      </c>
      <c r="AI221" s="45">
        <f t="shared" si="523"/>
        <v>0</v>
      </c>
      <c r="AJ221" s="45">
        <f>IF(AND(AH221&lt;&gt;0,SUM(AH$9:AH220)=0),ROUND(AG$1*AG$3,0),0)</f>
        <v>0</v>
      </c>
      <c r="AK221" s="18"/>
      <c r="AL221" s="38">
        <f>IF(SUM(AT$9:AT220)&gt;0.9,MAX(AL$9:AL220)+1,0)</f>
        <v>0</v>
      </c>
      <c r="AM221" s="44">
        <f t="shared" si="479"/>
        <v>0</v>
      </c>
      <c r="AN221" s="40">
        <f t="shared" si="480"/>
        <v>50982</v>
      </c>
      <c r="AO221" s="43">
        <f t="shared" si="464"/>
        <v>0</v>
      </c>
      <c r="AP221" s="43">
        <f t="shared" si="444"/>
        <v>0</v>
      </c>
      <c r="AQ221" s="45">
        <f>IF(AND(AL221=AS$6,AU220-AS$1/(AS$7-AS$6+1)&gt;=0),ROUND(AS$1/(AS$7-AS$6+1),0),IF(AND(SUM(AQ$10:AQ220)&gt;0,AU220-AQ220&gt;=0),AQ220,IF(AND(SUM(AQ$10:AQ220)&gt;0),AS$1-SUM(AQ$10:AQ220),0)))</f>
        <v>0</v>
      </c>
      <c r="AR221" s="45">
        <f t="shared" si="524"/>
        <v>0</v>
      </c>
      <c r="AS221" s="45">
        <f t="shared" si="525"/>
        <v>0</v>
      </c>
      <c r="AT221" s="45">
        <f t="shared" si="445"/>
        <v>0</v>
      </c>
      <c r="AU221" s="45">
        <f t="shared" si="526"/>
        <v>0</v>
      </c>
      <c r="AV221" s="45">
        <f>IF(AND(AT221&lt;&gt;0,SUM(AT$9:AT220)=0),ROUND(AS$1*AS$3,0),0)</f>
        <v>0</v>
      </c>
      <c r="AW221" s="18"/>
      <c r="AX221" s="38">
        <f>IF(SUM(BF$9:BF220)&gt;0.9,MAX(AX$9:AX220)+1,0)</f>
        <v>0</v>
      </c>
      <c r="AY221" s="44">
        <f t="shared" si="481"/>
        <v>0</v>
      </c>
      <c r="AZ221" s="40">
        <f t="shared" si="482"/>
        <v>50982</v>
      </c>
      <c r="BA221" s="43">
        <f t="shared" si="465"/>
        <v>0</v>
      </c>
      <c r="BB221" s="43">
        <f t="shared" si="446"/>
        <v>0</v>
      </c>
      <c r="BC221" s="45">
        <f>IF(AND(AX221=BE$6,BG220-BE$1/(BE$7-BE$6+1)&gt;=0),ROUND(BE$1/(BE$7-BE$6+1),0),IF(AND(SUM(BC$10:BC220)&gt;0,BG220-BC220&gt;=0),BC220,IF(AND(SUM(BC$10:BC220)&gt;0),BE$1-SUM(BC$10:BC220),0)))</f>
        <v>0</v>
      </c>
      <c r="BD221" s="45">
        <f t="shared" si="527"/>
        <v>0</v>
      </c>
      <c r="BE221" s="45">
        <f t="shared" si="528"/>
        <v>0</v>
      </c>
      <c r="BF221" s="45">
        <f t="shared" si="447"/>
        <v>0</v>
      </c>
      <c r="BG221" s="45">
        <f t="shared" si="529"/>
        <v>0</v>
      </c>
      <c r="BH221" s="45">
        <f>IF(AND(BF221&lt;&gt;0,SUM(BF$9:BF220)=0),ROUND(BE$1*BE$3,0),0)</f>
        <v>0</v>
      </c>
      <c r="BI221" s="18"/>
      <c r="BJ221" s="38">
        <f>IF(SUM(BR$9:BR220)&gt;0.9,MAX(BJ$9:BJ220)+1,0)</f>
        <v>0</v>
      </c>
      <c r="BK221" s="44">
        <f t="shared" si="483"/>
        <v>0</v>
      </c>
      <c r="BL221" s="40">
        <f t="shared" si="484"/>
        <v>50982</v>
      </c>
      <c r="BM221" s="43">
        <f t="shared" si="466"/>
        <v>0</v>
      </c>
      <c r="BN221" s="43">
        <f t="shared" si="448"/>
        <v>0</v>
      </c>
      <c r="BO221" s="45">
        <f>IF(AND(BJ221=BQ$6,BS220-BQ$1/(BQ$7-BQ$6+1)&gt;=0),ROUND(BQ$1/(BQ$7-BQ$6+1),0),IF(AND(SUM(BO$10:BO220)&gt;0,BS220-BO220&gt;=0),BO220,IF(AND(SUM(BO$10:BO220)&gt;0),BQ$1-SUM(BO$10:BO220),0)))</f>
        <v>0</v>
      </c>
      <c r="BP221" s="45">
        <f t="shared" si="530"/>
        <v>0</v>
      </c>
      <c r="BQ221" s="45">
        <f t="shared" si="531"/>
        <v>0</v>
      </c>
      <c r="BR221" s="45">
        <f t="shared" si="449"/>
        <v>0</v>
      </c>
      <c r="BS221" s="45">
        <f t="shared" si="532"/>
        <v>0</v>
      </c>
      <c r="BT221" s="45">
        <f>IF(AND(BR221&lt;&gt;0,SUM(BR$9:BR220)=0),ROUND(BQ$1*BQ$3,0),0)</f>
        <v>0</v>
      </c>
      <c r="BU221" s="18"/>
      <c r="BV221" s="38">
        <f>IF(SUM(CD$9:CD220)&gt;0.9,MAX(BV$9:BV220)+1,0)</f>
        <v>0</v>
      </c>
      <c r="BW221" s="44">
        <f t="shared" si="485"/>
        <v>0</v>
      </c>
      <c r="BX221" s="40">
        <f t="shared" si="486"/>
        <v>50982</v>
      </c>
      <c r="BY221" s="43">
        <f t="shared" si="467"/>
        <v>0</v>
      </c>
      <c r="BZ221" s="43">
        <f t="shared" si="450"/>
        <v>0</v>
      </c>
      <c r="CA221" s="45">
        <f>IF(AND(BV221=CC$6,CE220-CC$1/(CC$7-CC$6+1)&gt;=0),ROUND(CC$1/(CC$7-CC$6+1),0),IF(AND(SUM(CA$10:CA220)&gt;0,CE220-CA220&gt;=0),CA220,IF(AND(SUM(CA$10:CA220)&gt;0),CC$1-SUM(CA$10:CA220),0)))</f>
        <v>0</v>
      </c>
      <c r="CB221" s="45">
        <f t="shared" si="533"/>
        <v>0</v>
      </c>
      <c r="CC221" s="45">
        <f t="shared" si="534"/>
        <v>0</v>
      </c>
      <c r="CD221" s="45">
        <f t="shared" si="451"/>
        <v>0</v>
      </c>
      <c r="CE221" s="45">
        <f t="shared" si="535"/>
        <v>0</v>
      </c>
      <c r="CF221" s="45">
        <f>IF(AND(CD221&lt;&gt;0,SUM(CD$9:CD220)=0),ROUND(CC$1*CC$3,0),0)</f>
        <v>0</v>
      </c>
      <c r="CG221" s="18"/>
      <c r="CH221" s="38">
        <f>IF(SUM(CP$9:CP220)&gt;0.9,MAX(CH$9:CH220)+1,0)</f>
        <v>0</v>
      </c>
      <c r="CI221" s="44">
        <f t="shared" si="487"/>
        <v>0</v>
      </c>
      <c r="CJ221" s="40">
        <f t="shared" si="488"/>
        <v>50982</v>
      </c>
      <c r="CK221" s="43">
        <f t="shared" si="468"/>
        <v>0</v>
      </c>
      <c r="CL221" s="43">
        <f t="shared" si="452"/>
        <v>0</v>
      </c>
      <c r="CM221" s="45">
        <f>IF(AND(CH221=CO$6,CQ220-CO$1/(CO$7-CO$6+1)&gt;=0),ROUND(CO$1/(CO$7-CO$6+1),0),IF(AND(SUM(CM$10:CM220)&gt;0,CQ220-CM220&gt;=0),CM220,IF(AND(SUM(CM$10:CM220)&gt;0),CO$1-SUM(CM$10:CM220),0)))</f>
        <v>0</v>
      </c>
      <c r="CN221" s="45">
        <f t="shared" si="536"/>
        <v>0</v>
      </c>
      <c r="CO221" s="45">
        <f t="shared" si="537"/>
        <v>0</v>
      </c>
      <c r="CP221" s="45">
        <f t="shared" si="453"/>
        <v>0</v>
      </c>
      <c r="CQ221" s="45">
        <f t="shared" si="538"/>
        <v>0</v>
      </c>
      <c r="CR221" s="45">
        <f>IF(AND(CP221&lt;&gt;0,SUM(CP$9:CP220)=0),ROUND(CO$1*CO$3,0),0)</f>
        <v>0</v>
      </c>
      <c r="CS221" s="18"/>
      <c r="CT221" s="38">
        <f>IF(SUM(DB$9:DB220)&gt;0.9,MAX(CT$9:CT220)+1,0)</f>
        <v>0</v>
      </c>
      <c r="CU221" s="44">
        <f t="shared" si="489"/>
        <v>0</v>
      </c>
      <c r="CV221" s="40">
        <f t="shared" si="490"/>
        <v>50982</v>
      </c>
      <c r="CW221" s="43">
        <f t="shared" si="469"/>
        <v>0</v>
      </c>
      <c r="CX221" s="43">
        <f t="shared" si="454"/>
        <v>0</v>
      </c>
      <c r="CY221" s="45">
        <f>IF(AND(CT221=DA$6,DC220-DA$1/(DA$7-DA$6+1)&gt;=0),ROUND(DA$1/(DA$7-DA$6+1),0),IF(AND(SUM(CY$10:CY220)&gt;0,DC220-CY220&gt;=0),CY220,IF(AND(SUM(CY$10:CY220)&gt;0),DA$1-SUM(CY$10:CY220),0)))</f>
        <v>0</v>
      </c>
      <c r="CZ221" s="45">
        <f t="shared" si="539"/>
        <v>0</v>
      </c>
      <c r="DA221" s="45">
        <f t="shared" si="540"/>
        <v>0</v>
      </c>
      <c r="DB221" s="45">
        <f t="shared" si="455"/>
        <v>0</v>
      </c>
      <c r="DC221" s="45">
        <f t="shared" si="541"/>
        <v>0</v>
      </c>
      <c r="DD221" s="45">
        <f>IF(AND(DB221&lt;&gt;0,SUM(DB$9:DB220)=0),ROUND(DA$1*DA$3,0),0)</f>
        <v>0</v>
      </c>
      <c r="DE221" s="18"/>
      <c r="DF221" s="38">
        <f>IF(SUM(DN$9:DN220)&gt;0.9,MAX(DF$9:DF220)+1,0)</f>
        <v>0</v>
      </c>
      <c r="DG221" s="44">
        <f t="shared" si="491"/>
        <v>0</v>
      </c>
      <c r="DH221" s="40">
        <f t="shared" si="492"/>
        <v>50982</v>
      </c>
      <c r="DI221" s="43">
        <f t="shared" si="470"/>
        <v>0</v>
      </c>
      <c r="DJ221" s="43">
        <f t="shared" si="456"/>
        <v>0</v>
      </c>
      <c r="DK221" s="45">
        <f>IF(AND(DF221=DM$6,DO220-DM$1/(DM$7-DM$6+1)&gt;=0),ROUND(DM$1/(DM$7-DM$6+1),0),IF(AND(SUM(DK$10:DK220)&gt;0,DO220-DK220&gt;=0),DK220,IF(AND(SUM(DK$10:DK220)&gt;0),DM$1-SUM(DK$10:DK220),0)))</f>
        <v>0</v>
      </c>
      <c r="DL221" s="45">
        <f t="shared" si="542"/>
        <v>0</v>
      </c>
      <c r="DM221" s="45">
        <f t="shared" si="543"/>
        <v>0</v>
      </c>
      <c r="DN221" s="45">
        <f t="shared" si="457"/>
        <v>0</v>
      </c>
      <c r="DO221" s="45">
        <f t="shared" si="544"/>
        <v>0</v>
      </c>
      <c r="DP221" s="45">
        <f>IF(AND(DN221&lt;&gt;0,SUM(DN$9:DN220)=0),ROUND(DM$1*DM$3,0),0)</f>
        <v>0</v>
      </c>
      <c r="DQ221" s="18"/>
      <c r="DR221" s="38">
        <f>IF(SUM(DZ$9:DZ220)&gt;0.9,MAX(DR$9:DR220)+1,0)</f>
        <v>0</v>
      </c>
      <c r="DS221" s="44">
        <f t="shared" si="493"/>
        <v>0</v>
      </c>
      <c r="DT221" s="40">
        <f t="shared" si="494"/>
        <v>50982</v>
      </c>
      <c r="DU221" s="43">
        <f t="shared" si="471"/>
        <v>0</v>
      </c>
      <c r="DV221" s="43">
        <f t="shared" si="458"/>
        <v>0</v>
      </c>
      <c r="DW221" s="45">
        <f>IF(AND(DR221=DY$6,EA220-DY$1/(DY$7-DY$6+1)&gt;=0),ROUND(DY$1/(DY$7-DY$6+1),0),IF(AND(SUM(DW$10:DW220)&gt;0,EA220-DW220&gt;=0),DW220,IF(AND(SUM(DW$10:DW220)&gt;0),DY$1-SUM(DW$10:DW220),0)))</f>
        <v>0</v>
      </c>
      <c r="DX221" s="45">
        <f t="shared" si="545"/>
        <v>0</v>
      </c>
      <c r="DY221" s="45">
        <f t="shared" si="546"/>
        <v>0</v>
      </c>
      <c r="DZ221" s="45">
        <f t="shared" si="459"/>
        <v>0</v>
      </c>
      <c r="EA221" s="45">
        <f t="shared" si="547"/>
        <v>0</v>
      </c>
      <c r="EB221" s="45">
        <f>IF(AND(DZ221&lt;&gt;0,SUM(DZ$9:DZ220)=0),ROUND(DY$1*DY$3,0),0)</f>
        <v>0</v>
      </c>
      <c r="EC221" s="18"/>
      <c r="ED221" s="38">
        <f>IF(SUM(EL$9:EL220)&gt;0.9,MAX(ED$9:ED220)+1,0)</f>
        <v>0</v>
      </c>
      <c r="EE221" s="44">
        <f t="shared" si="495"/>
        <v>0</v>
      </c>
      <c r="EF221" s="40">
        <f t="shared" si="496"/>
        <v>50982</v>
      </c>
      <c r="EG221" s="43">
        <f t="shared" si="472"/>
        <v>0</v>
      </c>
      <c r="EH221" s="43">
        <f t="shared" si="460"/>
        <v>0</v>
      </c>
      <c r="EI221" s="45">
        <f>IF(AND(ED221=EK$6,EM220-EK$1/(EK$7-EK$6+1)&gt;=0),ROUND(EK$1/(EK$7-EK$6+1),0),IF(AND(SUM(EI$10:EI220)&gt;0,EM220-EI220&gt;=0),EI220,IF(AND(SUM(EI$10:EI220)&gt;0),EK$1-SUM(EI$10:EI220),0)))</f>
        <v>0</v>
      </c>
      <c r="EJ221" s="45">
        <f t="shared" si="548"/>
        <v>0</v>
      </c>
      <c r="EK221" s="45">
        <f t="shared" si="549"/>
        <v>0</v>
      </c>
      <c r="EL221" s="45">
        <f t="shared" si="461"/>
        <v>0</v>
      </c>
      <c r="EM221" s="45">
        <f t="shared" si="550"/>
        <v>0</v>
      </c>
      <c r="EN221" s="45">
        <f>IF(AND(EL221&lt;&gt;0,SUM(EL$9:EL220)=0),ROUND(EK$1*EK$3,0),0)</f>
        <v>0</v>
      </c>
      <c r="EO221" s="21"/>
      <c r="EP221" s="46">
        <f t="shared" si="567"/>
        <v>199</v>
      </c>
      <c r="EQ221" s="47">
        <f t="shared" si="551"/>
        <v>50982</v>
      </c>
      <c r="ER221" s="48">
        <f t="shared" si="438"/>
        <v>0</v>
      </c>
      <c r="ES221" s="48">
        <f t="shared" si="552"/>
        <v>0</v>
      </c>
      <c r="ET221" s="48">
        <f t="shared" si="553"/>
        <v>0</v>
      </c>
      <c r="EU221" s="48">
        <f t="shared" si="554"/>
        <v>0</v>
      </c>
      <c r="EV221" s="48">
        <f t="shared" si="555"/>
        <v>0</v>
      </c>
      <c r="EW221" s="48">
        <f t="shared" si="556"/>
        <v>0</v>
      </c>
      <c r="EX221" s="48">
        <f t="shared" si="557"/>
        <v>0</v>
      </c>
      <c r="EY221" s="48">
        <f t="shared" si="558"/>
        <v>0</v>
      </c>
      <c r="EZ221" s="48">
        <f t="shared" si="559"/>
        <v>0</v>
      </c>
      <c r="FA221" s="48">
        <f t="shared" si="560"/>
        <v>0</v>
      </c>
      <c r="FB221" s="48">
        <f t="shared" si="561"/>
        <v>0</v>
      </c>
      <c r="FC221" s="48">
        <f t="shared" si="562"/>
        <v>0</v>
      </c>
      <c r="FD221" s="48">
        <f t="shared" si="497"/>
        <v>0</v>
      </c>
      <c r="FE221" s="49">
        <f t="shared" si="473"/>
        <v>0</v>
      </c>
      <c r="FF221" s="49">
        <f t="shared" si="501"/>
        <v>0</v>
      </c>
      <c r="FG221" s="49">
        <f t="shared" si="502"/>
        <v>0</v>
      </c>
      <c r="FH221" s="49">
        <f t="shared" si="503"/>
        <v>0</v>
      </c>
      <c r="FI221" s="49">
        <f t="shared" si="504"/>
        <v>0</v>
      </c>
      <c r="FJ221" s="49">
        <f t="shared" si="505"/>
        <v>0</v>
      </c>
      <c r="FK221" s="49">
        <f t="shared" si="506"/>
        <v>0</v>
      </c>
      <c r="FL221" s="49">
        <f t="shared" si="507"/>
        <v>0</v>
      </c>
      <c r="FM221" s="49">
        <f t="shared" si="508"/>
        <v>0</v>
      </c>
      <c r="FN221" s="49">
        <f t="shared" si="563"/>
        <v>0</v>
      </c>
      <c r="FO221" s="49">
        <f t="shared" si="564"/>
        <v>0</v>
      </c>
      <c r="FP221" s="49">
        <f t="shared" si="565"/>
        <v>0</v>
      </c>
      <c r="FQ221" s="49">
        <f t="shared" si="566"/>
        <v>0</v>
      </c>
      <c r="FR221" s="49">
        <f t="shared" si="509"/>
        <v>0</v>
      </c>
      <c r="FS221" s="49">
        <f>IF(SUM(FF221:FF$298)=0,FF$299*FS$8/12,0)</f>
        <v>0</v>
      </c>
      <c r="FT221" s="49">
        <f>IF(SUM(FG221:FG$298)=0,FG$299*FT$8/12,0)</f>
        <v>0</v>
      </c>
      <c r="FU221" s="49">
        <f>IF(SUM(FH221:FH$298)=0,FH$299*FU$8/12,0)</f>
        <v>0</v>
      </c>
      <c r="FV221" s="49">
        <f>IF(SUM(FI221:FI$298)=0,FI$299*FV$8/12,0)</f>
        <v>0</v>
      </c>
      <c r="FW221" s="49">
        <f>IF(SUM(FJ221:FJ$298)=0,FJ$299*FW$8/12,0)</f>
        <v>0</v>
      </c>
      <c r="FX221" s="49">
        <f>IF(SUM(FK221:FK$298)=0,FK$299*FX$8/12,0)</f>
        <v>0</v>
      </c>
      <c r="FY221" s="49">
        <f>IF(SUM(FL221:FL$298)=0,FL$299*FY$8/12,0)</f>
        <v>0</v>
      </c>
      <c r="FZ221" s="49">
        <f>IF(SUM(FM221:FM$298)=0,FM$299*FZ$8/12,0)</f>
        <v>0</v>
      </c>
      <c r="GA221" s="49">
        <f>IF(SUM(FN221:FN$298)=0,FN$299*GA$8/12,0)</f>
        <v>0</v>
      </c>
      <c r="GB221" s="49">
        <f>IF(SUM(FO221:FO$298)=0,FO$299*GB$8/12,0)</f>
        <v>0</v>
      </c>
      <c r="GC221" s="49">
        <f>IF(SUM(FP221:FP$298)=0,FP$299*GC$8/12,0)</f>
        <v>0</v>
      </c>
      <c r="GD221" s="49">
        <f>IF(SUM(FQ221:FQ$298)=0,FQ$299*GD$8/12,0)</f>
        <v>0</v>
      </c>
      <c r="GE221" s="49">
        <f t="shared" si="510"/>
        <v>0</v>
      </c>
      <c r="GF221" s="49">
        <f t="shared" si="498"/>
        <v>0</v>
      </c>
      <c r="GG221" s="49">
        <f t="shared" si="511"/>
        <v>0</v>
      </c>
      <c r="GH221" s="49">
        <f t="shared" si="499"/>
        <v>0</v>
      </c>
      <c r="GI221" s="49">
        <f t="shared" si="512"/>
        <v>0</v>
      </c>
      <c r="GJ221" s="49">
        <f t="shared" si="500"/>
        <v>0</v>
      </c>
      <c r="GK221" s="21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  <c r="IW221" s="64"/>
      <c r="IX221" s="64"/>
      <c r="IY221" s="64"/>
      <c r="IZ221" s="64"/>
      <c r="JA221" s="64"/>
      <c r="JB221" s="64"/>
      <c r="JC221" s="64"/>
      <c r="JD221" s="64"/>
      <c r="JE221" s="64"/>
      <c r="JF221" s="64"/>
      <c r="JG221" s="64"/>
      <c r="JH221" s="64"/>
      <c r="JI221" s="64"/>
      <c r="JJ221" s="64"/>
      <c r="JK221" s="64"/>
      <c r="JL221" s="64"/>
      <c r="JM221" s="64"/>
      <c r="JN221" s="64"/>
      <c r="JO221" s="64"/>
      <c r="JP221" s="64"/>
      <c r="JQ221" s="64"/>
      <c r="JR221" s="64"/>
      <c r="JS221" s="64"/>
      <c r="JT221" s="64"/>
      <c r="JU221" s="64"/>
      <c r="JV221" s="64"/>
      <c r="JW221" s="64"/>
      <c r="JX221" s="64"/>
      <c r="JY221" s="64"/>
      <c r="JZ221" s="64"/>
      <c r="KA221" s="64"/>
      <c r="KB221" s="64"/>
      <c r="KC221" s="64"/>
      <c r="KD221" s="64"/>
      <c r="KE221" s="64"/>
      <c r="KF221" s="64"/>
      <c r="KG221" s="64"/>
      <c r="KH221" s="64"/>
      <c r="KI221" s="64"/>
      <c r="KJ221" s="64"/>
      <c r="KK221" s="64"/>
      <c r="KL221" s="64"/>
      <c r="KM221" s="64"/>
    </row>
    <row r="222" spans="1:299">
      <c r="A222" s="57"/>
      <c r="B222" s="38">
        <f>IF(SUM(J$9:J221)&gt;0.9,MAX(B$9:B221)+1,0)</f>
        <v>193</v>
      </c>
      <c r="C222" s="44">
        <f t="shared" si="474"/>
        <v>0</v>
      </c>
      <c r="D222" s="40">
        <v>51013</v>
      </c>
      <c r="E222" s="43">
        <f t="shared" si="513"/>
        <v>0</v>
      </c>
      <c r="F222" s="43">
        <f t="shared" si="514"/>
        <v>0</v>
      </c>
      <c r="G222" s="45">
        <f>IF(AND(B222=I$6,K221-I$1/(I$7-I$6+1)&gt;=0),ROUND(I$1/(I$7-I$6+1),0),IF(AND(SUM(G$10:G221)&gt;0,K221-G221&gt;=0),G221,IF(AND(SUM(G$10:G221)&gt;0),I$1-SUM(G$10:G221),0)))</f>
        <v>0</v>
      </c>
      <c r="H222" s="45">
        <f t="shared" si="515"/>
        <v>0</v>
      </c>
      <c r="I222" s="45">
        <f t="shared" si="516"/>
        <v>0</v>
      </c>
      <c r="J222" s="45">
        <f t="shared" si="439"/>
        <v>0</v>
      </c>
      <c r="K222" s="45">
        <f t="shared" si="517"/>
        <v>0</v>
      </c>
      <c r="L222" s="45">
        <f>IF(AND(J222&lt;&gt;0,SUM(J$9:J221)=0),ROUND(I$1*I$3,0),0)</f>
        <v>0</v>
      </c>
      <c r="M222" s="18"/>
      <c r="N222" s="38">
        <f>IF(SUM(V$9:V221)&gt;0.9,MAX(N$9:N221)+1,0)</f>
        <v>0</v>
      </c>
      <c r="O222" s="44">
        <f t="shared" si="475"/>
        <v>0</v>
      </c>
      <c r="P222" s="40">
        <f t="shared" si="476"/>
        <v>51013</v>
      </c>
      <c r="Q222" s="43">
        <f t="shared" si="462"/>
        <v>0</v>
      </c>
      <c r="R222" s="43">
        <f t="shared" si="440"/>
        <v>0</v>
      </c>
      <c r="S222" s="45">
        <f>IF(AND(N222=U$6,W221-U$1/(U$7-U$6+1)&gt;=0),ROUND(U$1/(U$7-U$6+1),0),IF(AND(SUM(S$10:S221)&gt;0,W221-S221&gt;=0),S221,IF(AND(SUM(S$10:S221)&gt;0),U$1-SUM(S$10:S221),0)))</f>
        <v>0</v>
      </c>
      <c r="T222" s="45">
        <f t="shared" si="518"/>
        <v>0</v>
      </c>
      <c r="U222" s="45">
        <f t="shared" si="519"/>
        <v>0</v>
      </c>
      <c r="V222" s="45">
        <f t="shared" si="441"/>
        <v>0</v>
      </c>
      <c r="W222" s="45">
        <f t="shared" si="520"/>
        <v>0</v>
      </c>
      <c r="X222" s="45">
        <f>IF(AND(V222&lt;&gt;0,SUM(V$9:V221)=0),ROUND(U$1*U$3,0),0)</f>
        <v>0</v>
      </c>
      <c r="Y222" s="18"/>
      <c r="Z222" s="38">
        <f>IF(SUM(AH$9:AH221)&gt;0.9,MAX(Z$9:Z221)+1,0)</f>
        <v>0</v>
      </c>
      <c r="AA222" s="44">
        <f t="shared" si="477"/>
        <v>0</v>
      </c>
      <c r="AB222" s="40">
        <f t="shared" si="478"/>
        <v>51013</v>
      </c>
      <c r="AC222" s="43">
        <f t="shared" si="463"/>
        <v>0</v>
      </c>
      <c r="AD222" s="43">
        <f t="shared" si="442"/>
        <v>0</v>
      </c>
      <c r="AE222" s="45">
        <f>IF(AND(Z222=AG$6,AI221-AG$1/(AG$7-AG$6+1)&gt;=0),ROUND(AG$1/(AG$7-AG$6+1),0),IF(AND(SUM(AE$10:AE221)&gt;0,AI221-AE221&gt;=0),AE221,IF(AND(SUM(AE$10:AE221)&gt;0),AG$1-SUM(AE$10:AE221),0)))</f>
        <v>0</v>
      </c>
      <c r="AF222" s="45">
        <f t="shared" si="521"/>
        <v>0</v>
      </c>
      <c r="AG222" s="45">
        <f t="shared" si="522"/>
        <v>0</v>
      </c>
      <c r="AH222" s="45">
        <f t="shared" si="443"/>
        <v>0</v>
      </c>
      <c r="AI222" s="45">
        <f t="shared" si="523"/>
        <v>0</v>
      </c>
      <c r="AJ222" s="45">
        <f>IF(AND(AH222&lt;&gt;0,SUM(AH$9:AH221)=0),ROUND(AG$1*AG$3,0),0)</f>
        <v>0</v>
      </c>
      <c r="AK222" s="18"/>
      <c r="AL222" s="38">
        <f>IF(SUM(AT$9:AT221)&gt;0.9,MAX(AL$9:AL221)+1,0)</f>
        <v>0</v>
      </c>
      <c r="AM222" s="44">
        <f t="shared" si="479"/>
        <v>0</v>
      </c>
      <c r="AN222" s="40">
        <f t="shared" si="480"/>
        <v>51013</v>
      </c>
      <c r="AO222" s="43">
        <f t="shared" si="464"/>
        <v>0</v>
      </c>
      <c r="AP222" s="43">
        <f t="shared" si="444"/>
        <v>0</v>
      </c>
      <c r="AQ222" s="45">
        <f>IF(AND(AL222=AS$6,AU221-AS$1/(AS$7-AS$6+1)&gt;=0),ROUND(AS$1/(AS$7-AS$6+1),0),IF(AND(SUM(AQ$10:AQ221)&gt;0,AU221-AQ221&gt;=0),AQ221,IF(AND(SUM(AQ$10:AQ221)&gt;0),AS$1-SUM(AQ$10:AQ221),0)))</f>
        <v>0</v>
      </c>
      <c r="AR222" s="45">
        <f t="shared" si="524"/>
        <v>0</v>
      </c>
      <c r="AS222" s="45">
        <f t="shared" si="525"/>
        <v>0</v>
      </c>
      <c r="AT222" s="45">
        <f t="shared" si="445"/>
        <v>0</v>
      </c>
      <c r="AU222" s="45">
        <f t="shared" si="526"/>
        <v>0</v>
      </c>
      <c r="AV222" s="45">
        <f>IF(AND(AT222&lt;&gt;0,SUM(AT$9:AT221)=0),ROUND(AS$1*AS$3,0),0)</f>
        <v>0</v>
      </c>
      <c r="AW222" s="18"/>
      <c r="AX222" s="38">
        <f>IF(SUM(BF$9:BF221)&gt;0.9,MAX(AX$9:AX221)+1,0)</f>
        <v>0</v>
      </c>
      <c r="AY222" s="44">
        <f t="shared" si="481"/>
        <v>0</v>
      </c>
      <c r="AZ222" s="40">
        <f t="shared" si="482"/>
        <v>51013</v>
      </c>
      <c r="BA222" s="43">
        <f t="shared" si="465"/>
        <v>0</v>
      </c>
      <c r="BB222" s="43">
        <f t="shared" si="446"/>
        <v>0</v>
      </c>
      <c r="BC222" s="45">
        <f>IF(AND(AX222=BE$6,BG221-BE$1/(BE$7-BE$6+1)&gt;=0),ROUND(BE$1/(BE$7-BE$6+1),0),IF(AND(SUM(BC$10:BC221)&gt;0,BG221-BC221&gt;=0),BC221,IF(AND(SUM(BC$10:BC221)&gt;0),BE$1-SUM(BC$10:BC221),0)))</f>
        <v>0</v>
      </c>
      <c r="BD222" s="45">
        <f t="shared" si="527"/>
        <v>0</v>
      </c>
      <c r="BE222" s="45">
        <f t="shared" si="528"/>
        <v>0</v>
      </c>
      <c r="BF222" s="45">
        <f t="shared" si="447"/>
        <v>0</v>
      </c>
      <c r="BG222" s="45">
        <f t="shared" si="529"/>
        <v>0</v>
      </c>
      <c r="BH222" s="45">
        <f>IF(AND(BF222&lt;&gt;0,SUM(BF$9:BF221)=0),ROUND(BE$1*BE$3,0),0)</f>
        <v>0</v>
      </c>
      <c r="BI222" s="18"/>
      <c r="BJ222" s="38">
        <f>IF(SUM(BR$9:BR221)&gt;0.9,MAX(BJ$9:BJ221)+1,0)</f>
        <v>0</v>
      </c>
      <c r="BK222" s="44">
        <f t="shared" si="483"/>
        <v>0</v>
      </c>
      <c r="BL222" s="40">
        <f t="shared" si="484"/>
        <v>51013</v>
      </c>
      <c r="BM222" s="43">
        <f t="shared" si="466"/>
        <v>0</v>
      </c>
      <c r="BN222" s="43">
        <f t="shared" si="448"/>
        <v>0</v>
      </c>
      <c r="BO222" s="45">
        <f>IF(AND(BJ222=BQ$6,BS221-BQ$1/(BQ$7-BQ$6+1)&gt;=0),ROUND(BQ$1/(BQ$7-BQ$6+1),0),IF(AND(SUM(BO$10:BO221)&gt;0,BS221-BO221&gt;=0),BO221,IF(AND(SUM(BO$10:BO221)&gt;0),BQ$1-SUM(BO$10:BO221),0)))</f>
        <v>0</v>
      </c>
      <c r="BP222" s="45">
        <f t="shared" si="530"/>
        <v>0</v>
      </c>
      <c r="BQ222" s="45">
        <f t="shared" si="531"/>
        <v>0</v>
      </c>
      <c r="BR222" s="45">
        <f t="shared" si="449"/>
        <v>0</v>
      </c>
      <c r="BS222" s="45">
        <f t="shared" si="532"/>
        <v>0</v>
      </c>
      <c r="BT222" s="45">
        <f>IF(AND(BR222&lt;&gt;0,SUM(BR$9:BR221)=0),ROUND(BQ$1*BQ$3,0),0)</f>
        <v>0</v>
      </c>
      <c r="BU222" s="18"/>
      <c r="BV222" s="38">
        <f>IF(SUM(CD$9:CD221)&gt;0.9,MAX(BV$9:BV221)+1,0)</f>
        <v>0</v>
      </c>
      <c r="BW222" s="44">
        <f t="shared" si="485"/>
        <v>0</v>
      </c>
      <c r="BX222" s="40">
        <f t="shared" si="486"/>
        <v>51013</v>
      </c>
      <c r="BY222" s="43">
        <f t="shared" si="467"/>
        <v>0</v>
      </c>
      <c r="BZ222" s="43">
        <f t="shared" si="450"/>
        <v>0</v>
      </c>
      <c r="CA222" s="45">
        <f>IF(AND(BV222=CC$6,CE221-CC$1/(CC$7-CC$6+1)&gt;=0),ROUND(CC$1/(CC$7-CC$6+1),0),IF(AND(SUM(CA$10:CA221)&gt;0,CE221-CA221&gt;=0),CA221,IF(AND(SUM(CA$10:CA221)&gt;0),CC$1-SUM(CA$10:CA221),0)))</f>
        <v>0</v>
      </c>
      <c r="CB222" s="45">
        <f t="shared" si="533"/>
        <v>0</v>
      </c>
      <c r="CC222" s="45">
        <f t="shared" si="534"/>
        <v>0</v>
      </c>
      <c r="CD222" s="45">
        <f t="shared" si="451"/>
        <v>0</v>
      </c>
      <c r="CE222" s="45">
        <f t="shared" si="535"/>
        <v>0</v>
      </c>
      <c r="CF222" s="45">
        <f>IF(AND(CD222&lt;&gt;0,SUM(CD$9:CD221)=0),ROUND(CC$1*CC$3,0),0)</f>
        <v>0</v>
      </c>
      <c r="CG222" s="18"/>
      <c r="CH222" s="38">
        <f>IF(SUM(CP$9:CP221)&gt;0.9,MAX(CH$9:CH221)+1,0)</f>
        <v>0</v>
      </c>
      <c r="CI222" s="44">
        <f t="shared" si="487"/>
        <v>0</v>
      </c>
      <c r="CJ222" s="40">
        <f t="shared" si="488"/>
        <v>51013</v>
      </c>
      <c r="CK222" s="43">
        <f t="shared" si="468"/>
        <v>0</v>
      </c>
      <c r="CL222" s="43">
        <f t="shared" si="452"/>
        <v>0</v>
      </c>
      <c r="CM222" s="45">
        <f>IF(AND(CH222=CO$6,CQ221-CO$1/(CO$7-CO$6+1)&gt;=0),ROUND(CO$1/(CO$7-CO$6+1),0),IF(AND(SUM(CM$10:CM221)&gt;0,CQ221-CM221&gt;=0),CM221,IF(AND(SUM(CM$10:CM221)&gt;0),CO$1-SUM(CM$10:CM221),0)))</f>
        <v>0</v>
      </c>
      <c r="CN222" s="45">
        <f t="shared" si="536"/>
        <v>0</v>
      </c>
      <c r="CO222" s="45">
        <f t="shared" si="537"/>
        <v>0</v>
      </c>
      <c r="CP222" s="45">
        <f t="shared" si="453"/>
        <v>0</v>
      </c>
      <c r="CQ222" s="45">
        <f t="shared" si="538"/>
        <v>0</v>
      </c>
      <c r="CR222" s="45">
        <f>IF(AND(CP222&lt;&gt;0,SUM(CP$9:CP221)=0),ROUND(CO$1*CO$3,0),0)</f>
        <v>0</v>
      </c>
      <c r="CS222" s="18"/>
      <c r="CT222" s="38">
        <f>IF(SUM(DB$9:DB221)&gt;0.9,MAX(CT$9:CT221)+1,0)</f>
        <v>0</v>
      </c>
      <c r="CU222" s="44">
        <f t="shared" si="489"/>
        <v>0</v>
      </c>
      <c r="CV222" s="40">
        <f t="shared" si="490"/>
        <v>51013</v>
      </c>
      <c r="CW222" s="43">
        <f t="shared" si="469"/>
        <v>0</v>
      </c>
      <c r="CX222" s="43">
        <f t="shared" si="454"/>
        <v>0</v>
      </c>
      <c r="CY222" s="45">
        <f>IF(AND(CT222=DA$6,DC221-DA$1/(DA$7-DA$6+1)&gt;=0),ROUND(DA$1/(DA$7-DA$6+1),0),IF(AND(SUM(CY$10:CY221)&gt;0,DC221-CY221&gt;=0),CY221,IF(AND(SUM(CY$10:CY221)&gt;0),DA$1-SUM(CY$10:CY221),0)))</f>
        <v>0</v>
      </c>
      <c r="CZ222" s="45">
        <f t="shared" si="539"/>
        <v>0</v>
      </c>
      <c r="DA222" s="45">
        <f t="shared" si="540"/>
        <v>0</v>
      </c>
      <c r="DB222" s="45">
        <f t="shared" si="455"/>
        <v>0</v>
      </c>
      <c r="DC222" s="45">
        <f t="shared" si="541"/>
        <v>0</v>
      </c>
      <c r="DD222" s="45">
        <f>IF(AND(DB222&lt;&gt;0,SUM(DB$9:DB221)=0),ROUND(DA$1*DA$3,0),0)</f>
        <v>0</v>
      </c>
      <c r="DE222" s="18"/>
      <c r="DF222" s="38">
        <f>IF(SUM(DN$9:DN221)&gt;0.9,MAX(DF$9:DF221)+1,0)</f>
        <v>0</v>
      </c>
      <c r="DG222" s="44">
        <f t="shared" si="491"/>
        <v>0</v>
      </c>
      <c r="DH222" s="40">
        <f t="shared" si="492"/>
        <v>51013</v>
      </c>
      <c r="DI222" s="43">
        <f t="shared" si="470"/>
        <v>0</v>
      </c>
      <c r="DJ222" s="43">
        <f t="shared" si="456"/>
        <v>0</v>
      </c>
      <c r="DK222" s="45">
        <f>IF(AND(DF222=DM$6,DO221-DM$1/(DM$7-DM$6+1)&gt;=0),ROUND(DM$1/(DM$7-DM$6+1),0),IF(AND(SUM(DK$10:DK221)&gt;0,DO221-DK221&gt;=0),DK221,IF(AND(SUM(DK$10:DK221)&gt;0),DM$1-SUM(DK$10:DK221),0)))</f>
        <v>0</v>
      </c>
      <c r="DL222" s="45">
        <f t="shared" si="542"/>
        <v>0</v>
      </c>
      <c r="DM222" s="45">
        <f t="shared" si="543"/>
        <v>0</v>
      </c>
      <c r="DN222" s="45">
        <f t="shared" si="457"/>
        <v>0</v>
      </c>
      <c r="DO222" s="45">
        <f t="shared" si="544"/>
        <v>0</v>
      </c>
      <c r="DP222" s="45">
        <f>IF(AND(DN222&lt;&gt;0,SUM(DN$9:DN221)=0),ROUND(DM$1*DM$3,0),0)</f>
        <v>0</v>
      </c>
      <c r="DQ222" s="18"/>
      <c r="DR222" s="38">
        <f>IF(SUM(DZ$9:DZ221)&gt;0.9,MAX(DR$9:DR221)+1,0)</f>
        <v>0</v>
      </c>
      <c r="DS222" s="44">
        <f t="shared" si="493"/>
        <v>0</v>
      </c>
      <c r="DT222" s="40">
        <f t="shared" si="494"/>
        <v>51013</v>
      </c>
      <c r="DU222" s="43">
        <f t="shared" si="471"/>
        <v>0</v>
      </c>
      <c r="DV222" s="43">
        <f t="shared" si="458"/>
        <v>0</v>
      </c>
      <c r="DW222" s="45">
        <f>IF(AND(DR222=DY$6,EA221-DY$1/(DY$7-DY$6+1)&gt;=0),ROUND(DY$1/(DY$7-DY$6+1),0),IF(AND(SUM(DW$10:DW221)&gt;0,EA221-DW221&gt;=0),DW221,IF(AND(SUM(DW$10:DW221)&gt;0),DY$1-SUM(DW$10:DW221),0)))</f>
        <v>0</v>
      </c>
      <c r="DX222" s="45">
        <f t="shared" si="545"/>
        <v>0</v>
      </c>
      <c r="DY222" s="45">
        <f t="shared" si="546"/>
        <v>0</v>
      </c>
      <c r="DZ222" s="45">
        <f t="shared" si="459"/>
        <v>0</v>
      </c>
      <c r="EA222" s="45">
        <f t="shared" si="547"/>
        <v>0</v>
      </c>
      <c r="EB222" s="45">
        <f>IF(AND(DZ222&lt;&gt;0,SUM(DZ$9:DZ221)=0),ROUND(DY$1*DY$3,0),0)</f>
        <v>0</v>
      </c>
      <c r="EC222" s="18"/>
      <c r="ED222" s="38">
        <f>IF(SUM(EL$9:EL221)&gt;0.9,MAX(ED$9:ED221)+1,0)</f>
        <v>0</v>
      </c>
      <c r="EE222" s="44">
        <f t="shared" si="495"/>
        <v>0</v>
      </c>
      <c r="EF222" s="40">
        <f t="shared" si="496"/>
        <v>51013</v>
      </c>
      <c r="EG222" s="43">
        <f t="shared" si="472"/>
        <v>0</v>
      </c>
      <c r="EH222" s="43">
        <f t="shared" si="460"/>
        <v>0</v>
      </c>
      <c r="EI222" s="45">
        <f>IF(AND(ED222=EK$6,EM221-EK$1/(EK$7-EK$6+1)&gt;=0),ROUND(EK$1/(EK$7-EK$6+1),0),IF(AND(SUM(EI$10:EI221)&gt;0,EM221-EI221&gt;=0),EI221,IF(AND(SUM(EI$10:EI221)&gt;0),EK$1-SUM(EI$10:EI221),0)))</f>
        <v>0</v>
      </c>
      <c r="EJ222" s="45">
        <f t="shared" si="548"/>
        <v>0</v>
      </c>
      <c r="EK222" s="45">
        <f t="shared" si="549"/>
        <v>0</v>
      </c>
      <c r="EL222" s="45">
        <f t="shared" si="461"/>
        <v>0</v>
      </c>
      <c r="EM222" s="45">
        <f t="shared" si="550"/>
        <v>0</v>
      </c>
      <c r="EN222" s="45">
        <f>IF(AND(EL222&lt;&gt;0,SUM(EL$9:EL221)=0),ROUND(EK$1*EK$3,0),0)</f>
        <v>0</v>
      </c>
      <c r="EO222" s="21"/>
      <c r="EP222" s="46">
        <f t="shared" si="567"/>
        <v>200</v>
      </c>
      <c r="EQ222" s="47">
        <f t="shared" si="551"/>
        <v>51013</v>
      </c>
      <c r="ER222" s="48">
        <f t="shared" si="438"/>
        <v>0</v>
      </c>
      <c r="ES222" s="48">
        <f t="shared" si="552"/>
        <v>0</v>
      </c>
      <c r="ET222" s="48">
        <f t="shared" si="553"/>
        <v>0</v>
      </c>
      <c r="EU222" s="48">
        <f t="shared" si="554"/>
        <v>0</v>
      </c>
      <c r="EV222" s="48">
        <f t="shared" si="555"/>
        <v>0</v>
      </c>
      <c r="EW222" s="48">
        <f t="shared" si="556"/>
        <v>0</v>
      </c>
      <c r="EX222" s="48">
        <f t="shared" si="557"/>
        <v>0</v>
      </c>
      <c r="EY222" s="48">
        <f t="shared" si="558"/>
        <v>0</v>
      </c>
      <c r="EZ222" s="48">
        <f t="shared" si="559"/>
        <v>0</v>
      </c>
      <c r="FA222" s="48">
        <f t="shared" si="560"/>
        <v>0</v>
      </c>
      <c r="FB222" s="48">
        <f t="shared" si="561"/>
        <v>0</v>
      </c>
      <c r="FC222" s="48">
        <f t="shared" si="562"/>
        <v>0</v>
      </c>
      <c r="FD222" s="48">
        <f t="shared" si="497"/>
        <v>0</v>
      </c>
      <c r="FE222" s="49">
        <f t="shared" si="473"/>
        <v>0</v>
      </c>
      <c r="FF222" s="49">
        <f t="shared" si="501"/>
        <v>0</v>
      </c>
      <c r="FG222" s="49">
        <f t="shared" si="502"/>
        <v>0</v>
      </c>
      <c r="FH222" s="49">
        <f t="shared" si="503"/>
        <v>0</v>
      </c>
      <c r="FI222" s="49">
        <f t="shared" si="504"/>
        <v>0</v>
      </c>
      <c r="FJ222" s="49">
        <f t="shared" si="505"/>
        <v>0</v>
      </c>
      <c r="FK222" s="49">
        <f t="shared" si="506"/>
        <v>0</v>
      </c>
      <c r="FL222" s="49">
        <f t="shared" si="507"/>
        <v>0</v>
      </c>
      <c r="FM222" s="49">
        <f t="shared" si="508"/>
        <v>0</v>
      </c>
      <c r="FN222" s="49">
        <f t="shared" si="563"/>
        <v>0</v>
      </c>
      <c r="FO222" s="49">
        <f t="shared" si="564"/>
        <v>0</v>
      </c>
      <c r="FP222" s="49">
        <f t="shared" si="565"/>
        <v>0</v>
      </c>
      <c r="FQ222" s="49">
        <f t="shared" si="566"/>
        <v>0</v>
      </c>
      <c r="FR222" s="49">
        <f t="shared" si="509"/>
        <v>0</v>
      </c>
      <c r="FS222" s="49">
        <f>IF(SUM(FF222:FF$298)=0,FF$299*FS$8/12,0)</f>
        <v>0</v>
      </c>
      <c r="FT222" s="49">
        <f>IF(SUM(FG222:FG$298)=0,FG$299*FT$8/12,0)</f>
        <v>0</v>
      </c>
      <c r="FU222" s="49">
        <f>IF(SUM(FH222:FH$298)=0,FH$299*FU$8/12,0)</f>
        <v>0</v>
      </c>
      <c r="FV222" s="49">
        <f>IF(SUM(FI222:FI$298)=0,FI$299*FV$8/12,0)</f>
        <v>0</v>
      </c>
      <c r="FW222" s="49">
        <f>IF(SUM(FJ222:FJ$298)=0,FJ$299*FW$8/12,0)</f>
        <v>0</v>
      </c>
      <c r="FX222" s="49">
        <f>IF(SUM(FK222:FK$298)=0,FK$299*FX$8/12,0)</f>
        <v>0</v>
      </c>
      <c r="FY222" s="49">
        <f>IF(SUM(FL222:FL$298)=0,FL$299*FY$8/12,0)</f>
        <v>0</v>
      </c>
      <c r="FZ222" s="49">
        <f>IF(SUM(FM222:FM$298)=0,FM$299*FZ$8/12,0)</f>
        <v>0</v>
      </c>
      <c r="GA222" s="49">
        <f>IF(SUM(FN222:FN$298)=0,FN$299*GA$8/12,0)</f>
        <v>0</v>
      </c>
      <c r="GB222" s="49">
        <f>IF(SUM(FO222:FO$298)=0,FO$299*GB$8/12,0)</f>
        <v>0</v>
      </c>
      <c r="GC222" s="49">
        <f>IF(SUM(FP222:FP$298)=0,FP$299*GC$8/12,0)</f>
        <v>0</v>
      </c>
      <c r="GD222" s="49">
        <f>IF(SUM(FQ222:FQ$298)=0,FQ$299*GD$8/12,0)</f>
        <v>0</v>
      </c>
      <c r="GE222" s="49">
        <f t="shared" si="510"/>
        <v>0</v>
      </c>
      <c r="GF222" s="49">
        <f t="shared" si="498"/>
        <v>0</v>
      </c>
      <c r="GG222" s="49">
        <f t="shared" si="511"/>
        <v>0</v>
      </c>
      <c r="GH222" s="49">
        <f t="shared" si="499"/>
        <v>0</v>
      </c>
      <c r="GI222" s="49">
        <f t="shared" si="512"/>
        <v>0</v>
      </c>
      <c r="GJ222" s="49">
        <f t="shared" si="500"/>
        <v>0</v>
      </c>
      <c r="GK222" s="21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  <c r="IW222" s="64"/>
      <c r="IX222" s="64"/>
      <c r="IY222" s="64"/>
      <c r="IZ222" s="64"/>
      <c r="JA222" s="64"/>
      <c r="JB222" s="64"/>
      <c r="JC222" s="64"/>
      <c r="JD222" s="64"/>
      <c r="JE222" s="64"/>
      <c r="JF222" s="64"/>
      <c r="JG222" s="64"/>
      <c r="JH222" s="64"/>
      <c r="JI222" s="64"/>
      <c r="JJ222" s="64"/>
      <c r="JK222" s="64"/>
      <c r="JL222" s="64"/>
      <c r="JM222" s="64"/>
      <c r="JN222" s="64"/>
      <c r="JO222" s="64"/>
      <c r="JP222" s="64"/>
      <c r="JQ222" s="64"/>
      <c r="JR222" s="64"/>
      <c r="JS222" s="64"/>
      <c r="JT222" s="64"/>
      <c r="JU222" s="64"/>
      <c r="JV222" s="64"/>
      <c r="JW222" s="64"/>
      <c r="JX222" s="64"/>
      <c r="JY222" s="64"/>
      <c r="JZ222" s="64"/>
      <c r="KA222" s="64"/>
      <c r="KB222" s="64"/>
      <c r="KC222" s="64"/>
      <c r="KD222" s="64"/>
      <c r="KE222" s="64"/>
      <c r="KF222" s="64"/>
      <c r="KG222" s="64"/>
      <c r="KH222" s="64"/>
      <c r="KI222" s="64"/>
      <c r="KJ222" s="64"/>
      <c r="KK222" s="64"/>
      <c r="KL222" s="64"/>
      <c r="KM222" s="64"/>
    </row>
    <row r="223" spans="1:299">
      <c r="A223" s="57"/>
      <c r="B223" s="38">
        <f>IF(SUM(J$9:J222)&gt;0.9,MAX(B$9:B222)+1,0)</f>
        <v>194</v>
      </c>
      <c r="C223" s="44">
        <f t="shared" si="474"/>
        <v>0</v>
      </c>
      <c r="D223" s="40">
        <v>51043</v>
      </c>
      <c r="E223" s="43">
        <f t="shared" si="513"/>
        <v>0</v>
      </c>
      <c r="F223" s="43">
        <f t="shared" si="514"/>
        <v>0</v>
      </c>
      <c r="G223" s="45">
        <f>IF(AND(B223=I$6,K222-I$1/(I$7-I$6+1)&gt;=0),ROUND(I$1/(I$7-I$6+1),0),IF(AND(SUM(G$10:G222)&gt;0,K222-G222&gt;=0),G222,IF(AND(SUM(G$10:G222)&gt;0),I$1-SUM(G$10:G222),0)))</f>
        <v>0</v>
      </c>
      <c r="H223" s="45">
        <f t="shared" si="515"/>
        <v>0</v>
      </c>
      <c r="I223" s="45">
        <f t="shared" si="516"/>
        <v>0</v>
      </c>
      <c r="J223" s="45">
        <f t="shared" si="439"/>
        <v>0</v>
      </c>
      <c r="K223" s="45">
        <f t="shared" si="517"/>
        <v>0</v>
      </c>
      <c r="L223" s="45">
        <f>IF(AND(J223&lt;&gt;0,SUM(J$9:J222)=0),ROUND(I$1*I$3,0),0)</f>
        <v>0</v>
      </c>
      <c r="M223" s="18"/>
      <c r="N223" s="38">
        <f>IF(SUM(V$9:V222)&gt;0.9,MAX(N$9:N222)+1,0)</f>
        <v>0</v>
      </c>
      <c r="O223" s="44">
        <f t="shared" si="475"/>
        <v>0</v>
      </c>
      <c r="P223" s="40">
        <f t="shared" si="476"/>
        <v>51043</v>
      </c>
      <c r="Q223" s="43">
        <f t="shared" si="462"/>
        <v>0</v>
      </c>
      <c r="R223" s="43">
        <f t="shared" si="440"/>
        <v>0</v>
      </c>
      <c r="S223" s="45">
        <f>IF(AND(N223=U$6,W222-U$1/(U$7-U$6+1)&gt;=0),ROUND(U$1/(U$7-U$6+1),0),IF(AND(SUM(S$10:S222)&gt;0,W222-S222&gt;=0),S222,IF(AND(SUM(S$10:S222)&gt;0),U$1-SUM(S$10:S222),0)))</f>
        <v>0</v>
      </c>
      <c r="T223" s="45">
        <f t="shared" si="518"/>
        <v>0</v>
      </c>
      <c r="U223" s="45">
        <f t="shared" si="519"/>
        <v>0</v>
      </c>
      <c r="V223" s="45">
        <f t="shared" si="441"/>
        <v>0</v>
      </c>
      <c r="W223" s="45">
        <f t="shared" si="520"/>
        <v>0</v>
      </c>
      <c r="X223" s="45">
        <f>IF(AND(V223&lt;&gt;0,SUM(V$9:V222)=0),ROUND(U$1*U$3,0),0)</f>
        <v>0</v>
      </c>
      <c r="Y223" s="18"/>
      <c r="Z223" s="38">
        <f>IF(SUM(AH$9:AH222)&gt;0.9,MAX(Z$9:Z222)+1,0)</f>
        <v>0</v>
      </c>
      <c r="AA223" s="44">
        <f t="shared" si="477"/>
        <v>0</v>
      </c>
      <c r="AB223" s="40">
        <f t="shared" si="478"/>
        <v>51043</v>
      </c>
      <c r="AC223" s="43">
        <f t="shared" si="463"/>
        <v>0</v>
      </c>
      <c r="AD223" s="43">
        <f t="shared" si="442"/>
        <v>0</v>
      </c>
      <c r="AE223" s="45">
        <f>IF(AND(Z223=AG$6,AI222-AG$1/(AG$7-AG$6+1)&gt;=0),ROUND(AG$1/(AG$7-AG$6+1),0),IF(AND(SUM(AE$10:AE222)&gt;0,AI222-AE222&gt;=0),AE222,IF(AND(SUM(AE$10:AE222)&gt;0),AG$1-SUM(AE$10:AE222),0)))</f>
        <v>0</v>
      </c>
      <c r="AF223" s="45">
        <f t="shared" si="521"/>
        <v>0</v>
      </c>
      <c r="AG223" s="45">
        <f t="shared" si="522"/>
        <v>0</v>
      </c>
      <c r="AH223" s="45">
        <f t="shared" si="443"/>
        <v>0</v>
      </c>
      <c r="AI223" s="45">
        <f t="shared" si="523"/>
        <v>0</v>
      </c>
      <c r="AJ223" s="45">
        <f>IF(AND(AH223&lt;&gt;0,SUM(AH$9:AH222)=0),ROUND(AG$1*AG$3,0),0)</f>
        <v>0</v>
      </c>
      <c r="AK223" s="18"/>
      <c r="AL223" s="38">
        <f>IF(SUM(AT$9:AT222)&gt;0.9,MAX(AL$9:AL222)+1,0)</f>
        <v>0</v>
      </c>
      <c r="AM223" s="44">
        <f t="shared" si="479"/>
        <v>0</v>
      </c>
      <c r="AN223" s="40">
        <f t="shared" si="480"/>
        <v>51043</v>
      </c>
      <c r="AO223" s="43">
        <f t="shared" si="464"/>
        <v>0</v>
      </c>
      <c r="AP223" s="43">
        <f t="shared" si="444"/>
        <v>0</v>
      </c>
      <c r="AQ223" s="45">
        <f>IF(AND(AL223=AS$6,AU222-AS$1/(AS$7-AS$6+1)&gt;=0),ROUND(AS$1/(AS$7-AS$6+1),0),IF(AND(SUM(AQ$10:AQ222)&gt;0,AU222-AQ222&gt;=0),AQ222,IF(AND(SUM(AQ$10:AQ222)&gt;0),AS$1-SUM(AQ$10:AQ222),0)))</f>
        <v>0</v>
      </c>
      <c r="AR223" s="45">
        <f t="shared" si="524"/>
        <v>0</v>
      </c>
      <c r="AS223" s="45">
        <f t="shared" si="525"/>
        <v>0</v>
      </c>
      <c r="AT223" s="45">
        <f t="shared" si="445"/>
        <v>0</v>
      </c>
      <c r="AU223" s="45">
        <f t="shared" si="526"/>
        <v>0</v>
      </c>
      <c r="AV223" s="45">
        <f>IF(AND(AT223&lt;&gt;0,SUM(AT$9:AT222)=0),ROUND(AS$1*AS$3,0),0)</f>
        <v>0</v>
      </c>
      <c r="AW223" s="18"/>
      <c r="AX223" s="38">
        <f>IF(SUM(BF$9:BF222)&gt;0.9,MAX(AX$9:AX222)+1,0)</f>
        <v>0</v>
      </c>
      <c r="AY223" s="44">
        <f t="shared" si="481"/>
        <v>0</v>
      </c>
      <c r="AZ223" s="40">
        <f t="shared" si="482"/>
        <v>51043</v>
      </c>
      <c r="BA223" s="43">
        <f t="shared" si="465"/>
        <v>0</v>
      </c>
      <c r="BB223" s="43">
        <f t="shared" si="446"/>
        <v>0</v>
      </c>
      <c r="BC223" s="45">
        <f>IF(AND(AX223=BE$6,BG222-BE$1/(BE$7-BE$6+1)&gt;=0),ROUND(BE$1/(BE$7-BE$6+1),0),IF(AND(SUM(BC$10:BC222)&gt;0,BG222-BC222&gt;=0),BC222,IF(AND(SUM(BC$10:BC222)&gt;0),BE$1-SUM(BC$10:BC222),0)))</f>
        <v>0</v>
      </c>
      <c r="BD223" s="45">
        <f t="shared" si="527"/>
        <v>0</v>
      </c>
      <c r="BE223" s="45">
        <f t="shared" si="528"/>
        <v>0</v>
      </c>
      <c r="BF223" s="45">
        <f t="shared" si="447"/>
        <v>0</v>
      </c>
      <c r="BG223" s="45">
        <f t="shared" si="529"/>
        <v>0</v>
      </c>
      <c r="BH223" s="45">
        <f>IF(AND(BF223&lt;&gt;0,SUM(BF$9:BF222)=0),ROUND(BE$1*BE$3,0),0)</f>
        <v>0</v>
      </c>
      <c r="BI223" s="18"/>
      <c r="BJ223" s="38">
        <f>IF(SUM(BR$9:BR222)&gt;0.9,MAX(BJ$9:BJ222)+1,0)</f>
        <v>0</v>
      </c>
      <c r="BK223" s="44">
        <f t="shared" si="483"/>
        <v>0</v>
      </c>
      <c r="BL223" s="40">
        <f t="shared" si="484"/>
        <v>51043</v>
      </c>
      <c r="BM223" s="43">
        <f t="shared" si="466"/>
        <v>0</v>
      </c>
      <c r="BN223" s="43">
        <f t="shared" si="448"/>
        <v>0</v>
      </c>
      <c r="BO223" s="45">
        <f>IF(AND(BJ223=BQ$6,BS222-BQ$1/(BQ$7-BQ$6+1)&gt;=0),ROUND(BQ$1/(BQ$7-BQ$6+1),0),IF(AND(SUM(BO$10:BO222)&gt;0,BS222-BO222&gt;=0),BO222,IF(AND(SUM(BO$10:BO222)&gt;0),BQ$1-SUM(BO$10:BO222),0)))</f>
        <v>0</v>
      </c>
      <c r="BP223" s="45">
        <f t="shared" si="530"/>
        <v>0</v>
      </c>
      <c r="BQ223" s="45">
        <f t="shared" si="531"/>
        <v>0</v>
      </c>
      <c r="BR223" s="45">
        <f t="shared" si="449"/>
        <v>0</v>
      </c>
      <c r="BS223" s="45">
        <f t="shared" si="532"/>
        <v>0</v>
      </c>
      <c r="BT223" s="45">
        <f>IF(AND(BR223&lt;&gt;0,SUM(BR$9:BR222)=0),ROUND(BQ$1*BQ$3,0),0)</f>
        <v>0</v>
      </c>
      <c r="BU223" s="18"/>
      <c r="BV223" s="38">
        <f>IF(SUM(CD$9:CD222)&gt;0.9,MAX(BV$9:BV222)+1,0)</f>
        <v>0</v>
      </c>
      <c r="BW223" s="44">
        <f t="shared" si="485"/>
        <v>0</v>
      </c>
      <c r="BX223" s="40">
        <f t="shared" si="486"/>
        <v>51043</v>
      </c>
      <c r="BY223" s="43">
        <f t="shared" si="467"/>
        <v>0</v>
      </c>
      <c r="BZ223" s="43">
        <f t="shared" si="450"/>
        <v>0</v>
      </c>
      <c r="CA223" s="45">
        <f>IF(AND(BV223=CC$6,CE222-CC$1/(CC$7-CC$6+1)&gt;=0),ROUND(CC$1/(CC$7-CC$6+1),0),IF(AND(SUM(CA$10:CA222)&gt;0,CE222-CA222&gt;=0),CA222,IF(AND(SUM(CA$10:CA222)&gt;0),CC$1-SUM(CA$10:CA222),0)))</f>
        <v>0</v>
      </c>
      <c r="CB223" s="45">
        <f t="shared" si="533"/>
        <v>0</v>
      </c>
      <c r="CC223" s="45">
        <f t="shared" si="534"/>
        <v>0</v>
      </c>
      <c r="CD223" s="45">
        <f t="shared" si="451"/>
        <v>0</v>
      </c>
      <c r="CE223" s="45">
        <f t="shared" si="535"/>
        <v>0</v>
      </c>
      <c r="CF223" s="45">
        <f>IF(AND(CD223&lt;&gt;0,SUM(CD$9:CD222)=0),ROUND(CC$1*CC$3,0),0)</f>
        <v>0</v>
      </c>
      <c r="CG223" s="18"/>
      <c r="CH223" s="38">
        <f>IF(SUM(CP$9:CP222)&gt;0.9,MAX(CH$9:CH222)+1,0)</f>
        <v>0</v>
      </c>
      <c r="CI223" s="44">
        <f t="shared" si="487"/>
        <v>0</v>
      </c>
      <c r="CJ223" s="40">
        <f t="shared" si="488"/>
        <v>51043</v>
      </c>
      <c r="CK223" s="43">
        <f t="shared" si="468"/>
        <v>0</v>
      </c>
      <c r="CL223" s="43">
        <f t="shared" si="452"/>
        <v>0</v>
      </c>
      <c r="CM223" s="45">
        <f>IF(AND(CH223=CO$6,CQ222-CO$1/(CO$7-CO$6+1)&gt;=0),ROUND(CO$1/(CO$7-CO$6+1),0),IF(AND(SUM(CM$10:CM222)&gt;0,CQ222-CM222&gt;=0),CM222,IF(AND(SUM(CM$10:CM222)&gt;0),CO$1-SUM(CM$10:CM222),0)))</f>
        <v>0</v>
      </c>
      <c r="CN223" s="45">
        <f t="shared" si="536"/>
        <v>0</v>
      </c>
      <c r="CO223" s="45">
        <f t="shared" si="537"/>
        <v>0</v>
      </c>
      <c r="CP223" s="45">
        <f t="shared" si="453"/>
        <v>0</v>
      </c>
      <c r="CQ223" s="45">
        <f t="shared" si="538"/>
        <v>0</v>
      </c>
      <c r="CR223" s="45">
        <f>IF(AND(CP223&lt;&gt;0,SUM(CP$9:CP222)=0),ROUND(CO$1*CO$3,0),0)</f>
        <v>0</v>
      </c>
      <c r="CS223" s="18"/>
      <c r="CT223" s="38">
        <f>IF(SUM(DB$9:DB222)&gt;0.9,MAX(CT$9:CT222)+1,0)</f>
        <v>0</v>
      </c>
      <c r="CU223" s="44">
        <f t="shared" si="489"/>
        <v>0</v>
      </c>
      <c r="CV223" s="40">
        <f t="shared" si="490"/>
        <v>51043</v>
      </c>
      <c r="CW223" s="43">
        <f t="shared" si="469"/>
        <v>0</v>
      </c>
      <c r="CX223" s="43">
        <f t="shared" si="454"/>
        <v>0</v>
      </c>
      <c r="CY223" s="45">
        <f>IF(AND(CT223=DA$6,DC222-DA$1/(DA$7-DA$6+1)&gt;=0),ROUND(DA$1/(DA$7-DA$6+1),0),IF(AND(SUM(CY$10:CY222)&gt;0,DC222-CY222&gt;=0),CY222,IF(AND(SUM(CY$10:CY222)&gt;0),DA$1-SUM(CY$10:CY222),0)))</f>
        <v>0</v>
      </c>
      <c r="CZ223" s="45">
        <f t="shared" si="539"/>
        <v>0</v>
      </c>
      <c r="DA223" s="45">
        <f t="shared" si="540"/>
        <v>0</v>
      </c>
      <c r="DB223" s="45">
        <f t="shared" si="455"/>
        <v>0</v>
      </c>
      <c r="DC223" s="45">
        <f t="shared" si="541"/>
        <v>0</v>
      </c>
      <c r="DD223" s="45">
        <f>IF(AND(DB223&lt;&gt;0,SUM(DB$9:DB222)=0),ROUND(DA$1*DA$3,0),0)</f>
        <v>0</v>
      </c>
      <c r="DE223" s="18"/>
      <c r="DF223" s="38">
        <f>IF(SUM(DN$9:DN222)&gt;0.9,MAX(DF$9:DF222)+1,0)</f>
        <v>0</v>
      </c>
      <c r="DG223" s="44">
        <f t="shared" si="491"/>
        <v>0</v>
      </c>
      <c r="DH223" s="40">
        <f t="shared" si="492"/>
        <v>51043</v>
      </c>
      <c r="DI223" s="43">
        <f t="shared" si="470"/>
        <v>0</v>
      </c>
      <c r="DJ223" s="43">
        <f t="shared" si="456"/>
        <v>0</v>
      </c>
      <c r="DK223" s="45">
        <f>IF(AND(DF223=DM$6,DO222-DM$1/(DM$7-DM$6+1)&gt;=0),ROUND(DM$1/(DM$7-DM$6+1),0),IF(AND(SUM(DK$10:DK222)&gt;0,DO222-DK222&gt;=0),DK222,IF(AND(SUM(DK$10:DK222)&gt;0),DM$1-SUM(DK$10:DK222),0)))</f>
        <v>0</v>
      </c>
      <c r="DL223" s="45">
        <f t="shared" si="542"/>
        <v>0</v>
      </c>
      <c r="DM223" s="45">
        <f t="shared" si="543"/>
        <v>0</v>
      </c>
      <c r="DN223" s="45">
        <f t="shared" si="457"/>
        <v>0</v>
      </c>
      <c r="DO223" s="45">
        <f t="shared" si="544"/>
        <v>0</v>
      </c>
      <c r="DP223" s="45">
        <f>IF(AND(DN223&lt;&gt;0,SUM(DN$9:DN222)=0),ROUND(DM$1*DM$3,0),0)</f>
        <v>0</v>
      </c>
      <c r="DQ223" s="18"/>
      <c r="DR223" s="38">
        <f>IF(SUM(DZ$9:DZ222)&gt;0.9,MAX(DR$9:DR222)+1,0)</f>
        <v>0</v>
      </c>
      <c r="DS223" s="44">
        <f t="shared" si="493"/>
        <v>0</v>
      </c>
      <c r="DT223" s="40">
        <f t="shared" si="494"/>
        <v>51043</v>
      </c>
      <c r="DU223" s="43">
        <f t="shared" si="471"/>
        <v>0</v>
      </c>
      <c r="DV223" s="43">
        <f t="shared" si="458"/>
        <v>0</v>
      </c>
      <c r="DW223" s="45">
        <f>IF(AND(DR223=DY$6,EA222-DY$1/(DY$7-DY$6+1)&gt;=0),ROUND(DY$1/(DY$7-DY$6+1),0),IF(AND(SUM(DW$10:DW222)&gt;0,EA222-DW222&gt;=0),DW222,IF(AND(SUM(DW$10:DW222)&gt;0),DY$1-SUM(DW$10:DW222),0)))</f>
        <v>0</v>
      </c>
      <c r="DX223" s="45">
        <f t="shared" si="545"/>
        <v>0</v>
      </c>
      <c r="DY223" s="45">
        <f t="shared" si="546"/>
        <v>0</v>
      </c>
      <c r="DZ223" s="45">
        <f t="shared" si="459"/>
        <v>0</v>
      </c>
      <c r="EA223" s="45">
        <f t="shared" si="547"/>
        <v>0</v>
      </c>
      <c r="EB223" s="45">
        <f>IF(AND(DZ223&lt;&gt;0,SUM(DZ$9:DZ222)=0),ROUND(DY$1*DY$3,0),0)</f>
        <v>0</v>
      </c>
      <c r="EC223" s="18"/>
      <c r="ED223" s="38">
        <f>IF(SUM(EL$9:EL222)&gt;0.9,MAX(ED$9:ED222)+1,0)</f>
        <v>0</v>
      </c>
      <c r="EE223" s="44">
        <f t="shared" si="495"/>
        <v>0</v>
      </c>
      <c r="EF223" s="40">
        <f t="shared" si="496"/>
        <v>51043</v>
      </c>
      <c r="EG223" s="43">
        <f t="shared" si="472"/>
        <v>0</v>
      </c>
      <c r="EH223" s="43">
        <f t="shared" si="460"/>
        <v>0</v>
      </c>
      <c r="EI223" s="45">
        <f>IF(AND(ED223=EK$6,EM222-EK$1/(EK$7-EK$6+1)&gt;=0),ROUND(EK$1/(EK$7-EK$6+1),0),IF(AND(SUM(EI$10:EI222)&gt;0,EM222-EI222&gt;=0),EI222,IF(AND(SUM(EI$10:EI222)&gt;0),EK$1-SUM(EI$10:EI222),0)))</f>
        <v>0</v>
      </c>
      <c r="EJ223" s="45">
        <f t="shared" si="548"/>
        <v>0</v>
      </c>
      <c r="EK223" s="45">
        <f t="shared" si="549"/>
        <v>0</v>
      </c>
      <c r="EL223" s="45">
        <f t="shared" si="461"/>
        <v>0</v>
      </c>
      <c r="EM223" s="45">
        <f t="shared" si="550"/>
        <v>0</v>
      </c>
      <c r="EN223" s="45">
        <f>IF(AND(EL223&lt;&gt;0,SUM(EL$9:EL222)=0),ROUND(EK$1*EK$3,0),0)</f>
        <v>0</v>
      </c>
      <c r="EO223" s="21"/>
      <c r="EP223" s="46">
        <f t="shared" si="567"/>
        <v>201</v>
      </c>
      <c r="EQ223" s="47">
        <f t="shared" si="551"/>
        <v>51043</v>
      </c>
      <c r="ER223" s="48">
        <f t="shared" si="438"/>
        <v>0</v>
      </c>
      <c r="ES223" s="48">
        <f t="shared" si="552"/>
        <v>0</v>
      </c>
      <c r="ET223" s="48">
        <f t="shared" si="553"/>
        <v>0</v>
      </c>
      <c r="EU223" s="48">
        <f t="shared" si="554"/>
        <v>0</v>
      </c>
      <c r="EV223" s="48">
        <f t="shared" si="555"/>
        <v>0</v>
      </c>
      <c r="EW223" s="48">
        <f t="shared" si="556"/>
        <v>0</v>
      </c>
      <c r="EX223" s="48">
        <f t="shared" si="557"/>
        <v>0</v>
      </c>
      <c r="EY223" s="48">
        <f t="shared" si="558"/>
        <v>0</v>
      </c>
      <c r="EZ223" s="48">
        <f t="shared" si="559"/>
        <v>0</v>
      </c>
      <c r="FA223" s="48">
        <f t="shared" si="560"/>
        <v>0</v>
      </c>
      <c r="FB223" s="48">
        <f t="shared" si="561"/>
        <v>0</v>
      </c>
      <c r="FC223" s="48">
        <f t="shared" si="562"/>
        <v>0</v>
      </c>
      <c r="FD223" s="48">
        <f t="shared" si="497"/>
        <v>0</v>
      </c>
      <c r="FE223" s="49">
        <f t="shared" si="473"/>
        <v>0</v>
      </c>
      <c r="FF223" s="49">
        <f t="shared" si="501"/>
        <v>0</v>
      </c>
      <c r="FG223" s="49">
        <f t="shared" si="502"/>
        <v>0</v>
      </c>
      <c r="FH223" s="49">
        <f t="shared" si="503"/>
        <v>0</v>
      </c>
      <c r="FI223" s="49">
        <f t="shared" si="504"/>
        <v>0</v>
      </c>
      <c r="FJ223" s="49">
        <f t="shared" si="505"/>
        <v>0</v>
      </c>
      <c r="FK223" s="49">
        <f t="shared" si="506"/>
        <v>0</v>
      </c>
      <c r="FL223" s="49">
        <f t="shared" si="507"/>
        <v>0</v>
      </c>
      <c r="FM223" s="49">
        <f t="shared" si="508"/>
        <v>0</v>
      </c>
      <c r="FN223" s="49">
        <f t="shared" si="563"/>
        <v>0</v>
      </c>
      <c r="FO223" s="49">
        <f t="shared" si="564"/>
        <v>0</v>
      </c>
      <c r="FP223" s="49">
        <f t="shared" si="565"/>
        <v>0</v>
      </c>
      <c r="FQ223" s="49">
        <f t="shared" si="566"/>
        <v>0</v>
      </c>
      <c r="FR223" s="49">
        <f t="shared" si="509"/>
        <v>0</v>
      </c>
      <c r="FS223" s="49">
        <f>IF(SUM(FF223:FF$298)=0,FF$299*FS$8/12,0)</f>
        <v>0</v>
      </c>
      <c r="FT223" s="49">
        <f>IF(SUM(FG223:FG$298)=0,FG$299*FT$8/12,0)</f>
        <v>0</v>
      </c>
      <c r="FU223" s="49">
        <f>IF(SUM(FH223:FH$298)=0,FH$299*FU$8/12,0)</f>
        <v>0</v>
      </c>
      <c r="FV223" s="49">
        <f>IF(SUM(FI223:FI$298)=0,FI$299*FV$8/12,0)</f>
        <v>0</v>
      </c>
      <c r="FW223" s="49">
        <f>IF(SUM(FJ223:FJ$298)=0,FJ$299*FW$8/12,0)</f>
        <v>0</v>
      </c>
      <c r="FX223" s="49">
        <f>IF(SUM(FK223:FK$298)=0,FK$299*FX$8/12,0)</f>
        <v>0</v>
      </c>
      <c r="FY223" s="49">
        <f>IF(SUM(FL223:FL$298)=0,FL$299*FY$8/12,0)</f>
        <v>0</v>
      </c>
      <c r="FZ223" s="49">
        <f>IF(SUM(FM223:FM$298)=0,FM$299*FZ$8/12,0)</f>
        <v>0</v>
      </c>
      <c r="GA223" s="49">
        <f>IF(SUM(FN223:FN$298)=0,FN$299*GA$8/12,0)</f>
        <v>0</v>
      </c>
      <c r="GB223" s="49">
        <f>IF(SUM(FO223:FO$298)=0,FO$299*GB$8/12,0)</f>
        <v>0</v>
      </c>
      <c r="GC223" s="49">
        <f>IF(SUM(FP223:FP$298)=0,FP$299*GC$8/12,0)</f>
        <v>0</v>
      </c>
      <c r="GD223" s="49">
        <f>IF(SUM(FQ223:FQ$298)=0,FQ$299*GD$8/12,0)</f>
        <v>0</v>
      </c>
      <c r="GE223" s="49">
        <f t="shared" si="510"/>
        <v>0</v>
      </c>
      <c r="GF223" s="49">
        <f t="shared" si="498"/>
        <v>0</v>
      </c>
      <c r="GG223" s="49">
        <f t="shared" si="511"/>
        <v>0</v>
      </c>
      <c r="GH223" s="49">
        <f t="shared" si="499"/>
        <v>0</v>
      </c>
      <c r="GI223" s="49">
        <f t="shared" si="512"/>
        <v>0</v>
      </c>
      <c r="GJ223" s="49">
        <f t="shared" si="500"/>
        <v>0</v>
      </c>
      <c r="GK223" s="21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  <c r="IW223" s="64"/>
      <c r="IX223" s="64"/>
      <c r="IY223" s="64"/>
      <c r="IZ223" s="64"/>
      <c r="JA223" s="64"/>
      <c r="JB223" s="64"/>
      <c r="JC223" s="64"/>
      <c r="JD223" s="64"/>
      <c r="JE223" s="64"/>
      <c r="JF223" s="64"/>
      <c r="JG223" s="64"/>
      <c r="JH223" s="64"/>
      <c r="JI223" s="64"/>
      <c r="JJ223" s="64"/>
      <c r="JK223" s="64"/>
      <c r="JL223" s="64"/>
      <c r="JM223" s="64"/>
      <c r="JN223" s="64"/>
      <c r="JO223" s="64"/>
      <c r="JP223" s="64"/>
      <c r="JQ223" s="64"/>
      <c r="JR223" s="64"/>
      <c r="JS223" s="64"/>
      <c r="JT223" s="64"/>
      <c r="JU223" s="64"/>
      <c r="JV223" s="64"/>
      <c r="JW223" s="64"/>
      <c r="JX223" s="64"/>
      <c r="JY223" s="64"/>
      <c r="JZ223" s="64"/>
      <c r="KA223" s="64"/>
      <c r="KB223" s="64"/>
      <c r="KC223" s="64"/>
      <c r="KD223" s="64"/>
      <c r="KE223" s="64"/>
      <c r="KF223" s="64"/>
      <c r="KG223" s="64"/>
      <c r="KH223" s="64"/>
      <c r="KI223" s="64"/>
      <c r="KJ223" s="64"/>
      <c r="KK223" s="64"/>
      <c r="KL223" s="64"/>
      <c r="KM223" s="64"/>
    </row>
    <row r="224" spans="1:299">
      <c r="A224" s="57"/>
      <c r="B224" s="38">
        <f>IF(SUM(J$9:J223)&gt;0.9,MAX(B$9:B223)+1,0)</f>
        <v>195</v>
      </c>
      <c r="C224" s="44">
        <f t="shared" si="474"/>
        <v>0</v>
      </c>
      <c r="D224" s="40">
        <v>51074</v>
      </c>
      <c r="E224" s="43">
        <f t="shared" si="513"/>
        <v>0</v>
      </c>
      <c r="F224" s="43">
        <f t="shared" si="514"/>
        <v>0</v>
      </c>
      <c r="G224" s="45">
        <f>IF(AND(B224=I$6,K223-I$1/(I$7-I$6+1)&gt;=0),ROUND(I$1/(I$7-I$6+1),0),IF(AND(SUM(G$10:G223)&gt;0,K223-G223&gt;=0),G223,IF(AND(SUM(G$10:G223)&gt;0),I$1-SUM(G$10:G223),0)))</f>
        <v>0</v>
      </c>
      <c r="H224" s="45">
        <f t="shared" si="515"/>
        <v>0</v>
      </c>
      <c r="I224" s="45">
        <f t="shared" si="516"/>
        <v>0</v>
      </c>
      <c r="J224" s="45">
        <f t="shared" si="439"/>
        <v>0</v>
      </c>
      <c r="K224" s="45">
        <f t="shared" si="517"/>
        <v>0</v>
      </c>
      <c r="L224" s="45">
        <f>IF(AND(J224&lt;&gt;0,SUM(J$9:J223)=0),ROUND(I$1*I$3,0),0)</f>
        <v>0</v>
      </c>
      <c r="M224" s="18"/>
      <c r="N224" s="38">
        <f>IF(SUM(V$9:V223)&gt;0.9,MAX(N$9:N223)+1,0)</f>
        <v>0</v>
      </c>
      <c r="O224" s="44">
        <f t="shared" si="475"/>
        <v>0</v>
      </c>
      <c r="P224" s="40">
        <f t="shared" si="476"/>
        <v>51074</v>
      </c>
      <c r="Q224" s="43">
        <f t="shared" si="462"/>
        <v>0</v>
      </c>
      <c r="R224" s="43">
        <f t="shared" si="440"/>
        <v>0</v>
      </c>
      <c r="S224" s="45">
        <f>IF(AND(N224=U$6,W223-U$1/(U$7-U$6+1)&gt;=0),ROUND(U$1/(U$7-U$6+1),0),IF(AND(SUM(S$10:S223)&gt;0,W223-S223&gt;=0),S223,IF(AND(SUM(S$10:S223)&gt;0),U$1-SUM(S$10:S223),0)))</f>
        <v>0</v>
      </c>
      <c r="T224" s="45">
        <f t="shared" si="518"/>
        <v>0</v>
      </c>
      <c r="U224" s="45">
        <f t="shared" si="519"/>
        <v>0</v>
      </c>
      <c r="V224" s="45">
        <f t="shared" si="441"/>
        <v>0</v>
      </c>
      <c r="W224" s="45">
        <f t="shared" si="520"/>
        <v>0</v>
      </c>
      <c r="X224" s="45">
        <f>IF(AND(V224&lt;&gt;0,SUM(V$9:V223)=0),ROUND(U$1*U$3,0),0)</f>
        <v>0</v>
      </c>
      <c r="Y224" s="18"/>
      <c r="Z224" s="38">
        <f>IF(SUM(AH$9:AH223)&gt;0.9,MAX(Z$9:Z223)+1,0)</f>
        <v>0</v>
      </c>
      <c r="AA224" s="44">
        <f t="shared" si="477"/>
        <v>0</v>
      </c>
      <c r="AB224" s="40">
        <f t="shared" si="478"/>
        <v>51074</v>
      </c>
      <c r="AC224" s="43">
        <f t="shared" si="463"/>
        <v>0</v>
      </c>
      <c r="AD224" s="43">
        <f t="shared" si="442"/>
        <v>0</v>
      </c>
      <c r="AE224" s="45">
        <f>IF(AND(Z224=AG$6,AI223-AG$1/(AG$7-AG$6+1)&gt;=0),ROUND(AG$1/(AG$7-AG$6+1),0),IF(AND(SUM(AE$10:AE223)&gt;0,AI223-AE223&gt;=0),AE223,IF(AND(SUM(AE$10:AE223)&gt;0),AG$1-SUM(AE$10:AE223),0)))</f>
        <v>0</v>
      </c>
      <c r="AF224" s="45">
        <f t="shared" si="521"/>
        <v>0</v>
      </c>
      <c r="AG224" s="45">
        <f t="shared" si="522"/>
        <v>0</v>
      </c>
      <c r="AH224" s="45">
        <f t="shared" si="443"/>
        <v>0</v>
      </c>
      <c r="AI224" s="45">
        <f t="shared" si="523"/>
        <v>0</v>
      </c>
      <c r="AJ224" s="45">
        <f>IF(AND(AH224&lt;&gt;0,SUM(AH$9:AH223)=0),ROUND(AG$1*AG$3,0),0)</f>
        <v>0</v>
      </c>
      <c r="AK224" s="18"/>
      <c r="AL224" s="38">
        <f>IF(SUM(AT$9:AT223)&gt;0.9,MAX(AL$9:AL223)+1,0)</f>
        <v>0</v>
      </c>
      <c r="AM224" s="44">
        <f t="shared" si="479"/>
        <v>0</v>
      </c>
      <c r="AN224" s="40">
        <f t="shared" si="480"/>
        <v>51074</v>
      </c>
      <c r="AO224" s="43">
        <f t="shared" si="464"/>
        <v>0</v>
      </c>
      <c r="AP224" s="43">
        <f t="shared" si="444"/>
        <v>0</v>
      </c>
      <c r="AQ224" s="45">
        <f>IF(AND(AL224=AS$6,AU223-AS$1/(AS$7-AS$6+1)&gt;=0),ROUND(AS$1/(AS$7-AS$6+1),0),IF(AND(SUM(AQ$10:AQ223)&gt;0,AU223-AQ223&gt;=0),AQ223,IF(AND(SUM(AQ$10:AQ223)&gt;0),AS$1-SUM(AQ$10:AQ223),0)))</f>
        <v>0</v>
      </c>
      <c r="AR224" s="45">
        <f t="shared" si="524"/>
        <v>0</v>
      </c>
      <c r="AS224" s="45">
        <f t="shared" si="525"/>
        <v>0</v>
      </c>
      <c r="AT224" s="45">
        <f t="shared" si="445"/>
        <v>0</v>
      </c>
      <c r="AU224" s="45">
        <f t="shared" si="526"/>
        <v>0</v>
      </c>
      <c r="AV224" s="45">
        <f>IF(AND(AT224&lt;&gt;0,SUM(AT$9:AT223)=0),ROUND(AS$1*AS$3,0),0)</f>
        <v>0</v>
      </c>
      <c r="AW224" s="18"/>
      <c r="AX224" s="38">
        <f>IF(SUM(BF$9:BF223)&gt;0.9,MAX(AX$9:AX223)+1,0)</f>
        <v>0</v>
      </c>
      <c r="AY224" s="44">
        <f t="shared" si="481"/>
        <v>0</v>
      </c>
      <c r="AZ224" s="40">
        <f t="shared" si="482"/>
        <v>51074</v>
      </c>
      <c r="BA224" s="43">
        <f t="shared" si="465"/>
        <v>0</v>
      </c>
      <c r="BB224" s="43">
        <f t="shared" si="446"/>
        <v>0</v>
      </c>
      <c r="BC224" s="45">
        <f>IF(AND(AX224=BE$6,BG223-BE$1/(BE$7-BE$6+1)&gt;=0),ROUND(BE$1/(BE$7-BE$6+1),0),IF(AND(SUM(BC$10:BC223)&gt;0,BG223-BC223&gt;=0),BC223,IF(AND(SUM(BC$10:BC223)&gt;0),BE$1-SUM(BC$10:BC223),0)))</f>
        <v>0</v>
      </c>
      <c r="BD224" s="45">
        <f t="shared" si="527"/>
        <v>0</v>
      </c>
      <c r="BE224" s="45">
        <f t="shared" si="528"/>
        <v>0</v>
      </c>
      <c r="BF224" s="45">
        <f t="shared" si="447"/>
        <v>0</v>
      </c>
      <c r="BG224" s="45">
        <f t="shared" si="529"/>
        <v>0</v>
      </c>
      <c r="BH224" s="45">
        <f>IF(AND(BF224&lt;&gt;0,SUM(BF$9:BF223)=0),ROUND(BE$1*BE$3,0),0)</f>
        <v>0</v>
      </c>
      <c r="BI224" s="18"/>
      <c r="BJ224" s="38">
        <f>IF(SUM(BR$9:BR223)&gt;0.9,MAX(BJ$9:BJ223)+1,0)</f>
        <v>0</v>
      </c>
      <c r="BK224" s="44">
        <f t="shared" si="483"/>
        <v>0</v>
      </c>
      <c r="BL224" s="40">
        <f t="shared" si="484"/>
        <v>51074</v>
      </c>
      <c r="BM224" s="43">
        <f t="shared" si="466"/>
        <v>0</v>
      </c>
      <c r="BN224" s="43">
        <f t="shared" si="448"/>
        <v>0</v>
      </c>
      <c r="BO224" s="45">
        <f>IF(AND(BJ224=BQ$6,BS223-BQ$1/(BQ$7-BQ$6+1)&gt;=0),ROUND(BQ$1/(BQ$7-BQ$6+1),0),IF(AND(SUM(BO$10:BO223)&gt;0,BS223-BO223&gt;=0),BO223,IF(AND(SUM(BO$10:BO223)&gt;0),BQ$1-SUM(BO$10:BO223),0)))</f>
        <v>0</v>
      </c>
      <c r="BP224" s="45">
        <f t="shared" si="530"/>
        <v>0</v>
      </c>
      <c r="BQ224" s="45">
        <f t="shared" si="531"/>
        <v>0</v>
      </c>
      <c r="BR224" s="45">
        <f t="shared" si="449"/>
        <v>0</v>
      </c>
      <c r="BS224" s="45">
        <f t="shared" si="532"/>
        <v>0</v>
      </c>
      <c r="BT224" s="45">
        <f>IF(AND(BR224&lt;&gt;0,SUM(BR$9:BR223)=0),ROUND(BQ$1*BQ$3,0),0)</f>
        <v>0</v>
      </c>
      <c r="BU224" s="18"/>
      <c r="BV224" s="38">
        <f>IF(SUM(CD$9:CD223)&gt;0.9,MAX(BV$9:BV223)+1,0)</f>
        <v>0</v>
      </c>
      <c r="BW224" s="44">
        <f t="shared" si="485"/>
        <v>0</v>
      </c>
      <c r="BX224" s="40">
        <f t="shared" si="486"/>
        <v>51074</v>
      </c>
      <c r="BY224" s="43">
        <f t="shared" si="467"/>
        <v>0</v>
      </c>
      <c r="BZ224" s="43">
        <f t="shared" si="450"/>
        <v>0</v>
      </c>
      <c r="CA224" s="45">
        <f>IF(AND(BV224=CC$6,CE223-CC$1/(CC$7-CC$6+1)&gt;=0),ROUND(CC$1/(CC$7-CC$6+1),0),IF(AND(SUM(CA$10:CA223)&gt;0,CE223-CA223&gt;=0),CA223,IF(AND(SUM(CA$10:CA223)&gt;0),CC$1-SUM(CA$10:CA223),0)))</f>
        <v>0</v>
      </c>
      <c r="CB224" s="45">
        <f t="shared" si="533"/>
        <v>0</v>
      </c>
      <c r="CC224" s="45">
        <f t="shared" si="534"/>
        <v>0</v>
      </c>
      <c r="CD224" s="45">
        <f t="shared" si="451"/>
        <v>0</v>
      </c>
      <c r="CE224" s="45">
        <f t="shared" si="535"/>
        <v>0</v>
      </c>
      <c r="CF224" s="45">
        <f>IF(AND(CD224&lt;&gt;0,SUM(CD$9:CD223)=0),ROUND(CC$1*CC$3,0),0)</f>
        <v>0</v>
      </c>
      <c r="CG224" s="18"/>
      <c r="CH224" s="38">
        <f>IF(SUM(CP$9:CP223)&gt;0.9,MAX(CH$9:CH223)+1,0)</f>
        <v>0</v>
      </c>
      <c r="CI224" s="44">
        <f t="shared" si="487"/>
        <v>0</v>
      </c>
      <c r="CJ224" s="40">
        <f t="shared" si="488"/>
        <v>51074</v>
      </c>
      <c r="CK224" s="43">
        <f t="shared" si="468"/>
        <v>0</v>
      </c>
      <c r="CL224" s="43">
        <f t="shared" si="452"/>
        <v>0</v>
      </c>
      <c r="CM224" s="45">
        <f>IF(AND(CH224=CO$6,CQ223-CO$1/(CO$7-CO$6+1)&gt;=0),ROUND(CO$1/(CO$7-CO$6+1),0),IF(AND(SUM(CM$10:CM223)&gt;0,CQ223-CM223&gt;=0),CM223,IF(AND(SUM(CM$10:CM223)&gt;0),CO$1-SUM(CM$10:CM223),0)))</f>
        <v>0</v>
      </c>
      <c r="CN224" s="45">
        <f t="shared" si="536"/>
        <v>0</v>
      </c>
      <c r="CO224" s="45">
        <f t="shared" si="537"/>
        <v>0</v>
      </c>
      <c r="CP224" s="45">
        <f t="shared" si="453"/>
        <v>0</v>
      </c>
      <c r="CQ224" s="45">
        <f t="shared" si="538"/>
        <v>0</v>
      </c>
      <c r="CR224" s="45">
        <f>IF(AND(CP224&lt;&gt;0,SUM(CP$9:CP223)=0),ROUND(CO$1*CO$3,0),0)</f>
        <v>0</v>
      </c>
      <c r="CS224" s="18"/>
      <c r="CT224" s="38">
        <f>IF(SUM(DB$9:DB223)&gt;0.9,MAX(CT$9:CT223)+1,0)</f>
        <v>0</v>
      </c>
      <c r="CU224" s="44">
        <f t="shared" si="489"/>
        <v>0</v>
      </c>
      <c r="CV224" s="40">
        <f t="shared" si="490"/>
        <v>51074</v>
      </c>
      <c r="CW224" s="43">
        <f t="shared" si="469"/>
        <v>0</v>
      </c>
      <c r="CX224" s="43">
        <f t="shared" si="454"/>
        <v>0</v>
      </c>
      <c r="CY224" s="45">
        <f>IF(AND(CT224=DA$6,DC223-DA$1/(DA$7-DA$6+1)&gt;=0),ROUND(DA$1/(DA$7-DA$6+1),0),IF(AND(SUM(CY$10:CY223)&gt;0,DC223-CY223&gt;=0),CY223,IF(AND(SUM(CY$10:CY223)&gt;0),DA$1-SUM(CY$10:CY223),0)))</f>
        <v>0</v>
      </c>
      <c r="CZ224" s="45">
        <f t="shared" si="539"/>
        <v>0</v>
      </c>
      <c r="DA224" s="45">
        <f t="shared" si="540"/>
        <v>0</v>
      </c>
      <c r="DB224" s="45">
        <f t="shared" si="455"/>
        <v>0</v>
      </c>
      <c r="DC224" s="45">
        <f t="shared" si="541"/>
        <v>0</v>
      </c>
      <c r="DD224" s="45">
        <f>IF(AND(DB224&lt;&gt;0,SUM(DB$9:DB223)=0),ROUND(DA$1*DA$3,0),0)</f>
        <v>0</v>
      </c>
      <c r="DE224" s="18"/>
      <c r="DF224" s="38">
        <f>IF(SUM(DN$9:DN223)&gt;0.9,MAX(DF$9:DF223)+1,0)</f>
        <v>0</v>
      </c>
      <c r="DG224" s="44">
        <f t="shared" si="491"/>
        <v>0</v>
      </c>
      <c r="DH224" s="40">
        <f t="shared" si="492"/>
        <v>51074</v>
      </c>
      <c r="DI224" s="43">
        <f t="shared" si="470"/>
        <v>0</v>
      </c>
      <c r="DJ224" s="43">
        <f t="shared" si="456"/>
        <v>0</v>
      </c>
      <c r="DK224" s="45">
        <f>IF(AND(DF224=DM$6,DO223-DM$1/(DM$7-DM$6+1)&gt;=0),ROUND(DM$1/(DM$7-DM$6+1),0),IF(AND(SUM(DK$10:DK223)&gt;0,DO223-DK223&gt;=0),DK223,IF(AND(SUM(DK$10:DK223)&gt;0),DM$1-SUM(DK$10:DK223),0)))</f>
        <v>0</v>
      </c>
      <c r="DL224" s="45">
        <f t="shared" si="542"/>
        <v>0</v>
      </c>
      <c r="DM224" s="45">
        <f t="shared" si="543"/>
        <v>0</v>
      </c>
      <c r="DN224" s="45">
        <f t="shared" si="457"/>
        <v>0</v>
      </c>
      <c r="DO224" s="45">
        <f t="shared" si="544"/>
        <v>0</v>
      </c>
      <c r="DP224" s="45">
        <f>IF(AND(DN224&lt;&gt;0,SUM(DN$9:DN223)=0),ROUND(DM$1*DM$3,0),0)</f>
        <v>0</v>
      </c>
      <c r="DQ224" s="18"/>
      <c r="DR224" s="38">
        <f>IF(SUM(DZ$9:DZ223)&gt;0.9,MAX(DR$9:DR223)+1,0)</f>
        <v>0</v>
      </c>
      <c r="DS224" s="44">
        <f t="shared" si="493"/>
        <v>0</v>
      </c>
      <c r="DT224" s="40">
        <f t="shared" si="494"/>
        <v>51074</v>
      </c>
      <c r="DU224" s="43">
        <f t="shared" si="471"/>
        <v>0</v>
      </c>
      <c r="DV224" s="43">
        <f t="shared" si="458"/>
        <v>0</v>
      </c>
      <c r="DW224" s="45">
        <f>IF(AND(DR224=DY$6,EA223-DY$1/(DY$7-DY$6+1)&gt;=0),ROUND(DY$1/(DY$7-DY$6+1),0),IF(AND(SUM(DW$10:DW223)&gt;0,EA223-DW223&gt;=0),DW223,IF(AND(SUM(DW$10:DW223)&gt;0),DY$1-SUM(DW$10:DW223),0)))</f>
        <v>0</v>
      </c>
      <c r="DX224" s="45">
        <f t="shared" si="545"/>
        <v>0</v>
      </c>
      <c r="DY224" s="45">
        <f t="shared" si="546"/>
        <v>0</v>
      </c>
      <c r="DZ224" s="45">
        <f t="shared" si="459"/>
        <v>0</v>
      </c>
      <c r="EA224" s="45">
        <f t="shared" si="547"/>
        <v>0</v>
      </c>
      <c r="EB224" s="45">
        <f>IF(AND(DZ224&lt;&gt;0,SUM(DZ$9:DZ223)=0),ROUND(DY$1*DY$3,0),0)</f>
        <v>0</v>
      </c>
      <c r="EC224" s="18"/>
      <c r="ED224" s="38">
        <f>IF(SUM(EL$9:EL223)&gt;0.9,MAX(ED$9:ED223)+1,0)</f>
        <v>0</v>
      </c>
      <c r="EE224" s="44">
        <f t="shared" si="495"/>
        <v>0</v>
      </c>
      <c r="EF224" s="40">
        <f t="shared" si="496"/>
        <v>51074</v>
      </c>
      <c r="EG224" s="43">
        <f t="shared" si="472"/>
        <v>0</v>
      </c>
      <c r="EH224" s="43">
        <f t="shared" si="460"/>
        <v>0</v>
      </c>
      <c r="EI224" s="45">
        <f>IF(AND(ED224=EK$6,EM223-EK$1/(EK$7-EK$6+1)&gt;=0),ROUND(EK$1/(EK$7-EK$6+1),0),IF(AND(SUM(EI$10:EI223)&gt;0,EM223-EI223&gt;=0),EI223,IF(AND(SUM(EI$10:EI223)&gt;0),EK$1-SUM(EI$10:EI223),0)))</f>
        <v>0</v>
      </c>
      <c r="EJ224" s="45">
        <f t="shared" si="548"/>
        <v>0</v>
      </c>
      <c r="EK224" s="45">
        <f t="shared" si="549"/>
        <v>0</v>
      </c>
      <c r="EL224" s="45">
        <f t="shared" si="461"/>
        <v>0</v>
      </c>
      <c r="EM224" s="45">
        <f t="shared" si="550"/>
        <v>0</v>
      </c>
      <c r="EN224" s="45">
        <f>IF(AND(EL224&lt;&gt;0,SUM(EL$9:EL223)=0),ROUND(EK$1*EK$3,0),0)</f>
        <v>0</v>
      </c>
      <c r="EO224" s="21"/>
      <c r="EP224" s="46">
        <f t="shared" si="567"/>
        <v>202</v>
      </c>
      <c r="EQ224" s="47">
        <f t="shared" si="551"/>
        <v>51074</v>
      </c>
      <c r="ER224" s="48">
        <f t="shared" si="438"/>
        <v>0</v>
      </c>
      <c r="ES224" s="48">
        <f t="shared" si="552"/>
        <v>0</v>
      </c>
      <c r="ET224" s="48">
        <f t="shared" si="553"/>
        <v>0</v>
      </c>
      <c r="EU224" s="48">
        <f t="shared" si="554"/>
        <v>0</v>
      </c>
      <c r="EV224" s="48">
        <f t="shared" si="555"/>
        <v>0</v>
      </c>
      <c r="EW224" s="48">
        <f t="shared" si="556"/>
        <v>0</v>
      </c>
      <c r="EX224" s="48">
        <f t="shared" si="557"/>
        <v>0</v>
      </c>
      <c r="EY224" s="48">
        <f t="shared" si="558"/>
        <v>0</v>
      </c>
      <c r="EZ224" s="48">
        <f t="shared" si="559"/>
        <v>0</v>
      </c>
      <c r="FA224" s="48">
        <f t="shared" si="560"/>
        <v>0</v>
      </c>
      <c r="FB224" s="48">
        <f t="shared" si="561"/>
        <v>0</v>
      </c>
      <c r="FC224" s="48">
        <f t="shared" si="562"/>
        <v>0</v>
      </c>
      <c r="FD224" s="48">
        <f t="shared" si="497"/>
        <v>0</v>
      </c>
      <c r="FE224" s="49">
        <f t="shared" si="473"/>
        <v>0</v>
      </c>
      <c r="FF224" s="49">
        <f t="shared" si="501"/>
        <v>0</v>
      </c>
      <c r="FG224" s="49">
        <f t="shared" si="502"/>
        <v>0</v>
      </c>
      <c r="FH224" s="49">
        <f t="shared" si="503"/>
        <v>0</v>
      </c>
      <c r="FI224" s="49">
        <f t="shared" si="504"/>
        <v>0</v>
      </c>
      <c r="FJ224" s="49">
        <f t="shared" si="505"/>
        <v>0</v>
      </c>
      <c r="FK224" s="49">
        <f t="shared" si="506"/>
        <v>0</v>
      </c>
      <c r="FL224" s="49">
        <f t="shared" si="507"/>
        <v>0</v>
      </c>
      <c r="FM224" s="49">
        <f t="shared" si="508"/>
        <v>0</v>
      </c>
      <c r="FN224" s="49">
        <f t="shared" si="563"/>
        <v>0</v>
      </c>
      <c r="FO224" s="49">
        <f t="shared" si="564"/>
        <v>0</v>
      </c>
      <c r="FP224" s="49">
        <f t="shared" si="565"/>
        <v>0</v>
      </c>
      <c r="FQ224" s="49">
        <f t="shared" si="566"/>
        <v>0</v>
      </c>
      <c r="FR224" s="49">
        <f t="shared" si="509"/>
        <v>0</v>
      </c>
      <c r="FS224" s="49">
        <f>IF(SUM(FF224:FF$298)=0,FF$299*FS$8/12,0)</f>
        <v>0</v>
      </c>
      <c r="FT224" s="49">
        <f>IF(SUM(FG224:FG$298)=0,FG$299*FT$8/12,0)</f>
        <v>0</v>
      </c>
      <c r="FU224" s="49">
        <f>IF(SUM(FH224:FH$298)=0,FH$299*FU$8/12,0)</f>
        <v>0</v>
      </c>
      <c r="FV224" s="49">
        <f>IF(SUM(FI224:FI$298)=0,FI$299*FV$8/12,0)</f>
        <v>0</v>
      </c>
      <c r="FW224" s="49">
        <f>IF(SUM(FJ224:FJ$298)=0,FJ$299*FW$8/12,0)</f>
        <v>0</v>
      </c>
      <c r="FX224" s="49">
        <f>IF(SUM(FK224:FK$298)=0,FK$299*FX$8/12,0)</f>
        <v>0</v>
      </c>
      <c r="FY224" s="49">
        <f>IF(SUM(FL224:FL$298)=0,FL$299*FY$8/12,0)</f>
        <v>0</v>
      </c>
      <c r="FZ224" s="49">
        <f>IF(SUM(FM224:FM$298)=0,FM$299*FZ$8/12,0)</f>
        <v>0</v>
      </c>
      <c r="GA224" s="49">
        <f>IF(SUM(FN224:FN$298)=0,FN$299*GA$8/12,0)</f>
        <v>0</v>
      </c>
      <c r="GB224" s="49">
        <f>IF(SUM(FO224:FO$298)=0,FO$299*GB$8/12,0)</f>
        <v>0</v>
      </c>
      <c r="GC224" s="49">
        <f>IF(SUM(FP224:FP$298)=0,FP$299*GC$8/12,0)</f>
        <v>0</v>
      </c>
      <c r="GD224" s="49">
        <f>IF(SUM(FQ224:FQ$298)=0,FQ$299*GD$8/12,0)</f>
        <v>0</v>
      </c>
      <c r="GE224" s="49">
        <f t="shared" si="510"/>
        <v>0</v>
      </c>
      <c r="GF224" s="49">
        <f t="shared" si="498"/>
        <v>0</v>
      </c>
      <c r="GG224" s="49">
        <f t="shared" si="511"/>
        <v>0</v>
      </c>
      <c r="GH224" s="49">
        <f t="shared" si="499"/>
        <v>0</v>
      </c>
      <c r="GI224" s="49">
        <f t="shared" si="512"/>
        <v>0</v>
      </c>
      <c r="GJ224" s="49">
        <f t="shared" si="500"/>
        <v>0</v>
      </c>
      <c r="GK224" s="21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  <c r="IW224" s="64"/>
      <c r="IX224" s="64"/>
      <c r="IY224" s="64"/>
      <c r="IZ224" s="64"/>
      <c r="JA224" s="64"/>
      <c r="JB224" s="64"/>
      <c r="JC224" s="64"/>
      <c r="JD224" s="64"/>
      <c r="JE224" s="64"/>
      <c r="JF224" s="64"/>
      <c r="JG224" s="64"/>
      <c r="JH224" s="64"/>
      <c r="JI224" s="64"/>
      <c r="JJ224" s="64"/>
      <c r="JK224" s="64"/>
      <c r="JL224" s="64"/>
      <c r="JM224" s="64"/>
      <c r="JN224" s="64"/>
      <c r="JO224" s="64"/>
      <c r="JP224" s="64"/>
      <c r="JQ224" s="64"/>
      <c r="JR224" s="64"/>
      <c r="JS224" s="64"/>
      <c r="JT224" s="64"/>
      <c r="JU224" s="64"/>
      <c r="JV224" s="64"/>
      <c r="JW224" s="64"/>
      <c r="JX224" s="64"/>
      <c r="JY224" s="64"/>
      <c r="JZ224" s="64"/>
      <c r="KA224" s="64"/>
      <c r="KB224" s="64"/>
      <c r="KC224" s="64"/>
      <c r="KD224" s="64"/>
      <c r="KE224" s="64"/>
      <c r="KF224" s="64"/>
      <c r="KG224" s="64"/>
      <c r="KH224" s="64"/>
      <c r="KI224" s="64"/>
      <c r="KJ224" s="64"/>
      <c r="KK224" s="64"/>
      <c r="KL224" s="64"/>
      <c r="KM224" s="64"/>
    </row>
    <row r="225" spans="1:299">
      <c r="A225" s="57"/>
      <c r="B225" s="38">
        <f>IF(SUM(J$9:J224)&gt;0.9,MAX(B$9:B224)+1,0)</f>
        <v>196</v>
      </c>
      <c r="C225" s="44">
        <f t="shared" si="474"/>
        <v>0</v>
      </c>
      <c r="D225" s="40">
        <v>51104</v>
      </c>
      <c r="E225" s="43">
        <f t="shared" si="513"/>
        <v>0</v>
      </c>
      <c r="F225" s="43">
        <f t="shared" si="514"/>
        <v>0</v>
      </c>
      <c r="G225" s="45">
        <f>IF(AND(B225=I$6,K224-I$1/(I$7-I$6+1)&gt;=0),ROUND(I$1/(I$7-I$6+1),0),IF(AND(SUM(G$10:G224)&gt;0,K224-G224&gt;=0),G224,IF(AND(SUM(G$10:G224)&gt;0),I$1-SUM(G$10:G224),0)))</f>
        <v>0</v>
      </c>
      <c r="H225" s="45">
        <f t="shared" si="515"/>
        <v>0</v>
      </c>
      <c r="I225" s="45">
        <f t="shared" si="516"/>
        <v>0</v>
      </c>
      <c r="J225" s="45">
        <f t="shared" si="439"/>
        <v>0</v>
      </c>
      <c r="K225" s="45">
        <f t="shared" si="517"/>
        <v>0</v>
      </c>
      <c r="L225" s="45">
        <f>IF(AND(J225&lt;&gt;0,SUM(J$9:J224)=0),ROUND(I$1*I$3,0),0)</f>
        <v>0</v>
      </c>
      <c r="M225" s="18"/>
      <c r="N225" s="38">
        <f>IF(SUM(V$9:V224)&gt;0.9,MAX(N$9:N224)+1,0)</f>
        <v>0</v>
      </c>
      <c r="O225" s="44">
        <f t="shared" si="475"/>
        <v>0</v>
      </c>
      <c r="P225" s="40">
        <f t="shared" si="476"/>
        <v>51104</v>
      </c>
      <c r="Q225" s="43">
        <f t="shared" si="462"/>
        <v>0</v>
      </c>
      <c r="R225" s="43">
        <f t="shared" si="440"/>
        <v>0</v>
      </c>
      <c r="S225" s="45">
        <f>IF(AND(N225=U$6,W224-U$1/(U$7-U$6+1)&gt;=0),ROUND(U$1/(U$7-U$6+1),0),IF(AND(SUM(S$10:S224)&gt;0,W224-S224&gt;=0),S224,IF(AND(SUM(S$10:S224)&gt;0),U$1-SUM(S$10:S224),0)))</f>
        <v>0</v>
      </c>
      <c r="T225" s="45">
        <f t="shared" si="518"/>
        <v>0</v>
      </c>
      <c r="U225" s="45">
        <f t="shared" si="519"/>
        <v>0</v>
      </c>
      <c r="V225" s="45">
        <f t="shared" si="441"/>
        <v>0</v>
      </c>
      <c r="W225" s="45">
        <f t="shared" si="520"/>
        <v>0</v>
      </c>
      <c r="X225" s="45">
        <f>IF(AND(V225&lt;&gt;0,SUM(V$9:V224)=0),ROUND(U$1*U$3,0),0)</f>
        <v>0</v>
      </c>
      <c r="Y225" s="18"/>
      <c r="Z225" s="38">
        <f>IF(SUM(AH$9:AH224)&gt;0.9,MAX(Z$9:Z224)+1,0)</f>
        <v>0</v>
      </c>
      <c r="AA225" s="44">
        <f t="shared" si="477"/>
        <v>0</v>
      </c>
      <c r="AB225" s="40">
        <f t="shared" si="478"/>
        <v>51104</v>
      </c>
      <c r="AC225" s="43">
        <f t="shared" si="463"/>
        <v>0</v>
      </c>
      <c r="AD225" s="43">
        <f t="shared" si="442"/>
        <v>0</v>
      </c>
      <c r="AE225" s="45">
        <f>IF(AND(Z225=AG$6,AI224-AG$1/(AG$7-AG$6+1)&gt;=0),ROUND(AG$1/(AG$7-AG$6+1),0),IF(AND(SUM(AE$10:AE224)&gt;0,AI224-AE224&gt;=0),AE224,IF(AND(SUM(AE$10:AE224)&gt;0),AG$1-SUM(AE$10:AE224),0)))</f>
        <v>0</v>
      </c>
      <c r="AF225" s="45">
        <f t="shared" si="521"/>
        <v>0</v>
      </c>
      <c r="AG225" s="45">
        <f t="shared" si="522"/>
        <v>0</v>
      </c>
      <c r="AH225" s="45">
        <f t="shared" si="443"/>
        <v>0</v>
      </c>
      <c r="AI225" s="45">
        <f t="shared" si="523"/>
        <v>0</v>
      </c>
      <c r="AJ225" s="45">
        <f>IF(AND(AH225&lt;&gt;0,SUM(AH$9:AH224)=0),ROUND(AG$1*AG$3,0),0)</f>
        <v>0</v>
      </c>
      <c r="AK225" s="18"/>
      <c r="AL225" s="38">
        <f>IF(SUM(AT$9:AT224)&gt;0.9,MAX(AL$9:AL224)+1,0)</f>
        <v>0</v>
      </c>
      <c r="AM225" s="44">
        <f t="shared" si="479"/>
        <v>0</v>
      </c>
      <c r="AN225" s="40">
        <f t="shared" si="480"/>
        <v>51104</v>
      </c>
      <c r="AO225" s="43">
        <f t="shared" si="464"/>
        <v>0</v>
      </c>
      <c r="AP225" s="43">
        <f t="shared" si="444"/>
        <v>0</v>
      </c>
      <c r="AQ225" s="45">
        <f>IF(AND(AL225=AS$6,AU224-AS$1/(AS$7-AS$6+1)&gt;=0),ROUND(AS$1/(AS$7-AS$6+1),0),IF(AND(SUM(AQ$10:AQ224)&gt;0,AU224-AQ224&gt;=0),AQ224,IF(AND(SUM(AQ$10:AQ224)&gt;0),AS$1-SUM(AQ$10:AQ224),0)))</f>
        <v>0</v>
      </c>
      <c r="AR225" s="45">
        <f t="shared" si="524"/>
        <v>0</v>
      </c>
      <c r="AS225" s="45">
        <f t="shared" si="525"/>
        <v>0</v>
      </c>
      <c r="AT225" s="45">
        <f t="shared" si="445"/>
        <v>0</v>
      </c>
      <c r="AU225" s="45">
        <f t="shared" si="526"/>
        <v>0</v>
      </c>
      <c r="AV225" s="45">
        <f>IF(AND(AT225&lt;&gt;0,SUM(AT$9:AT224)=0),ROUND(AS$1*AS$3,0),0)</f>
        <v>0</v>
      </c>
      <c r="AW225" s="18"/>
      <c r="AX225" s="38">
        <f>IF(SUM(BF$9:BF224)&gt;0.9,MAX(AX$9:AX224)+1,0)</f>
        <v>0</v>
      </c>
      <c r="AY225" s="44">
        <f t="shared" si="481"/>
        <v>0</v>
      </c>
      <c r="AZ225" s="40">
        <f t="shared" si="482"/>
        <v>51104</v>
      </c>
      <c r="BA225" s="43">
        <f t="shared" si="465"/>
        <v>0</v>
      </c>
      <c r="BB225" s="43">
        <f t="shared" si="446"/>
        <v>0</v>
      </c>
      <c r="BC225" s="45">
        <f>IF(AND(AX225=BE$6,BG224-BE$1/(BE$7-BE$6+1)&gt;=0),ROUND(BE$1/(BE$7-BE$6+1),0),IF(AND(SUM(BC$10:BC224)&gt;0,BG224-BC224&gt;=0),BC224,IF(AND(SUM(BC$10:BC224)&gt;0),BE$1-SUM(BC$10:BC224),0)))</f>
        <v>0</v>
      </c>
      <c r="BD225" s="45">
        <f t="shared" si="527"/>
        <v>0</v>
      </c>
      <c r="BE225" s="45">
        <f t="shared" si="528"/>
        <v>0</v>
      </c>
      <c r="BF225" s="45">
        <f t="shared" si="447"/>
        <v>0</v>
      </c>
      <c r="BG225" s="45">
        <f t="shared" si="529"/>
        <v>0</v>
      </c>
      <c r="BH225" s="45">
        <f>IF(AND(BF225&lt;&gt;0,SUM(BF$9:BF224)=0),ROUND(BE$1*BE$3,0),0)</f>
        <v>0</v>
      </c>
      <c r="BI225" s="18"/>
      <c r="BJ225" s="38">
        <f>IF(SUM(BR$9:BR224)&gt;0.9,MAX(BJ$9:BJ224)+1,0)</f>
        <v>0</v>
      </c>
      <c r="BK225" s="44">
        <f t="shared" si="483"/>
        <v>0</v>
      </c>
      <c r="BL225" s="40">
        <f t="shared" si="484"/>
        <v>51104</v>
      </c>
      <c r="BM225" s="43">
        <f t="shared" si="466"/>
        <v>0</v>
      </c>
      <c r="BN225" s="43">
        <f t="shared" si="448"/>
        <v>0</v>
      </c>
      <c r="BO225" s="45">
        <f>IF(AND(BJ225=BQ$6,BS224-BQ$1/(BQ$7-BQ$6+1)&gt;=0),ROUND(BQ$1/(BQ$7-BQ$6+1),0),IF(AND(SUM(BO$10:BO224)&gt;0,BS224-BO224&gt;=0),BO224,IF(AND(SUM(BO$10:BO224)&gt;0),BQ$1-SUM(BO$10:BO224),0)))</f>
        <v>0</v>
      </c>
      <c r="BP225" s="45">
        <f t="shared" si="530"/>
        <v>0</v>
      </c>
      <c r="BQ225" s="45">
        <f t="shared" si="531"/>
        <v>0</v>
      </c>
      <c r="BR225" s="45">
        <f t="shared" si="449"/>
        <v>0</v>
      </c>
      <c r="BS225" s="45">
        <f t="shared" si="532"/>
        <v>0</v>
      </c>
      <c r="BT225" s="45">
        <f>IF(AND(BR225&lt;&gt;0,SUM(BR$9:BR224)=0),ROUND(BQ$1*BQ$3,0),0)</f>
        <v>0</v>
      </c>
      <c r="BU225" s="18"/>
      <c r="BV225" s="38">
        <f>IF(SUM(CD$9:CD224)&gt;0.9,MAX(BV$9:BV224)+1,0)</f>
        <v>0</v>
      </c>
      <c r="BW225" s="44">
        <f t="shared" si="485"/>
        <v>0</v>
      </c>
      <c r="BX225" s="40">
        <f t="shared" si="486"/>
        <v>51104</v>
      </c>
      <c r="BY225" s="43">
        <f t="shared" si="467"/>
        <v>0</v>
      </c>
      <c r="BZ225" s="43">
        <f t="shared" si="450"/>
        <v>0</v>
      </c>
      <c r="CA225" s="45">
        <f>IF(AND(BV225=CC$6,CE224-CC$1/(CC$7-CC$6+1)&gt;=0),ROUND(CC$1/(CC$7-CC$6+1),0),IF(AND(SUM(CA$10:CA224)&gt;0,CE224-CA224&gt;=0),CA224,IF(AND(SUM(CA$10:CA224)&gt;0),CC$1-SUM(CA$10:CA224),0)))</f>
        <v>0</v>
      </c>
      <c r="CB225" s="45">
        <f t="shared" si="533"/>
        <v>0</v>
      </c>
      <c r="CC225" s="45">
        <f t="shared" si="534"/>
        <v>0</v>
      </c>
      <c r="CD225" s="45">
        <f t="shared" si="451"/>
        <v>0</v>
      </c>
      <c r="CE225" s="45">
        <f t="shared" si="535"/>
        <v>0</v>
      </c>
      <c r="CF225" s="45">
        <f>IF(AND(CD225&lt;&gt;0,SUM(CD$9:CD224)=0),ROUND(CC$1*CC$3,0),0)</f>
        <v>0</v>
      </c>
      <c r="CG225" s="18"/>
      <c r="CH225" s="38">
        <f>IF(SUM(CP$9:CP224)&gt;0.9,MAX(CH$9:CH224)+1,0)</f>
        <v>0</v>
      </c>
      <c r="CI225" s="44">
        <f t="shared" si="487"/>
        <v>0</v>
      </c>
      <c r="CJ225" s="40">
        <f t="shared" si="488"/>
        <v>51104</v>
      </c>
      <c r="CK225" s="43">
        <f t="shared" si="468"/>
        <v>0</v>
      </c>
      <c r="CL225" s="43">
        <f t="shared" si="452"/>
        <v>0</v>
      </c>
      <c r="CM225" s="45">
        <f>IF(AND(CH225=CO$6,CQ224-CO$1/(CO$7-CO$6+1)&gt;=0),ROUND(CO$1/(CO$7-CO$6+1),0),IF(AND(SUM(CM$10:CM224)&gt;0,CQ224-CM224&gt;=0),CM224,IF(AND(SUM(CM$10:CM224)&gt;0),CO$1-SUM(CM$10:CM224),0)))</f>
        <v>0</v>
      </c>
      <c r="CN225" s="45">
        <f t="shared" si="536"/>
        <v>0</v>
      </c>
      <c r="CO225" s="45">
        <f t="shared" si="537"/>
        <v>0</v>
      </c>
      <c r="CP225" s="45">
        <f t="shared" si="453"/>
        <v>0</v>
      </c>
      <c r="CQ225" s="45">
        <f t="shared" si="538"/>
        <v>0</v>
      </c>
      <c r="CR225" s="45">
        <f>IF(AND(CP225&lt;&gt;0,SUM(CP$9:CP224)=0),ROUND(CO$1*CO$3,0),0)</f>
        <v>0</v>
      </c>
      <c r="CS225" s="18"/>
      <c r="CT225" s="38">
        <f>IF(SUM(DB$9:DB224)&gt;0.9,MAX(CT$9:CT224)+1,0)</f>
        <v>0</v>
      </c>
      <c r="CU225" s="44">
        <f t="shared" si="489"/>
        <v>0</v>
      </c>
      <c r="CV225" s="40">
        <f t="shared" si="490"/>
        <v>51104</v>
      </c>
      <c r="CW225" s="43">
        <f t="shared" si="469"/>
        <v>0</v>
      </c>
      <c r="CX225" s="43">
        <f t="shared" si="454"/>
        <v>0</v>
      </c>
      <c r="CY225" s="45">
        <f>IF(AND(CT225=DA$6,DC224-DA$1/(DA$7-DA$6+1)&gt;=0),ROUND(DA$1/(DA$7-DA$6+1),0),IF(AND(SUM(CY$10:CY224)&gt;0,DC224-CY224&gt;=0),CY224,IF(AND(SUM(CY$10:CY224)&gt;0),DA$1-SUM(CY$10:CY224),0)))</f>
        <v>0</v>
      </c>
      <c r="CZ225" s="45">
        <f t="shared" si="539"/>
        <v>0</v>
      </c>
      <c r="DA225" s="45">
        <f t="shared" si="540"/>
        <v>0</v>
      </c>
      <c r="DB225" s="45">
        <f t="shared" si="455"/>
        <v>0</v>
      </c>
      <c r="DC225" s="45">
        <f t="shared" si="541"/>
        <v>0</v>
      </c>
      <c r="DD225" s="45">
        <f>IF(AND(DB225&lt;&gt;0,SUM(DB$9:DB224)=0),ROUND(DA$1*DA$3,0),0)</f>
        <v>0</v>
      </c>
      <c r="DE225" s="18"/>
      <c r="DF225" s="38">
        <f>IF(SUM(DN$9:DN224)&gt;0.9,MAX(DF$9:DF224)+1,0)</f>
        <v>0</v>
      </c>
      <c r="DG225" s="44">
        <f t="shared" si="491"/>
        <v>0</v>
      </c>
      <c r="DH225" s="40">
        <f t="shared" si="492"/>
        <v>51104</v>
      </c>
      <c r="DI225" s="43">
        <f t="shared" si="470"/>
        <v>0</v>
      </c>
      <c r="DJ225" s="43">
        <f t="shared" si="456"/>
        <v>0</v>
      </c>
      <c r="DK225" s="45">
        <f>IF(AND(DF225=DM$6,DO224-DM$1/(DM$7-DM$6+1)&gt;=0),ROUND(DM$1/(DM$7-DM$6+1),0),IF(AND(SUM(DK$10:DK224)&gt;0,DO224-DK224&gt;=0),DK224,IF(AND(SUM(DK$10:DK224)&gt;0),DM$1-SUM(DK$10:DK224),0)))</f>
        <v>0</v>
      </c>
      <c r="DL225" s="45">
        <f t="shared" si="542"/>
        <v>0</v>
      </c>
      <c r="DM225" s="45">
        <f t="shared" si="543"/>
        <v>0</v>
      </c>
      <c r="DN225" s="45">
        <f t="shared" si="457"/>
        <v>0</v>
      </c>
      <c r="DO225" s="45">
        <f t="shared" si="544"/>
        <v>0</v>
      </c>
      <c r="DP225" s="45">
        <f>IF(AND(DN225&lt;&gt;0,SUM(DN$9:DN224)=0),ROUND(DM$1*DM$3,0),0)</f>
        <v>0</v>
      </c>
      <c r="DQ225" s="18"/>
      <c r="DR225" s="38">
        <f>IF(SUM(DZ$9:DZ224)&gt;0.9,MAX(DR$9:DR224)+1,0)</f>
        <v>0</v>
      </c>
      <c r="DS225" s="44">
        <f t="shared" si="493"/>
        <v>0</v>
      </c>
      <c r="DT225" s="40">
        <f t="shared" si="494"/>
        <v>51104</v>
      </c>
      <c r="DU225" s="43">
        <f t="shared" si="471"/>
        <v>0</v>
      </c>
      <c r="DV225" s="43">
        <f t="shared" si="458"/>
        <v>0</v>
      </c>
      <c r="DW225" s="45">
        <f>IF(AND(DR225=DY$6,EA224-DY$1/(DY$7-DY$6+1)&gt;=0),ROUND(DY$1/(DY$7-DY$6+1),0),IF(AND(SUM(DW$10:DW224)&gt;0,EA224-DW224&gt;=0),DW224,IF(AND(SUM(DW$10:DW224)&gt;0),DY$1-SUM(DW$10:DW224),0)))</f>
        <v>0</v>
      </c>
      <c r="DX225" s="45">
        <f t="shared" si="545"/>
        <v>0</v>
      </c>
      <c r="DY225" s="45">
        <f t="shared" si="546"/>
        <v>0</v>
      </c>
      <c r="DZ225" s="45">
        <f t="shared" si="459"/>
        <v>0</v>
      </c>
      <c r="EA225" s="45">
        <f t="shared" si="547"/>
        <v>0</v>
      </c>
      <c r="EB225" s="45">
        <f>IF(AND(DZ225&lt;&gt;0,SUM(DZ$9:DZ224)=0),ROUND(DY$1*DY$3,0),0)</f>
        <v>0</v>
      </c>
      <c r="EC225" s="18"/>
      <c r="ED225" s="38">
        <f>IF(SUM(EL$9:EL224)&gt;0.9,MAX(ED$9:ED224)+1,0)</f>
        <v>0</v>
      </c>
      <c r="EE225" s="44">
        <f t="shared" si="495"/>
        <v>0</v>
      </c>
      <c r="EF225" s="40">
        <f t="shared" si="496"/>
        <v>51104</v>
      </c>
      <c r="EG225" s="43">
        <f t="shared" si="472"/>
        <v>0</v>
      </c>
      <c r="EH225" s="43">
        <f t="shared" si="460"/>
        <v>0</v>
      </c>
      <c r="EI225" s="45">
        <f>IF(AND(ED225=EK$6,EM224-EK$1/(EK$7-EK$6+1)&gt;=0),ROUND(EK$1/(EK$7-EK$6+1),0),IF(AND(SUM(EI$10:EI224)&gt;0,EM224-EI224&gt;=0),EI224,IF(AND(SUM(EI$10:EI224)&gt;0),EK$1-SUM(EI$10:EI224),0)))</f>
        <v>0</v>
      </c>
      <c r="EJ225" s="45">
        <f t="shared" si="548"/>
        <v>0</v>
      </c>
      <c r="EK225" s="45">
        <f t="shared" si="549"/>
        <v>0</v>
      </c>
      <c r="EL225" s="45">
        <f t="shared" si="461"/>
        <v>0</v>
      </c>
      <c r="EM225" s="45">
        <f t="shared" si="550"/>
        <v>0</v>
      </c>
      <c r="EN225" s="45">
        <f>IF(AND(EL225&lt;&gt;0,SUM(EL$9:EL224)=0),ROUND(EK$1*EK$3,0),0)</f>
        <v>0</v>
      </c>
      <c r="EO225" s="21"/>
      <c r="EP225" s="46">
        <f t="shared" si="567"/>
        <v>203</v>
      </c>
      <c r="EQ225" s="47">
        <f t="shared" si="551"/>
        <v>51104</v>
      </c>
      <c r="ER225" s="48">
        <f t="shared" si="438"/>
        <v>0</v>
      </c>
      <c r="ES225" s="48">
        <f t="shared" si="552"/>
        <v>0</v>
      </c>
      <c r="ET225" s="48">
        <f t="shared" si="553"/>
        <v>0</v>
      </c>
      <c r="EU225" s="48">
        <f t="shared" si="554"/>
        <v>0</v>
      </c>
      <c r="EV225" s="48">
        <f t="shared" si="555"/>
        <v>0</v>
      </c>
      <c r="EW225" s="48">
        <f t="shared" si="556"/>
        <v>0</v>
      </c>
      <c r="EX225" s="48">
        <f t="shared" si="557"/>
        <v>0</v>
      </c>
      <c r="EY225" s="48">
        <f t="shared" si="558"/>
        <v>0</v>
      </c>
      <c r="EZ225" s="48">
        <f t="shared" si="559"/>
        <v>0</v>
      </c>
      <c r="FA225" s="48">
        <f t="shared" si="560"/>
        <v>0</v>
      </c>
      <c r="FB225" s="48">
        <f t="shared" si="561"/>
        <v>0</v>
      </c>
      <c r="FC225" s="48">
        <f t="shared" si="562"/>
        <v>0</v>
      </c>
      <c r="FD225" s="48">
        <f t="shared" si="497"/>
        <v>0</v>
      </c>
      <c r="FE225" s="49">
        <f t="shared" si="473"/>
        <v>0</v>
      </c>
      <c r="FF225" s="49">
        <f t="shared" si="501"/>
        <v>0</v>
      </c>
      <c r="FG225" s="49">
        <f t="shared" si="502"/>
        <v>0</v>
      </c>
      <c r="FH225" s="49">
        <f t="shared" si="503"/>
        <v>0</v>
      </c>
      <c r="FI225" s="49">
        <f t="shared" si="504"/>
        <v>0</v>
      </c>
      <c r="FJ225" s="49">
        <f t="shared" si="505"/>
        <v>0</v>
      </c>
      <c r="FK225" s="49">
        <f t="shared" si="506"/>
        <v>0</v>
      </c>
      <c r="FL225" s="49">
        <f t="shared" si="507"/>
        <v>0</v>
      </c>
      <c r="FM225" s="49">
        <f t="shared" si="508"/>
        <v>0</v>
      </c>
      <c r="FN225" s="49">
        <f t="shared" si="563"/>
        <v>0</v>
      </c>
      <c r="FO225" s="49">
        <f t="shared" si="564"/>
        <v>0</v>
      </c>
      <c r="FP225" s="49">
        <f t="shared" si="565"/>
        <v>0</v>
      </c>
      <c r="FQ225" s="49">
        <f t="shared" si="566"/>
        <v>0</v>
      </c>
      <c r="FR225" s="49">
        <f t="shared" si="509"/>
        <v>0</v>
      </c>
      <c r="FS225" s="49">
        <f>IF(SUM(FF225:FF$298)=0,FF$299*FS$8/12,0)</f>
        <v>0</v>
      </c>
      <c r="FT225" s="49">
        <f>IF(SUM(FG225:FG$298)=0,FG$299*FT$8/12,0)</f>
        <v>0</v>
      </c>
      <c r="FU225" s="49">
        <f>IF(SUM(FH225:FH$298)=0,FH$299*FU$8/12,0)</f>
        <v>0</v>
      </c>
      <c r="FV225" s="49">
        <f>IF(SUM(FI225:FI$298)=0,FI$299*FV$8/12,0)</f>
        <v>0</v>
      </c>
      <c r="FW225" s="49">
        <f>IF(SUM(FJ225:FJ$298)=0,FJ$299*FW$8/12,0)</f>
        <v>0</v>
      </c>
      <c r="FX225" s="49">
        <f>IF(SUM(FK225:FK$298)=0,FK$299*FX$8/12,0)</f>
        <v>0</v>
      </c>
      <c r="FY225" s="49">
        <f>IF(SUM(FL225:FL$298)=0,FL$299*FY$8/12,0)</f>
        <v>0</v>
      </c>
      <c r="FZ225" s="49">
        <f>IF(SUM(FM225:FM$298)=0,FM$299*FZ$8/12,0)</f>
        <v>0</v>
      </c>
      <c r="GA225" s="49">
        <f>IF(SUM(FN225:FN$298)=0,FN$299*GA$8/12,0)</f>
        <v>0</v>
      </c>
      <c r="GB225" s="49">
        <f>IF(SUM(FO225:FO$298)=0,FO$299*GB$8/12,0)</f>
        <v>0</v>
      </c>
      <c r="GC225" s="49">
        <f>IF(SUM(FP225:FP$298)=0,FP$299*GC$8/12,0)</f>
        <v>0</v>
      </c>
      <c r="GD225" s="49">
        <f>IF(SUM(FQ225:FQ$298)=0,FQ$299*GD$8/12,0)</f>
        <v>0</v>
      </c>
      <c r="GE225" s="49">
        <f t="shared" si="510"/>
        <v>0</v>
      </c>
      <c r="GF225" s="49">
        <f t="shared" si="498"/>
        <v>0</v>
      </c>
      <c r="GG225" s="49">
        <f t="shared" si="511"/>
        <v>0</v>
      </c>
      <c r="GH225" s="49">
        <f t="shared" si="499"/>
        <v>0</v>
      </c>
      <c r="GI225" s="49">
        <f t="shared" si="512"/>
        <v>0</v>
      </c>
      <c r="GJ225" s="49">
        <f t="shared" si="500"/>
        <v>0</v>
      </c>
      <c r="GK225" s="21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  <c r="IW225" s="64"/>
      <c r="IX225" s="64"/>
      <c r="IY225" s="64"/>
      <c r="IZ225" s="64"/>
      <c r="JA225" s="64"/>
      <c r="JB225" s="64"/>
      <c r="JC225" s="64"/>
      <c r="JD225" s="64"/>
      <c r="JE225" s="64"/>
      <c r="JF225" s="64"/>
      <c r="JG225" s="64"/>
      <c r="JH225" s="64"/>
      <c r="JI225" s="64"/>
      <c r="JJ225" s="64"/>
      <c r="JK225" s="64"/>
      <c r="JL225" s="64"/>
      <c r="JM225" s="64"/>
      <c r="JN225" s="64"/>
      <c r="JO225" s="64"/>
      <c r="JP225" s="64"/>
      <c r="JQ225" s="64"/>
      <c r="JR225" s="64"/>
      <c r="JS225" s="64"/>
      <c r="JT225" s="64"/>
      <c r="JU225" s="64"/>
      <c r="JV225" s="64"/>
      <c r="JW225" s="64"/>
      <c r="JX225" s="64"/>
      <c r="JY225" s="64"/>
      <c r="JZ225" s="64"/>
      <c r="KA225" s="64"/>
      <c r="KB225" s="64"/>
      <c r="KC225" s="64"/>
      <c r="KD225" s="64"/>
      <c r="KE225" s="64"/>
      <c r="KF225" s="64"/>
      <c r="KG225" s="64"/>
      <c r="KH225" s="64"/>
      <c r="KI225" s="64"/>
      <c r="KJ225" s="64"/>
      <c r="KK225" s="64"/>
      <c r="KL225" s="64"/>
      <c r="KM225" s="64"/>
    </row>
    <row r="226" spans="1:299">
      <c r="A226" s="57"/>
      <c r="B226" s="38">
        <f>IF(SUM(J$9:J225)&gt;0.9,MAX(B$9:B225)+1,0)</f>
        <v>197</v>
      </c>
      <c r="C226" s="44">
        <f t="shared" si="474"/>
        <v>0</v>
      </c>
      <c r="D226" s="40">
        <v>51135</v>
      </c>
      <c r="E226" s="43">
        <f t="shared" si="513"/>
        <v>0</v>
      </c>
      <c r="F226" s="43">
        <f t="shared" si="514"/>
        <v>0</v>
      </c>
      <c r="G226" s="45">
        <f>IF(AND(B226=I$6,K225-I$1/(I$7-I$6+1)&gt;=0),ROUND(I$1/(I$7-I$6+1),0),IF(AND(SUM(G$10:G225)&gt;0,K225-G225&gt;=0),G225,IF(AND(SUM(G$10:G225)&gt;0),I$1-SUM(G$10:G225),0)))</f>
        <v>0</v>
      </c>
      <c r="H226" s="45">
        <f t="shared" si="515"/>
        <v>0</v>
      </c>
      <c r="I226" s="45">
        <f t="shared" si="516"/>
        <v>0</v>
      </c>
      <c r="J226" s="45">
        <f t="shared" si="439"/>
        <v>0</v>
      </c>
      <c r="K226" s="45">
        <f t="shared" si="517"/>
        <v>0</v>
      </c>
      <c r="L226" s="45">
        <f>IF(AND(J226&lt;&gt;0,SUM(J$9:J225)=0),ROUND(I$1*I$3,0),0)</f>
        <v>0</v>
      </c>
      <c r="M226" s="18"/>
      <c r="N226" s="38">
        <f>IF(SUM(V$9:V225)&gt;0.9,MAX(N$9:N225)+1,0)</f>
        <v>0</v>
      </c>
      <c r="O226" s="44">
        <f t="shared" si="475"/>
        <v>0</v>
      </c>
      <c r="P226" s="40">
        <f t="shared" si="476"/>
        <v>51135</v>
      </c>
      <c r="Q226" s="43">
        <f t="shared" si="462"/>
        <v>0</v>
      </c>
      <c r="R226" s="43">
        <f t="shared" si="440"/>
        <v>0</v>
      </c>
      <c r="S226" s="45">
        <f>IF(AND(N226=U$6,W225-U$1/(U$7-U$6+1)&gt;=0),ROUND(U$1/(U$7-U$6+1),0),IF(AND(SUM(S$10:S225)&gt;0,W225-S225&gt;=0),S225,IF(AND(SUM(S$10:S225)&gt;0),U$1-SUM(S$10:S225),0)))</f>
        <v>0</v>
      </c>
      <c r="T226" s="45">
        <f t="shared" si="518"/>
        <v>0</v>
      </c>
      <c r="U226" s="45">
        <f t="shared" si="519"/>
        <v>0</v>
      </c>
      <c r="V226" s="45">
        <f t="shared" si="441"/>
        <v>0</v>
      </c>
      <c r="W226" s="45">
        <f t="shared" si="520"/>
        <v>0</v>
      </c>
      <c r="X226" s="45">
        <f>IF(AND(V226&lt;&gt;0,SUM(V$9:V225)=0),ROUND(U$1*U$3,0),0)</f>
        <v>0</v>
      </c>
      <c r="Y226" s="18"/>
      <c r="Z226" s="38">
        <f>IF(SUM(AH$9:AH225)&gt;0.9,MAX(Z$9:Z225)+1,0)</f>
        <v>0</v>
      </c>
      <c r="AA226" s="44">
        <f t="shared" si="477"/>
        <v>0</v>
      </c>
      <c r="AB226" s="40">
        <f t="shared" si="478"/>
        <v>51135</v>
      </c>
      <c r="AC226" s="43">
        <f t="shared" si="463"/>
        <v>0</v>
      </c>
      <c r="AD226" s="43">
        <f t="shared" si="442"/>
        <v>0</v>
      </c>
      <c r="AE226" s="45">
        <f>IF(AND(Z226=AG$6,AI225-AG$1/(AG$7-AG$6+1)&gt;=0),ROUND(AG$1/(AG$7-AG$6+1),0),IF(AND(SUM(AE$10:AE225)&gt;0,AI225-AE225&gt;=0),AE225,IF(AND(SUM(AE$10:AE225)&gt;0),AG$1-SUM(AE$10:AE225),0)))</f>
        <v>0</v>
      </c>
      <c r="AF226" s="45">
        <f t="shared" si="521"/>
        <v>0</v>
      </c>
      <c r="AG226" s="45">
        <f t="shared" si="522"/>
        <v>0</v>
      </c>
      <c r="AH226" s="45">
        <f t="shared" si="443"/>
        <v>0</v>
      </c>
      <c r="AI226" s="45">
        <f t="shared" si="523"/>
        <v>0</v>
      </c>
      <c r="AJ226" s="45">
        <f>IF(AND(AH226&lt;&gt;0,SUM(AH$9:AH225)=0),ROUND(AG$1*AG$3,0),0)</f>
        <v>0</v>
      </c>
      <c r="AK226" s="18"/>
      <c r="AL226" s="38">
        <f>IF(SUM(AT$9:AT225)&gt;0.9,MAX(AL$9:AL225)+1,0)</f>
        <v>0</v>
      </c>
      <c r="AM226" s="44">
        <f t="shared" si="479"/>
        <v>0</v>
      </c>
      <c r="AN226" s="40">
        <f t="shared" si="480"/>
        <v>51135</v>
      </c>
      <c r="AO226" s="43">
        <f t="shared" si="464"/>
        <v>0</v>
      </c>
      <c r="AP226" s="43">
        <f t="shared" si="444"/>
        <v>0</v>
      </c>
      <c r="AQ226" s="45">
        <f>IF(AND(AL226=AS$6,AU225-AS$1/(AS$7-AS$6+1)&gt;=0),ROUND(AS$1/(AS$7-AS$6+1),0),IF(AND(SUM(AQ$10:AQ225)&gt;0,AU225-AQ225&gt;=0),AQ225,IF(AND(SUM(AQ$10:AQ225)&gt;0),AS$1-SUM(AQ$10:AQ225),0)))</f>
        <v>0</v>
      </c>
      <c r="AR226" s="45">
        <f t="shared" si="524"/>
        <v>0</v>
      </c>
      <c r="AS226" s="45">
        <f t="shared" si="525"/>
        <v>0</v>
      </c>
      <c r="AT226" s="45">
        <f t="shared" si="445"/>
        <v>0</v>
      </c>
      <c r="AU226" s="45">
        <f t="shared" si="526"/>
        <v>0</v>
      </c>
      <c r="AV226" s="45">
        <f>IF(AND(AT226&lt;&gt;0,SUM(AT$9:AT225)=0),ROUND(AS$1*AS$3,0),0)</f>
        <v>0</v>
      </c>
      <c r="AW226" s="18"/>
      <c r="AX226" s="38">
        <f>IF(SUM(BF$9:BF225)&gt;0.9,MAX(AX$9:AX225)+1,0)</f>
        <v>0</v>
      </c>
      <c r="AY226" s="44">
        <f t="shared" si="481"/>
        <v>0</v>
      </c>
      <c r="AZ226" s="40">
        <f t="shared" si="482"/>
        <v>51135</v>
      </c>
      <c r="BA226" s="43">
        <f t="shared" si="465"/>
        <v>0</v>
      </c>
      <c r="BB226" s="43">
        <f t="shared" si="446"/>
        <v>0</v>
      </c>
      <c r="BC226" s="45">
        <f>IF(AND(AX226=BE$6,BG225-BE$1/(BE$7-BE$6+1)&gt;=0),ROUND(BE$1/(BE$7-BE$6+1),0),IF(AND(SUM(BC$10:BC225)&gt;0,BG225-BC225&gt;=0),BC225,IF(AND(SUM(BC$10:BC225)&gt;0),BE$1-SUM(BC$10:BC225),0)))</f>
        <v>0</v>
      </c>
      <c r="BD226" s="45">
        <f t="shared" si="527"/>
        <v>0</v>
      </c>
      <c r="BE226" s="45">
        <f t="shared" si="528"/>
        <v>0</v>
      </c>
      <c r="BF226" s="45">
        <f t="shared" si="447"/>
        <v>0</v>
      </c>
      <c r="BG226" s="45">
        <f t="shared" si="529"/>
        <v>0</v>
      </c>
      <c r="BH226" s="45">
        <f>IF(AND(BF226&lt;&gt;0,SUM(BF$9:BF225)=0),ROUND(BE$1*BE$3,0),0)</f>
        <v>0</v>
      </c>
      <c r="BI226" s="18"/>
      <c r="BJ226" s="38">
        <f>IF(SUM(BR$9:BR225)&gt;0.9,MAX(BJ$9:BJ225)+1,0)</f>
        <v>0</v>
      </c>
      <c r="BK226" s="44">
        <f t="shared" si="483"/>
        <v>0</v>
      </c>
      <c r="BL226" s="40">
        <f t="shared" si="484"/>
        <v>51135</v>
      </c>
      <c r="BM226" s="43">
        <f t="shared" si="466"/>
        <v>0</v>
      </c>
      <c r="BN226" s="43">
        <f t="shared" si="448"/>
        <v>0</v>
      </c>
      <c r="BO226" s="45">
        <f>IF(AND(BJ226=BQ$6,BS225-BQ$1/(BQ$7-BQ$6+1)&gt;=0),ROUND(BQ$1/(BQ$7-BQ$6+1),0),IF(AND(SUM(BO$10:BO225)&gt;0,BS225-BO225&gt;=0),BO225,IF(AND(SUM(BO$10:BO225)&gt;0),BQ$1-SUM(BO$10:BO225),0)))</f>
        <v>0</v>
      </c>
      <c r="BP226" s="45">
        <f t="shared" si="530"/>
        <v>0</v>
      </c>
      <c r="BQ226" s="45">
        <f t="shared" si="531"/>
        <v>0</v>
      </c>
      <c r="BR226" s="45">
        <f t="shared" si="449"/>
        <v>0</v>
      </c>
      <c r="BS226" s="45">
        <f t="shared" si="532"/>
        <v>0</v>
      </c>
      <c r="BT226" s="45">
        <f>IF(AND(BR226&lt;&gt;0,SUM(BR$9:BR225)=0),ROUND(BQ$1*BQ$3,0),0)</f>
        <v>0</v>
      </c>
      <c r="BU226" s="18"/>
      <c r="BV226" s="38">
        <f>IF(SUM(CD$9:CD225)&gt;0.9,MAX(BV$9:BV225)+1,0)</f>
        <v>0</v>
      </c>
      <c r="BW226" s="44">
        <f t="shared" si="485"/>
        <v>0</v>
      </c>
      <c r="BX226" s="40">
        <f t="shared" si="486"/>
        <v>51135</v>
      </c>
      <c r="BY226" s="43">
        <f t="shared" si="467"/>
        <v>0</v>
      </c>
      <c r="BZ226" s="43">
        <f t="shared" si="450"/>
        <v>0</v>
      </c>
      <c r="CA226" s="45">
        <f>IF(AND(BV226=CC$6,CE225-CC$1/(CC$7-CC$6+1)&gt;=0),ROUND(CC$1/(CC$7-CC$6+1),0),IF(AND(SUM(CA$10:CA225)&gt;0,CE225-CA225&gt;=0),CA225,IF(AND(SUM(CA$10:CA225)&gt;0),CC$1-SUM(CA$10:CA225),0)))</f>
        <v>0</v>
      </c>
      <c r="CB226" s="45">
        <f t="shared" si="533"/>
        <v>0</v>
      </c>
      <c r="CC226" s="45">
        <f t="shared" si="534"/>
        <v>0</v>
      </c>
      <c r="CD226" s="45">
        <f t="shared" si="451"/>
        <v>0</v>
      </c>
      <c r="CE226" s="45">
        <f t="shared" si="535"/>
        <v>0</v>
      </c>
      <c r="CF226" s="45">
        <f>IF(AND(CD226&lt;&gt;0,SUM(CD$9:CD225)=0),ROUND(CC$1*CC$3,0),0)</f>
        <v>0</v>
      </c>
      <c r="CG226" s="18"/>
      <c r="CH226" s="38">
        <f>IF(SUM(CP$9:CP225)&gt;0.9,MAX(CH$9:CH225)+1,0)</f>
        <v>0</v>
      </c>
      <c r="CI226" s="44">
        <f t="shared" si="487"/>
        <v>0</v>
      </c>
      <c r="CJ226" s="40">
        <f t="shared" si="488"/>
        <v>51135</v>
      </c>
      <c r="CK226" s="43">
        <f t="shared" si="468"/>
        <v>0</v>
      </c>
      <c r="CL226" s="43">
        <f t="shared" si="452"/>
        <v>0</v>
      </c>
      <c r="CM226" s="45">
        <f>IF(AND(CH226=CO$6,CQ225-CO$1/(CO$7-CO$6+1)&gt;=0),ROUND(CO$1/(CO$7-CO$6+1),0),IF(AND(SUM(CM$10:CM225)&gt;0,CQ225-CM225&gt;=0),CM225,IF(AND(SUM(CM$10:CM225)&gt;0),CO$1-SUM(CM$10:CM225),0)))</f>
        <v>0</v>
      </c>
      <c r="CN226" s="45">
        <f t="shared" si="536"/>
        <v>0</v>
      </c>
      <c r="CO226" s="45">
        <f t="shared" si="537"/>
        <v>0</v>
      </c>
      <c r="CP226" s="45">
        <f t="shared" si="453"/>
        <v>0</v>
      </c>
      <c r="CQ226" s="45">
        <f t="shared" si="538"/>
        <v>0</v>
      </c>
      <c r="CR226" s="45">
        <f>IF(AND(CP226&lt;&gt;0,SUM(CP$9:CP225)=0),ROUND(CO$1*CO$3,0),0)</f>
        <v>0</v>
      </c>
      <c r="CS226" s="18"/>
      <c r="CT226" s="38">
        <f>IF(SUM(DB$9:DB225)&gt;0.9,MAX(CT$9:CT225)+1,0)</f>
        <v>0</v>
      </c>
      <c r="CU226" s="44">
        <f t="shared" si="489"/>
        <v>0</v>
      </c>
      <c r="CV226" s="40">
        <f t="shared" si="490"/>
        <v>51135</v>
      </c>
      <c r="CW226" s="43">
        <f t="shared" si="469"/>
        <v>0</v>
      </c>
      <c r="CX226" s="43">
        <f t="shared" si="454"/>
        <v>0</v>
      </c>
      <c r="CY226" s="45">
        <f>IF(AND(CT226=DA$6,DC225-DA$1/(DA$7-DA$6+1)&gt;=0),ROUND(DA$1/(DA$7-DA$6+1),0),IF(AND(SUM(CY$10:CY225)&gt;0,DC225-CY225&gt;=0),CY225,IF(AND(SUM(CY$10:CY225)&gt;0),DA$1-SUM(CY$10:CY225),0)))</f>
        <v>0</v>
      </c>
      <c r="CZ226" s="45">
        <f t="shared" si="539"/>
        <v>0</v>
      </c>
      <c r="DA226" s="45">
        <f t="shared" si="540"/>
        <v>0</v>
      </c>
      <c r="DB226" s="45">
        <f t="shared" si="455"/>
        <v>0</v>
      </c>
      <c r="DC226" s="45">
        <f t="shared" si="541"/>
        <v>0</v>
      </c>
      <c r="DD226" s="45">
        <f>IF(AND(DB226&lt;&gt;0,SUM(DB$9:DB225)=0),ROUND(DA$1*DA$3,0),0)</f>
        <v>0</v>
      </c>
      <c r="DE226" s="18"/>
      <c r="DF226" s="38">
        <f>IF(SUM(DN$9:DN225)&gt;0.9,MAX(DF$9:DF225)+1,0)</f>
        <v>0</v>
      </c>
      <c r="DG226" s="44">
        <f t="shared" si="491"/>
        <v>0</v>
      </c>
      <c r="DH226" s="40">
        <f t="shared" si="492"/>
        <v>51135</v>
      </c>
      <c r="DI226" s="43">
        <f t="shared" si="470"/>
        <v>0</v>
      </c>
      <c r="DJ226" s="43">
        <f t="shared" si="456"/>
        <v>0</v>
      </c>
      <c r="DK226" s="45">
        <f>IF(AND(DF226=DM$6,DO225-DM$1/(DM$7-DM$6+1)&gt;=0),ROUND(DM$1/(DM$7-DM$6+1),0),IF(AND(SUM(DK$10:DK225)&gt;0,DO225-DK225&gt;=0),DK225,IF(AND(SUM(DK$10:DK225)&gt;0),DM$1-SUM(DK$10:DK225),0)))</f>
        <v>0</v>
      </c>
      <c r="DL226" s="45">
        <f t="shared" si="542"/>
        <v>0</v>
      </c>
      <c r="DM226" s="45">
        <f t="shared" si="543"/>
        <v>0</v>
      </c>
      <c r="DN226" s="45">
        <f t="shared" si="457"/>
        <v>0</v>
      </c>
      <c r="DO226" s="45">
        <f t="shared" si="544"/>
        <v>0</v>
      </c>
      <c r="DP226" s="45">
        <f>IF(AND(DN226&lt;&gt;0,SUM(DN$9:DN225)=0),ROUND(DM$1*DM$3,0),0)</f>
        <v>0</v>
      </c>
      <c r="DQ226" s="18"/>
      <c r="DR226" s="38">
        <f>IF(SUM(DZ$9:DZ225)&gt;0.9,MAX(DR$9:DR225)+1,0)</f>
        <v>0</v>
      </c>
      <c r="DS226" s="44">
        <f t="shared" si="493"/>
        <v>0</v>
      </c>
      <c r="DT226" s="40">
        <f t="shared" si="494"/>
        <v>51135</v>
      </c>
      <c r="DU226" s="43">
        <f t="shared" si="471"/>
        <v>0</v>
      </c>
      <c r="DV226" s="43">
        <f t="shared" si="458"/>
        <v>0</v>
      </c>
      <c r="DW226" s="45">
        <f>IF(AND(DR226=DY$6,EA225-DY$1/(DY$7-DY$6+1)&gt;=0),ROUND(DY$1/(DY$7-DY$6+1),0),IF(AND(SUM(DW$10:DW225)&gt;0,EA225-DW225&gt;=0),DW225,IF(AND(SUM(DW$10:DW225)&gt;0),DY$1-SUM(DW$10:DW225),0)))</f>
        <v>0</v>
      </c>
      <c r="DX226" s="45">
        <f t="shared" si="545"/>
        <v>0</v>
      </c>
      <c r="DY226" s="45">
        <f t="shared" si="546"/>
        <v>0</v>
      </c>
      <c r="DZ226" s="45">
        <f t="shared" si="459"/>
        <v>0</v>
      </c>
      <c r="EA226" s="45">
        <f t="shared" si="547"/>
        <v>0</v>
      </c>
      <c r="EB226" s="45">
        <f>IF(AND(DZ226&lt;&gt;0,SUM(DZ$9:DZ225)=0),ROUND(DY$1*DY$3,0),0)</f>
        <v>0</v>
      </c>
      <c r="EC226" s="18"/>
      <c r="ED226" s="38">
        <f>IF(SUM(EL$9:EL225)&gt;0.9,MAX(ED$9:ED225)+1,0)</f>
        <v>0</v>
      </c>
      <c r="EE226" s="44">
        <f t="shared" si="495"/>
        <v>0</v>
      </c>
      <c r="EF226" s="40">
        <f t="shared" si="496"/>
        <v>51135</v>
      </c>
      <c r="EG226" s="43">
        <f t="shared" si="472"/>
        <v>0</v>
      </c>
      <c r="EH226" s="43">
        <f t="shared" si="460"/>
        <v>0</v>
      </c>
      <c r="EI226" s="45">
        <f>IF(AND(ED226=EK$6,EM225-EK$1/(EK$7-EK$6+1)&gt;=0),ROUND(EK$1/(EK$7-EK$6+1),0),IF(AND(SUM(EI$10:EI225)&gt;0,EM225-EI225&gt;=0),EI225,IF(AND(SUM(EI$10:EI225)&gt;0),EK$1-SUM(EI$10:EI225),0)))</f>
        <v>0</v>
      </c>
      <c r="EJ226" s="45">
        <f t="shared" si="548"/>
        <v>0</v>
      </c>
      <c r="EK226" s="45">
        <f t="shared" si="549"/>
        <v>0</v>
      </c>
      <c r="EL226" s="45">
        <f t="shared" si="461"/>
        <v>0</v>
      </c>
      <c r="EM226" s="45">
        <f t="shared" si="550"/>
        <v>0</v>
      </c>
      <c r="EN226" s="45">
        <f>IF(AND(EL226&lt;&gt;0,SUM(EL$9:EL225)=0),ROUND(EK$1*EK$3,0),0)</f>
        <v>0</v>
      </c>
      <c r="EO226" s="21"/>
      <c r="EP226" s="46">
        <f t="shared" si="567"/>
        <v>204</v>
      </c>
      <c r="EQ226" s="47">
        <f t="shared" si="551"/>
        <v>51135</v>
      </c>
      <c r="ER226" s="48">
        <f t="shared" si="438"/>
        <v>0</v>
      </c>
      <c r="ES226" s="48">
        <f t="shared" si="552"/>
        <v>0</v>
      </c>
      <c r="ET226" s="48">
        <f t="shared" si="553"/>
        <v>0</v>
      </c>
      <c r="EU226" s="48">
        <f t="shared" si="554"/>
        <v>0</v>
      </c>
      <c r="EV226" s="48">
        <f t="shared" si="555"/>
        <v>0</v>
      </c>
      <c r="EW226" s="48">
        <f t="shared" si="556"/>
        <v>0</v>
      </c>
      <c r="EX226" s="48">
        <f t="shared" si="557"/>
        <v>0</v>
      </c>
      <c r="EY226" s="48">
        <f t="shared" si="558"/>
        <v>0</v>
      </c>
      <c r="EZ226" s="48">
        <f t="shared" si="559"/>
        <v>0</v>
      </c>
      <c r="FA226" s="48">
        <f t="shared" si="560"/>
        <v>0</v>
      </c>
      <c r="FB226" s="48">
        <f t="shared" si="561"/>
        <v>0</v>
      </c>
      <c r="FC226" s="48">
        <f t="shared" si="562"/>
        <v>0</v>
      </c>
      <c r="FD226" s="48">
        <f t="shared" si="497"/>
        <v>0</v>
      </c>
      <c r="FE226" s="49">
        <f t="shared" si="473"/>
        <v>0</v>
      </c>
      <c r="FF226" s="49">
        <f t="shared" si="501"/>
        <v>0</v>
      </c>
      <c r="FG226" s="49">
        <f t="shared" si="502"/>
        <v>0</v>
      </c>
      <c r="FH226" s="49">
        <f t="shared" si="503"/>
        <v>0</v>
      </c>
      <c r="FI226" s="49">
        <f t="shared" si="504"/>
        <v>0</v>
      </c>
      <c r="FJ226" s="49">
        <f t="shared" si="505"/>
        <v>0</v>
      </c>
      <c r="FK226" s="49">
        <f t="shared" si="506"/>
        <v>0</v>
      </c>
      <c r="FL226" s="49">
        <f t="shared" si="507"/>
        <v>0</v>
      </c>
      <c r="FM226" s="49">
        <f t="shared" si="508"/>
        <v>0</v>
      </c>
      <c r="FN226" s="49">
        <f t="shared" si="563"/>
        <v>0</v>
      </c>
      <c r="FO226" s="49">
        <f t="shared" si="564"/>
        <v>0</v>
      </c>
      <c r="FP226" s="49">
        <f t="shared" si="565"/>
        <v>0</v>
      </c>
      <c r="FQ226" s="49">
        <f t="shared" si="566"/>
        <v>0</v>
      </c>
      <c r="FR226" s="49">
        <f t="shared" si="509"/>
        <v>0</v>
      </c>
      <c r="FS226" s="49">
        <f>IF(SUM(FF226:FF$298)=0,FF$299*FS$8/12,0)</f>
        <v>0</v>
      </c>
      <c r="FT226" s="49">
        <f>IF(SUM(FG226:FG$298)=0,FG$299*FT$8/12,0)</f>
        <v>0</v>
      </c>
      <c r="FU226" s="49">
        <f>IF(SUM(FH226:FH$298)=0,FH$299*FU$8/12,0)</f>
        <v>0</v>
      </c>
      <c r="FV226" s="49">
        <f>IF(SUM(FI226:FI$298)=0,FI$299*FV$8/12,0)</f>
        <v>0</v>
      </c>
      <c r="FW226" s="49">
        <f>IF(SUM(FJ226:FJ$298)=0,FJ$299*FW$8/12,0)</f>
        <v>0</v>
      </c>
      <c r="FX226" s="49">
        <f>IF(SUM(FK226:FK$298)=0,FK$299*FX$8/12,0)</f>
        <v>0</v>
      </c>
      <c r="FY226" s="49">
        <f>IF(SUM(FL226:FL$298)=0,FL$299*FY$8/12,0)</f>
        <v>0</v>
      </c>
      <c r="FZ226" s="49">
        <f>IF(SUM(FM226:FM$298)=0,FM$299*FZ$8/12,0)</f>
        <v>0</v>
      </c>
      <c r="GA226" s="49">
        <f>IF(SUM(FN226:FN$298)=0,FN$299*GA$8/12,0)</f>
        <v>0</v>
      </c>
      <c r="GB226" s="49">
        <f>IF(SUM(FO226:FO$298)=0,FO$299*GB$8/12,0)</f>
        <v>0</v>
      </c>
      <c r="GC226" s="49">
        <f>IF(SUM(FP226:FP$298)=0,FP$299*GC$8/12,0)</f>
        <v>0</v>
      </c>
      <c r="GD226" s="49">
        <f>IF(SUM(FQ226:FQ$298)=0,FQ$299*GD$8/12,0)</f>
        <v>0</v>
      </c>
      <c r="GE226" s="49">
        <f t="shared" si="510"/>
        <v>0</v>
      </c>
      <c r="GF226" s="49">
        <f t="shared" si="498"/>
        <v>0</v>
      </c>
      <c r="GG226" s="49">
        <f t="shared" si="511"/>
        <v>0</v>
      </c>
      <c r="GH226" s="49">
        <f t="shared" si="499"/>
        <v>0</v>
      </c>
      <c r="GI226" s="49">
        <f t="shared" si="512"/>
        <v>0</v>
      </c>
      <c r="GJ226" s="49">
        <f t="shared" si="500"/>
        <v>0</v>
      </c>
      <c r="GK226" s="21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  <c r="IW226" s="64"/>
      <c r="IX226" s="64"/>
      <c r="IY226" s="64"/>
      <c r="IZ226" s="64"/>
      <c r="JA226" s="64"/>
      <c r="JB226" s="64"/>
      <c r="JC226" s="64"/>
      <c r="JD226" s="64"/>
      <c r="JE226" s="64"/>
      <c r="JF226" s="64"/>
      <c r="JG226" s="64"/>
      <c r="JH226" s="64"/>
      <c r="JI226" s="64"/>
      <c r="JJ226" s="64"/>
      <c r="JK226" s="64"/>
      <c r="JL226" s="64"/>
      <c r="JM226" s="64"/>
      <c r="JN226" s="64"/>
      <c r="JO226" s="64"/>
      <c r="JP226" s="64"/>
      <c r="JQ226" s="64"/>
      <c r="JR226" s="64"/>
      <c r="JS226" s="64"/>
      <c r="JT226" s="64"/>
      <c r="JU226" s="64"/>
      <c r="JV226" s="64"/>
      <c r="JW226" s="64"/>
      <c r="JX226" s="64"/>
      <c r="JY226" s="64"/>
      <c r="JZ226" s="64"/>
      <c r="KA226" s="64"/>
      <c r="KB226" s="64"/>
      <c r="KC226" s="64"/>
      <c r="KD226" s="64"/>
      <c r="KE226" s="64"/>
      <c r="KF226" s="64"/>
      <c r="KG226" s="64"/>
      <c r="KH226" s="64"/>
      <c r="KI226" s="64"/>
      <c r="KJ226" s="64"/>
      <c r="KK226" s="64"/>
      <c r="KL226" s="64"/>
      <c r="KM226" s="64"/>
    </row>
    <row r="227" spans="1:299">
      <c r="A227" s="57"/>
      <c r="B227" s="38">
        <f>IF(SUM(J$9:J226)&gt;0.9,MAX(B$9:B226)+1,0)</f>
        <v>198</v>
      </c>
      <c r="C227" s="44">
        <f t="shared" si="474"/>
        <v>0</v>
      </c>
      <c r="D227" s="40">
        <v>51166</v>
      </c>
      <c r="E227" s="43">
        <f t="shared" si="513"/>
        <v>0</v>
      </c>
      <c r="F227" s="43">
        <f t="shared" si="514"/>
        <v>0</v>
      </c>
      <c r="G227" s="45">
        <f>IF(AND(B227=I$6,K226-I$1/(I$7-I$6+1)&gt;=0),ROUND(I$1/(I$7-I$6+1),0),IF(AND(SUM(G$10:G226)&gt;0,K226-G226&gt;=0),G226,IF(AND(SUM(G$10:G226)&gt;0),I$1-SUM(G$10:G226),0)))</f>
        <v>0</v>
      </c>
      <c r="H227" s="45">
        <f t="shared" si="515"/>
        <v>0</v>
      </c>
      <c r="I227" s="45">
        <f t="shared" si="516"/>
        <v>0</v>
      </c>
      <c r="J227" s="45">
        <f t="shared" si="439"/>
        <v>0</v>
      </c>
      <c r="K227" s="45">
        <f t="shared" si="517"/>
        <v>0</v>
      </c>
      <c r="L227" s="45">
        <f>IF(AND(J227&lt;&gt;0,SUM(J$9:J226)=0),ROUND(I$1*I$3,0),0)</f>
        <v>0</v>
      </c>
      <c r="M227" s="18"/>
      <c r="N227" s="38">
        <f>IF(SUM(V$9:V226)&gt;0.9,MAX(N$9:N226)+1,0)</f>
        <v>0</v>
      </c>
      <c r="O227" s="44">
        <f t="shared" si="475"/>
        <v>0</v>
      </c>
      <c r="P227" s="40">
        <f t="shared" si="476"/>
        <v>51166</v>
      </c>
      <c r="Q227" s="43">
        <f t="shared" si="462"/>
        <v>0</v>
      </c>
      <c r="R227" s="43">
        <f t="shared" si="440"/>
        <v>0</v>
      </c>
      <c r="S227" s="45">
        <f>IF(AND(N227=U$6,W226-U$1/(U$7-U$6+1)&gt;=0),ROUND(U$1/(U$7-U$6+1),0),IF(AND(SUM(S$10:S226)&gt;0,W226-S226&gt;=0),S226,IF(AND(SUM(S$10:S226)&gt;0),U$1-SUM(S$10:S226),0)))</f>
        <v>0</v>
      </c>
      <c r="T227" s="45">
        <f t="shared" si="518"/>
        <v>0</v>
      </c>
      <c r="U227" s="45">
        <f t="shared" si="519"/>
        <v>0</v>
      </c>
      <c r="V227" s="45">
        <f t="shared" si="441"/>
        <v>0</v>
      </c>
      <c r="W227" s="45">
        <f t="shared" si="520"/>
        <v>0</v>
      </c>
      <c r="X227" s="45">
        <f>IF(AND(V227&lt;&gt;0,SUM(V$9:V226)=0),ROUND(U$1*U$3,0),0)</f>
        <v>0</v>
      </c>
      <c r="Y227" s="18"/>
      <c r="Z227" s="38">
        <f>IF(SUM(AH$9:AH226)&gt;0.9,MAX(Z$9:Z226)+1,0)</f>
        <v>0</v>
      </c>
      <c r="AA227" s="44">
        <f t="shared" si="477"/>
        <v>0</v>
      </c>
      <c r="AB227" s="40">
        <f t="shared" si="478"/>
        <v>51166</v>
      </c>
      <c r="AC227" s="43">
        <f t="shared" si="463"/>
        <v>0</v>
      </c>
      <c r="AD227" s="43">
        <f t="shared" si="442"/>
        <v>0</v>
      </c>
      <c r="AE227" s="45">
        <f>IF(AND(Z227=AG$6,AI226-AG$1/(AG$7-AG$6+1)&gt;=0),ROUND(AG$1/(AG$7-AG$6+1),0),IF(AND(SUM(AE$10:AE226)&gt;0,AI226-AE226&gt;=0),AE226,IF(AND(SUM(AE$10:AE226)&gt;0),AG$1-SUM(AE$10:AE226),0)))</f>
        <v>0</v>
      </c>
      <c r="AF227" s="45">
        <f t="shared" si="521"/>
        <v>0</v>
      </c>
      <c r="AG227" s="45">
        <f t="shared" si="522"/>
        <v>0</v>
      </c>
      <c r="AH227" s="45">
        <f t="shared" si="443"/>
        <v>0</v>
      </c>
      <c r="AI227" s="45">
        <f t="shared" si="523"/>
        <v>0</v>
      </c>
      <c r="AJ227" s="45">
        <f>IF(AND(AH227&lt;&gt;0,SUM(AH$9:AH226)=0),ROUND(AG$1*AG$3,0),0)</f>
        <v>0</v>
      </c>
      <c r="AK227" s="18"/>
      <c r="AL227" s="38">
        <f>IF(SUM(AT$9:AT226)&gt;0.9,MAX(AL$9:AL226)+1,0)</f>
        <v>0</v>
      </c>
      <c r="AM227" s="44">
        <f t="shared" si="479"/>
        <v>0</v>
      </c>
      <c r="AN227" s="40">
        <f t="shared" si="480"/>
        <v>51166</v>
      </c>
      <c r="AO227" s="43">
        <f t="shared" si="464"/>
        <v>0</v>
      </c>
      <c r="AP227" s="43">
        <f t="shared" si="444"/>
        <v>0</v>
      </c>
      <c r="AQ227" s="45">
        <f>IF(AND(AL227=AS$6,AU226-AS$1/(AS$7-AS$6+1)&gt;=0),ROUND(AS$1/(AS$7-AS$6+1),0),IF(AND(SUM(AQ$10:AQ226)&gt;0,AU226-AQ226&gt;=0),AQ226,IF(AND(SUM(AQ$10:AQ226)&gt;0),AS$1-SUM(AQ$10:AQ226),0)))</f>
        <v>0</v>
      </c>
      <c r="AR227" s="45">
        <f t="shared" si="524"/>
        <v>0</v>
      </c>
      <c r="AS227" s="45">
        <f t="shared" si="525"/>
        <v>0</v>
      </c>
      <c r="AT227" s="45">
        <f t="shared" si="445"/>
        <v>0</v>
      </c>
      <c r="AU227" s="45">
        <f t="shared" si="526"/>
        <v>0</v>
      </c>
      <c r="AV227" s="45">
        <f>IF(AND(AT227&lt;&gt;0,SUM(AT$9:AT226)=0),ROUND(AS$1*AS$3,0),0)</f>
        <v>0</v>
      </c>
      <c r="AW227" s="18"/>
      <c r="AX227" s="38">
        <f>IF(SUM(BF$9:BF226)&gt;0.9,MAX(AX$9:AX226)+1,0)</f>
        <v>0</v>
      </c>
      <c r="AY227" s="44">
        <f t="shared" si="481"/>
        <v>0</v>
      </c>
      <c r="AZ227" s="40">
        <f t="shared" si="482"/>
        <v>51166</v>
      </c>
      <c r="BA227" s="43">
        <f t="shared" si="465"/>
        <v>0</v>
      </c>
      <c r="BB227" s="43">
        <f t="shared" si="446"/>
        <v>0</v>
      </c>
      <c r="BC227" s="45">
        <f>IF(AND(AX227=BE$6,BG226-BE$1/(BE$7-BE$6+1)&gt;=0),ROUND(BE$1/(BE$7-BE$6+1),0),IF(AND(SUM(BC$10:BC226)&gt;0,BG226-BC226&gt;=0),BC226,IF(AND(SUM(BC$10:BC226)&gt;0),BE$1-SUM(BC$10:BC226),0)))</f>
        <v>0</v>
      </c>
      <c r="BD227" s="45">
        <f t="shared" si="527"/>
        <v>0</v>
      </c>
      <c r="BE227" s="45">
        <f t="shared" si="528"/>
        <v>0</v>
      </c>
      <c r="BF227" s="45">
        <f t="shared" si="447"/>
        <v>0</v>
      </c>
      <c r="BG227" s="45">
        <f t="shared" si="529"/>
        <v>0</v>
      </c>
      <c r="BH227" s="45">
        <f>IF(AND(BF227&lt;&gt;0,SUM(BF$9:BF226)=0),ROUND(BE$1*BE$3,0),0)</f>
        <v>0</v>
      </c>
      <c r="BI227" s="18"/>
      <c r="BJ227" s="38">
        <f>IF(SUM(BR$9:BR226)&gt;0.9,MAX(BJ$9:BJ226)+1,0)</f>
        <v>0</v>
      </c>
      <c r="BK227" s="44">
        <f t="shared" si="483"/>
        <v>0</v>
      </c>
      <c r="BL227" s="40">
        <f t="shared" si="484"/>
        <v>51166</v>
      </c>
      <c r="BM227" s="43">
        <f t="shared" si="466"/>
        <v>0</v>
      </c>
      <c r="BN227" s="43">
        <f t="shared" si="448"/>
        <v>0</v>
      </c>
      <c r="BO227" s="45">
        <f>IF(AND(BJ227=BQ$6,BS226-BQ$1/(BQ$7-BQ$6+1)&gt;=0),ROUND(BQ$1/(BQ$7-BQ$6+1),0),IF(AND(SUM(BO$10:BO226)&gt;0,BS226-BO226&gt;=0),BO226,IF(AND(SUM(BO$10:BO226)&gt;0),BQ$1-SUM(BO$10:BO226),0)))</f>
        <v>0</v>
      </c>
      <c r="BP227" s="45">
        <f t="shared" si="530"/>
        <v>0</v>
      </c>
      <c r="BQ227" s="45">
        <f t="shared" si="531"/>
        <v>0</v>
      </c>
      <c r="BR227" s="45">
        <f t="shared" si="449"/>
        <v>0</v>
      </c>
      <c r="BS227" s="45">
        <f t="shared" si="532"/>
        <v>0</v>
      </c>
      <c r="BT227" s="45">
        <f>IF(AND(BR227&lt;&gt;0,SUM(BR$9:BR226)=0),ROUND(BQ$1*BQ$3,0),0)</f>
        <v>0</v>
      </c>
      <c r="BU227" s="18"/>
      <c r="BV227" s="38">
        <f>IF(SUM(CD$9:CD226)&gt;0.9,MAX(BV$9:BV226)+1,0)</f>
        <v>0</v>
      </c>
      <c r="BW227" s="44">
        <f t="shared" si="485"/>
        <v>0</v>
      </c>
      <c r="BX227" s="40">
        <f t="shared" si="486"/>
        <v>51166</v>
      </c>
      <c r="BY227" s="43">
        <f t="shared" si="467"/>
        <v>0</v>
      </c>
      <c r="BZ227" s="43">
        <f t="shared" si="450"/>
        <v>0</v>
      </c>
      <c r="CA227" s="45">
        <f>IF(AND(BV227=CC$6,CE226-CC$1/(CC$7-CC$6+1)&gt;=0),ROUND(CC$1/(CC$7-CC$6+1),0),IF(AND(SUM(CA$10:CA226)&gt;0,CE226-CA226&gt;=0),CA226,IF(AND(SUM(CA$10:CA226)&gt;0),CC$1-SUM(CA$10:CA226),0)))</f>
        <v>0</v>
      </c>
      <c r="CB227" s="45">
        <f t="shared" si="533"/>
        <v>0</v>
      </c>
      <c r="CC227" s="45">
        <f t="shared" si="534"/>
        <v>0</v>
      </c>
      <c r="CD227" s="45">
        <f t="shared" si="451"/>
        <v>0</v>
      </c>
      <c r="CE227" s="45">
        <f t="shared" si="535"/>
        <v>0</v>
      </c>
      <c r="CF227" s="45">
        <f>IF(AND(CD227&lt;&gt;0,SUM(CD$9:CD226)=0),ROUND(CC$1*CC$3,0),0)</f>
        <v>0</v>
      </c>
      <c r="CG227" s="18"/>
      <c r="CH227" s="38">
        <f>IF(SUM(CP$9:CP226)&gt;0.9,MAX(CH$9:CH226)+1,0)</f>
        <v>0</v>
      </c>
      <c r="CI227" s="44">
        <f t="shared" si="487"/>
        <v>0</v>
      </c>
      <c r="CJ227" s="40">
        <f t="shared" si="488"/>
        <v>51166</v>
      </c>
      <c r="CK227" s="43">
        <f t="shared" si="468"/>
        <v>0</v>
      </c>
      <c r="CL227" s="43">
        <f t="shared" si="452"/>
        <v>0</v>
      </c>
      <c r="CM227" s="45">
        <f>IF(AND(CH227=CO$6,CQ226-CO$1/(CO$7-CO$6+1)&gt;=0),ROUND(CO$1/(CO$7-CO$6+1),0),IF(AND(SUM(CM$10:CM226)&gt;0,CQ226-CM226&gt;=0),CM226,IF(AND(SUM(CM$10:CM226)&gt;0),CO$1-SUM(CM$10:CM226),0)))</f>
        <v>0</v>
      </c>
      <c r="CN227" s="45">
        <f t="shared" si="536"/>
        <v>0</v>
      </c>
      <c r="CO227" s="45">
        <f t="shared" si="537"/>
        <v>0</v>
      </c>
      <c r="CP227" s="45">
        <f t="shared" si="453"/>
        <v>0</v>
      </c>
      <c r="CQ227" s="45">
        <f t="shared" si="538"/>
        <v>0</v>
      </c>
      <c r="CR227" s="45">
        <f>IF(AND(CP227&lt;&gt;0,SUM(CP$9:CP226)=0),ROUND(CO$1*CO$3,0),0)</f>
        <v>0</v>
      </c>
      <c r="CS227" s="18"/>
      <c r="CT227" s="38">
        <f>IF(SUM(DB$9:DB226)&gt;0.9,MAX(CT$9:CT226)+1,0)</f>
        <v>0</v>
      </c>
      <c r="CU227" s="44">
        <f t="shared" si="489"/>
        <v>0</v>
      </c>
      <c r="CV227" s="40">
        <f t="shared" si="490"/>
        <v>51166</v>
      </c>
      <c r="CW227" s="43">
        <f t="shared" si="469"/>
        <v>0</v>
      </c>
      <c r="CX227" s="43">
        <f t="shared" si="454"/>
        <v>0</v>
      </c>
      <c r="CY227" s="45">
        <f>IF(AND(CT227=DA$6,DC226-DA$1/(DA$7-DA$6+1)&gt;=0),ROUND(DA$1/(DA$7-DA$6+1),0),IF(AND(SUM(CY$10:CY226)&gt;0,DC226-CY226&gt;=0),CY226,IF(AND(SUM(CY$10:CY226)&gt;0),DA$1-SUM(CY$10:CY226),0)))</f>
        <v>0</v>
      </c>
      <c r="CZ227" s="45">
        <f t="shared" si="539"/>
        <v>0</v>
      </c>
      <c r="DA227" s="45">
        <f t="shared" si="540"/>
        <v>0</v>
      </c>
      <c r="DB227" s="45">
        <f t="shared" si="455"/>
        <v>0</v>
      </c>
      <c r="DC227" s="45">
        <f t="shared" si="541"/>
        <v>0</v>
      </c>
      <c r="DD227" s="45">
        <f>IF(AND(DB227&lt;&gt;0,SUM(DB$9:DB226)=0),ROUND(DA$1*DA$3,0),0)</f>
        <v>0</v>
      </c>
      <c r="DE227" s="18"/>
      <c r="DF227" s="38">
        <f>IF(SUM(DN$9:DN226)&gt;0.9,MAX(DF$9:DF226)+1,0)</f>
        <v>0</v>
      </c>
      <c r="DG227" s="44">
        <f t="shared" si="491"/>
        <v>0</v>
      </c>
      <c r="DH227" s="40">
        <f t="shared" si="492"/>
        <v>51166</v>
      </c>
      <c r="DI227" s="43">
        <f t="shared" si="470"/>
        <v>0</v>
      </c>
      <c r="DJ227" s="43">
        <f t="shared" si="456"/>
        <v>0</v>
      </c>
      <c r="DK227" s="45">
        <f>IF(AND(DF227=DM$6,DO226-DM$1/(DM$7-DM$6+1)&gt;=0),ROUND(DM$1/(DM$7-DM$6+1),0),IF(AND(SUM(DK$10:DK226)&gt;0,DO226-DK226&gt;=0),DK226,IF(AND(SUM(DK$10:DK226)&gt;0),DM$1-SUM(DK$10:DK226),0)))</f>
        <v>0</v>
      </c>
      <c r="DL227" s="45">
        <f t="shared" si="542"/>
        <v>0</v>
      </c>
      <c r="DM227" s="45">
        <f t="shared" si="543"/>
        <v>0</v>
      </c>
      <c r="DN227" s="45">
        <f t="shared" si="457"/>
        <v>0</v>
      </c>
      <c r="DO227" s="45">
        <f t="shared" si="544"/>
        <v>0</v>
      </c>
      <c r="DP227" s="45">
        <f>IF(AND(DN227&lt;&gt;0,SUM(DN$9:DN226)=0),ROUND(DM$1*DM$3,0),0)</f>
        <v>0</v>
      </c>
      <c r="DQ227" s="18"/>
      <c r="DR227" s="38">
        <f>IF(SUM(DZ$9:DZ226)&gt;0.9,MAX(DR$9:DR226)+1,0)</f>
        <v>0</v>
      </c>
      <c r="DS227" s="44">
        <f t="shared" si="493"/>
        <v>0</v>
      </c>
      <c r="DT227" s="40">
        <f t="shared" si="494"/>
        <v>51166</v>
      </c>
      <c r="DU227" s="43">
        <f t="shared" si="471"/>
        <v>0</v>
      </c>
      <c r="DV227" s="43">
        <f t="shared" si="458"/>
        <v>0</v>
      </c>
      <c r="DW227" s="45">
        <f>IF(AND(DR227=DY$6,EA226-DY$1/(DY$7-DY$6+1)&gt;=0),ROUND(DY$1/(DY$7-DY$6+1),0),IF(AND(SUM(DW$10:DW226)&gt;0,EA226-DW226&gt;=0),DW226,IF(AND(SUM(DW$10:DW226)&gt;0),DY$1-SUM(DW$10:DW226),0)))</f>
        <v>0</v>
      </c>
      <c r="DX227" s="45">
        <f t="shared" si="545"/>
        <v>0</v>
      </c>
      <c r="DY227" s="45">
        <f t="shared" si="546"/>
        <v>0</v>
      </c>
      <c r="DZ227" s="45">
        <f t="shared" si="459"/>
        <v>0</v>
      </c>
      <c r="EA227" s="45">
        <f t="shared" si="547"/>
        <v>0</v>
      </c>
      <c r="EB227" s="45">
        <f>IF(AND(DZ227&lt;&gt;0,SUM(DZ$9:DZ226)=0),ROUND(DY$1*DY$3,0),0)</f>
        <v>0</v>
      </c>
      <c r="EC227" s="18"/>
      <c r="ED227" s="38">
        <f>IF(SUM(EL$9:EL226)&gt;0.9,MAX(ED$9:ED226)+1,0)</f>
        <v>0</v>
      </c>
      <c r="EE227" s="44">
        <f t="shared" si="495"/>
        <v>0</v>
      </c>
      <c r="EF227" s="40">
        <f t="shared" si="496"/>
        <v>51166</v>
      </c>
      <c r="EG227" s="43">
        <f t="shared" si="472"/>
        <v>0</v>
      </c>
      <c r="EH227" s="43">
        <f t="shared" si="460"/>
        <v>0</v>
      </c>
      <c r="EI227" s="45">
        <f>IF(AND(ED227=EK$6,EM226-EK$1/(EK$7-EK$6+1)&gt;=0),ROUND(EK$1/(EK$7-EK$6+1),0),IF(AND(SUM(EI$10:EI226)&gt;0,EM226-EI226&gt;=0),EI226,IF(AND(SUM(EI$10:EI226)&gt;0),EK$1-SUM(EI$10:EI226),0)))</f>
        <v>0</v>
      </c>
      <c r="EJ227" s="45">
        <f t="shared" si="548"/>
        <v>0</v>
      </c>
      <c r="EK227" s="45">
        <f t="shared" si="549"/>
        <v>0</v>
      </c>
      <c r="EL227" s="45">
        <f t="shared" si="461"/>
        <v>0</v>
      </c>
      <c r="EM227" s="45">
        <f t="shared" si="550"/>
        <v>0</v>
      </c>
      <c r="EN227" s="45">
        <f>IF(AND(EL227&lt;&gt;0,SUM(EL$9:EL226)=0),ROUND(EK$1*EK$3,0),0)</f>
        <v>0</v>
      </c>
      <c r="EO227" s="21"/>
      <c r="EP227" s="46">
        <f t="shared" si="567"/>
        <v>205</v>
      </c>
      <c r="EQ227" s="47">
        <f t="shared" si="551"/>
        <v>51166</v>
      </c>
      <c r="ER227" s="48">
        <f t="shared" si="438"/>
        <v>0</v>
      </c>
      <c r="ES227" s="48">
        <f t="shared" si="552"/>
        <v>0</v>
      </c>
      <c r="ET227" s="48">
        <f t="shared" si="553"/>
        <v>0</v>
      </c>
      <c r="EU227" s="48">
        <f t="shared" si="554"/>
        <v>0</v>
      </c>
      <c r="EV227" s="48">
        <f t="shared" si="555"/>
        <v>0</v>
      </c>
      <c r="EW227" s="48">
        <f t="shared" si="556"/>
        <v>0</v>
      </c>
      <c r="EX227" s="48">
        <f t="shared" si="557"/>
        <v>0</v>
      </c>
      <c r="EY227" s="48">
        <f t="shared" si="558"/>
        <v>0</v>
      </c>
      <c r="EZ227" s="48">
        <f t="shared" si="559"/>
        <v>0</v>
      </c>
      <c r="FA227" s="48">
        <f t="shared" si="560"/>
        <v>0</v>
      </c>
      <c r="FB227" s="48">
        <f t="shared" si="561"/>
        <v>0</v>
      </c>
      <c r="FC227" s="48">
        <f t="shared" si="562"/>
        <v>0</v>
      </c>
      <c r="FD227" s="48">
        <f t="shared" si="497"/>
        <v>0</v>
      </c>
      <c r="FE227" s="49">
        <f t="shared" si="473"/>
        <v>0</v>
      </c>
      <c r="FF227" s="49">
        <f t="shared" si="501"/>
        <v>0</v>
      </c>
      <c r="FG227" s="49">
        <f t="shared" si="502"/>
        <v>0</v>
      </c>
      <c r="FH227" s="49">
        <f t="shared" si="503"/>
        <v>0</v>
      </c>
      <c r="FI227" s="49">
        <f t="shared" si="504"/>
        <v>0</v>
      </c>
      <c r="FJ227" s="49">
        <f t="shared" si="505"/>
        <v>0</v>
      </c>
      <c r="FK227" s="49">
        <f t="shared" si="506"/>
        <v>0</v>
      </c>
      <c r="FL227" s="49">
        <f t="shared" si="507"/>
        <v>0</v>
      </c>
      <c r="FM227" s="49">
        <f t="shared" si="508"/>
        <v>0</v>
      </c>
      <c r="FN227" s="49">
        <f t="shared" si="563"/>
        <v>0</v>
      </c>
      <c r="FO227" s="49">
        <f t="shared" si="564"/>
        <v>0</v>
      </c>
      <c r="FP227" s="49">
        <f t="shared" si="565"/>
        <v>0</v>
      </c>
      <c r="FQ227" s="49">
        <f t="shared" si="566"/>
        <v>0</v>
      </c>
      <c r="FR227" s="49">
        <f t="shared" si="509"/>
        <v>0</v>
      </c>
      <c r="FS227" s="49">
        <f>IF(SUM(FF227:FF$298)=0,FF$299*FS$8/12,0)</f>
        <v>0</v>
      </c>
      <c r="FT227" s="49">
        <f>IF(SUM(FG227:FG$298)=0,FG$299*FT$8/12,0)</f>
        <v>0</v>
      </c>
      <c r="FU227" s="49">
        <f>IF(SUM(FH227:FH$298)=0,FH$299*FU$8/12,0)</f>
        <v>0</v>
      </c>
      <c r="FV227" s="49">
        <f>IF(SUM(FI227:FI$298)=0,FI$299*FV$8/12,0)</f>
        <v>0</v>
      </c>
      <c r="FW227" s="49">
        <f>IF(SUM(FJ227:FJ$298)=0,FJ$299*FW$8/12,0)</f>
        <v>0</v>
      </c>
      <c r="FX227" s="49">
        <f>IF(SUM(FK227:FK$298)=0,FK$299*FX$8/12,0)</f>
        <v>0</v>
      </c>
      <c r="FY227" s="49">
        <f>IF(SUM(FL227:FL$298)=0,FL$299*FY$8/12,0)</f>
        <v>0</v>
      </c>
      <c r="FZ227" s="49">
        <f>IF(SUM(FM227:FM$298)=0,FM$299*FZ$8/12,0)</f>
        <v>0</v>
      </c>
      <c r="GA227" s="49">
        <f>IF(SUM(FN227:FN$298)=0,FN$299*GA$8/12,0)</f>
        <v>0</v>
      </c>
      <c r="GB227" s="49">
        <f>IF(SUM(FO227:FO$298)=0,FO$299*GB$8/12,0)</f>
        <v>0</v>
      </c>
      <c r="GC227" s="49">
        <f>IF(SUM(FP227:FP$298)=0,FP$299*GC$8/12,0)</f>
        <v>0</v>
      </c>
      <c r="GD227" s="49">
        <f>IF(SUM(FQ227:FQ$298)=0,FQ$299*GD$8/12,0)</f>
        <v>0</v>
      </c>
      <c r="GE227" s="49">
        <f t="shared" si="510"/>
        <v>0</v>
      </c>
      <c r="GF227" s="49">
        <f t="shared" si="498"/>
        <v>0</v>
      </c>
      <c r="GG227" s="49">
        <f t="shared" si="511"/>
        <v>0</v>
      </c>
      <c r="GH227" s="49">
        <f t="shared" si="499"/>
        <v>0</v>
      </c>
      <c r="GI227" s="49">
        <f t="shared" si="512"/>
        <v>0</v>
      </c>
      <c r="GJ227" s="49">
        <f t="shared" si="500"/>
        <v>0</v>
      </c>
      <c r="GK227" s="21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  <c r="IW227" s="64"/>
      <c r="IX227" s="64"/>
      <c r="IY227" s="64"/>
      <c r="IZ227" s="64"/>
      <c r="JA227" s="64"/>
      <c r="JB227" s="64"/>
      <c r="JC227" s="64"/>
      <c r="JD227" s="64"/>
      <c r="JE227" s="64"/>
      <c r="JF227" s="64"/>
      <c r="JG227" s="64"/>
      <c r="JH227" s="64"/>
      <c r="JI227" s="64"/>
      <c r="JJ227" s="64"/>
      <c r="JK227" s="64"/>
      <c r="JL227" s="64"/>
      <c r="JM227" s="64"/>
      <c r="JN227" s="64"/>
      <c r="JO227" s="64"/>
      <c r="JP227" s="64"/>
      <c r="JQ227" s="64"/>
      <c r="JR227" s="64"/>
      <c r="JS227" s="64"/>
      <c r="JT227" s="64"/>
      <c r="JU227" s="64"/>
      <c r="JV227" s="64"/>
      <c r="JW227" s="64"/>
      <c r="JX227" s="64"/>
      <c r="JY227" s="64"/>
      <c r="JZ227" s="64"/>
      <c r="KA227" s="64"/>
      <c r="KB227" s="64"/>
      <c r="KC227" s="64"/>
      <c r="KD227" s="64"/>
      <c r="KE227" s="64"/>
      <c r="KF227" s="64"/>
      <c r="KG227" s="64"/>
      <c r="KH227" s="64"/>
      <c r="KI227" s="64"/>
      <c r="KJ227" s="64"/>
      <c r="KK227" s="64"/>
      <c r="KL227" s="64"/>
      <c r="KM227" s="64"/>
    </row>
    <row r="228" spans="1:299">
      <c r="A228" s="57"/>
      <c r="B228" s="38">
        <f>IF(SUM(J$9:J227)&gt;0.9,MAX(B$9:B227)+1,0)</f>
        <v>199</v>
      </c>
      <c r="C228" s="44">
        <f t="shared" si="474"/>
        <v>0</v>
      </c>
      <c r="D228" s="40">
        <v>51195</v>
      </c>
      <c r="E228" s="43">
        <f t="shared" si="513"/>
        <v>0</v>
      </c>
      <c r="F228" s="43">
        <f t="shared" si="514"/>
        <v>0</v>
      </c>
      <c r="G228" s="45">
        <f>IF(AND(B228=I$6,K227-I$1/(I$7-I$6+1)&gt;=0),ROUND(I$1/(I$7-I$6+1),0),IF(AND(SUM(G$10:G227)&gt;0,K227-G227&gt;=0),G227,IF(AND(SUM(G$10:G227)&gt;0),I$1-SUM(G$10:G227),0)))</f>
        <v>0</v>
      </c>
      <c r="H228" s="45">
        <f t="shared" si="515"/>
        <v>0</v>
      </c>
      <c r="I228" s="45">
        <f t="shared" si="516"/>
        <v>0</v>
      </c>
      <c r="J228" s="45">
        <f t="shared" si="439"/>
        <v>0</v>
      </c>
      <c r="K228" s="45">
        <f t="shared" si="517"/>
        <v>0</v>
      </c>
      <c r="L228" s="45">
        <f>IF(AND(J228&lt;&gt;0,SUM(J$9:J227)=0),ROUND(I$1*I$3,0),0)</f>
        <v>0</v>
      </c>
      <c r="M228" s="18"/>
      <c r="N228" s="38">
        <f>IF(SUM(V$9:V227)&gt;0.9,MAX(N$9:N227)+1,0)</f>
        <v>0</v>
      </c>
      <c r="O228" s="44">
        <f t="shared" si="475"/>
        <v>0</v>
      </c>
      <c r="P228" s="40">
        <f t="shared" si="476"/>
        <v>51195</v>
      </c>
      <c r="Q228" s="43">
        <f t="shared" si="462"/>
        <v>0</v>
      </c>
      <c r="R228" s="43">
        <f t="shared" si="440"/>
        <v>0</v>
      </c>
      <c r="S228" s="45">
        <f>IF(AND(N228=U$6,W227-U$1/(U$7-U$6+1)&gt;=0),ROUND(U$1/(U$7-U$6+1),0),IF(AND(SUM(S$10:S227)&gt;0,W227-S227&gt;=0),S227,IF(AND(SUM(S$10:S227)&gt;0),U$1-SUM(S$10:S227),0)))</f>
        <v>0</v>
      </c>
      <c r="T228" s="45">
        <f t="shared" si="518"/>
        <v>0</v>
      </c>
      <c r="U228" s="45">
        <f t="shared" si="519"/>
        <v>0</v>
      </c>
      <c r="V228" s="45">
        <f t="shared" si="441"/>
        <v>0</v>
      </c>
      <c r="W228" s="45">
        <f t="shared" si="520"/>
        <v>0</v>
      </c>
      <c r="X228" s="45">
        <f>IF(AND(V228&lt;&gt;0,SUM(V$9:V227)=0),ROUND(U$1*U$3,0),0)</f>
        <v>0</v>
      </c>
      <c r="Y228" s="18"/>
      <c r="Z228" s="38">
        <f>IF(SUM(AH$9:AH227)&gt;0.9,MAX(Z$9:Z227)+1,0)</f>
        <v>0</v>
      </c>
      <c r="AA228" s="44">
        <f t="shared" si="477"/>
        <v>0</v>
      </c>
      <c r="AB228" s="40">
        <f t="shared" si="478"/>
        <v>51195</v>
      </c>
      <c r="AC228" s="43">
        <f t="shared" si="463"/>
        <v>0</v>
      </c>
      <c r="AD228" s="43">
        <f t="shared" si="442"/>
        <v>0</v>
      </c>
      <c r="AE228" s="45">
        <f>IF(AND(Z228=AG$6,AI227-AG$1/(AG$7-AG$6+1)&gt;=0),ROUND(AG$1/(AG$7-AG$6+1),0),IF(AND(SUM(AE$10:AE227)&gt;0,AI227-AE227&gt;=0),AE227,IF(AND(SUM(AE$10:AE227)&gt;0),AG$1-SUM(AE$10:AE227),0)))</f>
        <v>0</v>
      </c>
      <c r="AF228" s="45">
        <f t="shared" si="521"/>
        <v>0</v>
      </c>
      <c r="AG228" s="45">
        <f t="shared" si="522"/>
        <v>0</v>
      </c>
      <c r="AH228" s="45">
        <f t="shared" si="443"/>
        <v>0</v>
      </c>
      <c r="AI228" s="45">
        <f t="shared" si="523"/>
        <v>0</v>
      </c>
      <c r="AJ228" s="45">
        <f>IF(AND(AH228&lt;&gt;0,SUM(AH$9:AH227)=0),ROUND(AG$1*AG$3,0),0)</f>
        <v>0</v>
      </c>
      <c r="AK228" s="18"/>
      <c r="AL228" s="38">
        <f>IF(SUM(AT$9:AT227)&gt;0.9,MAX(AL$9:AL227)+1,0)</f>
        <v>0</v>
      </c>
      <c r="AM228" s="44">
        <f t="shared" si="479"/>
        <v>0</v>
      </c>
      <c r="AN228" s="40">
        <f t="shared" si="480"/>
        <v>51195</v>
      </c>
      <c r="AO228" s="43">
        <f t="shared" si="464"/>
        <v>0</v>
      </c>
      <c r="AP228" s="43">
        <f t="shared" si="444"/>
        <v>0</v>
      </c>
      <c r="AQ228" s="45">
        <f>IF(AND(AL228=AS$6,AU227-AS$1/(AS$7-AS$6+1)&gt;=0),ROUND(AS$1/(AS$7-AS$6+1),0),IF(AND(SUM(AQ$10:AQ227)&gt;0,AU227-AQ227&gt;=0),AQ227,IF(AND(SUM(AQ$10:AQ227)&gt;0),AS$1-SUM(AQ$10:AQ227),0)))</f>
        <v>0</v>
      </c>
      <c r="AR228" s="45">
        <f t="shared" si="524"/>
        <v>0</v>
      </c>
      <c r="AS228" s="45">
        <f t="shared" si="525"/>
        <v>0</v>
      </c>
      <c r="AT228" s="45">
        <f t="shared" si="445"/>
        <v>0</v>
      </c>
      <c r="AU228" s="45">
        <f t="shared" si="526"/>
        <v>0</v>
      </c>
      <c r="AV228" s="45">
        <f>IF(AND(AT228&lt;&gt;0,SUM(AT$9:AT227)=0),ROUND(AS$1*AS$3,0),0)</f>
        <v>0</v>
      </c>
      <c r="AW228" s="18"/>
      <c r="AX228" s="38">
        <f>IF(SUM(BF$9:BF227)&gt;0.9,MAX(AX$9:AX227)+1,0)</f>
        <v>0</v>
      </c>
      <c r="AY228" s="44">
        <f t="shared" si="481"/>
        <v>0</v>
      </c>
      <c r="AZ228" s="40">
        <f t="shared" si="482"/>
        <v>51195</v>
      </c>
      <c r="BA228" s="43">
        <f t="shared" si="465"/>
        <v>0</v>
      </c>
      <c r="BB228" s="43">
        <f t="shared" si="446"/>
        <v>0</v>
      </c>
      <c r="BC228" s="45">
        <f>IF(AND(AX228=BE$6,BG227-BE$1/(BE$7-BE$6+1)&gt;=0),ROUND(BE$1/(BE$7-BE$6+1),0),IF(AND(SUM(BC$10:BC227)&gt;0,BG227-BC227&gt;=0),BC227,IF(AND(SUM(BC$10:BC227)&gt;0),BE$1-SUM(BC$10:BC227),0)))</f>
        <v>0</v>
      </c>
      <c r="BD228" s="45">
        <f t="shared" si="527"/>
        <v>0</v>
      </c>
      <c r="BE228" s="45">
        <f t="shared" si="528"/>
        <v>0</v>
      </c>
      <c r="BF228" s="45">
        <f t="shared" si="447"/>
        <v>0</v>
      </c>
      <c r="BG228" s="45">
        <f t="shared" si="529"/>
        <v>0</v>
      </c>
      <c r="BH228" s="45">
        <f>IF(AND(BF228&lt;&gt;0,SUM(BF$9:BF227)=0),ROUND(BE$1*BE$3,0),0)</f>
        <v>0</v>
      </c>
      <c r="BI228" s="18"/>
      <c r="BJ228" s="38">
        <f>IF(SUM(BR$9:BR227)&gt;0.9,MAX(BJ$9:BJ227)+1,0)</f>
        <v>0</v>
      </c>
      <c r="BK228" s="44">
        <f t="shared" si="483"/>
        <v>0</v>
      </c>
      <c r="BL228" s="40">
        <f t="shared" si="484"/>
        <v>51195</v>
      </c>
      <c r="BM228" s="43">
        <f t="shared" si="466"/>
        <v>0</v>
      </c>
      <c r="BN228" s="43">
        <f t="shared" si="448"/>
        <v>0</v>
      </c>
      <c r="BO228" s="45">
        <f>IF(AND(BJ228=BQ$6,BS227-BQ$1/(BQ$7-BQ$6+1)&gt;=0),ROUND(BQ$1/(BQ$7-BQ$6+1),0),IF(AND(SUM(BO$10:BO227)&gt;0,BS227-BO227&gt;=0),BO227,IF(AND(SUM(BO$10:BO227)&gt;0),BQ$1-SUM(BO$10:BO227),0)))</f>
        <v>0</v>
      </c>
      <c r="BP228" s="45">
        <f t="shared" si="530"/>
        <v>0</v>
      </c>
      <c r="BQ228" s="45">
        <f t="shared" si="531"/>
        <v>0</v>
      </c>
      <c r="BR228" s="45">
        <f t="shared" si="449"/>
        <v>0</v>
      </c>
      <c r="BS228" s="45">
        <f t="shared" si="532"/>
        <v>0</v>
      </c>
      <c r="BT228" s="45">
        <f>IF(AND(BR228&lt;&gt;0,SUM(BR$9:BR227)=0),ROUND(BQ$1*BQ$3,0),0)</f>
        <v>0</v>
      </c>
      <c r="BU228" s="18"/>
      <c r="BV228" s="38">
        <f>IF(SUM(CD$9:CD227)&gt;0.9,MAX(BV$9:BV227)+1,0)</f>
        <v>0</v>
      </c>
      <c r="BW228" s="44">
        <f t="shared" si="485"/>
        <v>0</v>
      </c>
      <c r="BX228" s="40">
        <f t="shared" si="486"/>
        <v>51195</v>
      </c>
      <c r="BY228" s="43">
        <f t="shared" si="467"/>
        <v>0</v>
      </c>
      <c r="BZ228" s="43">
        <f t="shared" si="450"/>
        <v>0</v>
      </c>
      <c r="CA228" s="45">
        <f>IF(AND(BV228=CC$6,CE227-CC$1/(CC$7-CC$6+1)&gt;=0),ROUND(CC$1/(CC$7-CC$6+1),0),IF(AND(SUM(CA$10:CA227)&gt;0,CE227-CA227&gt;=0),CA227,IF(AND(SUM(CA$10:CA227)&gt;0),CC$1-SUM(CA$10:CA227),0)))</f>
        <v>0</v>
      </c>
      <c r="CB228" s="45">
        <f t="shared" si="533"/>
        <v>0</v>
      </c>
      <c r="CC228" s="45">
        <f t="shared" si="534"/>
        <v>0</v>
      </c>
      <c r="CD228" s="45">
        <f t="shared" si="451"/>
        <v>0</v>
      </c>
      <c r="CE228" s="45">
        <f t="shared" si="535"/>
        <v>0</v>
      </c>
      <c r="CF228" s="45">
        <f>IF(AND(CD228&lt;&gt;0,SUM(CD$9:CD227)=0),ROUND(CC$1*CC$3,0),0)</f>
        <v>0</v>
      </c>
      <c r="CG228" s="18"/>
      <c r="CH228" s="38">
        <f>IF(SUM(CP$9:CP227)&gt;0.9,MAX(CH$9:CH227)+1,0)</f>
        <v>0</v>
      </c>
      <c r="CI228" s="44">
        <f t="shared" si="487"/>
        <v>0</v>
      </c>
      <c r="CJ228" s="40">
        <f t="shared" si="488"/>
        <v>51195</v>
      </c>
      <c r="CK228" s="43">
        <f t="shared" si="468"/>
        <v>0</v>
      </c>
      <c r="CL228" s="43">
        <f t="shared" si="452"/>
        <v>0</v>
      </c>
      <c r="CM228" s="45">
        <f>IF(AND(CH228=CO$6,CQ227-CO$1/(CO$7-CO$6+1)&gt;=0),ROUND(CO$1/(CO$7-CO$6+1),0),IF(AND(SUM(CM$10:CM227)&gt;0,CQ227-CM227&gt;=0),CM227,IF(AND(SUM(CM$10:CM227)&gt;0),CO$1-SUM(CM$10:CM227),0)))</f>
        <v>0</v>
      </c>
      <c r="CN228" s="45">
        <f t="shared" si="536"/>
        <v>0</v>
      </c>
      <c r="CO228" s="45">
        <f t="shared" si="537"/>
        <v>0</v>
      </c>
      <c r="CP228" s="45">
        <f t="shared" si="453"/>
        <v>0</v>
      </c>
      <c r="CQ228" s="45">
        <f t="shared" si="538"/>
        <v>0</v>
      </c>
      <c r="CR228" s="45">
        <f>IF(AND(CP228&lt;&gt;0,SUM(CP$9:CP227)=0),ROUND(CO$1*CO$3,0),0)</f>
        <v>0</v>
      </c>
      <c r="CS228" s="18"/>
      <c r="CT228" s="38">
        <f>IF(SUM(DB$9:DB227)&gt;0.9,MAX(CT$9:CT227)+1,0)</f>
        <v>0</v>
      </c>
      <c r="CU228" s="44">
        <f t="shared" si="489"/>
        <v>0</v>
      </c>
      <c r="CV228" s="40">
        <f t="shared" si="490"/>
        <v>51195</v>
      </c>
      <c r="CW228" s="43">
        <f t="shared" si="469"/>
        <v>0</v>
      </c>
      <c r="CX228" s="43">
        <f t="shared" si="454"/>
        <v>0</v>
      </c>
      <c r="CY228" s="45">
        <f>IF(AND(CT228=DA$6,DC227-DA$1/(DA$7-DA$6+1)&gt;=0),ROUND(DA$1/(DA$7-DA$6+1),0),IF(AND(SUM(CY$10:CY227)&gt;0,DC227-CY227&gt;=0),CY227,IF(AND(SUM(CY$10:CY227)&gt;0),DA$1-SUM(CY$10:CY227),0)))</f>
        <v>0</v>
      </c>
      <c r="CZ228" s="45">
        <f t="shared" si="539"/>
        <v>0</v>
      </c>
      <c r="DA228" s="45">
        <f t="shared" si="540"/>
        <v>0</v>
      </c>
      <c r="DB228" s="45">
        <f t="shared" si="455"/>
        <v>0</v>
      </c>
      <c r="DC228" s="45">
        <f t="shared" si="541"/>
        <v>0</v>
      </c>
      <c r="DD228" s="45">
        <f>IF(AND(DB228&lt;&gt;0,SUM(DB$9:DB227)=0),ROUND(DA$1*DA$3,0),0)</f>
        <v>0</v>
      </c>
      <c r="DE228" s="18"/>
      <c r="DF228" s="38">
        <f>IF(SUM(DN$9:DN227)&gt;0.9,MAX(DF$9:DF227)+1,0)</f>
        <v>0</v>
      </c>
      <c r="DG228" s="44">
        <f t="shared" si="491"/>
        <v>0</v>
      </c>
      <c r="DH228" s="40">
        <f t="shared" si="492"/>
        <v>51195</v>
      </c>
      <c r="DI228" s="43">
        <f t="shared" si="470"/>
        <v>0</v>
      </c>
      <c r="DJ228" s="43">
        <f t="shared" si="456"/>
        <v>0</v>
      </c>
      <c r="DK228" s="45">
        <f>IF(AND(DF228=DM$6,DO227-DM$1/(DM$7-DM$6+1)&gt;=0),ROUND(DM$1/(DM$7-DM$6+1),0),IF(AND(SUM(DK$10:DK227)&gt;0,DO227-DK227&gt;=0),DK227,IF(AND(SUM(DK$10:DK227)&gt;0),DM$1-SUM(DK$10:DK227),0)))</f>
        <v>0</v>
      </c>
      <c r="DL228" s="45">
        <f t="shared" si="542"/>
        <v>0</v>
      </c>
      <c r="DM228" s="45">
        <f t="shared" si="543"/>
        <v>0</v>
      </c>
      <c r="DN228" s="45">
        <f t="shared" si="457"/>
        <v>0</v>
      </c>
      <c r="DO228" s="45">
        <f t="shared" si="544"/>
        <v>0</v>
      </c>
      <c r="DP228" s="45">
        <f>IF(AND(DN228&lt;&gt;0,SUM(DN$9:DN227)=0),ROUND(DM$1*DM$3,0),0)</f>
        <v>0</v>
      </c>
      <c r="DQ228" s="18"/>
      <c r="DR228" s="38">
        <f>IF(SUM(DZ$9:DZ227)&gt;0.9,MAX(DR$9:DR227)+1,0)</f>
        <v>0</v>
      </c>
      <c r="DS228" s="44">
        <f t="shared" si="493"/>
        <v>0</v>
      </c>
      <c r="DT228" s="40">
        <f t="shared" si="494"/>
        <v>51195</v>
      </c>
      <c r="DU228" s="43">
        <f t="shared" si="471"/>
        <v>0</v>
      </c>
      <c r="DV228" s="43">
        <f t="shared" si="458"/>
        <v>0</v>
      </c>
      <c r="DW228" s="45">
        <f>IF(AND(DR228=DY$6,EA227-DY$1/(DY$7-DY$6+1)&gt;=0),ROUND(DY$1/(DY$7-DY$6+1),0),IF(AND(SUM(DW$10:DW227)&gt;0,EA227-DW227&gt;=0),DW227,IF(AND(SUM(DW$10:DW227)&gt;0),DY$1-SUM(DW$10:DW227),0)))</f>
        <v>0</v>
      </c>
      <c r="DX228" s="45">
        <f t="shared" si="545"/>
        <v>0</v>
      </c>
      <c r="DY228" s="45">
        <f t="shared" si="546"/>
        <v>0</v>
      </c>
      <c r="DZ228" s="45">
        <f t="shared" si="459"/>
        <v>0</v>
      </c>
      <c r="EA228" s="45">
        <f t="shared" si="547"/>
        <v>0</v>
      </c>
      <c r="EB228" s="45">
        <f>IF(AND(DZ228&lt;&gt;0,SUM(DZ$9:DZ227)=0),ROUND(DY$1*DY$3,0),0)</f>
        <v>0</v>
      </c>
      <c r="EC228" s="18"/>
      <c r="ED228" s="38">
        <f>IF(SUM(EL$9:EL227)&gt;0.9,MAX(ED$9:ED227)+1,0)</f>
        <v>0</v>
      </c>
      <c r="EE228" s="44">
        <f t="shared" si="495"/>
        <v>0</v>
      </c>
      <c r="EF228" s="40">
        <f t="shared" si="496"/>
        <v>51195</v>
      </c>
      <c r="EG228" s="43">
        <f t="shared" si="472"/>
        <v>0</v>
      </c>
      <c r="EH228" s="43">
        <f t="shared" si="460"/>
        <v>0</v>
      </c>
      <c r="EI228" s="45">
        <f>IF(AND(ED228=EK$6,EM227-EK$1/(EK$7-EK$6+1)&gt;=0),ROUND(EK$1/(EK$7-EK$6+1),0),IF(AND(SUM(EI$10:EI227)&gt;0,EM227-EI227&gt;=0),EI227,IF(AND(SUM(EI$10:EI227)&gt;0),EK$1-SUM(EI$10:EI227),0)))</f>
        <v>0</v>
      </c>
      <c r="EJ228" s="45">
        <f t="shared" si="548"/>
        <v>0</v>
      </c>
      <c r="EK228" s="45">
        <f t="shared" si="549"/>
        <v>0</v>
      </c>
      <c r="EL228" s="45">
        <f t="shared" si="461"/>
        <v>0</v>
      </c>
      <c r="EM228" s="45">
        <f t="shared" si="550"/>
        <v>0</v>
      </c>
      <c r="EN228" s="45">
        <f>IF(AND(EL228&lt;&gt;0,SUM(EL$9:EL227)=0),ROUND(EK$1*EK$3,0),0)</f>
        <v>0</v>
      </c>
      <c r="EO228" s="21"/>
      <c r="EP228" s="46">
        <f t="shared" si="567"/>
        <v>206</v>
      </c>
      <c r="EQ228" s="47">
        <f t="shared" si="551"/>
        <v>51195</v>
      </c>
      <c r="ER228" s="48">
        <f t="shared" si="438"/>
        <v>0</v>
      </c>
      <c r="ES228" s="48">
        <f t="shared" si="552"/>
        <v>0</v>
      </c>
      <c r="ET228" s="48">
        <f t="shared" si="553"/>
        <v>0</v>
      </c>
      <c r="EU228" s="48">
        <f t="shared" si="554"/>
        <v>0</v>
      </c>
      <c r="EV228" s="48">
        <f t="shared" si="555"/>
        <v>0</v>
      </c>
      <c r="EW228" s="48">
        <f t="shared" si="556"/>
        <v>0</v>
      </c>
      <c r="EX228" s="48">
        <f t="shared" si="557"/>
        <v>0</v>
      </c>
      <c r="EY228" s="48">
        <f t="shared" si="558"/>
        <v>0</v>
      </c>
      <c r="EZ228" s="48">
        <f t="shared" si="559"/>
        <v>0</v>
      </c>
      <c r="FA228" s="48">
        <f t="shared" si="560"/>
        <v>0</v>
      </c>
      <c r="FB228" s="48">
        <f t="shared" si="561"/>
        <v>0</v>
      </c>
      <c r="FC228" s="48">
        <f t="shared" si="562"/>
        <v>0</v>
      </c>
      <c r="FD228" s="48">
        <f t="shared" si="497"/>
        <v>0</v>
      </c>
      <c r="FE228" s="49">
        <f t="shared" si="473"/>
        <v>0</v>
      </c>
      <c r="FF228" s="49">
        <f t="shared" si="501"/>
        <v>0</v>
      </c>
      <c r="FG228" s="49">
        <f t="shared" si="502"/>
        <v>0</v>
      </c>
      <c r="FH228" s="49">
        <f t="shared" si="503"/>
        <v>0</v>
      </c>
      <c r="FI228" s="49">
        <f t="shared" si="504"/>
        <v>0</v>
      </c>
      <c r="FJ228" s="49">
        <f t="shared" si="505"/>
        <v>0</v>
      </c>
      <c r="FK228" s="49">
        <f t="shared" si="506"/>
        <v>0</v>
      </c>
      <c r="FL228" s="49">
        <f t="shared" si="507"/>
        <v>0</v>
      </c>
      <c r="FM228" s="49">
        <f t="shared" si="508"/>
        <v>0</v>
      </c>
      <c r="FN228" s="49">
        <f t="shared" si="563"/>
        <v>0</v>
      </c>
      <c r="FO228" s="49">
        <f t="shared" si="564"/>
        <v>0</v>
      </c>
      <c r="FP228" s="49">
        <f t="shared" si="565"/>
        <v>0</v>
      </c>
      <c r="FQ228" s="49">
        <f t="shared" si="566"/>
        <v>0</v>
      </c>
      <c r="FR228" s="49">
        <f t="shared" si="509"/>
        <v>0</v>
      </c>
      <c r="FS228" s="49">
        <f>IF(SUM(FF228:FF$298)=0,FF$299*FS$8/12,0)</f>
        <v>0</v>
      </c>
      <c r="FT228" s="49">
        <f>IF(SUM(FG228:FG$298)=0,FG$299*FT$8/12,0)</f>
        <v>0</v>
      </c>
      <c r="FU228" s="49">
        <f>IF(SUM(FH228:FH$298)=0,FH$299*FU$8/12,0)</f>
        <v>0</v>
      </c>
      <c r="FV228" s="49">
        <f>IF(SUM(FI228:FI$298)=0,FI$299*FV$8/12,0)</f>
        <v>0</v>
      </c>
      <c r="FW228" s="49">
        <f>IF(SUM(FJ228:FJ$298)=0,FJ$299*FW$8/12,0)</f>
        <v>0</v>
      </c>
      <c r="FX228" s="49">
        <f>IF(SUM(FK228:FK$298)=0,FK$299*FX$8/12,0)</f>
        <v>0</v>
      </c>
      <c r="FY228" s="49">
        <f>IF(SUM(FL228:FL$298)=0,FL$299*FY$8/12,0)</f>
        <v>0</v>
      </c>
      <c r="FZ228" s="49">
        <f>IF(SUM(FM228:FM$298)=0,FM$299*FZ$8/12,0)</f>
        <v>0</v>
      </c>
      <c r="GA228" s="49">
        <f>IF(SUM(FN228:FN$298)=0,FN$299*GA$8/12,0)</f>
        <v>0</v>
      </c>
      <c r="GB228" s="49">
        <f>IF(SUM(FO228:FO$298)=0,FO$299*GB$8/12,0)</f>
        <v>0</v>
      </c>
      <c r="GC228" s="49">
        <f>IF(SUM(FP228:FP$298)=0,FP$299*GC$8/12,0)</f>
        <v>0</v>
      </c>
      <c r="GD228" s="49">
        <f>IF(SUM(FQ228:FQ$298)=0,FQ$299*GD$8/12,0)</f>
        <v>0</v>
      </c>
      <c r="GE228" s="49">
        <f t="shared" si="510"/>
        <v>0</v>
      </c>
      <c r="GF228" s="49">
        <f t="shared" si="498"/>
        <v>0</v>
      </c>
      <c r="GG228" s="49">
        <f t="shared" si="511"/>
        <v>0</v>
      </c>
      <c r="GH228" s="49">
        <f t="shared" si="499"/>
        <v>0</v>
      </c>
      <c r="GI228" s="49">
        <f t="shared" si="512"/>
        <v>0</v>
      </c>
      <c r="GJ228" s="49">
        <f t="shared" si="500"/>
        <v>0</v>
      </c>
      <c r="GK228" s="21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  <c r="IW228" s="64"/>
      <c r="IX228" s="64"/>
      <c r="IY228" s="64"/>
      <c r="IZ228" s="64"/>
      <c r="JA228" s="64"/>
      <c r="JB228" s="64"/>
      <c r="JC228" s="64"/>
      <c r="JD228" s="64"/>
      <c r="JE228" s="64"/>
      <c r="JF228" s="64"/>
      <c r="JG228" s="64"/>
      <c r="JH228" s="64"/>
      <c r="JI228" s="64"/>
      <c r="JJ228" s="64"/>
      <c r="JK228" s="64"/>
      <c r="JL228" s="64"/>
      <c r="JM228" s="64"/>
      <c r="JN228" s="64"/>
      <c r="JO228" s="64"/>
      <c r="JP228" s="64"/>
      <c r="JQ228" s="64"/>
      <c r="JR228" s="64"/>
      <c r="JS228" s="64"/>
      <c r="JT228" s="64"/>
      <c r="JU228" s="64"/>
      <c r="JV228" s="64"/>
      <c r="JW228" s="64"/>
      <c r="JX228" s="64"/>
      <c r="JY228" s="64"/>
      <c r="JZ228" s="64"/>
      <c r="KA228" s="64"/>
      <c r="KB228" s="64"/>
      <c r="KC228" s="64"/>
      <c r="KD228" s="64"/>
      <c r="KE228" s="64"/>
      <c r="KF228" s="64"/>
      <c r="KG228" s="64"/>
      <c r="KH228" s="64"/>
      <c r="KI228" s="64"/>
      <c r="KJ228" s="64"/>
      <c r="KK228" s="64"/>
      <c r="KL228" s="64"/>
      <c r="KM228" s="64"/>
    </row>
    <row r="229" spans="1:299">
      <c r="A229" s="57"/>
      <c r="B229" s="38">
        <f>IF(SUM(J$9:J228)&gt;0.9,MAX(B$9:B228)+1,0)</f>
        <v>200</v>
      </c>
      <c r="C229" s="44">
        <f t="shared" si="474"/>
        <v>0</v>
      </c>
      <c r="D229" s="40">
        <v>51226</v>
      </c>
      <c r="E229" s="43">
        <f t="shared" si="513"/>
        <v>0</v>
      </c>
      <c r="F229" s="43">
        <f t="shared" si="514"/>
        <v>0</v>
      </c>
      <c r="G229" s="45">
        <f>IF(AND(B229=I$6,K228-I$1/(I$7-I$6+1)&gt;=0),ROUND(I$1/(I$7-I$6+1),0),IF(AND(SUM(G$10:G228)&gt;0,K228-G228&gt;=0),G228,IF(AND(SUM(G$10:G228)&gt;0),I$1-SUM(G$10:G228),0)))</f>
        <v>0</v>
      </c>
      <c r="H229" s="45">
        <f t="shared" si="515"/>
        <v>0</v>
      </c>
      <c r="I229" s="45">
        <f t="shared" si="516"/>
        <v>0</v>
      </c>
      <c r="J229" s="45">
        <f t="shared" si="439"/>
        <v>0</v>
      </c>
      <c r="K229" s="45">
        <f t="shared" si="517"/>
        <v>0</v>
      </c>
      <c r="L229" s="45">
        <f>IF(AND(J229&lt;&gt;0,SUM(J$9:J228)=0),ROUND(I$1*I$3,0),0)</f>
        <v>0</v>
      </c>
      <c r="M229" s="18"/>
      <c r="N229" s="38">
        <f>IF(SUM(V$9:V228)&gt;0.9,MAX(N$9:N228)+1,0)</f>
        <v>0</v>
      </c>
      <c r="O229" s="44">
        <f t="shared" si="475"/>
        <v>0</v>
      </c>
      <c r="P229" s="40">
        <f t="shared" si="476"/>
        <v>51226</v>
      </c>
      <c r="Q229" s="43">
        <f t="shared" si="462"/>
        <v>0</v>
      </c>
      <c r="R229" s="43">
        <f t="shared" si="440"/>
        <v>0</v>
      </c>
      <c r="S229" s="45">
        <f>IF(AND(N229=U$6,W228-U$1/(U$7-U$6+1)&gt;=0),ROUND(U$1/(U$7-U$6+1),0),IF(AND(SUM(S$10:S228)&gt;0,W228-S228&gt;=0),S228,IF(AND(SUM(S$10:S228)&gt;0),U$1-SUM(S$10:S228),0)))</f>
        <v>0</v>
      </c>
      <c r="T229" s="45">
        <f t="shared" si="518"/>
        <v>0</v>
      </c>
      <c r="U229" s="45">
        <f t="shared" si="519"/>
        <v>0</v>
      </c>
      <c r="V229" s="45">
        <f t="shared" si="441"/>
        <v>0</v>
      </c>
      <c r="W229" s="45">
        <f t="shared" si="520"/>
        <v>0</v>
      </c>
      <c r="X229" s="45">
        <f>IF(AND(V229&lt;&gt;0,SUM(V$9:V228)=0),ROUND(U$1*U$3,0),0)</f>
        <v>0</v>
      </c>
      <c r="Y229" s="18"/>
      <c r="Z229" s="38">
        <f>IF(SUM(AH$9:AH228)&gt;0.9,MAX(Z$9:Z228)+1,0)</f>
        <v>0</v>
      </c>
      <c r="AA229" s="44">
        <f t="shared" si="477"/>
        <v>0</v>
      </c>
      <c r="AB229" s="40">
        <f t="shared" si="478"/>
        <v>51226</v>
      </c>
      <c r="AC229" s="43">
        <f t="shared" si="463"/>
        <v>0</v>
      </c>
      <c r="AD229" s="43">
        <f t="shared" si="442"/>
        <v>0</v>
      </c>
      <c r="AE229" s="45">
        <f>IF(AND(Z229=AG$6,AI228-AG$1/(AG$7-AG$6+1)&gt;=0),ROUND(AG$1/(AG$7-AG$6+1),0),IF(AND(SUM(AE$10:AE228)&gt;0,AI228-AE228&gt;=0),AE228,IF(AND(SUM(AE$10:AE228)&gt;0),AG$1-SUM(AE$10:AE228),0)))</f>
        <v>0</v>
      </c>
      <c r="AF229" s="45">
        <f t="shared" si="521"/>
        <v>0</v>
      </c>
      <c r="AG229" s="45">
        <f t="shared" si="522"/>
        <v>0</v>
      </c>
      <c r="AH229" s="45">
        <f t="shared" si="443"/>
        <v>0</v>
      </c>
      <c r="AI229" s="45">
        <f t="shared" si="523"/>
        <v>0</v>
      </c>
      <c r="AJ229" s="45">
        <f>IF(AND(AH229&lt;&gt;0,SUM(AH$9:AH228)=0),ROUND(AG$1*AG$3,0),0)</f>
        <v>0</v>
      </c>
      <c r="AK229" s="18"/>
      <c r="AL229" s="38">
        <f>IF(SUM(AT$9:AT228)&gt;0.9,MAX(AL$9:AL228)+1,0)</f>
        <v>0</v>
      </c>
      <c r="AM229" s="44">
        <f t="shared" si="479"/>
        <v>0</v>
      </c>
      <c r="AN229" s="40">
        <f t="shared" si="480"/>
        <v>51226</v>
      </c>
      <c r="AO229" s="43">
        <f t="shared" si="464"/>
        <v>0</v>
      </c>
      <c r="AP229" s="43">
        <f t="shared" si="444"/>
        <v>0</v>
      </c>
      <c r="AQ229" s="45">
        <f>IF(AND(AL229=AS$6,AU228-AS$1/(AS$7-AS$6+1)&gt;=0),ROUND(AS$1/(AS$7-AS$6+1),0),IF(AND(SUM(AQ$10:AQ228)&gt;0,AU228-AQ228&gt;=0),AQ228,IF(AND(SUM(AQ$10:AQ228)&gt;0),AS$1-SUM(AQ$10:AQ228),0)))</f>
        <v>0</v>
      </c>
      <c r="AR229" s="45">
        <f t="shared" si="524"/>
        <v>0</v>
      </c>
      <c r="AS229" s="45">
        <f t="shared" si="525"/>
        <v>0</v>
      </c>
      <c r="AT229" s="45">
        <f t="shared" si="445"/>
        <v>0</v>
      </c>
      <c r="AU229" s="45">
        <f t="shared" si="526"/>
        <v>0</v>
      </c>
      <c r="AV229" s="45">
        <f>IF(AND(AT229&lt;&gt;0,SUM(AT$9:AT228)=0),ROUND(AS$1*AS$3,0),0)</f>
        <v>0</v>
      </c>
      <c r="AW229" s="18"/>
      <c r="AX229" s="38">
        <f>IF(SUM(BF$9:BF228)&gt;0.9,MAX(AX$9:AX228)+1,0)</f>
        <v>0</v>
      </c>
      <c r="AY229" s="44">
        <f t="shared" si="481"/>
        <v>0</v>
      </c>
      <c r="AZ229" s="40">
        <f t="shared" si="482"/>
        <v>51226</v>
      </c>
      <c r="BA229" s="43">
        <f t="shared" si="465"/>
        <v>0</v>
      </c>
      <c r="BB229" s="43">
        <f t="shared" si="446"/>
        <v>0</v>
      </c>
      <c r="BC229" s="45">
        <f>IF(AND(AX229=BE$6,BG228-BE$1/(BE$7-BE$6+1)&gt;=0),ROUND(BE$1/(BE$7-BE$6+1),0),IF(AND(SUM(BC$10:BC228)&gt;0,BG228-BC228&gt;=0),BC228,IF(AND(SUM(BC$10:BC228)&gt;0),BE$1-SUM(BC$10:BC228),0)))</f>
        <v>0</v>
      </c>
      <c r="BD229" s="45">
        <f t="shared" si="527"/>
        <v>0</v>
      </c>
      <c r="BE229" s="45">
        <f t="shared" si="528"/>
        <v>0</v>
      </c>
      <c r="BF229" s="45">
        <f t="shared" si="447"/>
        <v>0</v>
      </c>
      <c r="BG229" s="45">
        <f t="shared" si="529"/>
        <v>0</v>
      </c>
      <c r="BH229" s="45">
        <f>IF(AND(BF229&lt;&gt;0,SUM(BF$9:BF228)=0),ROUND(BE$1*BE$3,0),0)</f>
        <v>0</v>
      </c>
      <c r="BI229" s="18"/>
      <c r="BJ229" s="38">
        <f>IF(SUM(BR$9:BR228)&gt;0.9,MAX(BJ$9:BJ228)+1,0)</f>
        <v>0</v>
      </c>
      <c r="BK229" s="44">
        <f t="shared" si="483"/>
        <v>0</v>
      </c>
      <c r="BL229" s="40">
        <f t="shared" si="484"/>
        <v>51226</v>
      </c>
      <c r="BM229" s="43">
        <f t="shared" si="466"/>
        <v>0</v>
      </c>
      <c r="BN229" s="43">
        <f t="shared" si="448"/>
        <v>0</v>
      </c>
      <c r="BO229" s="45">
        <f>IF(AND(BJ229=BQ$6,BS228-BQ$1/(BQ$7-BQ$6+1)&gt;=0),ROUND(BQ$1/(BQ$7-BQ$6+1),0),IF(AND(SUM(BO$10:BO228)&gt;0,BS228-BO228&gt;=0),BO228,IF(AND(SUM(BO$10:BO228)&gt;0),BQ$1-SUM(BO$10:BO228),0)))</f>
        <v>0</v>
      </c>
      <c r="BP229" s="45">
        <f t="shared" si="530"/>
        <v>0</v>
      </c>
      <c r="BQ229" s="45">
        <f t="shared" si="531"/>
        <v>0</v>
      </c>
      <c r="BR229" s="45">
        <f t="shared" si="449"/>
        <v>0</v>
      </c>
      <c r="BS229" s="45">
        <f t="shared" si="532"/>
        <v>0</v>
      </c>
      <c r="BT229" s="45">
        <f>IF(AND(BR229&lt;&gt;0,SUM(BR$9:BR228)=0),ROUND(BQ$1*BQ$3,0),0)</f>
        <v>0</v>
      </c>
      <c r="BU229" s="18"/>
      <c r="BV229" s="38">
        <f>IF(SUM(CD$9:CD228)&gt;0.9,MAX(BV$9:BV228)+1,0)</f>
        <v>0</v>
      </c>
      <c r="BW229" s="44">
        <f t="shared" si="485"/>
        <v>0</v>
      </c>
      <c r="BX229" s="40">
        <f t="shared" si="486"/>
        <v>51226</v>
      </c>
      <c r="BY229" s="43">
        <f t="shared" si="467"/>
        <v>0</v>
      </c>
      <c r="BZ229" s="43">
        <f t="shared" si="450"/>
        <v>0</v>
      </c>
      <c r="CA229" s="45">
        <f>IF(AND(BV229=CC$6,CE228-CC$1/(CC$7-CC$6+1)&gt;=0),ROUND(CC$1/(CC$7-CC$6+1),0),IF(AND(SUM(CA$10:CA228)&gt;0,CE228-CA228&gt;=0),CA228,IF(AND(SUM(CA$10:CA228)&gt;0),CC$1-SUM(CA$10:CA228),0)))</f>
        <v>0</v>
      </c>
      <c r="CB229" s="45">
        <f t="shared" si="533"/>
        <v>0</v>
      </c>
      <c r="CC229" s="45">
        <f t="shared" si="534"/>
        <v>0</v>
      </c>
      <c r="CD229" s="45">
        <f t="shared" si="451"/>
        <v>0</v>
      </c>
      <c r="CE229" s="45">
        <f t="shared" si="535"/>
        <v>0</v>
      </c>
      <c r="CF229" s="45">
        <f>IF(AND(CD229&lt;&gt;0,SUM(CD$9:CD228)=0),ROUND(CC$1*CC$3,0),0)</f>
        <v>0</v>
      </c>
      <c r="CG229" s="18"/>
      <c r="CH229" s="38">
        <f>IF(SUM(CP$9:CP228)&gt;0.9,MAX(CH$9:CH228)+1,0)</f>
        <v>0</v>
      </c>
      <c r="CI229" s="44">
        <f t="shared" si="487"/>
        <v>0</v>
      </c>
      <c r="CJ229" s="40">
        <f t="shared" si="488"/>
        <v>51226</v>
      </c>
      <c r="CK229" s="43">
        <f t="shared" si="468"/>
        <v>0</v>
      </c>
      <c r="CL229" s="43">
        <f t="shared" si="452"/>
        <v>0</v>
      </c>
      <c r="CM229" s="45">
        <f>IF(AND(CH229=CO$6,CQ228-CO$1/(CO$7-CO$6+1)&gt;=0),ROUND(CO$1/(CO$7-CO$6+1),0),IF(AND(SUM(CM$10:CM228)&gt;0,CQ228-CM228&gt;=0),CM228,IF(AND(SUM(CM$10:CM228)&gt;0),CO$1-SUM(CM$10:CM228),0)))</f>
        <v>0</v>
      </c>
      <c r="CN229" s="45">
        <f t="shared" si="536"/>
        <v>0</v>
      </c>
      <c r="CO229" s="45">
        <f t="shared" si="537"/>
        <v>0</v>
      </c>
      <c r="CP229" s="45">
        <f t="shared" si="453"/>
        <v>0</v>
      </c>
      <c r="CQ229" s="45">
        <f t="shared" si="538"/>
        <v>0</v>
      </c>
      <c r="CR229" s="45">
        <f>IF(AND(CP229&lt;&gt;0,SUM(CP$9:CP228)=0),ROUND(CO$1*CO$3,0),0)</f>
        <v>0</v>
      </c>
      <c r="CS229" s="18"/>
      <c r="CT229" s="38">
        <f>IF(SUM(DB$9:DB228)&gt;0.9,MAX(CT$9:CT228)+1,0)</f>
        <v>0</v>
      </c>
      <c r="CU229" s="44">
        <f t="shared" si="489"/>
        <v>0</v>
      </c>
      <c r="CV229" s="40">
        <f t="shared" si="490"/>
        <v>51226</v>
      </c>
      <c r="CW229" s="43">
        <f t="shared" si="469"/>
        <v>0</v>
      </c>
      <c r="CX229" s="43">
        <f t="shared" si="454"/>
        <v>0</v>
      </c>
      <c r="CY229" s="45">
        <f>IF(AND(CT229=DA$6,DC228-DA$1/(DA$7-DA$6+1)&gt;=0),ROUND(DA$1/(DA$7-DA$6+1),0),IF(AND(SUM(CY$10:CY228)&gt;0,DC228-CY228&gt;=0),CY228,IF(AND(SUM(CY$10:CY228)&gt;0),DA$1-SUM(CY$10:CY228),0)))</f>
        <v>0</v>
      </c>
      <c r="CZ229" s="45">
        <f t="shared" si="539"/>
        <v>0</v>
      </c>
      <c r="DA229" s="45">
        <f t="shared" si="540"/>
        <v>0</v>
      </c>
      <c r="DB229" s="45">
        <f t="shared" si="455"/>
        <v>0</v>
      </c>
      <c r="DC229" s="45">
        <f t="shared" si="541"/>
        <v>0</v>
      </c>
      <c r="DD229" s="45">
        <f>IF(AND(DB229&lt;&gt;0,SUM(DB$9:DB228)=0),ROUND(DA$1*DA$3,0),0)</f>
        <v>0</v>
      </c>
      <c r="DE229" s="18"/>
      <c r="DF229" s="38">
        <f>IF(SUM(DN$9:DN228)&gt;0.9,MAX(DF$9:DF228)+1,0)</f>
        <v>0</v>
      </c>
      <c r="DG229" s="44">
        <f t="shared" si="491"/>
        <v>0</v>
      </c>
      <c r="DH229" s="40">
        <f t="shared" si="492"/>
        <v>51226</v>
      </c>
      <c r="DI229" s="43">
        <f t="shared" si="470"/>
        <v>0</v>
      </c>
      <c r="DJ229" s="43">
        <f t="shared" si="456"/>
        <v>0</v>
      </c>
      <c r="DK229" s="45">
        <f>IF(AND(DF229=DM$6,DO228-DM$1/(DM$7-DM$6+1)&gt;=0),ROUND(DM$1/(DM$7-DM$6+1),0),IF(AND(SUM(DK$10:DK228)&gt;0,DO228-DK228&gt;=0),DK228,IF(AND(SUM(DK$10:DK228)&gt;0),DM$1-SUM(DK$10:DK228),0)))</f>
        <v>0</v>
      </c>
      <c r="DL229" s="45">
        <f t="shared" si="542"/>
        <v>0</v>
      </c>
      <c r="DM229" s="45">
        <f t="shared" si="543"/>
        <v>0</v>
      </c>
      <c r="DN229" s="45">
        <f t="shared" si="457"/>
        <v>0</v>
      </c>
      <c r="DO229" s="45">
        <f t="shared" si="544"/>
        <v>0</v>
      </c>
      <c r="DP229" s="45">
        <f>IF(AND(DN229&lt;&gt;0,SUM(DN$9:DN228)=0),ROUND(DM$1*DM$3,0),0)</f>
        <v>0</v>
      </c>
      <c r="DQ229" s="18"/>
      <c r="DR229" s="38">
        <f>IF(SUM(DZ$9:DZ228)&gt;0.9,MAX(DR$9:DR228)+1,0)</f>
        <v>0</v>
      </c>
      <c r="DS229" s="44">
        <f t="shared" si="493"/>
        <v>0</v>
      </c>
      <c r="DT229" s="40">
        <f t="shared" si="494"/>
        <v>51226</v>
      </c>
      <c r="DU229" s="43">
        <f t="shared" si="471"/>
        <v>0</v>
      </c>
      <c r="DV229" s="43">
        <f t="shared" si="458"/>
        <v>0</v>
      </c>
      <c r="DW229" s="45">
        <f>IF(AND(DR229=DY$6,EA228-DY$1/(DY$7-DY$6+1)&gt;=0),ROUND(DY$1/(DY$7-DY$6+1),0),IF(AND(SUM(DW$10:DW228)&gt;0,EA228-DW228&gt;=0),DW228,IF(AND(SUM(DW$10:DW228)&gt;0),DY$1-SUM(DW$10:DW228),0)))</f>
        <v>0</v>
      </c>
      <c r="DX229" s="45">
        <f t="shared" si="545"/>
        <v>0</v>
      </c>
      <c r="DY229" s="45">
        <f t="shared" si="546"/>
        <v>0</v>
      </c>
      <c r="DZ229" s="45">
        <f t="shared" si="459"/>
        <v>0</v>
      </c>
      <c r="EA229" s="45">
        <f t="shared" si="547"/>
        <v>0</v>
      </c>
      <c r="EB229" s="45">
        <f>IF(AND(DZ229&lt;&gt;0,SUM(DZ$9:DZ228)=0),ROUND(DY$1*DY$3,0),0)</f>
        <v>0</v>
      </c>
      <c r="EC229" s="18"/>
      <c r="ED229" s="38">
        <f>IF(SUM(EL$9:EL228)&gt;0.9,MAX(ED$9:ED228)+1,0)</f>
        <v>0</v>
      </c>
      <c r="EE229" s="44">
        <f t="shared" si="495"/>
        <v>0</v>
      </c>
      <c r="EF229" s="40">
        <f t="shared" si="496"/>
        <v>51226</v>
      </c>
      <c r="EG229" s="43">
        <f t="shared" si="472"/>
        <v>0</v>
      </c>
      <c r="EH229" s="43">
        <f t="shared" si="460"/>
        <v>0</v>
      </c>
      <c r="EI229" s="45">
        <f>IF(AND(ED229=EK$6,EM228-EK$1/(EK$7-EK$6+1)&gt;=0),ROUND(EK$1/(EK$7-EK$6+1),0),IF(AND(SUM(EI$10:EI228)&gt;0,EM228-EI228&gt;=0),EI228,IF(AND(SUM(EI$10:EI228)&gt;0),EK$1-SUM(EI$10:EI228),0)))</f>
        <v>0</v>
      </c>
      <c r="EJ229" s="45">
        <f t="shared" si="548"/>
        <v>0</v>
      </c>
      <c r="EK229" s="45">
        <f t="shared" si="549"/>
        <v>0</v>
      </c>
      <c r="EL229" s="45">
        <f t="shared" si="461"/>
        <v>0</v>
      </c>
      <c r="EM229" s="45">
        <f t="shared" si="550"/>
        <v>0</v>
      </c>
      <c r="EN229" s="45">
        <f>IF(AND(EL229&lt;&gt;0,SUM(EL$9:EL228)=0),ROUND(EK$1*EK$3,0),0)</f>
        <v>0</v>
      </c>
      <c r="EO229" s="21"/>
      <c r="EP229" s="46">
        <f t="shared" si="567"/>
        <v>207</v>
      </c>
      <c r="EQ229" s="47">
        <f t="shared" si="551"/>
        <v>51226</v>
      </c>
      <c r="ER229" s="48">
        <f t="shared" ref="ER229:ER292" si="568">IF(K229&lt;&gt;0,SUM(G230:G241),0)</f>
        <v>0</v>
      </c>
      <c r="ES229" s="48">
        <f t="shared" si="552"/>
        <v>0</v>
      </c>
      <c r="ET229" s="48">
        <f t="shared" si="553"/>
        <v>0</v>
      </c>
      <c r="EU229" s="48">
        <f t="shared" si="554"/>
        <v>0</v>
      </c>
      <c r="EV229" s="48">
        <f t="shared" si="555"/>
        <v>0</v>
      </c>
      <c r="EW229" s="48">
        <f t="shared" si="556"/>
        <v>0</v>
      </c>
      <c r="EX229" s="48">
        <f t="shared" si="557"/>
        <v>0</v>
      </c>
      <c r="EY229" s="48">
        <f t="shared" si="558"/>
        <v>0</v>
      </c>
      <c r="EZ229" s="48">
        <f t="shared" si="559"/>
        <v>0</v>
      </c>
      <c r="FA229" s="48">
        <f t="shared" si="560"/>
        <v>0</v>
      </c>
      <c r="FB229" s="48">
        <f t="shared" si="561"/>
        <v>0</v>
      </c>
      <c r="FC229" s="48">
        <f t="shared" si="562"/>
        <v>0</v>
      </c>
      <c r="FD229" s="48">
        <f t="shared" si="497"/>
        <v>0</v>
      </c>
      <c r="FE229" s="49">
        <f t="shared" si="473"/>
        <v>0</v>
      </c>
      <c r="FF229" s="49">
        <f t="shared" si="501"/>
        <v>0</v>
      </c>
      <c r="FG229" s="49">
        <f t="shared" si="502"/>
        <v>0</v>
      </c>
      <c r="FH229" s="49">
        <f t="shared" si="503"/>
        <v>0</v>
      </c>
      <c r="FI229" s="49">
        <f t="shared" si="504"/>
        <v>0</v>
      </c>
      <c r="FJ229" s="49">
        <f t="shared" si="505"/>
        <v>0</v>
      </c>
      <c r="FK229" s="49">
        <f t="shared" si="506"/>
        <v>0</v>
      </c>
      <c r="FL229" s="49">
        <f t="shared" si="507"/>
        <v>0</v>
      </c>
      <c r="FM229" s="49">
        <f t="shared" si="508"/>
        <v>0</v>
      </c>
      <c r="FN229" s="49">
        <f t="shared" si="563"/>
        <v>0</v>
      </c>
      <c r="FO229" s="49">
        <f t="shared" si="564"/>
        <v>0</v>
      </c>
      <c r="FP229" s="49">
        <f t="shared" si="565"/>
        <v>0</v>
      </c>
      <c r="FQ229" s="49">
        <f t="shared" si="566"/>
        <v>0</v>
      </c>
      <c r="FR229" s="49">
        <f t="shared" si="509"/>
        <v>0</v>
      </c>
      <c r="FS229" s="49">
        <f>IF(SUM(FF229:FF$298)=0,FF$299*FS$8/12,0)</f>
        <v>0</v>
      </c>
      <c r="FT229" s="49">
        <f>IF(SUM(FG229:FG$298)=0,FG$299*FT$8/12,0)</f>
        <v>0</v>
      </c>
      <c r="FU229" s="49">
        <f>IF(SUM(FH229:FH$298)=0,FH$299*FU$8/12,0)</f>
        <v>0</v>
      </c>
      <c r="FV229" s="49">
        <f>IF(SUM(FI229:FI$298)=0,FI$299*FV$8/12,0)</f>
        <v>0</v>
      </c>
      <c r="FW229" s="49">
        <f>IF(SUM(FJ229:FJ$298)=0,FJ$299*FW$8/12,0)</f>
        <v>0</v>
      </c>
      <c r="FX229" s="49">
        <f>IF(SUM(FK229:FK$298)=0,FK$299*FX$8/12,0)</f>
        <v>0</v>
      </c>
      <c r="FY229" s="49">
        <f>IF(SUM(FL229:FL$298)=0,FL$299*FY$8/12,0)</f>
        <v>0</v>
      </c>
      <c r="FZ229" s="49">
        <f>IF(SUM(FM229:FM$298)=0,FM$299*FZ$8/12,0)</f>
        <v>0</v>
      </c>
      <c r="GA229" s="49">
        <f>IF(SUM(FN229:FN$298)=0,FN$299*GA$8/12,0)</f>
        <v>0</v>
      </c>
      <c r="GB229" s="49">
        <f>IF(SUM(FO229:FO$298)=0,FO$299*GB$8/12,0)</f>
        <v>0</v>
      </c>
      <c r="GC229" s="49">
        <f>IF(SUM(FP229:FP$298)=0,FP$299*GC$8/12,0)</f>
        <v>0</v>
      </c>
      <c r="GD229" s="49">
        <f>IF(SUM(FQ229:FQ$298)=0,FQ$299*GD$8/12,0)</f>
        <v>0</v>
      </c>
      <c r="GE229" s="49">
        <f t="shared" si="510"/>
        <v>0</v>
      </c>
      <c r="GF229" s="49">
        <f t="shared" si="498"/>
        <v>0</v>
      </c>
      <c r="GG229" s="49">
        <f t="shared" si="511"/>
        <v>0</v>
      </c>
      <c r="GH229" s="49">
        <f t="shared" si="499"/>
        <v>0</v>
      </c>
      <c r="GI229" s="49">
        <f t="shared" si="512"/>
        <v>0</v>
      </c>
      <c r="GJ229" s="49">
        <f t="shared" si="500"/>
        <v>0</v>
      </c>
      <c r="GK229" s="21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  <c r="IW229" s="64"/>
      <c r="IX229" s="64"/>
      <c r="IY229" s="64"/>
      <c r="IZ229" s="64"/>
      <c r="JA229" s="64"/>
      <c r="JB229" s="64"/>
      <c r="JC229" s="64"/>
      <c r="JD229" s="64"/>
      <c r="JE229" s="64"/>
      <c r="JF229" s="64"/>
      <c r="JG229" s="64"/>
      <c r="JH229" s="64"/>
      <c r="JI229" s="64"/>
      <c r="JJ229" s="64"/>
      <c r="JK229" s="64"/>
      <c r="JL229" s="64"/>
      <c r="JM229" s="64"/>
      <c r="JN229" s="64"/>
      <c r="JO229" s="64"/>
      <c r="JP229" s="64"/>
      <c r="JQ229" s="64"/>
      <c r="JR229" s="64"/>
      <c r="JS229" s="64"/>
      <c r="JT229" s="64"/>
      <c r="JU229" s="64"/>
      <c r="JV229" s="64"/>
      <c r="JW229" s="64"/>
      <c r="JX229" s="64"/>
      <c r="JY229" s="64"/>
      <c r="JZ229" s="64"/>
      <c r="KA229" s="64"/>
      <c r="KB229" s="64"/>
      <c r="KC229" s="64"/>
      <c r="KD229" s="64"/>
      <c r="KE229" s="64"/>
      <c r="KF229" s="64"/>
      <c r="KG229" s="64"/>
      <c r="KH229" s="64"/>
      <c r="KI229" s="64"/>
      <c r="KJ229" s="64"/>
      <c r="KK229" s="64"/>
      <c r="KL229" s="64"/>
      <c r="KM229" s="64"/>
    </row>
    <row r="230" spans="1:299">
      <c r="A230" s="57"/>
      <c r="B230" s="38">
        <f>IF(SUM(J$9:J229)&gt;0.9,MAX(B$9:B229)+1,0)</f>
        <v>201</v>
      </c>
      <c r="C230" s="44">
        <f t="shared" si="474"/>
        <v>0</v>
      </c>
      <c r="D230" s="40">
        <v>51256</v>
      </c>
      <c r="E230" s="43">
        <f t="shared" si="513"/>
        <v>0</v>
      </c>
      <c r="F230" s="43">
        <f t="shared" si="514"/>
        <v>0</v>
      </c>
      <c r="G230" s="45">
        <f>IF(AND(B230=I$6,K229-I$1/(I$7-I$6+1)&gt;=0),ROUND(I$1/(I$7-I$6+1),0),IF(AND(SUM(G$10:G229)&gt;0,K229-G229&gt;=0),G229,IF(AND(SUM(G$10:G229)&gt;0),I$1-SUM(G$10:G229),0)))</f>
        <v>0</v>
      </c>
      <c r="H230" s="45">
        <f t="shared" si="515"/>
        <v>0</v>
      </c>
      <c r="I230" s="45">
        <f t="shared" si="516"/>
        <v>0</v>
      </c>
      <c r="J230" s="45">
        <f t="shared" si="439"/>
        <v>0</v>
      </c>
      <c r="K230" s="45">
        <f t="shared" si="517"/>
        <v>0</v>
      </c>
      <c r="L230" s="45">
        <f>IF(AND(J230&lt;&gt;0,SUM(J$9:J229)=0),ROUND(I$1*I$3,0),0)</f>
        <v>0</v>
      </c>
      <c r="M230" s="18"/>
      <c r="N230" s="38">
        <f>IF(SUM(V$9:V229)&gt;0.9,MAX(N$9:N229)+1,0)</f>
        <v>0</v>
      </c>
      <c r="O230" s="44">
        <f t="shared" si="475"/>
        <v>0</v>
      </c>
      <c r="P230" s="40">
        <f t="shared" si="476"/>
        <v>51256</v>
      </c>
      <c r="Q230" s="43">
        <f t="shared" si="462"/>
        <v>0</v>
      </c>
      <c r="R230" s="43">
        <f t="shared" si="440"/>
        <v>0</v>
      </c>
      <c r="S230" s="45">
        <f>IF(AND(N230=U$6,W229-U$1/(U$7-U$6+1)&gt;=0),ROUND(U$1/(U$7-U$6+1),0),IF(AND(SUM(S$10:S229)&gt;0,W229-S229&gt;=0),S229,IF(AND(SUM(S$10:S229)&gt;0),U$1-SUM(S$10:S229),0)))</f>
        <v>0</v>
      </c>
      <c r="T230" s="45">
        <f t="shared" si="518"/>
        <v>0</v>
      </c>
      <c r="U230" s="45">
        <f t="shared" si="519"/>
        <v>0</v>
      </c>
      <c r="V230" s="45">
        <f t="shared" si="441"/>
        <v>0</v>
      </c>
      <c r="W230" s="45">
        <f t="shared" si="520"/>
        <v>0</v>
      </c>
      <c r="X230" s="45">
        <f>IF(AND(V230&lt;&gt;0,SUM(V$9:V229)=0),ROUND(U$1*U$3,0),0)</f>
        <v>0</v>
      </c>
      <c r="Y230" s="18"/>
      <c r="Z230" s="38">
        <f>IF(SUM(AH$9:AH229)&gt;0.9,MAX(Z$9:Z229)+1,0)</f>
        <v>0</v>
      </c>
      <c r="AA230" s="44">
        <f t="shared" si="477"/>
        <v>0</v>
      </c>
      <c r="AB230" s="40">
        <f t="shared" si="478"/>
        <v>51256</v>
      </c>
      <c r="AC230" s="43">
        <f t="shared" si="463"/>
        <v>0</v>
      </c>
      <c r="AD230" s="43">
        <f t="shared" si="442"/>
        <v>0</v>
      </c>
      <c r="AE230" s="45">
        <f>IF(AND(Z230=AG$6,AI229-AG$1/(AG$7-AG$6+1)&gt;=0),ROUND(AG$1/(AG$7-AG$6+1),0),IF(AND(SUM(AE$10:AE229)&gt;0,AI229-AE229&gt;=0),AE229,IF(AND(SUM(AE$10:AE229)&gt;0),AG$1-SUM(AE$10:AE229),0)))</f>
        <v>0</v>
      </c>
      <c r="AF230" s="45">
        <f t="shared" si="521"/>
        <v>0</v>
      </c>
      <c r="AG230" s="45">
        <f t="shared" si="522"/>
        <v>0</v>
      </c>
      <c r="AH230" s="45">
        <f t="shared" si="443"/>
        <v>0</v>
      </c>
      <c r="AI230" s="45">
        <f t="shared" si="523"/>
        <v>0</v>
      </c>
      <c r="AJ230" s="45">
        <f>IF(AND(AH230&lt;&gt;0,SUM(AH$9:AH229)=0),ROUND(AG$1*AG$3,0),0)</f>
        <v>0</v>
      </c>
      <c r="AK230" s="18"/>
      <c r="AL230" s="38">
        <f>IF(SUM(AT$9:AT229)&gt;0.9,MAX(AL$9:AL229)+1,0)</f>
        <v>0</v>
      </c>
      <c r="AM230" s="44">
        <f t="shared" si="479"/>
        <v>0</v>
      </c>
      <c r="AN230" s="40">
        <f t="shared" si="480"/>
        <v>51256</v>
      </c>
      <c r="AO230" s="43">
        <f t="shared" si="464"/>
        <v>0</v>
      </c>
      <c r="AP230" s="43">
        <f t="shared" si="444"/>
        <v>0</v>
      </c>
      <c r="AQ230" s="45">
        <f>IF(AND(AL230=AS$6,AU229-AS$1/(AS$7-AS$6+1)&gt;=0),ROUND(AS$1/(AS$7-AS$6+1),0),IF(AND(SUM(AQ$10:AQ229)&gt;0,AU229-AQ229&gt;=0),AQ229,IF(AND(SUM(AQ$10:AQ229)&gt;0),AS$1-SUM(AQ$10:AQ229),0)))</f>
        <v>0</v>
      </c>
      <c r="AR230" s="45">
        <f t="shared" si="524"/>
        <v>0</v>
      </c>
      <c r="AS230" s="45">
        <f t="shared" si="525"/>
        <v>0</v>
      </c>
      <c r="AT230" s="45">
        <f t="shared" si="445"/>
        <v>0</v>
      </c>
      <c r="AU230" s="45">
        <f t="shared" si="526"/>
        <v>0</v>
      </c>
      <c r="AV230" s="45">
        <f>IF(AND(AT230&lt;&gt;0,SUM(AT$9:AT229)=0),ROUND(AS$1*AS$3,0),0)</f>
        <v>0</v>
      </c>
      <c r="AW230" s="18"/>
      <c r="AX230" s="38">
        <f>IF(SUM(BF$9:BF229)&gt;0.9,MAX(AX$9:AX229)+1,0)</f>
        <v>0</v>
      </c>
      <c r="AY230" s="44">
        <f t="shared" si="481"/>
        <v>0</v>
      </c>
      <c r="AZ230" s="40">
        <f t="shared" si="482"/>
        <v>51256</v>
      </c>
      <c r="BA230" s="43">
        <f t="shared" si="465"/>
        <v>0</v>
      </c>
      <c r="BB230" s="43">
        <f t="shared" si="446"/>
        <v>0</v>
      </c>
      <c r="BC230" s="45">
        <f>IF(AND(AX230=BE$6,BG229-BE$1/(BE$7-BE$6+1)&gt;=0),ROUND(BE$1/(BE$7-BE$6+1),0),IF(AND(SUM(BC$10:BC229)&gt;0,BG229-BC229&gt;=0),BC229,IF(AND(SUM(BC$10:BC229)&gt;0),BE$1-SUM(BC$10:BC229),0)))</f>
        <v>0</v>
      </c>
      <c r="BD230" s="45">
        <f t="shared" si="527"/>
        <v>0</v>
      </c>
      <c r="BE230" s="45">
        <f t="shared" si="528"/>
        <v>0</v>
      </c>
      <c r="BF230" s="45">
        <f t="shared" si="447"/>
        <v>0</v>
      </c>
      <c r="BG230" s="45">
        <f t="shared" si="529"/>
        <v>0</v>
      </c>
      <c r="BH230" s="45">
        <f>IF(AND(BF230&lt;&gt;0,SUM(BF$9:BF229)=0),ROUND(BE$1*BE$3,0),0)</f>
        <v>0</v>
      </c>
      <c r="BI230" s="18"/>
      <c r="BJ230" s="38">
        <f>IF(SUM(BR$9:BR229)&gt;0.9,MAX(BJ$9:BJ229)+1,0)</f>
        <v>0</v>
      </c>
      <c r="BK230" s="44">
        <f t="shared" si="483"/>
        <v>0</v>
      </c>
      <c r="BL230" s="40">
        <f t="shared" si="484"/>
        <v>51256</v>
      </c>
      <c r="BM230" s="43">
        <f t="shared" si="466"/>
        <v>0</v>
      </c>
      <c r="BN230" s="43">
        <f t="shared" si="448"/>
        <v>0</v>
      </c>
      <c r="BO230" s="45">
        <f>IF(AND(BJ230=BQ$6,BS229-BQ$1/(BQ$7-BQ$6+1)&gt;=0),ROUND(BQ$1/(BQ$7-BQ$6+1),0),IF(AND(SUM(BO$10:BO229)&gt;0,BS229-BO229&gt;=0),BO229,IF(AND(SUM(BO$10:BO229)&gt;0),BQ$1-SUM(BO$10:BO229),0)))</f>
        <v>0</v>
      </c>
      <c r="BP230" s="45">
        <f t="shared" si="530"/>
        <v>0</v>
      </c>
      <c r="BQ230" s="45">
        <f t="shared" si="531"/>
        <v>0</v>
      </c>
      <c r="BR230" s="45">
        <f t="shared" si="449"/>
        <v>0</v>
      </c>
      <c r="BS230" s="45">
        <f t="shared" si="532"/>
        <v>0</v>
      </c>
      <c r="BT230" s="45">
        <f>IF(AND(BR230&lt;&gt;0,SUM(BR$9:BR229)=0),ROUND(BQ$1*BQ$3,0),0)</f>
        <v>0</v>
      </c>
      <c r="BU230" s="18"/>
      <c r="BV230" s="38">
        <f>IF(SUM(CD$9:CD229)&gt;0.9,MAX(BV$9:BV229)+1,0)</f>
        <v>0</v>
      </c>
      <c r="BW230" s="44">
        <f t="shared" si="485"/>
        <v>0</v>
      </c>
      <c r="BX230" s="40">
        <f t="shared" si="486"/>
        <v>51256</v>
      </c>
      <c r="BY230" s="43">
        <f t="shared" si="467"/>
        <v>0</v>
      </c>
      <c r="BZ230" s="43">
        <f t="shared" si="450"/>
        <v>0</v>
      </c>
      <c r="CA230" s="45">
        <f>IF(AND(BV230=CC$6,CE229-CC$1/(CC$7-CC$6+1)&gt;=0),ROUND(CC$1/(CC$7-CC$6+1),0),IF(AND(SUM(CA$10:CA229)&gt;0,CE229-CA229&gt;=0),CA229,IF(AND(SUM(CA$10:CA229)&gt;0),CC$1-SUM(CA$10:CA229),0)))</f>
        <v>0</v>
      </c>
      <c r="CB230" s="45">
        <f t="shared" si="533"/>
        <v>0</v>
      </c>
      <c r="CC230" s="45">
        <f t="shared" si="534"/>
        <v>0</v>
      </c>
      <c r="CD230" s="45">
        <f t="shared" si="451"/>
        <v>0</v>
      </c>
      <c r="CE230" s="45">
        <f t="shared" si="535"/>
        <v>0</v>
      </c>
      <c r="CF230" s="45">
        <f>IF(AND(CD230&lt;&gt;0,SUM(CD$9:CD229)=0),ROUND(CC$1*CC$3,0),0)</f>
        <v>0</v>
      </c>
      <c r="CG230" s="18"/>
      <c r="CH230" s="38">
        <f>IF(SUM(CP$9:CP229)&gt;0.9,MAX(CH$9:CH229)+1,0)</f>
        <v>0</v>
      </c>
      <c r="CI230" s="44">
        <f t="shared" si="487"/>
        <v>0</v>
      </c>
      <c r="CJ230" s="40">
        <f t="shared" si="488"/>
        <v>51256</v>
      </c>
      <c r="CK230" s="43">
        <f t="shared" si="468"/>
        <v>0</v>
      </c>
      <c r="CL230" s="43">
        <f t="shared" si="452"/>
        <v>0</v>
      </c>
      <c r="CM230" s="45">
        <f>IF(AND(CH230=CO$6,CQ229-CO$1/(CO$7-CO$6+1)&gt;=0),ROUND(CO$1/(CO$7-CO$6+1),0),IF(AND(SUM(CM$10:CM229)&gt;0,CQ229-CM229&gt;=0),CM229,IF(AND(SUM(CM$10:CM229)&gt;0),CO$1-SUM(CM$10:CM229),0)))</f>
        <v>0</v>
      </c>
      <c r="CN230" s="45">
        <f t="shared" si="536"/>
        <v>0</v>
      </c>
      <c r="CO230" s="45">
        <f t="shared" si="537"/>
        <v>0</v>
      </c>
      <c r="CP230" s="45">
        <f t="shared" si="453"/>
        <v>0</v>
      </c>
      <c r="CQ230" s="45">
        <f t="shared" si="538"/>
        <v>0</v>
      </c>
      <c r="CR230" s="45">
        <f>IF(AND(CP230&lt;&gt;0,SUM(CP$9:CP229)=0),ROUND(CO$1*CO$3,0),0)</f>
        <v>0</v>
      </c>
      <c r="CS230" s="18"/>
      <c r="CT230" s="38">
        <f>IF(SUM(DB$9:DB229)&gt;0.9,MAX(CT$9:CT229)+1,0)</f>
        <v>0</v>
      </c>
      <c r="CU230" s="44">
        <f t="shared" si="489"/>
        <v>0</v>
      </c>
      <c r="CV230" s="40">
        <f t="shared" si="490"/>
        <v>51256</v>
      </c>
      <c r="CW230" s="43">
        <f t="shared" si="469"/>
        <v>0</v>
      </c>
      <c r="CX230" s="43">
        <f t="shared" si="454"/>
        <v>0</v>
      </c>
      <c r="CY230" s="45">
        <f>IF(AND(CT230=DA$6,DC229-DA$1/(DA$7-DA$6+1)&gt;=0),ROUND(DA$1/(DA$7-DA$6+1),0),IF(AND(SUM(CY$10:CY229)&gt;0,DC229-CY229&gt;=0),CY229,IF(AND(SUM(CY$10:CY229)&gt;0),DA$1-SUM(CY$10:CY229),0)))</f>
        <v>0</v>
      </c>
      <c r="CZ230" s="45">
        <f t="shared" si="539"/>
        <v>0</v>
      </c>
      <c r="DA230" s="45">
        <f t="shared" si="540"/>
        <v>0</v>
      </c>
      <c r="DB230" s="45">
        <f t="shared" si="455"/>
        <v>0</v>
      </c>
      <c r="DC230" s="45">
        <f t="shared" si="541"/>
        <v>0</v>
      </c>
      <c r="DD230" s="45">
        <f>IF(AND(DB230&lt;&gt;0,SUM(DB$9:DB229)=0),ROUND(DA$1*DA$3,0),0)</f>
        <v>0</v>
      </c>
      <c r="DE230" s="18"/>
      <c r="DF230" s="38">
        <f>IF(SUM(DN$9:DN229)&gt;0.9,MAX(DF$9:DF229)+1,0)</f>
        <v>0</v>
      </c>
      <c r="DG230" s="44">
        <f t="shared" si="491"/>
        <v>0</v>
      </c>
      <c r="DH230" s="40">
        <f t="shared" si="492"/>
        <v>51256</v>
      </c>
      <c r="DI230" s="43">
        <f t="shared" si="470"/>
        <v>0</v>
      </c>
      <c r="DJ230" s="43">
        <f t="shared" si="456"/>
        <v>0</v>
      </c>
      <c r="DK230" s="45">
        <f>IF(AND(DF230=DM$6,DO229-DM$1/(DM$7-DM$6+1)&gt;=0),ROUND(DM$1/(DM$7-DM$6+1),0),IF(AND(SUM(DK$10:DK229)&gt;0,DO229-DK229&gt;=0),DK229,IF(AND(SUM(DK$10:DK229)&gt;0),DM$1-SUM(DK$10:DK229),0)))</f>
        <v>0</v>
      </c>
      <c r="DL230" s="45">
        <f t="shared" si="542"/>
        <v>0</v>
      </c>
      <c r="DM230" s="45">
        <f t="shared" si="543"/>
        <v>0</v>
      </c>
      <c r="DN230" s="45">
        <f t="shared" si="457"/>
        <v>0</v>
      </c>
      <c r="DO230" s="45">
        <f t="shared" si="544"/>
        <v>0</v>
      </c>
      <c r="DP230" s="45">
        <f>IF(AND(DN230&lt;&gt;0,SUM(DN$9:DN229)=0),ROUND(DM$1*DM$3,0),0)</f>
        <v>0</v>
      </c>
      <c r="DQ230" s="18"/>
      <c r="DR230" s="38">
        <f>IF(SUM(DZ$9:DZ229)&gt;0.9,MAX(DR$9:DR229)+1,0)</f>
        <v>0</v>
      </c>
      <c r="DS230" s="44">
        <f t="shared" si="493"/>
        <v>0</v>
      </c>
      <c r="DT230" s="40">
        <f t="shared" si="494"/>
        <v>51256</v>
      </c>
      <c r="DU230" s="43">
        <f t="shared" si="471"/>
        <v>0</v>
      </c>
      <c r="DV230" s="43">
        <f t="shared" si="458"/>
        <v>0</v>
      </c>
      <c r="DW230" s="45">
        <f>IF(AND(DR230=DY$6,EA229-DY$1/(DY$7-DY$6+1)&gt;=0),ROUND(DY$1/(DY$7-DY$6+1),0),IF(AND(SUM(DW$10:DW229)&gt;0,EA229-DW229&gt;=0),DW229,IF(AND(SUM(DW$10:DW229)&gt;0),DY$1-SUM(DW$10:DW229),0)))</f>
        <v>0</v>
      </c>
      <c r="DX230" s="45">
        <f t="shared" si="545"/>
        <v>0</v>
      </c>
      <c r="DY230" s="45">
        <f t="shared" si="546"/>
        <v>0</v>
      </c>
      <c r="DZ230" s="45">
        <f t="shared" si="459"/>
        <v>0</v>
      </c>
      <c r="EA230" s="45">
        <f t="shared" si="547"/>
        <v>0</v>
      </c>
      <c r="EB230" s="45">
        <f>IF(AND(DZ230&lt;&gt;0,SUM(DZ$9:DZ229)=0),ROUND(DY$1*DY$3,0),0)</f>
        <v>0</v>
      </c>
      <c r="EC230" s="18"/>
      <c r="ED230" s="38">
        <f>IF(SUM(EL$9:EL229)&gt;0.9,MAX(ED$9:ED229)+1,0)</f>
        <v>0</v>
      </c>
      <c r="EE230" s="44">
        <f t="shared" si="495"/>
        <v>0</v>
      </c>
      <c r="EF230" s="40">
        <f t="shared" si="496"/>
        <v>51256</v>
      </c>
      <c r="EG230" s="43">
        <f t="shared" si="472"/>
        <v>0</v>
      </c>
      <c r="EH230" s="43">
        <f t="shared" si="460"/>
        <v>0</v>
      </c>
      <c r="EI230" s="45">
        <f>IF(AND(ED230=EK$6,EM229-EK$1/(EK$7-EK$6+1)&gt;=0),ROUND(EK$1/(EK$7-EK$6+1),0),IF(AND(SUM(EI$10:EI229)&gt;0,EM229-EI229&gt;=0),EI229,IF(AND(SUM(EI$10:EI229)&gt;0),EK$1-SUM(EI$10:EI229),0)))</f>
        <v>0</v>
      </c>
      <c r="EJ230" s="45">
        <f t="shared" si="548"/>
        <v>0</v>
      </c>
      <c r="EK230" s="45">
        <f t="shared" si="549"/>
        <v>0</v>
      </c>
      <c r="EL230" s="45">
        <f t="shared" si="461"/>
        <v>0</v>
      </c>
      <c r="EM230" s="45">
        <f t="shared" si="550"/>
        <v>0</v>
      </c>
      <c r="EN230" s="45">
        <f>IF(AND(EL230&lt;&gt;0,SUM(EL$9:EL229)=0),ROUND(EK$1*EK$3,0),0)</f>
        <v>0</v>
      </c>
      <c r="EO230" s="21"/>
      <c r="EP230" s="46">
        <f t="shared" si="567"/>
        <v>208</v>
      </c>
      <c r="EQ230" s="47">
        <f t="shared" si="551"/>
        <v>51256</v>
      </c>
      <c r="ER230" s="48">
        <f t="shared" si="568"/>
        <v>0</v>
      </c>
      <c r="ES230" s="48">
        <f t="shared" si="552"/>
        <v>0</v>
      </c>
      <c r="ET230" s="48">
        <f t="shared" si="553"/>
        <v>0</v>
      </c>
      <c r="EU230" s="48">
        <f t="shared" si="554"/>
        <v>0</v>
      </c>
      <c r="EV230" s="48">
        <f t="shared" si="555"/>
        <v>0</v>
      </c>
      <c r="EW230" s="48">
        <f t="shared" si="556"/>
        <v>0</v>
      </c>
      <c r="EX230" s="48">
        <f t="shared" si="557"/>
        <v>0</v>
      </c>
      <c r="EY230" s="48">
        <f t="shared" si="558"/>
        <v>0</v>
      </c>
      <c r="EZ230" s="48">
        <f t="shared" si="559"/>
        <v>0</v>
      </c>
      <c r="FA230" s="48">
        <f t="shared" si="560"/>
        <v>0</v>
      </c>
      <c r="FB230" s="48">
        <f t="shared" si="561"/>
        <v>0</v>
      </c>
      <c r="FC230" s="48">
        <f t="shared" si="562"/>
        <v>0</v>
      </c>
      <c r="FD230" s="48">
        <f t="shared" si="497"/>
        <v>0</v>
      </c>
      <c r="FE230" s="49">
        <f t="shared" si="473"/>
        <v>0</v>
      </c>
      <c r="FF230" s="49">
        <f t="shared" si="501"/>
        <v>0</v>
      </c>
      <c r="FG230" s="49">
        <f t="shared" si="502"/>
        <v>0</v>
      </c>
      <c r="FH230" s="49">
        <f t="shared" si="503"/>
        <v>0</v>
      </c>
      <c r="FI230" s="49">
        <f t="shared" si="504"/>
        <v>0</v>
      </c>
      <c r="FJ230" s="49">
        <f t="shared" si="505"/>
        <v>0</v>
      </c>
      <c r="FK230" s="49">
        <f t="shared" si="506"/>
        <v>0</v>
      </c>
      <c r="FL230" s="49">
        <f t="shared" si="507"/>
        <v>0</v>
      </c>
      <c r="FM230" s="49">
        <f t="shared" si="508"/>
        <v>0</v>
      </c>
      <c r="FN230" s="49">
        <f t="shared" si="563"/>
        <v>0</v>
      </c>
      <c r="FO230" s="49">
        <f t="shared" si="564"/>
        <v>0</v>
      </c>
      <c r="FP230" s="49">
        <f t="shared" si="565"/>
        <v>0</v>
      </c>
      <c r="FQ230" s="49">
        <f t="shared" si="566"/>
        <v>0</v>
      </c>
      <c r="FR230" s="49">
        <f t="shared" si="509"/>
        <v>0</v>
      </c>
      <c r="FS230" s="49">
        <f>IF(SUM(FF230:FF$298)=0,FF$299*FS$8/12,0)</f>
        <v>0</v>
      </c>
      <c r="FT230" s="49">
        <f>IF(SUM(FG230:FG$298)=0,FG$299*FT$8/12,0)</f>
        <v>0</v>
      </c>
      <c r="FU230" s="49">
        <f>IF(SUM(FH230:FH$298)=0,FH$299*FU$8/12,0)</f>
        <v>0</v>
      </c>
      <c r="FV230" s="49">
        <f>IF(SUM(FI230:FI$298)=0,FI$299*FV$8/12,0)</f>
        <v>0</v>
      </c>
      <c r="FW230" s="49">
        <f>IF(SUM(FJ230:FJ$298)=0,FJ$299*FW$8/12,0)</f>
        <v>0</v>
      </c>
      <c r="FX230" s="49">
        <f>IF(SUM(FK230:FK$298)=0,FK$299*FX$8/12,0)</f>
        <v>0</v>
      </c>
      <c r="FY230" s="49">
        <f>IF(SUM(FL230:FL$298)=0,FL$299*FY$8/12,0)</f>
        <v>0</v>
      </c>
      <c r="FZ230" s="49">
        <f>IF(SUM(FM230:FM$298)=0,FM$299*FZ$8/12,0)</f>
        <v>0</v>
      </c>
      <c r="GA230" s="49">
        <f>IF(SUM(FN230:FN$298)=0,FN$299*GA$8/12,0)</f>
        <v>0</v>
      </c>
      <c r="GB230" s="49">
        <f>IF(SUM(FO230:FO$298)=0,FO$299*GB$8/12,0)</f>
        <v>0</v>
      </c>
      <c r="GC230" s="49">
        <f>IF(SUM(FP230:FP$298)=0,FP$299*GC$8/12,0)</f>
        <v>0</v>
      </c>
      <c r="GD230" s="49">
        <f>IF(SUM(FQ230:FQ$298)=0,FQ$299*GD$8/12,0)</f>
        <v>0</v>
      </c>
      <c r="GE230" s="49">
        <f t="shared" si="510"/>
        <v>0</v>
      </c>
      <c r="GF230" s="49">
        <f t="shared" si="498"/>
        <v>0</v>
      </c>
      <c r="GG230" s="49">
        <f t="shared" si="511"/>
        <v>0</v>
      </c>
      <c r="GH230" s="49">
        <f t="shared" si="499"/>
        <v>0</v>
      </c>
      <c r="GI230" s="49">
        <f t="shared" si="512"/>
        <v>0</v>
      </c>
      <c r="GJ230" s="49">
        <f t="shared" si="500"/>
        <v>0</v>
      </c>
      <c r="GK230" s="21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  <c r="IW230" s="64"/>
      <c r="IX230" s="64"/>
      <c r="IY230" s="64"/>
      <c r="IZ230" s="64"/>
      <c r="JA230" s="64"/>
      <c r="JB230" s="64"/>
      <c r="JC230" s="64"/>
      <c r="JD230" s="64"/>
      <c r="JE230" s="64"/>
      <c r="JF230" s="64"/>
      <c r="JG230" s="64"/>
      <c r="JH230" s="64"/>
      <c r="JI230" s="64"/>
      <c r="JJ230" s="64"/>
      <c r="JK230" s="64"/>
      <c r="JL230" s="64"/>
      <c r="JM230" s="64"/>
      <c r="JN230" s="64"/>
      <c r="JO230" s="64"/>
      <c r="JP230" s="64"/>
      <c r="JQ230" s="64"/>
      <c r="JR230" s="64"/>
      <c r="JS230" s="64"/>
      <c r="JT230" s="64"/>
      <c r="JU230" s="64"/>
      <c r="JV230" s="64"/>
      <c r="JW230" s="64"/>
      <c r="JX230" s="64"/>
      <c r="JY230" s="64"/>
      <c r="JZ230" s="64"/>
      <c r="KA230" s="64"/>
      <c r="KB230" s="64"/>
      <c r="KC230" s="64"/>
      <c r="KD230" s="64"/>
      <c r="KE230" s="64"/>
      <c r="KF230" s="64"/>
      <c r="KG230" s="64"/>
      <c r="KH230" s="64"/>
      <c r="KI230" s="64"/>
      <c r="KJ230" s="64"/>
      <c r="KK230" s="64"/>
      <c r="KL230" s="64"/>
      <c r="KM230" s="64"/>
    </row>
    <row r="231" spans="1:299">
      <c r="A231" s="57"/>
      <c r="B231" s="38">
        <f>IF(SUM(J$9:J230)&gt;0.9,MAX(B$9:B230)+1,0)</f>
        <v>202</v>
      </c>
      <c r="C231" s="44">
        <f t="shared" si="474"/>
        <v>0</v>
      </c>
      <c r="D231" s="40">
        <v>51287</v>
      </c>
      <c r="E231" s="43">
        <f t="shared" si="513"/>
        <v>0</v>
      </c>
      <c r="F231" s="43">
        <f t="shared" si="514"/>
        <v>0</v>
      </c>
      <c r="G231" s="45">
        <f>IF(AND(B231=I$6,K230-I$1/(I$7-I$6+1)&gt;=0),ROUND(I$1/(I$7-I$6+1),0),IF(AND(SUM(G$10:G230)&gt;0,K230-G230&gt;=0),G230,IF(AND(SUM(G$10:G230)&gt;0),I$1-SUM(G$10:G230),0)))</f>
        <v>0</v>
      </c>
      <c r="H231" s="45">
        <f t="shared" si="515"/>
        <v>0</v>
      </c>
      <c r="I231" s="45">
        <f t="shared" si="516"/>
        <v>0</v>
      </c>
      <c r="J231" s="45">
        <f t="shared" si="439"/>
        <v>0</v>
      </c>
      <c r="K231" s="45">
        <f t="shared" si="517"/>
        <v>0</v>
      </c>
      <c r="L231" s="45">
        <f>IF(AND(J231&lt;&gt;0,SUM(J$9:J230)=0),ROUND(I$1*I$3,0),0)</f>
        <v>0</v>
      </c>
      <c r="M231" s="18"/>
      <c r="N231" s="38">
        <f>IF(SUM(V$9:V230)&gt;0.9,MAX(N$9:N230)+1,0)</f>
        <v>0</v>
      </c>
      <c r="O231" s="44">
        <f t="shared" si="475"/>
        <v>0</v>
      </c>
      <c r="P231" s="40">
        <f t="shared" si="476"/>
        <v>51287</v>
      </c>
      <c r="Q231" s="43">
        <f t="shared" si="462"/>
        <v>0</v>
      </c>
      <c r="R231" s="43">
        <f t="shared" si="440"/>
        <v>0</v>
      </c>
      <c r="S231" s="45">
        <f>IF(AND(N231=U$6,W230-U$1/(U$7-U$6+1)&gt;=0),ROUND(U$1/(U$7-U$6+1),0),IF(AND(SUM(S$10:S230)&gt;0,W230-S230&gt;=0),S230,IF(AND(SUM(S$10:S230)&gt;0),U$1-SUM(S$10:S230),0)))</f>
        <v>0</v>
      </c>
      <c r="T231" s="45">
        <f t="shared" si="518"/>
        <v>0</v>
      </c>
      <c r="U231" s="45">
        <f t="shared" si="519"/>
        <v>0</v>
      </c>
      <c r="V231" s="45">
        <f t="shared" si="441"/>
        <v>0</v>
      </c>
      <c r="W231" s="45">
        <f t="shared" si="520"/>
        <v>0</v>
      </c>
      <c r="X231" s="45">
        <f>IF(AND(V231&lt;&gt;0,SUM(V$9:V230)=0),ROUND(U$1*U$3,0),0)</f>
        <v>0</v>
      </c>
      <c r="Y231" s="18"/>
      <c r="Z231" s="38">
        <f>IF(SUM(AH$9:AH230)&gt;0.9,MAX(Z$9:Z230)+1,0)</f>
        <v>0</v>
      </c>
      <c r="AA231" s="44">
        <f t="shared" si="477"/>
        <v>0</v>
      </c>
      <c r="AB231" s="40">
        <f t="shared" si="478"/>
        <v>51287</v>
      </c>
      <c r="AC231" s="43">
        <f t="shared" si="463"/>
        <v>0</v>
      </c>
      <c r="AD231" s="43">
        <f t="shared" si="442"/>
        <v>0</v>
      </c>
      <c r="AE231" s="45">
        <f>IF(AND(Z231=AG$6,AI230-AG$1/(AG$7-AG$6+1)&gt;=0),ROUND(AG$1/(AG$7-AG$6+1),0),IF(AND(SUM(AE$10:AE230)&gt;0,AI230-AE230&gt;=0),AE230,IF(AND(SUM(AE$10:AE230)&gt;0),AG$1-SUM(AE$10:AE230),0)))</f>
        <v>0</v>
      </c>
      <c r="AF231" s="45">
        <f t="shared" si="521"/>
        <v>0</v>
      </c>
      <c r="AG231" s="45">
        <f t="shared" si="522"/>
        <v>0</v>
      </c>
      <c r="AH231" s="45">
        <f t="shared" si="443"/>
        <v>0</v>
      </c>
      <c r="AI231" s="45">
        <f t="shared" si="523"/>
        <v>0</v>
      </c>
      <c r="AJ231" s="45">
        <f>IF(AND(AH231&lt;&gt;0,SUM(AH$9:AH230)=0),ROUND(AG$1*AG$3,0),0)</f>
        <v>0</v>
      </c>
      <c r="AK231" s="18"/>
      <c r="AL231" s="38">
        <f>IF(SUM(AT$9:AT230)&gt;0.9,MAX(AL$9:AL230)+1,0)</f>
        <v>0</v>
      </c>
      <c r="AM231" s="44">
        <f t="shared" si="479"/>
        <v>0</v>
      </c>
      <c r="AN231" s="40">
        <f t="shared" si="480"/>
        <v>51287</v>
      </c>
      <c r="AO231" s="43">
        <f t="shared" si="464"/>
        <v>0</v>
      </c>
      <c r="AP231" s="43">
        <f t="shared" si="444"/>
        <v>0</v>
      </c>
      <c r="AQ231" s="45">
        <f>IF(AND(AL231=AS$6,AU230-AS$1/(AS$7-AS$6+1)&gt;=0),ROUND(AS$1/(AS$7-AS$6+1),0),IF(AND(SUM(AQ$10:AQ230)&gt;0,AU230-AQ230&gt;=0),AQ230,IF(AND(SUM(AQ$10:AQ230)&gt;0),AS$1-SUM(AQ$10:AQ230),0)))</f>
        <v>0</v>
      </c>
      <c r="AR231" s="45">
        <f t="shared" si="524"/>
        <v>0</v>
      </c>
      <c r="AS231" s="45">
        <f t="shared" si="525"/>
        <v>0</v>
      </c>
      <c r="AT231" s="45">
        <f t="shared" si="445"/>
        <v>0</v>
      </c>
      <c r="AU231" s="45">
        <f t="shared" si="526"/>
        <v>0</v>
      </c>
      <c r="AV231" s="45">
        <f>IF(AND(AT231&lt;&gt;0,SUM(AT$9:AT230)=0),ROUND(AS$1*AS$3,0),0)</f>
        <v>0</v>
      </c>
      <c r="AW231" s="18"/>
      <c r="AX231" s="38">
        <f>IF(SUM(BF$9:BF230)&gt;0.9,MAX(AX$9:AX230)+1,0)</f>
        <v>0</v>
      </c>
      <c r="AY231" s="44">
        <f t="shared" si="481"/>
        <v>0</v>
      </c>
      <c r="AZ231" s="40">
        <f t="shared" si="482"/>
        <v>51287</v>
      </c>
      <c r="BA231" s="43">
        <f t="shared" si="465"/>
        <v>0</v>
      </c>
      <c r="BB231" s="43">
        <f t="shared" si="446"/>
        <v>0</v>
      </c>
      <c r="BC231" s="45">
        <f>IF(AND(AX231=BE$6,BG230-BE$1/(BE$7-BE$6+1)&gt;=0),ROUND(BE$1/(BE$7-BE$6+1),0),IF(AND(SUM(BC$10:BC230)&gt;0,BG230-BC230&gt;=0),BC230,IF(AND(SUM(BC$10:BC230)&gt;0),BE$1-SUM(BC$10:BC230),0)))</f>
        <v>0</v>
      </c>
      <c r="BD231" s="45">
        <f t="shared" si="527"/>
        <v>0</v>
      </c>
      <c r="BE231" s="45">
        <f t="shared" si="528"/>
        <v>0</v>
      </c>
      <c r="BF231" s="45">
        <f t="shared" si="447"/>
        <v>0</v>
      </c>
      <c r="BG231" s="45">
        <f t="shared" si="529"/>
        <v>0</v>
      </c>
      <c r="BH231" s="45">
        <f>IF(AND(BF231&lt;&gt;0,SUM(BF$9:BF230)=0),ROUND(BE$1*BE$3,0),0)</f>
        <v>0</v>
      </c>
      <c r="BI231" s="18"/>
      <c r="BJ231" s="38">
        <f>IF(SUM(BR$9:BR230)&gt;0.9,MAX(BJ$9:BJ230)+1,0)</f>
        <v>0</v>
      </c>
      <c r="BK231" s="44">
        <f t="shared" si="483"/>
        <v>0</v>
      </c>
      <c r="BL231" s="40">
        <f t="shared" si="484"/>
        <v>51287</v>
      </c>
      <c r="BM231" s="43">
        <f t="shared" si="466"/>
        <v>0</v>
      </c>
      <c r="BN231" s="43">
        <f t="shared" si="448"/>
        <v>0</v>
      </c>
      <c r="BO231" s="45">
        <f>IF(AND(BJ231=BQ$6,BS230-BQ$1/(BQ$7-BQ$6+1)&gt;=0),ROUND(BQ$1/(BQ$7-BQ$6+1),0),IF(AND(SUM(BO$10:BO230)&gt;0,BS230-BO230&gt;=0),BO230,IF(AND(SUM(BO$10:BO230)&gt;0),BQ$1-SUM(BO$10:BO230),0)))</f>
        <v>0</v>
      </c>
      <c r="BP231" s="45">
        <f t="shared" si="530"/>
        <v>0</v>
      </c>
      <c r="BQ231" s="45">
        <f t="shared" si="531"/>
        <v>0</v>
      </c>
      <c r="BR231" s="45">
        <f t="shared" si="449"/>
        <v>0</v>
      </c>
      <c r="BS231" s="45">
        <f t="shared" si="532"/>
        <v>0</v>
      </c>
      <c r="BT231" s="45">
        <f>IF(AND(BR231&lt;&gt;0,SUM(BR$9:BR230)=0),ROUND(BQ$1*BQ$3,0),0)</f>
        <v>0</v>
      </c>
      <c r="BU231" s="18"/>
      <c r="BV231" s="38">
        <f>IF(SUM(CD$9:CD230)&gt;0.9,MAX(BV$9:BV230)+1,0)</f>
        <v>0</v>
      </c>
      <c r="BW231" s="44">
        <f t="shared" si="485"/>
        <v>0</v>
      </c>
      <c r="BX231" s="40">
        <f t="shared" si="486"/>
        <v>51287</v>
      </c>
      <c r="BY231" s="43">
        <f t="shared" si="467"/>
        <v>0</v>
      </c>
      <c r="BZ231" s="43">
        <f t="shared" si="450"/>
        <v>0</v>
      </c>
      <c r="CA231" s="45">
        <f>IF(AND(BV231=CC$6,CE230-CC$1/(CC$7-CC$6+1)&gt;=0),ROUND(CC$1/(CC$7-CC$6+1),0),IF(AND(SUM(CA$10:CA230)&gt;0,CE230-CA230&gt;=0),CA230,IF(AND(SUM(CA$10:CA230)&gt;0),CC$1-SUM(CA$10:CA230),0)))</f>
        <v>0</v>
      </c>
      <c r="CB231" s="45">
        <f t="shared" si="533"/>
        <v>0</v>
      </c>
      <c r="CC231" s="45">
        <f t="shared" si="534"/>
        <v>0</v>
      </c>
      <c r="CD231" s="45">
        <f t="shared" si="451"/>
        <v>0</v>
      </c>
      <c r="CE231" s="45">
        <f t="shared" si="535"/>
        <v>0</v>
      </c>
      <c r="CF231" s="45">
        <f>IF(AND(CD231&lt;&gt;0,SUM(CD$9:CD230)=0),ROUND(CC$1*CC$3,0),0)</f>
        <v>0</v>
      </c>
      <c r="CG231" s="18"/>
      <c r="CH231" s="38">
        <f>IF(SUM(CP$9:CP230)&gt;0.9,MAX(CH$9:CH230)+1,0)</f>
        <v>0</v>
      </c>
      <c r="CI231" s="44">
        <f t="shared" si="487"/>
        <v>0</v>
      </c>
      <c r="CJ231" s="40">
        <f t="shared" si="488"/>
        <v>51287</v>
      </c>
      <c r="CK231" s="43">
        <f t="shared" si="468"/>
        <v>0</v>
      </c>
      <c r="CL231" s="43">
        <f t="shared" si="452"/>
        <v>0</v>
      </c>
      <c r="CM231" s="45">
        <f>IF(AND(CH231=CO$6,CQ230-CO$1/(CO$7-CO$6+1)&gt;=0),ROUND(CO$1/(CO$7-CO$6+1),0),IF(AND(SUM(CM$10:CM230)&gt;0,CQ230-CM230&gt;=0),CM230,IF(AND(SUM(CM$10:CM230)&gt;0),CO$1-SUM(CM$10:CM230),0)))</f>
        <v>0</v>
      </c>
      <c r="CN231" s="45">
        <f t="shared" si="536"/>
        <v>0</v>
      </c>
      <c r="CO231" s="45">
        <f t="shared" si="537"/>
        <v>0</v>
      </c>
      <c r="CP231" s="45">
        <f t="shared" si="453"/>
        <v>0</v>
      </c>
      <c r="CQ231" s="45">
        <f t="shared" si="538"/>
        <v>0</v>
      </c>
      <c r="CR231" s="45">
        <f>IF(AND(CP231&lt;&gt;0,SUM(CP$9:CP230)=0),ROUND(CO$1*CO$3,0),0)</f>
        <v>0</v>
      </c>
      <c r="CS231" s="18"/>
      <c r="CT231" s="38">
        <f>IF(SUM(DB$9:DB230)&gt;0.9,MAX(CT$9:CT230)+1,0)</f>
        <v>0</v>
      </c>
      <c r="CU231" s="44">
        <f t="shared" si="489"/>
        <v>0</v>
      </c>
      <c r="CV231" s="40">
        <f t="shared" si="490"/>
        <v>51287</v>
      </c>
      <c r="CW231" s="43">
        <f t="shared" si="469"/>
        <v>0</v>
      </c>
      <c r="CX231" s="43">
        <f t="shared" si="454"/>
        <v>0</v>
      </c>
      <c r="CY231" s="45">
        <f>IF(AND(CT231=DA$6,DC230-DA$1/(DA$7-DA$6+1)&gt;=0),ROUND(DA$1/(DA$7-DA$6+1),0),IF(AND(SUM(CY$10:CY230)&gt;0,DC230-CY230&gt;=0),CY230,IF(AND(SUM(CY$10:CY230)&gt;0),DA$1-SUM(CY$10:CY230),0)))</f>
        <v>0</v>
      </c>
      <c r="CZ231" s="45">
        <f t="shared" si="539"/>
        <v>0</v>
      </c>
      <c r="DA231" s="45">
        <f t="shared" si="540"/>
        <v>0</v>
      </c>
      <c r="DB231" s="45">
        <f t="shared" si="455"/>
        <v>0</v>
      </c>
      <c r="DC231" s="45">
        <f t="shared" si="541"/>
        <v>0</v>
      </c>
      <c r="DD231" s="45">
        <f>IF(AND(DB231&lt;&gt;0,SUM(DB$9:DB230)=0),ROUND(DA$1*DA$3,0),0)</f>
        <v>0</v>
      </c>
      <c r="DE231" s="18"/>
      <c r="DF231" s="38">
        <f>IF(SUM(DN$9:DN230)&gt;0.9,MAX(DF$9:DF230)+1,0)</f>
        <v>0</v>
      </c>
      <c r="DG231" s="44">
        <f t="shared" si="491"/>
        <v>0</v>
      </c>
      <c r="DH231" s="40">
        <f t="shared" si="492"/>
        <v>51287</v>
      </c>
      <c r="DI231" s="43">
        <f t="shared" si="470"/>
        <v>0</v>
      </c>
      <c r="DJ231" s="43">
        <f t="shared" si="456"/>
        <v>0</v>
      </c>
      <c r="DK231" s="45">
        <f>IF(AND(DF231=DM$6,DO230-DM$1/(DM$7-DM$6+1)&gt;=0),ROUND(DM$1/(DM$7-DM$6+1),0),IF(AND(SUM(DK$10:DK230)&gt;0,DO230-DK230&gt;=0),DK230,IF(AND(SUM(DK$10:DK230)&gt;0),DM$1-SUM(DK$10:DK230),0)))</f>
        <v>0</v>
      </c>
      <c r="DL231" s="45">
        <f t="shared" si="542"/>
        <v>0</v>
      </c>
      <c r="DM231" s="45">
        <f t="shared" si="543"/>
        <v>0</v>
      </c>
      <c r="DN231" s="45">
        <f t="shared" si="457"/>
        <v>0</v>
      </c>
      <c r="DO231" s="45">
        <f t="shared" si="544"/>
        <v>0</v>
      </c>
      <c r="DP231" s="45">
        <f>IF(AND(DN231&lt;&gt;0,SUM(DN$9:DN230)=0),ROUND(DM$1*DM$3,0),0)</f>
        <v>0</v>
      </c>
      <c r="DQ231" s="18"/>
      <c r="DR231" s="38">
        <f>IF(SUM(DZ$9:DZ230)&gt;0.9,MAX(DR$9:DR230)+1,0)</f>
        <v>0</v>
      </c>
      <c r="DS231" s="44">
        <f t="shared" si="493"/>
        <v>0</v>
      </c>
      <c r="DT231" s="40">
        <f t="shared" si="494"/>
        <v>51287</v>
      </c>
      <c r="DU231" s="43">
        <f t="shared" si="471"/>
        <v>0</v>
      </c>
      <c r="DV231" s="43">
        <f t="shared" si="458"/>
        <v>0</v>
      </c>
      <c r="DW231" s="45">
        <f>IF(AND(DR231=DY$6,EA230-DY$1/(DY$7-DY$6+1)&gt;=0),ROUND(DY$1/(DY$7-DY$6+1),0),IF(AND(SUM(DW$10:DW230)&gt;0,EA230-DW230&gt;=0),DW230,IF(AND(SUM(DW$10:DW230)&gt;0),DY$1-SUM(DW$10:DW230),0)))</f>
        <v>0</v>
      </c>
      <c r="DX231" s="45">
        <f t="shared" si="545"/>
        <v>0</v>
      </c>
      <c r="DY231" s="45">
        <f t="shared" si="546"/>
        <v>0</v>
      </c>
      <c r="DZ231" s="45">
        <f t="shared" si="459"/>
        <v>0</v>
      </c>
      <c r="EA231" s="45">
        <f t="shared" si="547"/>
        <v>0</v>
      </c>
      <c r="EB231" s="45">
        <f>IF(AND(DZ231&lt;&gt;0,SUM(DZ$9:DZ230)=0),ROUND(DY$1*DY$3,0),0)</f>
        <v>0</v>
      </c>
      <c r="EC231" s="18"/>
      <c r="ED231" s="38">
        <f>IF(SUM(EL$9:EL230)&gt;0.9,MAX(ED$9:ED230)+1,0)</f>
        <v>0</v>
      </c>
      <c r="EE231" s="44">
        <f t="shared" si="495"/>
        <v>0</v>
      </c>
      <c r="EF231" s="40">
        <f t="shared" si="496"/>
        <v>51287</v>
      </c>
      <c r="EG231" s="43">
        <f t="shared" si="472"/>
        <v>0</v>
      </c>
      <c r="EH231" s="43">
        <f t="shared" si="460"/>
        <v>0</v>
      </c>
      <c r="EI231" s="45">
        <f>IF(AND(ED231=EK$6,EM230-EK$1/(EK$7-EK$6+1)&gt;=0),ROUND(EK$1/(EK$7-EK$6+1),0),IF(AND(SUM(EI$10:EI230)&gt;0,EM230-EI230&gt;=0),EI230,IF(AND(SUM(EI$10:EI230)&gt;0),EK$1-SUM(EI$10:EI230),0)))</f>
        <v>0</v>
      </c>
      <c r="EJ231" s="45">
        <f t="shared" si="548"/>
        <v>0</v>
      </c>
      <c r="EK231" s="45">
        <f t="shared" si="549"/>
        <v>0</v>
      </c>
      <c r="EL231" s="45">
        <f t="shared" si="461"/>
        <v>0</v>
      </c>
      <c r="EM231" s="45">
        <f t="shared" si="550"/>
        <v>0</v>
      </c>
      <c r="EN231" s="45">
        <f>IF(AND(EL231&lt;&gt;0,SUM(EL$9:EL230)=0),ROUND(EK$1*EK$3,0),0)</f>
        <v>0</v>
      </c>
      <c r="EO231" s="21"/>
      <c r="EP231" s="46">
        <f t="shared" si="567"/>
        <v>209</v>
      </c>
      <c r="EQ231" s="47">
        <f t="shared" si="551"/>
        <v>51287</v>
      </c>
      <c r="ER231" s="48">
        <f t="shared" si="568"/>
        <v>0</v>
      </c>
      <c r="ES231" s="48">
        <f t="shared" si="552"/>
        <v>0</v>
      </c>
      <c r="ET231" s="48">
        <f t="shared" si="553"/>
        <v>0</v>
      </c>
      <c r="EU231" s="48">
        <f t="shared" si="554"/>
        <v>0</v>
      </c>
      <c r="EV231" s="48">
        <f t="shared" si="555"/>
        <v>0</v>
      </c>
      <c r="EW231" s="48">
        <f t="shared" si="556"/>
        <v>0</v>
      </c>
      <c r="EX231" s="48">
        <f t="shared" si="557"/>
        <v>0</v>
      </c>
      <c r="EY231" s="48">
        <f t="shared" si="558"/>
        <v>0</v>
      </c>
      <c r="EZ231" s="48">
        <f t="shared" si="559"/>
        <v>0</v>
      </c>
      <c r="FA231" s="48">
        <f t="shared" si="560"/>
        <v>0</v>
      </c>
      <c r="FB231" s="48">
        <f t="shared" si="561"/>
        <v>0</v>
      </c>
      <c r="FC231" s="48">
        <f t="shared" si="562"/>
        <v>0</v>
      </c>
      <c r="FD231" s="48">
        <f t="shared" si="497"/>
        <v>0</v>
      </c>
      <c r="FE231" s="49">
        <f t="shared" si="473"/>
        <v>0</v>
      </c>
      <c r="FF231" s="49">
        <f t="shared" si="501"/>
        <v>0</v>
      </c>
      <c r="FG231" s="49">
        <f t="shared" si="502"/>
        <v>0</v>
      </c>
      <c r="FH231" s="49">
        <f t="shared" si="503"/>
        <v>0</v>
      </c>
      <c r="FI231" s="49">
        <f t="shared" si="504"/>
        <v>0</v>
      </c>
      <c r="FJ231" s="49">
        <f t="shared" si="505"/>
        <v>0</v>
      </c>
      <c r="FK231" s="49">
        <f t="shared" si="506"/>
        <v>0</v>
      </c>
      <c r="FL231" s="49">
        <f t="shared" si="507"/>
        <v>0</v>
      </c>
      <c r="FM231" s="49">
        <f t="shared" si="508"/>
        <v>0</v>
      </c>
      <c r="FN231" s="49">
        <f t="shared" si="563"/>
        <v>0</v>
      </c>
      <c r="FO231" s="49">
        <f t="shared" si="564"/>
        <v>0</v>
      </c>
      <c r="FP231" s="49">
        <f t="shared" si="565"/>
        <v>0</v>
      </c>
      <c r="FQ231" s="49">
        <f t="shared" si="566"/>
        <v>0</v>
      </c>
      <c r="FR231" s="49">
        <f t="shared" si="509"/>
        <v>0</v>
      </c>
      <c r="FS231" s="49">
        <f>IF(SUM(FF231:FF$298)=0,FF$299*FS$8/12,0)</f>
        <v>0</v>
      </c>
      <c r="FT231" s="49">
        <f>IF(SUM(FG231:FG$298)=0,FG$299*FT$8/12,0)</f>
        <v>0</v>
      </c>
      <c r="FU231" s="49">
        <f>IF(SUM(FH231:FH$298)=0,FH$299*FU$8/12,0)</f>
        <v>0</v>
      </c>
      <c r="FV231" s="49">
        <f>IF(SUM(FI231:FI$298)=0,FI$299*FV$8/12,0)</f>
        <v>0</v>
      </c>
      <c r="FW231" s="49">
        <f>IF(SUM(FJ231:FJ$298)=0,FJ$299*FW$8/12,0)</f>
        <v>0</v>
      </c>
      <c r="FX231" s="49">
        <f>IF(SUM(FK231:FK$298)=0,FK$299*FX$8/12,0)</f>
        <v>0</v>
      </c>
      <c r="FY231" s="49">
        <f>IF(SUM(FL231:FL$298)=0,FL$299*FY$8/12,0)</f>
        <v>0</v>
      </c>
      <c r="FZ231" s="49">
        <f>IF(SUM(FM231:FM$298)=0,FM$299*FZ$8/12,0)</f>
        <v>0</v>
      </c>
      <c r="GA231" s="49">
        <f>IF(SUM(FN231:FN$298)=0,FN$299*GA$8/12,0)</f>
        <v>0</v>
      </c>
      <c r="GB231" s="49">
        <f>IF(SUM(FO231:FO$298)=0,FO$299*GB$8/12,0)</f>
        <v>0</v>
      </c>
      <c r="GC231" s="49">
        <f>IF(SUM(FP231:FP$298)=0,FP$299*GC$8/12,0)</f>
        <v>0</v>
      </c>
      <c r="GD231" s="49">
        <f>IF(SUM(FQ231:FQ$298)=0,FQ$299*GD$8/12,0)</f>
        <v>0</v>
      </c>
      <c r="GE231" s="49">
        <f t="shared" si="510"/>
        <v>0</v>
      </c>
      <c r="GF231" s="49">
        <f t="shared" si="498"/>
        <v>0</v>
      </c>
      <c r="GG231" s="49">
        <f t="shared" si="511"/>
        <v>0</v>
      </c>
      <c r="GH231" s="49">
        <f t="shared" si="499"/>
        <v>0</v>
      </c>
      <c r="GI231" s="49">
        <f t="shared" si="512"/>
        <v>0</v>
      </c>
      <c r="GJ231" s="49">
        <f t="shared" si="500"/>
        <v>0</v>
      </c>
      <c r="GK231" s="21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  <c r="IW231" s="64"/>
      <c r="IX231" s="64"/>
      <c r="IY231" s="64"/>
      <c r="IZ231" s="64"/>
      <c r="JA231" s="64"/>
      <c r="JB231" s="64"/>
      <c r="JC231" s="64"/>
      <c r="JD231" s="64"/>
      <c r="JE231" s="64"/>
      <c r="JF231" s="64"/>
      <c r="JG231" s="64"/>
      <c r="JH231" s="64"/>
      <c r="JI231" s="64"/>
      <c r="JJ231" s="64"/>
      <c r="JK231" s="64"/>
      <c r="JL231" s="64"/>
      <c r="JM231" s="64"/>
      <c r="JN231" s="64"/>
      <c r="JO231" s="64"/>
      <c r="JP231" s="64"/>
      <c r="JQ231" s="64"/>
      <c r="JR231" s="64"/>
      <c r="JS231" s="64"/>
      <c r="JT231" s="64"/>
      <c r="JU231" s="64"/>
      <c r="JV231" s="64"/>
      <c r="JW231" s="64"/>
      <c r="JX231" s="64"/>
      <c r="JY231" s="64"/>
      <c r="JZ231" s="64"/>
      <c r="KA231" s="64"/>
      <c r="KB231" s="64"/>
      <c r="KC231" s="64"/>
      <c r="KD231" s="64"/>
      <c r="KE231" s="64"/>
      <c r="KF231" s="64"/>
      <c r="KG231" s="64"/>
      <c r="KH231" s="64"/>
      <c r="KI231" s="64"/>
      <c r="KJ231" s="64"/>
      <c r="KK231" s="64"/>
      <c r="KL231" s="64"/>
      <c r="KM231" s="64"/>
    </row>
    <row r="232" spans="1:299">
      <c r="A232" s="57"/>
      <c r="B232" s="38">
        <f>IF(SUM(J$9:J231)&gt;0.9,MAX(B$9:B231)+1,0)</f>
        <v>203</v>
      </c>
      <c r="C232" s="44">
        <f t="shared" si="474"/>
        <v>0</v>
      </c>
      <c r="D232" s="40">
        <v>51317</v>
      </c>
      <c r="E232" s="43">
        <f t="shared" si="513"/>
        <v>0</v>
      </c>
      <c r="F232" s="43">
        <f t="shared" si="514"/>
        <v>0</v>
      </c>
      <c r="G232" s="45">
        <f>IF(AND(B232=I$6,K231-I$1/(I$7-I$6+1)&gt;=0),ROUND(I$1/(I$7-I$6+1),0),IF(AND(SUM(G$10:G231)&gt;0,K231-G231&gt;=0),G231,IF(AND(SUM(G$10:G231)&gt;0),I$1-SUM(G$10:G231),0)))</f>
        <v>0</v>
      </c>
      <c r="H232" s="45">
        <f t="shared" si="515"/>
        <v>0</v>
      </c>
      <c r="I232" s="45">
        <f t="shared" si="516"/>
        <v>0</v>
      </c>
      <c r="J232" s="45">
        <f t="shared" si="439"/>
        <v>0</v>
      </c>
      <c r="K232" s="45">
        <f t="shared" si="517"/>
        <v>0</v>
      </c>
      <c r="L232" s="45">
        <f>IF(AND(J232&lt;&gt;0,SUM(J$9:J231)=0),ROUND(I$1*I$3,0),0)</f>
        <v>0</v>
      </c>
      <c r="M232" s="18"/>
      <c r="N232" s="38">
        <f>IF(SUM(V$9:V231)&gt;0.9,MAX(N$9:N231)+1,0)</f>
        <v>0</v>
      </c>
      <c r="O232" s="44">
        <f t="shared" si="475"/>
        <v>0</v>
      </c>
      <c r="P232" s="40">
        <f t="shared" si="476"/>
        <v>51317</v>
      </c>
      <c r="Q232" s="43">
        <f t="shared" si="462"/>
        <v>0</v>
      </c>
      <c r="R232" s="43">
        <f t="shared" si="440"/>
        <v>0</v>
      </c>
      <c r="S232" s="45">
        <f>IF(AND(N232=U$6,W231-U$1/(U$7-U$6+1)&gt;=0),ROUND(U$1/(U$7-U$6+1),0),IF(AND(SUM(S$10:S231)&gt;0,W231-S231&gt;=0),S231,IF(AND(SUM(S$10:S231)&gt;0),U$1-SUM(S$10:S231),0)))</f>
        <v>0</v>
      </c>
      <c r="T232" s="45">
        <f t="shared" si="518"/>
        <v>0</v>
      </c>
      <c r="U232" s="45">
        <f t="shared" si="519"/>
        <v>0</v>
      </c>
      <c r="V232" s="45">
        <f t="shared" si="441"/>
        <v>0</v>
      </c>
      <c r="W232" s="45">
        <f t="shared" si="520"/>
        <v>0</v>
      </c>
      <c r="X232" s="45">
        <f>IF(AND(V232&lt;&gt;0,SUM(V$9:V231)=0),ROUND(U$1*U$3,0),0)</f>
        <v>0</v>
      </c>
      <c r="Y232" s="18"/>
      <c r="Z232" s="38">
        <f>IF(SUM(AH$9:AH231)&gt;0.9,MAX(Z$9:Z231)+1,0)</f>
        <v>0</v>
      </c>
      <c r="AA232" s="44">
        <f t="shared" si="477"/>
        <v>0</v>
      </c>
      <c r="AB232" s="40">
        <f t="shared" si="478"/>
        <v>51317</v>
      </c>
      <c r="AC232" s="43">
        <f t="shared" si="463"/>
        <v>0</v>
      </c>
      <c r="AD232" s="43">
        <f t="shared" si="442"/>
        <v>0</v>
      </c>
      <c r="AE232" s="45">
        <f>IF(AND(Z232=AG$6,AI231-AG$1/(AG$7-AG$6+1)&gt;=0),ROUND(AG$1/(AG$7-AG$6+1),0),IF(AND(SUM(AE$10:AE231)&gt;0,AI231-AE231&gt;=0),AE231,IF(AND(SUM(AE$10:AE231)&gt;0),AG$1-SUM(AE$10:AE231),0)))</f>
        <v>0</v>
      </c>
      <c r="AF232" s="45">
        <f t="shared" si="521"/>
        <v>0</v>
      </c>
      <c r="AG232" s="45">
        <f t="shared" si="522"/>
        <v>0</v>
      </c>
      <c r="AH232" s="45">
        <f t="shared" si="443"/>
        <v>0</v>
      </c>
      <c r="AI232" s="45">
        <f t="shared" si="523"/>
        <v>0</v>
      </c>
      <c r="AJ232" s="45">
        <f>IF(AND(AH232&lt;&gt;0,SUM(AH$9:AH231)=0),ROUND(AG$1*AG$3,0),0)</f>
        <v>0</v>
      </c>
      <c r="AK232" s="18"/>
      <c r="AL232" s="38">
        <f>IF(SUM(AT$9:AT231)&gt;0.9,MAX(AL$9:AL231)+1,0)</f>
        <v>0</v>
      </c>
      <c r="AM232" s="44">
        <f t="shared" si="479"/>
        <v>0</v>
      </c>
      <c r="AN232" s="40">
        <f t="shared" si="480"/>
        <v>51317</v>
      </c>
      <c r="AO232" s="43">
        <f t="shared" si="464"/>
        <v>0</v>
      </c>
      <c r="AP232" s="43">
        <f t="shared" si="444"/>
        <v>0</v>
      </c>
      <c r="AQ232" s="45">
        <f>IF(AND(AL232=AS$6,AU231-AS$1/(AS$7-AS$6+1)&gt;=0),ROUND(AS$1/(AS$7-AS$6+1),0),IF(AND(SUM(AQ$10:AQ231)&gt;0,AU231-AQ231&gt;=0),AQ231,IF(AND(SUM(AQ$10:AQ231)&gt;0),AS$1-SUM(AQ$10:AQ231),0)))</f>
        <v>0</v>
      </c>
      <c r="AR232" s="45">
        <f t="shared" si="524"/>
        <v>0</v>
      </c>
      <c r="AS232" s="45">
        <f t="shared" si="525"/>
        <v>0</v>
      </c>
      <c r="AT232" s="45">
        <f t="shared" si="445"/>
        <v>0</v>
      </c>
      <c r="AU232" s="45">
        <f t="shared" si="526"/>
        <v>0</v>
      </c>
      <c r="AV232" s="45">
        <f>IF(AND(AT232&lt;&gt;0,SUM(AT$9:AT231)=0),ROUND(AS$1*AS$3,0),0)</f>
        <v>0</v>
      </c>
      <c r="AW232" s="18"/>
      <c r="AX232" s="38">
        <f>IF(SUM(BF$9:BF231)&gt;0.9,MAX(AX$9:AX231)+1,0)</f>
        <v>0</v>
      </c>
      <c r="AY232" s="44">
        <f t="shared" si="481"/>
        <v>0</v>
      </c>
      <c r="AZ232" s="40">
        <f t="shared" si="482"/>
        <v>51317</v>
      </c>
      <c r="BA232" s="43">
        <f t="shared" si="465"/>
        <v>0</v>
      </c>
      <c r="BB232" s="43">
        <f t="shared" si="446"/>
        <v>0</v>
      </c>
      <c r="BC232" s="45">
        <f>IF(AND(AX232=BE$6,BG231-BE$1/(BE$7-BE$6+1)&gt;=0),ROUND(BE$1/(BE$7-BE$6+1),0),IF(AND(SUM(BC$10:BC231)&gt;0,BG231-BC231&gt;=0),BC231,IF(AND(SUM(BC$10:BC231)&gt;0),BE$1-SUM(BC$10:BC231),0)))</f>
        <v>0</v>
      </c>
      <c r="BD232" s="45">
        <f t="shared" si="527"/>
        <v>0</v>
      </c>
      <c r="BE232" s="45">
        <f t="shared" si="528"/>
        <v>0</v>
      </c>
      <c r="BF232" s="45">
        <f t="shared" si="447"/>
        <v>0</v>
      </c>
      <c r="BG232" s="45">
        <f t="shared" si="529"/>
        <v>0</v>
      </c>
      <c r="BH232" s="45">
        <f>IF(AND(BF232&lt;&gt;0,SUM(BF$9:BF231)=0),ROUND(BE$1*BE$3,0),0)</f>
        <v>0</v>
      </c>
      <c r="BI232" s="18"/>
      <c r="BJ232" s="38">
        <f>IF(SUM(BR$9:BR231)&gt;0.9,MAX(BJ$9:BJ231)+1,0)</f>
        <v>0</v>
      </c>
      <c r="BK232" s="44">
        <f t="shared" si="483"/>
        <v>0</v>
      </c>
      <c r="BL232" s="40">
        <f t="shared" si="484"/>
        <v>51317</v>
      </c>
      <c r="BM232" s="43">
        <f t="shared" si="466"/>
        <v>0</v>
      </c>
      <c r="BN232" s="43">
        <f t="shared" si="448"/>
        <v>0</v>
      </c>
      <c r="BO232" s="45">
        <f>IF(AND(BJ232=BQ$6,BS231-BQ$1/(BQ$7-BQ$6+1)&gt;=0),ROUND(BQ$1/(BQ$7-BQ$6+1),0),IF(AND(SUM(BO$10:BO231)&gt;0,BS231-BO231&gt;=0),BO231,IF(AND(SUM(BO$10:BO231)&gt;0),BQ$1-SUM(BO$10:BO231),0)))</f>
        <v>0</v>
      </c>
      <c r="BP232" s="45">
        <f t="shared" si="530"/>
        <v>0</v>
      </c>
      <c r="BQ232" s="45">
        <f t="shared" si="531"/>
        <v>0</v>
      </c>
      <c r="BR232" s="45">
        <f t="shared" si="449"/>
        <v>0</v>
      </c>
      <c r="BS232" s="45">
        <f t="shared" si="532"/>
        <v>0</v>
      </c>
      <c r="BT232" s="45">
        <f>IF(AND(BR232&lt;&gt;0,SUM(BR$9:BR231)=0),ROUND(BQ$1*BQ$3,0),0)</f>
        <v>0</v>
      </c>
      <c r="BU232" s="18"/>
      <c r="BV232" s="38">
        <f>IF(SUM(CD$9:CD231)&gt;0.9,MAX(BV$9:BV231)+1,0)</f>
        <v>0</v>
      </c>
      <c r="BW232" s="44">
        <f t="shared" si="485"/>
        <v>0</v>
      </c>
      <c r="BX232" s="40">
        <f t="shared" si="486"/>
        <v>51317</v>
      </c>
      <c r="BY232" s="43">
        <f t="shared" si="467"/>
        <v>0</v>
      </c>
      <c r="BZ232" s="43">
        <f t="shared" si="450"/>
        <v>0</v>
      </c>
      <c r="CA232" s="45">
        <f>IF(AND(BV232=CC$6,CE231-CC$1/(CC$7-CC$6+1)&gt;=0),ROUND(CC$1/(CC$7-CC$6+1),0),IF(AND(SUM(CA$10:CA231)&gt;0,CE231-CA231&gt;=0),CA231,IF(AND(SUM(CA$10:CA231)&gt;0),CC$1-SUM(CA$10:CA231),0)))</f>
        <v>0</v>
      </c>
      <c r="CB232" s="45">
        <f t="shared" si="533"/>
        <v>0</v>
      </c>
      <c r="CC232" s="45">
        <f t="shared" si="534"/>
        <v>0</v>
      </c>
      <c r="CD232" s="45">
        <f t="shared" si="451"/>
        <v>0</v>
      </c>
      <c r="CE232" s="45">
        <f t="shared" si="535"/>
        <v>0</v>
      </c>
      <c r="CF232" s="45">
        <f>IF(AND(CD232&lt;&gt;0,SUM(CD$9:CD231)=0),ROUND(CC$1*CC$3,0),0)</f>
        <v>0</v>
      </c>
      <c r="CG232" s="18"/>
      <c r="CH232" s="38">
        <f>IF(SUM(CP$9:CP231)&gt;0.9,MAX(CH$9:CH231)+1,0)</f>
        <v>0</v>
      </c>
      <c r="CI232" s="44">
        <f t="shared" si="487"/>
        <v>0</v>
      </c>
      <c r="CJ232" s="40">
        <f t="shared" si="488"/>
        <v>51317</v>
      </c>
      <c r="CK232" s="43">
        <f t="shared" si="468"/>
        <v>0</v>
      </c>
      <c r="CL232" s="43">
        <f t="shared" si="452"/>
        <v>0</v>
      </c>
      <c r="CM232" s="45">
        <f>IF(AND(CH232=CO$6,CQ231-CO$1/(CO$7-CO$6+1)&gt;=0),ROUND(CO$1/(CO$7-CO$6+1),0),IF(AND(SUM(CM$10:CM231)&gt;0,CQ231-CM231&gt;=0),CM231,IF(AND(SUM(CM$10:CM231)&gt;0),CO$1-SUM(CM$10:CM231),0)))</f>
        <v>0</v>
      </c>
      <c r="CN232" s="45">
        <f t="shared" si="536"/>
        <v>0</v>
      </c>
      <c r="CO232" s="45">
        <f t="shared" si="537"/>
        <v>0</v>
      </c>
      <c r="CP232" s="45">
        <f t="shared" si="453"/>
        <v>0</v>
      </c>
      <c r="CQ232" s="45">
        <f t="shared" si="538"/>
        <v>0</v>
      </c>
      <c r="CR232" s="45">
        <f>IF(AND(CP232&lt;&gt;0,SUM(CP$9:CP231)=0),ROUND(CO$1*CO$3,0),0)</f>
        <v>0</v>
      </c>
      <c r="CS232" s="18"/>
      <c r="CT232" s="38">
        <f>IF(SUM(DB$9:DB231)&gt;0.9,MAX(CT$9:CT231)+1,0)</f>
        <v>0</v>
      </c>
      <c r="CU232" s="44">
        <f t="shared" si="489"/>
        <v>0</v>
      </c>
      <c r="CV232" s="40">
        <f t="shared" si="490"/>
        <v>51317</v>
      </c>
      <c r="CW232" s="43">
        <f t="shared" si="469"/>
        <v>0</v>
      </c>
      <c r="CX232" s="43">
        <f t="shared" si="454"/>
        <v>0</v>
      </c>
      <c r="CY232" s="45">
        <f>IF(AND(CT232=DA$6,DC231-DA$1/(DA$7-DA$6+1)&gt;=0),ROUND(DA$1/(DA$7-DA$6+1),0),IF(AND(SUM(CY$10:CY231)&gt;0,DC231-CY231&gt;=0),CY231,IF(AND(SUM(CY$10:CY231)&gt;0),DA$1-SUM(CY$10:CY231),0)))</f>
        <v>0</v>
      </c>
      <c r="CZ232" s="45">
        <f t="shared" si="539"/>
        <v>0</v>
      </c>
      <c r="DA232" s="45">
        <f t="shared" si="540"/>
        <v>0</v>
      </c>
      <c r="DB232" s="45">
        <f t="shared" si="455"/>
        <v>0</v>
      </c>
      <c r="DC232" s="45">
        <f t="shared" si="541"/>
        <v>0</v>
      </c>
      <c r="DD232" s="45">
        <f>IF(AND(DB232&lt;&gt;0,SUM(DB$9:DB231)=0),ROUND(DA$1*DA$3,0),0)</f>
        <v>0</v>
      </c>
      <c r="DE232" s="18"/>
      <c r="DF232" s="38">
        <f>IF(SUM(DN$9:DN231)&gt;0.9,MAX(DF$9:DF231)+1,0)</f>
        <v>0</v>
      </c>
      <c r="DG232" s="44">
        <f t="shared" si="491"/>
        <v>0</v>
      </c>
      <c r="DH232" s="40">
        <f t="shared" si="492"/>
        <v>51317</v>
      </c>
      <c r="DI232" s="43">
        <f t="shared" si="470"/>
        <v>0</v>
      </c>
      <c r="DJ232" s="43">
        <f t="shared" si="456"/>
        <v>0</v>
      </c>
      <c r="DK232" s="45">
        <f>IF(AND(DF232=DM$6,DO231-DM$1/(DM$7-DM$6+1)&gt;=0),ROUND(DM$1/(DM$7-DM$6+1),0),IF(AND(SUM(DK$10:DK231)&gt;0,DO231-DK231&gt;=0),DK231,IF(AND(SUM(DK$10:DK231)&gt;0),DM$1-SUM(DK$10:DK231),0)))</f>
        <v>0</v>
      </c>
      <c r="DL232" s="45">
        <f t="shared" si="542"/>
        <v>0</v>
      </c>
      <c r="DM232" s="45">
        <f t="shared" si="543"/>
        <v>0</v>
      </c>
      <c r="DN232" s="45">
        <f t="shared" si="457"/>
        <v>0</v>
      </c>
      <c r="DO232" s="45">
        <f t="shared" si="544"/>
        <v>0</v>
      </c>
      <c r="DP232" s="45">
        <f>IF(AND(DN232&lt;&gt;0,SUM(DN$9:DN231)=0),ROUND(DM$1*DM$3,0),0)</f>
        <v>0</v>
      </c>
      <c r="DQ232" s="18"/>
      <c r="DR232" s="38">
        <f>IF(SUM(DZ$9:DZ231)&gt;0.9,MAX(DR$9:DR231)+1,0)</f>
        <v>0</v>
      </c>
      <c r="DS232" s="44">
        <f t="shared" si="493"/>
        <v>0</v>
      </c>
      <c r="DT232" s="40">
        <f t="shared" si="494"/>
        <v>51317</v>
      </c>
      <c r="DU232" s="43">
        <f t="shared" si="471"/>
        <v>0</v>
      </c>
      <c r="DV232" s="43">
        <f t="shared" si="458"/>
        <v>0</v>
      </c>
      <c r="DW232" s="45">
        <f>IF(AND(DR232=DY$6,EA231-DY$1/(DY$7-DY$6+1)&gt;=0),ROUND(DY$1/(DY$7-DY$6+1),0),IF(AND(SUM(DW$10:DW231)&gt;0,EA231-DW231&gt;=0),DW231,IF(AND(SUM(DW$10:DW231)&gt;0),DY$1-SUM(DW$10:DW231),0)))</f>
        <v>0</v>
      </c>
      <c r="DX232" s="45">
        <f t="shared" si="545"/>
        <v>0</v>
      </c>
      <c r="DY232" s="45">
        <f t="shared" si="546"/>
        <v>0</v>
      </c>
      <c r="DZ232" s="45">
        <f t="shared" si="459"/>
        <v>0</v>
      </c>
      <c r="EA232" s="45">
        <f t="shared" si="547"/>
        <v>0</v>
      </c>
      <c r="EB232" s="45">
        <f>IF(AND(DZ232&lt;&gt;0,SUM(DZ$9:DZ231)=0),ROUND(DY$1*DY$3,0),0)</f>
        <v>0</v>
      </c>
      <c r="EC232" s="18"/>
      <c r="ED232" s="38">
        <f>IF(SUM(EL$9:EL231)&gt;0.9,MAX(ED$9:ED231)+1,0)</f>
        <v>0</v>
      </c>
      <c r="EE232" s="44">
        <f t="shared" si="495"/>
        <v>0</v>
      </c>
      <c r="EF232" s="40">
        <f t="shared" si="496"/>
        <v>51317</v>
      </c>
      <c r="EG232" s="43">
        <f t="shared" si="472"/>
        <v>0</v>
      </c>
      <c r="EH232" s="43">
        <f t="shared" si="460"/>
        <v>0</v>
      </c>
      <c r="EI232" s="45">
        <f>IF(AND(ED232=EK$6,EM231-EK$1/(EK$7-EK$6+1)&gt;=0),ROUND(EK$1/(EK$7-EK$6+1),0),IF(AND(SUM(EI$10:EI231)&gt;0,EM231-EI231&gt;=0),EI231,IF(AND(SUM(EI$10:EI231)&gt;0),EK$1-SUM(EI$10:EI231),0)))</f>
        <v>0</v>
      </c>
      <c r="EJ232" s="45">
        <f t="shared" si="548"/>
        <v>0</v>
      </c>
      <c r="EK232" s="45">
        <f t="shared" si="549"/>
        <v>0</v>
      </c>
      <c r="EL232" s="45">
        <f t="shared" si="461"/>
        <v>0</v>
      </c>
      <c r="EM232" s="45">
        <f t="shared" si="550"/>
        <v>0</v>
      </c>
      <c r="EN232" s="45">
        <f>IF(AND(EL232&lt;&gt;0,SUM(EL$9:EL231)=0),ROUND(EK$1*EK$3,0),0)</f>
        <v>0</v>
      </c>
      <c r="EO232" s="21"/>
      <c r="EP232" s="46">
        <f t="shared" si="567"/>
        <v>210</v>
      </c>
      <c r="EQ232" s="47">
        <f t="shared" si="551"/>
        <v>51317</v>
      </c>
      <c r="ER232" s="48">
        <f t="shared" si="568"/>
        <v>0</v>
      </c>
      <c r="ES232" s="48">
        <f t="shared" si="552"/>
        <v>0</v>
      </c>
      <c r="ET232" s="48">
        <f t="shared" si="553"/>
        <v>0</v>
      </c>
      <c r="EU232" s="48">
        <f t="shared" si="554"/>
        <v>0</v>
      </c>
      <c r="EV232" s="48">
        <f t="shared" si="555"/>
        <v>0</v>
      </c>
      <c r="EW232" s="48">
        <f t="shared" si="556"/>
        <v>0</v>
      </c>
      <c r="EX232" s="48">
        <f t="shared" si="557"/>
        <v>0</v>
      </c>
      <c r="EY232" s="48">
        <f t="shared" si="558"/>
        <v>0</v>
      </c>
      <c r="EZ232" s="48">
        <f t="shared" si="559"/>
        <v>0</v>
      </c>
      <c r="FA232" s="48">
        <f t="shared" si="560"/>
        <v>0</v>
      </c>
      <c r="FB232" s="48">
        <f t="shared" si="561"/>
        <v>0</v>
      </c>
      <c r="FC232" s="48">
        <f t="shared" si="562"/>
        <v>0</v>
      </c>
      <c r="FD232" s="48">
        <f t="shared" si="497"/>
        <v>0</v>
      </c>
      <c r="FE232" s="49">
        <f t="shared" si="473"/>
        <v>0</v>
      </c>
      <c r="FF232" s="49">
        <f t="shared" si="501"/>
        <v>0</v>
      </c>
      <c r="FG232" s="49">
        <f t="shared" si="502"/>
        <v>0</v>
      </c>
      <c r="FH232" s="49">
        <f t="shared" si="503"/>
        <v>0</v>
      </c>
      <c r="FI232" s="49">
        <f t="shared" si="504"/>
        <v>0</v>
      </c>
      <c r="FJ232" s="49">
        <f t="shared" si="505"/>
        <v>0</v>
      </c>
      <c r="FK232" s="49">
        <f t="shared" si="506"/>
        <v>0</v>
      </c>
      <c r="FL232" s="49">
        <f t="shared" si="507"/>
        <v>0</v>
      </c>
      <c r="FM232" s="49">
        <f t="shared" si="508"/>
        <v>0</v>
      </c>
      <c r="FN232" s="49">
        <f t="shared" si="563"/>
        <v>0</v>
      </c>
      <c r="FO232" s="49">
        <f t="shared" si="564"/>
        <v>0</v>
      </c>
      <c r="FP232" s="49">
        <f t="shared" si="565"/>
        <v>0</v>
      </c>
      <c r="FQ232" s="49">
        <f t="shared" si="566"/>
        <v>0</v>
      </c>
      <c r="FR232" s="49">
        <f t="shared" si="509"/>
        <v>0</v>
      </c>
      <c r="FS232" s="49">
        <f>IF(SUM(FF232:FF$298)=0,FF$299*FS$8/12,0)</f>
        <v>0</v>
      </c>
      <c r="FT232" s="49">
        <f>IF(SUM(FG232:FG$298)=0,FG$299*FT$8/12,0)</f>
        <v>0</v>
      </c>
      <c r="FU232" s="49">
        <f>IF(SUM(FH232:FH$298)=0,FH$299*FU$8/12,0)</f>
        <v>0</v>
      </c>
      <c r="FV232" s="49">
        <f>IF(SUM(FI232:FI$298)=0,FI$299*FV$8/12,0)</f>
        <v>0</v>
      </c>
      <c r="FW232" s="49">
        <f>IF(SUM(FJ232:FJ$298)=0,FJ$299*FW$8/12,0)</f>
        <v>0</v>
      </c>
      <c r="FX232" s="49">
        <f>IF(SUM(FK232:FK$298)=0,FK$299*FX$8/12,0)</f>
        <v>0</v>
      </c>
      <c r="FY232" s="49">
        <f>IF(SUM(FL232:FL$298)=0,FL$299*FY$8/12,0)</f>
        <v>0</v>
      </c>
      <c r="FZ232" s="49">
        <f>IF(SUM(FM232:FM$298)=0,FM$299*FZ$8/12,0)</f>
        <v>0</v>
      </c>
      <c r="GA232" s="49">
        <f>IF(SUM(FN232:FN$298)=0,FN$299*GA$8/12,0)</f>
        <v>0</v>
      </c>
      <c r="GB232" s="49">
        <f>IF(SUM(FO232:FO$298)=0,FO$299*GB$8/12,0)</f>
        <v>0</v>
      </c>
      <c r="GC232" s="49">
        <f>IF(SUM(FP232:FP$298)=0,FP$299*GC$8/12,0)</f>
        <v>0</v>
      </c>
      <c r="GD232" s="49">
        <f>IF(SUM(FQ232:FQ$298)=0,FQ$299*GD$8/12,0)</f>
        <v>0</v>
      </c>
      <c r="GE232" s="49">
        <f t="shared" si="510"/>
        <v>0</v>
      </c>
      <c r="GF232" s="49">
        <f t="shared" si="498"/>
        <v>0</v>
      </c>
      <c r="GG232" s="49">
        <f t="shared" si="511"/>
        <v>0</v>
      </c>
      <c r="GH232" s="49">
        <f t="shared" si="499"/>
        <v>0</v>
      </c>
      <c r="GI232" s="49">
        <f t="shared" si="512"/>
        <v>0</v>
      </c>
      <c r="GJ232" s="49">
        <f t="shared" si="500"/>
        <v>0</v>
      </c>
      <c r="GK232" s="21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  <c r="IW232" s="64"/>
      <c r="IX232" s="64"/>
      <c r="IY232" s="64"/>
      <c r="IZ232" s="64"/>
      <c r="JA232" s="64"/>
      <c r="JB232" s="64"/>
      <c r="JC232" s="64"/>
      <c r="JD232" s="64"/>
      <c r="JE232" s="64"/>
      <c r="JF232" s="64"/>
      <c r="JG232" s="64"/>
      <c r="JH232" s="64"/>
      <c r="JI232" s="64"/>
      <c r="JJ232" s="64"/>
      <c r="JK232" s="64"/>
      <c r="JL232" s="64"/>
      <c r="JM232" s="64"/>
      <c r="JN232" s="64"/>
      <c r="JO232" s="64"/>
      <c r="JP232" s="64"/>
      <c r="JQ232" s="64"/>
      <c r="JR232" s="64"/>
      <c r="JS232" s="64"/>
      <c r="JT232" s="64"/>
      <c r="JU232" s="64"/>
      <c r="JV232" s="64"/>
      <c r="JW232" s="64"/>
      <c r="JX232" s="64"/>
      <c r="JY232" s="64"/>
      <c r="JZ232" s="64"/>
      <c r="KA232" s="64"/>
      <c r="KB232" s="64"/>
      <c r="KC232" s="64"/>
      <c r="KD232" s="64"/>
      <c r="KE232" s="64"/>
      <c r="KF232" s="64"/>
      <c r="KG232" s="64"/>
      <c r="KH232" s="64"/>
      <c r="KI232" s="64"/>
      <c r="KJ232" s="64"/>
      <c r="KK232" s="64"/>
      <c r="KL232" s="64"/>
      <c r="KM232" s="64"/>
    </row>
    <row r="233" spans="1:299">
      <c r="A233" s="57"/>
      <c r="B233" s="38">
        <f>IF(SUM(J$9:J232)&gt;0.9,MAX(B$9:B232)+1,0)</f>
        <v>204</v>
      </c>
      <c r="C233" s="44">
        <f t="shared" si="474"/>
        <v>0</v>
      </c>
      <c r="D233" s="40">
        <v>51348</v>
      </c>
      <c r="E233" s="43">
        <f t="shared" si="513"/>
        <v>0</v>
      </c>
      <c r="F233" s="43">
        <f t="shared" si="514"/>
        <v>0</v>
      </c>
      <c r="G233" s="45">
        <f>IF(AND(B233=I$6,K232-I$1/(I$7-I$6+1)&gt;=0),ROUND(I$1/(I$7-I$6+1),0),IF(AND(SUM(G$10:G232)&gt;0,K232-G232&gt;=0),G232,IF(AND(SUM(G$10:G232)&gt;0),I$1-SUM(G$10:G232),0)))</f>
        <v>0</v>
      </c>
      <c r="H233" s="45">
        <f t="shared" si="515"/>
        <v>0</v>
      </c>
      <c r="I233" s="45">
        <f t="shared" si="516"/>
        <v>0</v>
      </c>
      <c r="J233" s="45">
        <f t="shared" si="439"/>
        <v>0</v>
      </c>
      <c r="K233" s="45">
        <f t="shared" si="517"/>
        <v>0</v>
      </c>
      <c r="L233" s="45">
        <f>IF(AND(J233&lt;&gt;0,SUM(J$9:J232)=0),ROUND(I$1*I$3,0),0)</f>
        <v>0</v>
      </c>
      <c r="M233" s="18"/>
      <c r="N233" s="38">
        <f>IF(SUM(V$9:V232)&gt;0.9,MAX(N$9:N232)+1,0)</f>
        <v>0</v>
      </c>
      <c r="O233" s="44">
        <f t="shared" si="475"/>
        <v>0</v>
      </c>
      <c r="P233" s="40">
        <f t="shared" si="476"/>
        <v>51348</v>
      </c>
      <c r="Q233" s="43">
        <f t="shared" si="462"/>
        <v>0</v>
      </c>
      <c r="R233" s="43">
        <f t="shared" si="440"/>
        <v>0</v>
      </c>
      <c r="S233" s="45">
        <f>IF(AND(N233=U$6,W232-U$1/(U$7-U$6+1)&gt;=0),ROUND(U$1/(U$7-U$6+1),0),IF(AND(SUM(S$10:S232)&gt;0,W232-S232&gt;=0),S232,IF(AND(SUM(S$10:S232)&gt;0),U$1-SUM(S$10:S232),0)))</f>
        <v>0</v>
      </c>
      <c r="T233" s="45">
        <f t="shared" si="518"/>
        <v>0</v>
      </c>
      <c r="U233" s="45">
        <f t="shared" si="519"/>
        <v>0</v>
      </c>
      <c r="V233" s="45">
        <f t="shared" si="441"/>
        <v>0</v>
      </c>
      <c r="W233" s="45">
        <f t="shared" si="520"/>
        <v>0</v>
      </c>
      <c r="X233" s="45">
        <f>IF(AND(V233&lt;&gt;0,SUM(V$9:V232)=0),ROUND(U$1*U$3,0),0)</f>
        <v>0</v>
      </c>
      <c r="Y233" s="18"/>
      <c r="Z233" s="38">
        <f>IF(SUM(AH$9:AH232)&gt;0.9,MAX(Z$9:Z232)+1,0)</f>
        <v>0</v>
      </c>
      <c r="AA233" s="44">
        <f t="shared" si="477"/>
        <v>0</v>
      </c>
      <c r="AB233" s="40">
        <f t="shared" si="478"/>
        <v>51348</v>
      </c>
      <c r="AC233" s="43">
        <f t="shared" si="463"/>
        <v>0</v>
      </c>
      <c r="AD233" s="43">
        <f t="shared" si="442"/>
        <v>0</v>
      </c>
      <c r="AE233" s="45">
        <f>IF(AND(Z233=AG$6,AI232-AG$1/(AG$7-AG$6+1)&gt;=0),ROUND(AG$1/(AG$7-AG$6+1),0),IF(AND(SUM(AE$10:AE232)&gt;0,AI232-AE232&gt;=0),AE232,IF(AND(SUM(AE$10:AE232)&gt;0),AG$1-SUM(AE$10:AE232),0)))</f>
        <v>0</v>
      </c>
      <c r="AF233" s="45">
        <f t="shared" si="521"/>
        <v>0</v>
      </c>
      <c r="AG233" s="45">
        <f t="shared" si="522"/>
        <v>0</v>
      </c>
      <c r="AH233" s="45">
        <f t="shared" si="443"/>
        <v>0</v>
      </c>
      <c r="AI233" s="45">
        <f t="shared" si="523"/>
        <v>0</v>
      </c>
      <c r="AJ233" s="45">
        <f>IF(AND(AH233&lt;&gt;0,SUM(AH$9:AH232)=0),ROUND(AG$1*AG$3,0),0)</f>
        <v>0</v>
      </c>
      <c r="AK233" s="18"/>
      <c r="AL233" s="38">
        <f>IF(SUM(AT$9:AT232)&gt;0.9,MAX(AL$9:AL232)+1,0)</f>
        <v>0</v>
      </c>
      <c r="AM233" s="44">
        <f t="shared" si="479"/>
        <v>0</v>
      </c>
      <c r="AN233" s="40">
        <f t="shared" si="480"/>
        <v>51348</v>
      </c>
      <c r="AO233" s="43">
        <f t="shared" si="464"/>
        <v>0</v>
      </c>
      <c r="AP233" s="43">
        <f t="shared" si="444"/>
        <v>0</v>
      </c>
      <c r="AQ233" s="45">
        <f>IF(AND(AL233=AS$6,AU232-AS$1/(AS$7-AS$6+1)&gt;=0),ROUND(AS$1/(AS$7-AS$6+1),0),IF(AND(SUM(AQ$10:AQ232)&gt;0,AU232-AQ232&gt;=0),AQ232,IF(AND(SUM(AQ$10:AQ232)&gt;0),AS$1-SUM(AQ$10:AQ232),0)))</f>
        <v>0</v>
      </c>
      <c r="AR233" s="45">
        <f t="shared" si="524"/>
        <v>0</v>
      </c>
      <c r="AS233" s="45">
        <f t="shared" si="525"/>
        <v>0</v>
      </c>
      <c r="AT233" s="45">
        <f t="shared" si="445"/>
        <v>0</v>
      </c>
      <c r="AU233" s="45">
        <f t="shared" si="526"/>
        <v>0</v>
      </c>
      <c r="AV233" s="45">
        <f>IF(AND(AT233&lt;&gt;0,SUM(AT$9:AT232)=0),ROUND(AS$1*AS$3,0),0)</f>
        <v>0</v>
      </c>
      <c r="AW233" s="18"/>
      <c r="AX233" s="38">
        <f>IF(SUM(BF$9:BF232)&gt;0.9,MAX(AX$9:AX232)+1,0)</f>
        <v>0</v>
      </c>
      <c r="AY233" s="44">
        <f t="shared" si="481"/>
        <v>0</v>
      </c>
      <c r="AZ233" s="40">
        <f t="shared" si="482"/>
        <v>51348</v>
      </c>
      <c r="BA233" s="43">
        <f t="shared" si="465"/>
        <v>0</v>
      </c>
      <c r="BB233" s="43">
        <f t="shared" si="446"/>
        <v>0</v>
      </c>
      <c r="BC233" s="45">
        <f>IF(AND(AX233=BE$6,BG232-BE$1/(BE$7-BE$6+1)&gt;=0),ROUND(BE$1/(BE$7-BE$6+1),0),IF(AND(SUM(BC$10:BC232)&gt;0,BG232-BC232&gt;=0),BC232,IF(AND(SUM(BC$10:BC232)&gt;0),BE$1-SUM(BC$10:BC232),0)))</f>
        <v>0</v>
      </c>
      <c r="BD233" s="45">
        <f t="shared" si="527"/>
        <v>0</v>
      </c>
      <c r="BE233" s="45">
        <f t="shared" si="528"/>
        <v>0</v>
      </c>
      <c r="BF233" s="45">
        <f t="shared" si="447"/>
        <v>0</v>
      </c>
      <c r="BG233" s="45">
        <f t="shared" si="529"/>
        <v>0</v>
      </c>
      <c r="BH233" s="45">
        <f>IF(AND(BF233&lt;&gt;0,SUM(BF$9:BF232)=0),ROUND(BE$1*BE$3,0),0)</f>
        <v>0</v>
      </c>
      <c r="BI233" s="18"/>
      <c r="BJ233" s="38">
        <f>IF(SUM(BR$9:BR232)&gt;0.9,MAX(BJ$9:BJ232)+1,0)</f>
        <v>0</v>
      </c>
      <c r="BK233" s="44">
        <f t="shared" si="483"/>
        <v>0</v>
      </c>
      <c r="BL233" s="40">
        <f t="shared" si="484"/>
        <v>51348</v>
      </c>
      <c r="BM233" s="43">
        <f t="shared" si="466"/>
        <v>0</v>
      </c>
      <c r="BN233" s="43">
        <f t="shared" si="448"/>
        <v>0</v>
      </c>
      <c r="BO233" s="45">
        <f>IF(AND(BJ233=BQ$6,BS232-BQ$1/(BQ$7-BQ$6+1)&gt;=0),ROUND(BQ$1/(BQ$7-BQ$6+1),0),IF(AND(SUM(BO$10:BO232)&gt;0,BS232-BO232&gt;=0),BO232,IF(AND(SUM(BO$10:BO232)&gt;0),BQ$1-SUM(BO$10:BO232),0)))</f>
        <v>0</v>
      </c>
      <c r="BP233" s="45">
        <f t="shared" si="530"/>
        <v>0</v>
      </c>
      <c r="BQ233" s="45">
        <f t="shared" si="531"/>
        <v>0</v>
      </c>
      <c r="BR233" s="45">
        <f t="shared" si="449"/>
        <v>0</v>
      </c>
      <c r="BS233" s="45">
        <f t="shared" si="532"/>
        <v>0</v>
      </c>
      <c r="BT233" s="45">
        <f>IF(AND(BR233&lt;&gt;0,SUM(BR$9:BR232)=0),ROUND(BQ$1*BQ$3,0),0)</f>
        <v>0</v>
      </c>
      <c r="BU233" s="18"/>
      <c r="BV233" s="38">
        <f>IF(SUM(CD$9:CD232)&gt;0.9,MAX(BV$9:BV232)+1,0)</f>
        <v>0</v>
      </c>
      <c r="BW233" s="44">
        <f t="shared" si="485"/>
        <v>0</v>
      </c>
      <c r="BX233" s="40">
        <f t="shared" si="486"/>
        <v>51348</v>
      </c>
      <c r="BY233" s="43">
        <f t="shared" si="467"/>
        <v>0</v>
      </c>
      <c r="BZ233" s="43">
        <f t="shared" si="450"/>
        <v>0</v>
      </c>
      <c r="CA233" s="45">
        <f>IF(AND(BV233=CC$6,CE232-CC$1/(CC$7-CC$6+1)&gt;=0),ROUND(CC$1/(CC$7-CC$6+1),0),IF(AND(SUM(CA$10:CA232)&gt;0,CE232-CA232&gt;=0),CA232,IF(AND(SUM(CA$10:CA232)&gt;0),CC$1-SUM(CA$10:CA232),0)))</f>
        <v>0</v>
      </c>
      <c r="CB233" s="45">
        <f t="shared" si="533"/>
        <v>0</v>
      </c>
      <c r="CC233" s="45">
        <f t="shared" si="534"/>
        <v>0</v>
      </c>
      <c r="CD233" s="45">
        <f t="shared" si="451"/>
        <v>0</v>
      </c>
      <c r="CE233" s="45">
        <f t="shared" si="535"/>
        <v>0</v>
      </c>
      <c r="CF233" s="45">
        <f>IF(AND(CD233&lt;&gt;0,SUM(CD$9:CD232)=0),ROUND(CC$1*CC$3,0),0)</f>
        <v>0</v>
      </c>
      <c r="CG233" s="18"/>
      <c r="CH233" s="38">
        <f>IF(SUM(CP$9:CP232)&gt;0.9,MAX(CH$9:CH232)+1,0)</f>
        <v>0</v>
      </c>
      <c r="CI233" s="44">
        <f t="shared" si="487"/>
        <v>0</v>
      </c>
      <c r="CJ233" s="40">
        <f t="shared" si="488"/>
        <v>51348</v>
      </c>
      <c r="CK233" s="43">
        <f t="shared" si="468"/>
        <v>0</v>
      </c>
      <c r="CL233" s="43">
        <f t="shared" si="452"/>
        <v>0</v>
      </c>
      <c r="CM233" s="45">
        <f>IF(AND(CH233=CO$6,CQ232-CO$1/(CO$7-CO$6+1)&gt;=0),ROUND(CO$1/(CO$7-CO$6+1),0),IF(AND(SUM(CM$10:CM232)&gt;0,CQ232-CM232&gt;=0),CM232,IF(AND(SUM(CM$10:CM232)&gt;0),CO$1-SUM(CM$10:CM232),0)))</f>
        <v>0</v>
      </c>
      <c r="CN233" s="45">
        <f t="shared" si="536"/>
        <v>0</v>
      </c>
      <c r="CO233" s="45">
        <f t="shared" si="537"/>
        <v>0</v>
      </c>
      <c r="CP233" s="45">
        <f t="shared" si="453"/>
        <v>0</v>
      </c>
      <c r="CQ233" s="45">
        <f t="shared" si="538"/>
        <v>0</v>
      </c>
      <c r="CR233" s="45">
        <f>IF(AND(CP233&lt;&gt;0,SUM(CP$9:CP232)=0),ROUND(CO$1*CO$3,0),0)</f>
        <v>0</v>
      </c>
      <c r="CS233" s="18"/>
      <c r="CT233" s="38">
        <f>IF(SUM(DB$9:DB232)&gt;0.9,MAX(CT$9:CT232)+1,0)</f>
        <v>0</v>
      </c>
      <c r="CU233" s="44">
        <f t="shared" si="489"/>
        <v>0</v>
      </c>
      <c r="CV233" s="40">
        <f t="shared" si="490"/>
        <v>51348</v>
      </c>
      <c r="CW233" s="43">
        <f t="shared" si="469"/>
        <v>0</v>
      </c>
      <c r="CX233" s="43">
        <f t="shared" si="454"/>
        <v>0</v>
      </c>
      <c r="CY233" s="45">
        <f>IF(AND(CT233=DA$6,DC232-DA$1/(DA$7-DA$6+1)&gt;=0),ROUND(DA$1/(DA$7-DA$6+1),0),IF(AND(SUM(CY$10:CY232)&gt;0,DC232-CY232&gt;=0),CY232,IF(AND(SUM(CY$10:CY232)&gt;0),DA$1-SUM(CY$10:CY232),0)))</f>
        <v>0</v>
      </c>
      <c r="CZ233" s="45">
        <f t="shared" si="539"/>
        <v>0</v>
      </c>
      <c r="DA233" s="45">
        <f t="shared" si="540"/>
        <v>0</v>
      </c>
      <c r="DB233" s="45">
        <f t="shared" si="455"/>
        <v>0</v>
      </c>
      <c r="DC233" s="45">
        <f t="shared" si="541"/>
        <v>0</v>
      </c>
      <c r="DD233" s="45">
        <f>IF(AND(DB233&lt;&gt;0,SUM(DB$9:DB232)=0),ROUND(DA$1*DA$3,0),0)</f>
        <v>0</v>
      </c>
      <c r="DE233" s="18"/>
      <c r="DF233" s="38">
        <f>IF(SUM(DN$9:DN232)&gt;0.9,MAX(DF$9:DF232)+1,0)</f>
        <v>0</v>
      </c>
      <c r="DG233" s="44">
        <f t="shared" si="491"/>
        <v>0</v>
      </c>
      <c r="DH233" s="40">
        <f t="shared" si="492"/>
        <v>51348</v>
      </c>
      <c r="DI233" s="43">
        <f t="shared" si="470"/>
        <v>0</v>
      </c>
      <c r="DJ233" s="43">
        <f t="shared" si="456"/>
        <v>0</v>
      </c>
      <c r="DK233" s="45">
        <f>IF(AND(DF233=DM$6,DO232-DM$1/(DM$7-DM$6+1)&gt;=0),ROUND(DM$1/(DM$7-DM$6+1),0),IF(AND(SUM(DK$10:DK232)&gt;0,DO232-DK232&gt;=0),DK232,IF(AND(SUM(DK$10:DK232)&gt;0),DM$1-SUM(DK$10:DK232),0)))</f>
        <v>0</v>
      </c>
      <c r="DL233" s="45">
        <f t="shared" si="542"/>
        <v>0</v>
      </c>
      <c r="DM233" s="45">
        <f t="shared" si="543"/>
        <v>0</v>
      </c>
      <c r="DN233" s="45">
        <f t="shared" si="457"/>
        <v>0</v>
      </c>
      <c r="DO233" s="45">
        <f t="shared" si="544"/>
        <v>0</v>
      </c>
      <c r="DP233" s="45">
        <f>IF(AND(DN233&lt;&gt;0,SUM(DN$9:DN232)=0),ROUND(DM$1*DM$3,0),0)</f>
        <v>0</v>
      </c>
      <c r="DQ233" s="18"/>
      <c r="DR233" s="38">
        <f>IF(SUM(DZ$9:DZ232)&gt;0.9,MAX(DR$9:DR232)+1,0)</f>
        <v>0</v>
      </c>
      <c r="DS233" s="44">
        <f t="shared" si="493"/>
        <v>0</v>
      </c>
      <c r="DT233" s="40">
        <f t="shared" si="494"/>
        <v>51348</v>
      </c>
      <c r="DU233" s="43">
        <f t="shared" si="471"/>
        <v>0</v>
      </c>
      <c r="DV233" s="43">
        <f t="shared" si="458"/>
        <v>0</v>
      </c>
      <c r="DW233" s="45">
        <f>IF(AND(DR233=DY$6,EA232-DY$1/(DY$7-DY$6+1)&gt;=0),ROUND(DY$1/(DY$7-DY$6+1),0),IF(AND(SUM(DW$10:DW232)&gt;0,EA232-DW232&gt;=0),DW232,IF(AND(SUM(DW$10:DW232)&gt;0),DY$1-SUM(DW$10:DW232),0)))</f>
        <v>0</v>
      </c>
      <c r="DX233" s="45">
        <f t="shared" si="545"/>
        <v>0</v>
      </c>
      <c r="DY233" s="45">
        <f t="shared" si="546"/>
        <v>0</v>
      </c>
      <c r="DZ233" s="45">
        <f t="shared" si="459"/>
        <v>0</v>
      </c>
      <c r="EA233" s="45">
        <f t="shared" si="547"/>
        <v>0</v>
      </c>
      <c r="EB233" s="45">
        <f>IF(AND(DZ233&lt;&gt;0,SUM(DZ$9:DZ232)=0),ROUND(DY$1*DY$3,0),0)</f>
        <v>0</v>
      </c>
      <c r="EC233" s="18"/>
      <c r="ED233" s="38">
        <f>IF(SUM(EL$9:EL232)&gt;0.9,MAX(ED$9:ED232)+1,0)</f>
        <v>0</v>
      </c>
      <c r="EE233" s="44">
        <f t="shared" si="495"/>
        <v>0</v>
      </c>
      <c r="EF233" s="40">
        <f t="shared" si="496"/>
        <v>51348</v>
      </c>
      <c r="EG233" s="43">
        <f t="shared" si="472"/>
        <v>0</v>
      </c>
      <c r="EH233" s="43">
        <f t="shared" si="460"/>
        <v>0</v>
      </c>
      <c r="EI233" s="45">
        <f>IF(AND(ED233=EK$6,EM232-EK$1/(EK$7-EK$6+1)&gt;=0),ROUND(EK$1/(EK$7-EK$6+1),0),IF(AND(SUM(EI$10:EI232)&gt;0,EM232-EI232&gt;=0),EI232,IF(AND(SUM(EI$10:EI232)&gt;0),EK$1-SUM(EI$10:EI232),0)))</f>
        <v>0</v>
      </c>
      <c r="EJ233" s="45">
        <f t="shared" si="548"/>
        <v>0</v>
      </c>
      <c r="EK233" s="45">
        <f t="shared" si="549"/>
        <v>0</v>
      </c>
      <c r="EL233" s="45">
        <f t="shared" si="461"/>
        <v>0</v>
      </c>
      <c r="EM233" s="45">
        <f t="shared" si="550"/>
        <v>0</v>
      </c>
      <c r="EN233" s="45">
        <f>IF(AND(EL233&lt;&gt;0,SUM(EL$9:EL232)=0),ROUND(EK$1*EK$3,0),0)</f>
        <v>0</v>
      </c>
      <c r="EO233" s="21"/>
      <c r="EP233" s="46">
        <f t="shared" si="567"/>
        <v>211</v>
      </c>
      <c r="EQ233" s="47">
        <f t="shared" si="551"/>
        <v>51348</v>
      </c>
      <c r="ER233" s="48">
        <f t="shared" si="568"/>
        <v>0</v>
      </c>
      <c r="ES233" s="48">
        <f t="shared" si="552"/>
        <v>0</v>
      </c>
      <c r="ET233" s="48">
        <f t="shared" si="553"/>
        <v>0</v>
      </c>
      <c r="EU233" s="48">
        <f t="shared" si="554"/>
        <v>0</v>
      </c>
      <c r="EV233" s="48">
        <f t="shared" si="555"/>
        <v>0</v>
      </c>
      <c r="EW233" s="48">
        <f t="shared" si="556"/>
        <v>0</v>
      </c>
      <c r="EX233" s="48">
        <f t="shared" si="557"/>
        <v>0</v>
      </c>
      <c r="EY233" s="48">
        <f t="shared" si="558"/>
        <v>0</v>
      </c>
      <c r="EZ233" s="48">
        <f t="shared" si="559"/>
        <v>0</v>
      </c>
      <c r="FA233" s="48">
        <f t="shared" si="560"/>
        <v>0</v>
      </c>
      <c r="FB233" s="48">
        <f t="shared" si="561"/>
        <v>0</v>
      </c>
      <c r="FC233" s="48">
        <f t="shared" si="562"/>
        <v>0</v>
      </c>
      <c r="FD233" s="48">
        <f t="shared" si="497"/>
        <v>0</v>
      </c>
      <c r="FE233" s="49">
        <f t="shared" si="473"/>
        <v>0</v>
      </c>
      <c r="FF233" s="49">
        <f t="shared" si="501"/>
        <v>0</v>
      </c>
      <c r="FG233" s="49">
        <f t="shared" si="502"/>
        <v>0</v>
      </c>
      <c r="FH233" s="49">
        <f t="shared" si="503"/>
        <v>0</v>
      </c>
      <c r="FI233" s="49">
        <f t="shared" si="504"/>
        <v>0</v>
      </c>
      <c r="FJ233" s="49">
        <f t="shared" si="505"/>
        <v>0</v>
      </c>
      <c r="FK233" s="49">
        <f t="shared" si="506"/>
        <v>0</v>
      </c>
      <c r="FL233" s="49">
        <f t="shared" si="507"/>
        <v>0</v>
      </c>
      <c r="FM233" s="49">
        <f t="shared" si="508"/>
        <v>0</v>
      </c>
      <c r="FN233" s="49">
        <f t="shared" si="563"/>
        <v>0</v>
      </c>
      <c r="FO233" s="49">
        <f t="shared" si="564"/>
        <v>0</v>
      </c>
      <c r="FP233" s="49">
        <f t="shared" si="565"/>
        <v>0</v>
      </c>
      <c r="FQ233" s="49">
        <f t="shared" si="566"/>
        <v>0</v>
      </c>
      <c r="FR233" s="49">
        <f t="shared" si="509"/>
        <v>0</v>
      </c>
      <c r="FS233" s="49">
        <f>IF(SUM(FF233:FF$298)=0,FF$299*FS$8/12,0)</f>
        <v>0</v>
      </c>
      <c r="FT233" s="49">
        <f>IF(SUM(FG233:FG$298)=0,FG$299*FT$8/12,0)</f>
        <v>0</v>
      </c>
      <c r="FU233" s="49">
        <f>IF(SUM(FH233:FH$298)=0,FH$299*FU$8/12,0)</f>
        <v>0</v>
      </c>
      <c r="FV233" s="49">
        <f>IF(SUM(FI233:FI$298)=0,FI$299*FV$8/12,0)</f>
        <v>0</v>
      </c>
      <c r="FW233" s="49">
        <f>IF(SUM(FJ233:FJ$298)=0,FJ$299*FW$8/12,0)</f>
        <v>0</v>
      </c>
      <c r="FX233" s="49">
        <f>IF(SUM(FK233:FK$298)=0,FK$299*FX$8/12,0)</f>
        <v>0</v>
      </c>
      <c r="FY233" s="49">
        <f>IF(SUM(FL233:FL$298)=0,FL$299*FY$8/12,0)</f>
        <v>0</v>
      </c>
      <c r="FZ233" s="49">
        <f>IF(SUM(FM233:FM$298)=0,FM$299*FZ$8/12,0)</f>
        <v>0</v>
      </c>
      <c r="GA233" s="49">
        <f>IF(SUM(FN233:FN$298)=0,FN$299*GA$8/12,0)</f>
        <v>0</v>
      </c>
      <c r="GB233" s="49">
        <f>IF(SUM(FO233:FO$298)=0,FO$299*GB$8/12,0)</f>
        <v>0</v>
      </c>
      <c r="GC233" s="49">
        <f>IF(SUM(FP233:FP$298)=0,FP$299*GC$8/12,0)</f>
        <v>0</v>
      </c>
      <c r="GD233" s="49">
        <f>IF(SUM(FQ233:FQ$298)=0,FQ$299*GD$8/12,0)</f>
        <v>0</v>
      </c>
      <c r="GE233" s="49">
        <f t="shared" si="510"/>
        <v>0</v>
      </c>
      <c r="GF233" s="49">
        <f t="shared" si="498"/>
        <v>0</v>
      </c>
      <c r="GG233" s="49">
        <f t="shared" si="511"/>
        <v>0</v>
      </c>
      <c r="GH233" s="49">
        <f t="shared" si="499"/>
        <v>0</v>
      </c>
      <c r="GI233" s="49">
        <f t="shared" si="512"/>
        <v>0</v>
      </c>
      <c r="GJ233" s="49">
        <f t="shared" si="500"/>
        <v>0</v>
      </c>
      <c r="GK233" s="21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  <c r="IW233" s="64"/>
      <c r="IX233" s="64"/>
      <c r="IY233" s="64"/>
      <c r="IZ233" s="64"/>
      <c r="JA233" s="64"/>
      <c r="JB233" s="64"/>
      <c r="JC233" s="64"/>
      <c r="JD233" s="64"/>
      <c r="JE233" s="64"/>
      <c r="JF233" s="64"/>
      <c r="JG233" s="64"/>
      <c r="JH233" s="64"/>
      <c r="JI233" s="64"/>
      <c r="JJ233" s="64"/>
      <c r="JK233" s="64"/>
      <c r="JL233" s="64"/>
      <c r="JM233" s="64"/>
      <c r="JN233" s="64"/>
      <c r="JO233" s="64"/>
      <c r="JP233" s="64"/>
      <c r="JQ233" s="64"/>
      <c r="JR233" s="64"/>
      <c r="JS233" s="64"/>
      <c r="JT233" s="64"/>
      <c r="JU233" s="64"/>
      <c r="JV233" s="64"/>
      <c r="JW233" s="64"/>
      <c r="JX233" s="64"/>
      <c r="JY233" s="64"/>
      <c r="JZ233" s="64"/>
      <c r="KA233" s="64"/>
      <c r="KB233" s="64"/>
      <c r="KC233" s="64"/>
      <c r="KD233" s="64"/>
      <c r="KE233" s="64"/>
      <c r="KF233" s="64"/>
      <c r="KG233" s="64"/>
      <c r="KH233" s="64"/>
      <c r="KI233" s="64"/>
      <c r="KJ233" s="64"/>
      <c r="KK233" s="64"/>
      <c r="KL233" s="64"/>
      <c r="KM233" s="64"/>
    </row>
    <row r="234" spans="1:299">
      <c r="A234" s="57"/>
      <c r="B234" s="38">
        <f>IF(SUM(J$9:J233)&gt;0.9,MAX(B$9:B233)+1,0)</f>
        <v>205</v>
      </c>
      <c r="C234" s="44">
        <f t="shared" si="474"/>
        <v>0</v>
      </c>
      <c r="D234" s="40">
        <v>51379</v>
      </c>
      <c r="E234" s="43">
        <f t="shared" si="513"/>
        <v>0</v>
      </c>
      <c r="F234" s="43">
        <f t="shared" si="514"/>
        <v>0</v>
      </c>
      <c r="G234" s="45">
        <f>IF(AND(B234=I$6,K233-I$1/(I$7-I$6+1)&gt;=0),ROUND(I$1/(I$7-I$6+1),0),IF(AND(SUM(G$10:G233)&gt;0,K233-G233&gt;=0),G233,IF(AND(SUM(G$10:G233)&gt;0),I$1-SUM(G$10:G233),0)))</f>
        <v>0</v>
      </c>
      <c r="H234" s="45">
        <f t="shared" si="515"/>
        <v>0</v>
      </c>
      <c r="I234" s="45">
        <f t="shared" si="516"/>
        <v>0</v>
      </c>
      <c r="J234" s="45">
        <f t="shared" si="439"/>
        <v>0</v>
      </c>
      <c r="K234" s="45">
        <f t="shared" si="517"/>
        <v>0</v>
      </c>
      <c r="L234" s="45">
        <f>IF(AND(J234&lt;&gt;0,SUM(J$9:J233)=0),ROUND(I$1*I$3,0),0)</f>
        <v>0</v>
      </c>
      <c r="M234" s="18"/>
      <c r="N234" s="38">
        <f>IF(SUM(V$9:V233)&gt;0.9,MAX(N$9:N233)+1,0)</f>
        <v>0</v>
      </c>
      <c r="O234" s="44">
        <f t="shared" si="475"/>
        <v>0</v>
      </c>
      <c r="P234" s="40">
        <f t="shared" si="476"/>
        <v>51379</v>
      </c>
      <c r="Q234" s="43">
        <f t="shared" si="462"/>
        <v>0</v>
      </c>
      <c r="R234" s="43">
        <f t="shared" si="440"/>
        <v>0</v>
      </c>
      <c r="S234" s="45">
        <f>IF(AND(N234=U$6,W233-U$1/(U$7-U$6+1)&gt;=0),ROUND(U$1/(U$7-U$6+1),0),IF(AND(SUM(S$10:S233)&gt;0,W233-S233&gt;=0),S233,IF(AND(SUM(S$10:S233)&gt;0),U$1-SUM(S$10:S233),0)))</f>
        <v>0</v>
      </c>
      <c r="T234" s="45">
        <f t="shared" si="518"/>
        <v>0</v>
      </c>
      <c r="U234" s="45">
        <f t="shared" si="519"/>
        <v>0</v>
      </c>
      <c r="V234" s="45">
        <f t="shared" si="441"/>
        <v>0</v>
      </c>
      <c r="W234" s="45">
        <f t="shared" si="520"/>
        <v>0</v>
      </c>
      <c r="X234" s="45">
        <f>IF(AND(V234&lt;&gt;0,SUM(V$9:V233)=0),ROUND(U$1*U$3,0),0)</f>
        <v>0</v>
      </c>
      <c r="Y234" s="18"/>
      <c r="Z234" s="38">
        <f>IF(SUM(AH$9:AH233)&gt;0.9,MAX(Z$9:Z233)+1,0)</f>
        <v>0</v>
      </c>
      <c r="AA234" s="44">
        <f t="shared" si="477"/>
        <v>0</v>
      </c>
      <c r="AB234" s="40">
        <f t="shared" si="478"/>
        <v>51379</v>
      </c>
      <c r="AC234" s="43">
        <f t="shared" si="463"/>
        <v>0</v>
      </c>
      <c r="AD234" s="43">
        <f t="shared" si="442"/>
        <v>0</v>
      </c>
      <c r="AE234" s="45">
        <f>IF(AND(Z234=AG$6,AI233-AG$1/(AG$7-AG$6+1)&gt;=0),ROUND(AG$1/(AG$7-AG$6+1),0),IF(AND(SUM(AE$10:AE233)&gt;0,AI233-AE233&gt;=0),AE233,IF(AND(SUM(AE$10:AE233)&gt;0),AG$1-SUM(AE$10:AE233),0)))</f>
        <v>0</v>
      </c>
      <c r="AF234" s="45">
        <f t="shared" si="521"/>
        <v>0</v>
      </c>
      <c r="AG234" s="45">
        <f t="shared" si="522"/>
        <v>0</v>
      </c>
      <c r="AH234" s="45">
        <f t="shared" si="443"/>
        <v>0</v>
      </c>
      <c r="AI234" s="45">
        <f t="shared" si="523"/>
        <v>0</v>
      </c>
      <c r="AJ234" s="45">
        <f>IF(AND(AH234&lt;&gt;0,SUM(AH$9:AH233)=0),ROUND(AG$1*AG$3,0),0)</f>
        <v>0</v>
      </c>
      <c r="AK234" s="18"/>
      <c r="AL234" s="38">
        <f>IF(SUM(AT$9:AT233)&gt;0.9,MAX(AL$9:AL233)+1,0)</f>
        <v>0</v>
      </c>
      <c r="AM234" s="44">
        <f t="shared" si="479"/>
        <v>0</v>
      </c>
      <c r="AN234" s="40">
        <f t="shared" si="480"/>
        <v>51379</v>
      </c>
      <c r="AO234" s="43">
        <f t="shared" si="464"/>
        <v>0</v>
      </c>
      <c r="AP234" s="43">
        <f t="shared" si="444"/>
        <v>0</v>
      </c>
      <c r="AQ234" s="45">
        <f>IF(AND(AL234=AS$6,AU233-AS$1/(AS$7-AS$6+1)&gt;=0),ROUND(AS$1/(AS$7-AS$6+1),0),IF(AND(SUM(AQ$10:AQ233)&gt;0,AU233-AQ233&gt;=0),AQ233,IF(AND(SUM(AQ$10:AQ233)&gt;0),AS$1-SUM(AQ$10:AQ233),0)))</f>
        <v>0</v>
      </c>
      <c r="AR234" s="45">
        <f t="shared" si="524"/>
        <v>0</v>
      </c>
      <c r="AS234" s="45">
        <f t="shared" si="525"/>
        <v>0</v>
      </c>
      <c r="AT234" s="45">
        <f t="shared" si="445"/>
        <v>0</v>
      </c>
      <c r="AU234" s="45">
        <f t="shared" si="526"/>
        <v>0</v>
      </c>
      <c r="AV234" s="45">
        <f>IF(AND(AT234&lt;&gt;0,SUM(AT$9:AT233)=0),ROUND(AS$1*AS$3,0),0)</f>
        <v>0</v>
      </c>
      <c r="AW234" s="18"/>
      <c r="AX234" s="38">
        <f>IF(SUM(BF$9:BF233)&gt;0.9,MAX(AX$9:AX233)+1,0)</f>
        <v>0</v>
      </c>
      <c r="AY234" s="44">
        <f t="shared" si="481"/>
        <v>0</v>
      </c>
      <c r="AZ234" s="40">
        <f t="shared" si="482"/>
        <v>51379</v>
      </c>
      <c r="BA234" s="43">
        <f t="shared" si="465"/>
        <v>0</v>
      </c>
      <c r="BB234" s="43">
        <f t="shared" si="446"/>
        <v>0</v>
      </c>
      <c r="BC234" s="45">
        <f>IF(AND(AX234=BE$6,BG233-BE$1/(BE$7-BE$6+1)&gt;=0),ROUND(BE$1/(BE$7-BE$6+1),0),IF(AND(SUM(BC$10:BC233)&gt;0,BG233-BC233&gt;=0),BC233,IF(AND(SUM(BC$10:BC233)&gt;0),BE$1-SUM(BC$10:BC233),0)))</f>
        <v>0</v>
      </c>
      <c r="BD234" s="45">
        <f t="shared" si="527"/>
        <v>0</v>
      </c>
      <c r="BE234" s="45">
        <f t="shared" si="528"/>
        <v>0</v>
      </c>
      <c r="BF234" s="45">
        <f t="shared" si="447"/>
        <v>0</v>
      </c>
      <c r="BG234" s="45">
        <f t="shared" si="529"/>
        <v>0</v>
      </c>
      <c r="BH234" s="45">
        <f>IF(AND(BF234&lt;&gt;0,SUM(BF$9:BF233)=0),ROUND(BE$1*BE$3,0),0)</f>
        <v>0</v>
      </c>
      <c r="BI234" s="18"/>
      <c r="BJ234" s="38">
        <f>IF(SUM(BR$9:BR233)&gt;0.9,MAX(BJ$9:BJ233)+1,0)</f>
        <v>0</v>
      </c>
      <c r="BK234" s="44">
        <f t="shared" si="483"/>
        <v>0</v>
      </c>
      <c r="BL234" s="40">
        <f t="shared" si="484"/>
        <v>51379</v>
      </c>
      <c r="BM234" s="43">
        <f t="shared" si="466"/>
        <v>0</v>
      </c>
      <c r="BN234" s="43">
        <f t="shared" si="448"/>
        <v>0</v>
      </c>
      <c r="BO234" s="45">
        <f>IF(AND(BJ234=BQ$6,BS233-BQ$1/(BQ$7-BQ$6+1)&gt;=0),ROUND(BQ$1/(BQ$7-BQ$6+1),0),IF(AND(SUM(BO$10:BO233)&gt;0,BS233-BO233&gt;=0),BO233,IF(AND(SUM(BO$10:BO233)&gt;0),BQ$1-SUM(BO$10:BO233),0)))</f>
        <v>0</v>
      </c>
      <c r="BP234" s="45">
        <f t="shared" si="530"/>
        <v>0</v>
      </c>
      <c r="BQ234" s="45">
        <f t="shared" si="531"/>
        <v>0</v>
      </c>
      <c r="BR234" s="45">
        <f t="shared" si="449"/>
        <v>0</v>
      </c>
      <c r="BS234" s="45">
        <f t="shared" si="532"/>
        <v>0</v>
      </c>
      <c r="BT234" s="45">
        <f>IF(AND(BR234&lt;&gt;0,SUM(BR$9:BR233)=0),ROUND(BQ$1*BQ$3,0),0)</f>
        <v>0</v>
      </c>
      <c r="BU234" s="18"/>
      <c r="BV234" s="38">
        <f>IF(SUM(CD$9:CD233)&gt;0.9,MAX(BV$9:BV233)+1,0)</f>
        <v>0</v>
      </c>
      <c r="BW234" s="44">
        <f t="shared" si="485"/>
        <v>0</v>
      </c>
      <c r="BX234" s="40">
        <f t="shared" si="486"/>
        <v>51379</v>
      </c>
      <c r="BY234" s="43">
        <f t="shared" si="467"/>
        <v>0</v>
      </c>
      <c r="BZ234" s="43">
        <f t="shared" si="450"/>
        <v>0</v>
      </c>
      <c r="CA234" s="45">
        <f>IF(AND(BV234=CC$6,CE233-CC$1/(CC$7-CC$6+1)&gt;=0),ROUND(CC$1/(CC$7-CC$6+1),0),IF(AND(SUM(CA$10:CA233)&gt;0,CE233-CA233&gt;=0),CA233,IF(AND(SUM(CA$10:CA233)&gt;0),CC$1-SUM(CA$10:CA233),0)))</f>
        <v>0</v>
      </c>
      <c r="CB234" s="45">
        <f t="shared" si="533"/>
        <v>0</v>
      </c>
      <c r="CC234" s="45">
        <f t="shared" si="534"/>
        <v>0</v>
      </c>
      <c r="CD234" s="45">
        <f t="shared" si="451"/>
        <v>0</v>
      </c>
      <c r="CE234" s="45">
        <f t="shared" si="535"/>
        <v>0</v>
      </c>
      <c r="CF234" s="45">
        <f>IF(AND(CD234&lt;&gt;0,SUM(CD$9:CD233)=0),ROUND(CC$1*CC$3,0),0)</f>
        <v>0</v>
      </c>
      <c r="CG234" s="18"/>
      <c r="CH234" s="38">
        <f>IF(SUM(CP$9:CP233)&gt;0.9,MAX(CH$9:CH233)+1,0)</f>
        <v>0</v>
      </c>
      <c r="CI234" s="44">
        <f t="shared" si="487"/>
        <v>0</v>
      </c>
      <c r="CJ234" s="40">
        <f t="shared" si="488"/>
        <v>51379</v>
      </c>
      <c r="CK234" s="43">
        <f t="shared" si="468"/>
        <v>0</v>
      </c>
      <c r="CL234" s="43">
        <f t="shared" si="452"/>
        <v>0</v>
      </c>
      <c r="CM234" s="45">
        <f>IF(AND(CH234=CO$6,CQ233-CO$1/(CO$7-CO$6+1)&gt;=0),ROUND(CO$1/(CO$7-CO$6+1),0),IF(AND(SUM(CM$10:CM233)&gt;0,CQ233-CM233&gt;=0),CM233,IF(AND(SUM(CM$10:CM233)&gt;0),CO$1-SUM(CM$10:CM233),0)))</f>
        <v>0</v>
      </c>
      <c r="CN234" s="45">
        <f t="shared" si="536"/>
        <v>0</v>
      </c>
      <c r="CO234" s="45">
        <f t="shared" si="537"/>
        <v>0</v>
      </c>
      <c r="CP234" s="45">
        <f t="shared" si="453"/>
        <v>0</v>
      </c>
      <c r="CQ234" s="45">
        <f t="shared" si="538"/>
        <v>0</v>
      </c>
      <c r="CR234" s="45">
        <f>IF(AND(CP234&lt;&gt;0,SUM(CP$9:CP233)=0),ROUND(CO$1*CO$3,0),0)</f>
        <v>0</v>
      </c>
      <c r="CS234" s="18"/>
      <c r="CT234" s="38">
        <f>IF(SUM(DB$9:DB233)&gt;0.9,MAX(CT$9:CT233)+1,0)</f>
        <v>0</v>
      </c>
      <c r="CU234" s="44">
        <f t="shared" si="489"/>
        <v>0</v>
      </c>
      <c r="CV234" s="40">
        <f t="shared" si="490"/>
        <v>51379</v>
      </c>
      <c r="CW234" s="43">
        <f t="shared" si="469"/>
        <v>0</v>
      </c>
      <c r="CX234" s="43">
        <f t="shared" si="454"/>
        <v>0</v>
      </c>
      <c r="CY234" s="45">
        <f>IF(AND(CT234=DA$6,DC233-DA$1/(DA$7-DA$6+1)&gt;=0),ROUND(DA$1/(DA$7-DA$6+1),0),IF(AND(SUM(CY$10:CY233)&gt;0,DC233-CY233&gt;=0),CY233,IF(AND(SUM(CY$10:CY233)&gt;0),DA$1-SUM(CY$10:CY233),0)))</f>
        <v>0</v>
      </c>
      <c r="CZ234" s="45">
        <f t="shared" si="539"/>
        <v>0</v>
      </c>
      <c r="DA234" s="45">
        <f t="shared" si="540"/>
        <v>0</v>
      </c>
      <c r="DB234" s="45">
        <f t="shared" si="455"/>
        <v>0</v>
      </c>
      <c r="DC234" s="45">
        <f t="shared" si="541"/>
        <v>0</v>
      </c>
      <c r="DD234" s="45">
        <f>IF(AND(DB234&lt;&gt;0,SUM(DB$9:DB233)=0),ROUND(DA$1*DA$3,0),0)</f>
        <v>0</v>
      </c>
      <c r="DE234" s="18"/>
      <c r="DF234" s="38">
        <f>IF(SUM(DN$9:DN233)&gt;0.9,MAX(DF$9:DF233)+1,0)</f>
        <v>0</v>
      </c>
      <c r="DG234" s="44">
        <f t="shared" si="491"/>
        <v>0</v>
      </c>
      <c r="DH234" s="40">
        <f t="shared" si="492"/>
        <v>51379</v>
      </c>
      <c r="DI234" s="43">
        <f t="shared" si="470"/>
        <v>0</v>
      </c>
      <c r="DJ234" s="43">
        <f t="shared" si="456"/>
        <v>0</v>
      </c>
      <c r="DK234" s="45">
        <f>IF(AND(DF234=DM$6,DO233-DM$1/(DM$7-DM$6+1)&gt;=0),ROUND(DM$1/(DM$7-DM$6+1),0),IF(AND(SUM(DK$10:DK233)&gt;0,DO233-DK233&gt;=0),DK233,IF(AND(SUM(DK$10:DK233)&gt;0),DM$1-SUM(DK$10:DK233),0)))</f>
        <v>0</v>
      </c>
      <c r="DL234" s="45">
        <f t="shared" si="542"/>
        <v>0</v>
      </c>
      <c r="DM234" s="45">
        <f t="shared" si="543"/>
        <v>0</v>
      </c>
      <c r="DN234" s="45">
        <f t="shared" si="457"/>
        <v>0</v>
      </c>
      <c r="DO234" s="45">
        <f t="shared" si="544"/>
        <v>0</v>
      </c>
      <c r="DP234" s="45">
        <f>IF(AND(DN234&lt;&gt;0,SUM(DN$9:DN233)=0),ROUND(DM$1*DM$3,0),0)</f>
        <v>0</v>
      </c>
      <c r="DQ234" s="18"/>
      <c r="DR234" s="38">
        <f>IF(SUM(DZ$9:DZ233)&gt;0.9,MAX(DR$9:DR233)+1,0)</f>
        <v>0</v>
      </c>
      <c r="DS234" s="44">
        <f t="shared" si="493"/>
        <v>0</v>
      </c>
      <c r="DT234" s="40">
        <f t="shared" si="494"/>
        <v>51379</v>
      </c>
      <c r="DU234" s="43">
        <f t="shared" si="471"/>
        <v>0</v>
      </c>
      <c r="DV234" s="43">
        <f t="shared" si="458"/>
        <v>0</v>
      </c>
      <c r="DW234" s="45">
        <f>IF(AND(DR234=DY$6,EA233-DY$1/(DY$7-DY$6+1)&gt;=0),ROUND(DY$1/(DY$7-DY$6+1),0),IF(AND(SUM(DW$10:DW233)&gt;0,EA233-DW233&gt;=0),DW233,IF(AND(SUM(DW$10:DW233)&gt;0),DY$1-SUM(DW$10:DW233),0)))</f>
        <v>0</v>
      </c>
      <c r="DX234" s="45">
        <f t="shared" si="545"/>
        <v>0</v>
      </c>
      <c r="DY234" s="45">
        <f t="shared" si="546"/>
        <v>0</v>
      </c>
      <c r="DZ234" s="45">
        <f t="shared" si="459"/>
        <v>0</v>
      </c>
      <c r="EA234" s="45">
        <f t="shared" si="547"/>
        <v>0</v>
      </c>
      <c r="EB234" s="45">
        <f>IF(AND(DZ234&lt;&gt;0,SUM(DZ$9:DZ233)=0),ROUND(DY$1*DY$3,0),0)</f>
        <v>0</v>
      </c>
      <c r="EC234" s="18"/>
      <c r="ED234" s="38">
        <f>IF(SUM(EL$9:EL233)&gt;0.9,MAX(ED$9:ED233)+1,0)</f>
        <v>0</v>
      </c>
      <c r="EE234" s="44">
        <f t="shared" si="495"/>
        <v>0</v>
      </c>
      <c r="EF234" s="40">
        <f t="shared" si="496"/>
        <v>51379</v>
      </c>
      <c r="EG234" s="43">
        <f t="shared" si="472"/>
        <v>0</v>
      </c>
      <c r="EH234" s="43">
        <f t="shared" si="460"/>
        <v>0</v>
      </c>
      <c r="EI234" s="45">
        <f>IF(AND(ED234=EK$6,EM233-EK$1/(EK$7-EK$6+1)&gt;=0),ROUND(EK$1/(EK$7-EK$6+1),0),IF(AND(SUM(EI$10:EI233)&gt;0,EM233-EI233&gt;=0),EI233,IF(AND(SUM(EI$10:EI233)&gt;0),EK$1-SUM(EI$10:EI233),0)))</f>
        <v>0</v>
      </c>
      <c r="EJ234" s="45">
        <f t="shared" si="548"/>
        <v>0</v>
      </c>
      <c r="EK234" s="45">
        <f t="shared" si="549"/>
        <v>0</v>
      </c>
      <c r="EL234" s="45">
        <f t="shared" si="461"/>
        <v>0</v>
      </c>
      <c r="EM234" s="45">
        <f t="shared" si="550"/>
        <v>0</v>
      </c>
      <c r="EN234" s="45">
        <f>IF(AND(EL234&lt;&gt;0,SUM(EL$9:EL233)=0),ROUND(EK$1*EK$3,0),0)</f>
        <v>0</v>
      </c>
      <c r="EO234" s="21"/>
      <c r="EP234" s="46">
        <f t="shared" si="567"/>
        <v>212</v>
      </c>
      <c r="EQ234" s="47">
        <f t="shared" si="551"/>
        <v>51379</v>
      </c>
      <c r="ER234" s="48">
        <f t="shared" si="568"/>
        <v>0</v>
      </c>
      <c r="ES234" s="48">
        <f t="shared" si="552"/>
        <v>0</v>
      </c>
      <c r="ET234" s="48">
        <f t="shared" si="553"/>
        <v>0</v>
      </c>
      <c r="EU234" s="48">
        <f t="shared" si="554"/>
        <v>0</v>
      </c>
      <c r="EV234" s="48">
        <f t="shared" si="555"/>
        <v>0</v>
      </c>
      <c r="EW234" s="48">
        <f t="shared" si="556"/>
        <v>0</v>
      </c>
      <c r="EX234" s="48">
        <f t="shared" si="557"/>
        <v>0</v>
      </c>
      <c r="EY234" s="48">
        <f t="shared" si="558"/>
        <v>0</v>
      </c>
      <c r="EZ234" s="48">
        <f t="shared" si="559"/>
        <v>0</v>
      </c>
      <c r="FA234" s="48">
        <f t="shared" si="560"/>
        <v>0</v>
      </c>
      <c r="FB234" s="48">
        <f t="shared" si="561"/>
        <v>0</v>
      </c>
      <c r="FC234" s="48">
        <f t="shared" si="562"/>
        <v>0</v>
      </c>
      <c r="FD234" s="48">
        <f t="shared" si="497"/>
        <v>0</v>
      </c>
      <c r="FE234" s="49">
        <f t="shared" si="473"/>
        <v>0</v>
      </c>
      <c r="FF234" s="49">
        <f t="shared" si="501"/>
        <v>0</v>
      </c>
      <c r="FG234" s="49">
        <f t="shared" si="502"/>
        <v>0</v>
      </c>
      <c r="FH234" s="49">
        <f t="shared" si="503"/>
        <v>0</v>
      </c>
      <c r="FI234" s="49">
        <f t="shared" si="504"/>
        <v>0</v>
      </c>
      <c r="FJ234" s="49">
        <f t="shared" si="505"/>
        <v>0</v>
      </c>
      <c r="FK234" s="49">
        <f t="shared" si="506"/>
        <v>0</v>
      </c>
      <c r="FL234" s="49">
        <f t="shared" si="507"/>
        <v>0</v>
      </c>
      <c r="FM234" s="49">
        <f t="shared" si="508"/>
        <v>0</v>
      </c>
      <c r="FN234" s="49">
        <f t="shared" si="563"/>
        <v>0</v>
      </c>
      <c r="FO234" s="49">
        <f t="shared" si="564"/>
        <v>0</v>
      </c>
      <c r="FP234" s="49">
        <f t="shared" si="565"/>
        <v>0</v>
      </c>
      <c r="FQ234" s="49">
        <f t="shared" si="566"/>
        <v>0</v>
      </c>
      <c r="FR234" s="49">
        <f t="shared" si="509"/>
        <v>0</v>
      </c>
      <c r="FS234" s="49">
        <f>IF(SUM(FF234:FF$298)=0,FF$299*FS$8/12,0)</f>
        <v>0</v>
      </c>
      <c r="FT234" s="49">
        <f>IF(SUM(FG234:FG$298)=0,FG$299*FT$8/12,0)</f>
        <v>0</v>
      </c>
      <c r="FU234" s="49">
        <f>IF(SUM(FH234:FH$298)=0,FH$299*FU$8/12,0)</f>
        <v>0</v>
      </c>
      <c r="FV234" s="49">
        <f>IF(SUM(FI234:FI$298)=0,FI$299*FV$8/12,0)</f>
        <v>0</v>
      </c>
      <c r="FW234" s="49">
        <f>IF(SUM(FJ234:FJ$298)=0,FJ$299*FW$8/12,0)</f>
        <v>0</v>
      </c>
      <c r="FX234" s="49">
        <f>IF(SUM(FK234:FK$298)=0,FK$299*FX$8/12,0)</f>
        <v>0</v>
      </c>
      <c r="FY234" s="49">
        <f>IF(SUM(FL234:FL$298)=0,FL$299*FY$8/12,0)</f>
        <v>0</v>
      </c>
      <c r="FZ234" s="49">
        <f>IF(SUM(FM234:FM$298)=0,FM$299*FZ$8/12,0)</f>
        <v>0</v>
      </c>
      <c r="GA234" s="49">
        <f>IF(SUM(FN234:FN$298)=0,FN$299*GA$8/12,0)</f>
        <v>0</v>
      </c>
      <c r="GB234" s="49">
        <f>IF(SUM(FO234:FO$298)=0,FO$299*GB$8/12,0)</f>
        <v>0</v>
      </c>
      <c r="GC234" s="49">
        <f>IF(SUM(FP234:FP$298)=0,FP$299*GC$8/12,0)</f>
        <v>0</v>
      </c>
      <c r="GD234" s="49">
        <f>IF(SUM(FQ234:FQ$298)=0,FQ$299*GD$8/12,0)</f>
        <v>0</v>
      </c>
      <c r="GE234" s="49">
        <f t="shared" si="510"/>
        <v>0</v>
      </c>
      <c r="GF234" s="49">
        <f t="shared" si="498"/>
        <v>0</v>
      </c>
      <c r="GG234" s="49">
        <f t="shared" si="511"/>
        <v>0</v>
      </c>
      <c r="GH234" s="49">
        <f t="shared" si="499"/>
        <v>0</v>
      </c>
      <c r="GI234" s="49">
        <f t="shared" si="512"/>
        <v>0</v>
      </c>
      <c r="GJ234" s="49">
        <f t="shared" si="500"/>
        <v>0</v>
      </c>
      <c r="GK234" s="21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  <c r="IW234" s="64"/>
      <c r="IX234" s="64"/>
      <c r="IY234" s="64"/>
      <c r="IZ234" s="64"/>
      <c r="JA234" s="64"/>
      <c r="JB234" s="64"/>
      <c r="JC234" s="64"/>
      <c r="JD234" s="64"/>
      <c r="JE234" s="64"/>
      <c r="JF234" s="64"/>
      <c r="JG234" s="64"/>
      <c r="JH234" s="64"/>
      <c r="JI234" s="64"/>
      <c r="JJ234" s="64"/>
      <c r="JK234" s="64"/>
      <c r="JL234" s="64"/>
      <c r="JM234" s="64"/>
      <c r="JN234" s="64"/>
      <c r="JO234" s="64"/>
      <c r="JP234" s="64"/>
      <c r="JQ234" s="64"/>
      <c r="JR234" s="64"/>
      <c r="JS234" s="64"/>
      <c r="JT234" s="64"/>
      <c r="JU234" s="64"/>
      <c r="JV234" s="64"/>
      <c r="JW234" s="64"/>
      <c r="JX234" s="64"/>
      <c r="JY234" s="64"/>
      <c r="JZ234" s="64"/>
      <c r="KA234" s="64"/>
      <c r="KB234" s="64"/>
      <c r="KC234" s="64"/>
      <c r="KD234" s="64"/>
      <c r="KE234" s="64"/>
      <c r="KF234" s="64"/>
      <c r="KG234" s="64"/>
      <c r="KH234" s="64"/>
      <c r="KI234" s="64"/>
      <c r="KJ234" s="64"/>
      <c r="KK234" s="64"/>
      <c r="KL234" s="64"/>
      <c r="KM234" s="64"/>
    </row>
    <row r="235" spans="1:299">
      <c r="A235" s="57"/>
      <c r="B235" s="38">
        <f>IF(SUM(J$9:J234)&gt;0.9,MAX(B$9:B234)+1,0)</f>
        <v>206</v>
      </c>
      <c r="C235" s="44">
        <f t="shared" si="474"/>
        <v>0</v>
      </c>
      <c r="D235" s="40">
        <v>51409</v>
      </c>
      <c r="E235" s="43">
        <f t="shared" si="513"/>
        <v>0</v>
      </c>
      <c r="F235" s="43">
        <f t="shared" si="514"/>
        <v>0</v>
      </c>
      <c r="G235" s="45">
        <f>IF(AND(B235=I$6,K234-I$1/(I$7-I$6+1)&gt;=0),ROUND(I$1/(I$7-I$6+1),0),IF(AND(SUM(G$10:G234)&gt;0,K234-G234&gt;=0),G234,IF(AND(SUM(G$10:G234)&gt;0),I$1-SUM(G$10:G234),0)))</f>
        <v>0</v>
      </c>
      <c r="H235" s="45">
        <f t="shared" si="515"/>
        <v>0</v>
      </c>
      <c r="I235" s="45">
        <f t="shared" si="516"/>
        <v>0</v>
      </c>
      <c r="J235" s="45">
        <f t="shared" si="439"/>
        <v>0</v>
      </c>
      <c r="K235" s="45">
        <f t="shared" si="517"/>
        <v>0</v>
      </c>
      <c r="L235" s="45">
        <f>IF(AND(J235&lt;&gt;0,SUM(J$9:J234)=0),ROUND(I$1*I$3,0),0)</f>
        <v>0</v>
      </c>
      <c r="M235" s="18"/>
      <c r="N235" s="38">
        <f>IF(SUM(V$9:V234)&gt;0.9,MAX(N$9:N234)+1,0)</f>
        <v>0</v>
      </c>
      <c r="O235" s="44">
        <f t="shared" si="475"/>
        <v>0</v>
      </c>
      <c r="P235" s="40">
        <f t="shared" si="476"/>
        <v>51409</v>
      </c>
      <c r="Q235" s="43">
        <f t="shared" si="462"/>
        <v>0</v>
      </c>
      <c r="R235" s="43">
        <f t="shared" si="440"/>
        <v>0</v>
      </c>
      <c r="S235" s="45">
        <f>IF(AND(N235=U$6,W234-U$1/(U$7-U$6+1)&gt;=0),ROUND(U$1/(U$7-U$6+1),0),IF(AND(SUM(S$10:S234)&gt;0,W234-S234&gt;=0),S234,IF(AND(SUM(S$10:S234)&gt;0),U$1-SUM(S$10:S234),0)))</f>
        <v>0</v>
      </c>
      <c r="T235" s="45">
        <f t="shared" si="518"/>
        <v>0</v>
      </c>
      <c r="U235" s="45">
        <f t="shared" si="519"/>
        <v>0</v>
      </c>
      <c r="V235" s="45">
        <f t="shared" si="441"/>
        <v>0</v>
      </c>
      <c r="W235" s="45">
        <f t="shared" si="520"/>
        <v>0</v>
      </c>
      <c r="X235" s="45">
        <f>IF(AND(V235&lt;&gt;0,SUM(V$9:V234)=0),ROUND(U$1*U$3,0),0)</f>
        <v>0</v>
      </c>
      <c r="Y235" s="18"/>
      <c r="Z235" s="38">
        <f>IF(SUM(AH$9:AH234)&gt;0.9,MAX(Z$9:Z234)+1,0)</f>
        <v>0</v>
      </c>
      <c r="AA235" s="44">
        <f t="shared" si="477"/>
        <v>0</v>
      </c>
      <c r="AB235" s="40">
        <f t="shared" si="478"/>
        <v>51409</v>
      </c>
      <c r="AC235" s="43">
        <f t="shared" si="463"/>
        <v>0</v>
      </c>
      <c r="AD235" s="43">
        <f t="shared" si="442"/>
        <v>0</v>
      </c>
      <c r="AE235" s="45">
        <f>IF(AND(Z235=AG$6,AI234-AG$1/(AG$7-AG$6+1)&gt;=0),ROUND(AG$1/(AG$7-AG$6+1),0),IF(AND(SUM(AE$10:AE234)&gt;0,AI234-AE234&gt;=0),AE234,IF(AND(SUM(AE$10:AE234)&gt;0),AG$1-SUM(AE$10:AE234),0)))</f>
        <v>0</v>
      </c>
      <c r="AF235" s="45">
        <f t="shared" si="521"/>
        <v>0</v>
      </c>
      <c r="AG235" s="45">
        <f t="shared" si="522"/>
        <v>0</v>
      </c>
      <c r="AH235" s="45">
        <f t="shared" si="443"/>
        <v>0</v>
      </c>
      <c r="AI235" s="45">
        <f t="shared" si="523"/>
        <v>0</v>
      </c>
      <c r="AJ235" s="45">
        <f>IF(AND(AH235&lt;&gt;0,SUM(AH$9:AH234)=0),ROUND(AG$1*AG$3,0),0)</f>
        <v>0</v>
      </c>
      <c r="AK235" s="18"/>
      <c r="AL235" s="38">
        <f>IF(SUM(AT$9:AT234)&gt;0.9,MAX(AL$9:AL234)+1,0)</f>
        <v>0</v>
      </c>
      <c r="AM235" s="44">
        <f t="shared" si="479"/>
        <v>0</v>
      </c>
      <c r="AN235" s="40">
        <f t="shared" si="480"/>
        <v>51409</v>
      </c>
      <c r="AO235" s="43">
        <f t="shared" si="464"/>
        <v>0</v>
      </c>
      <c r="AP235" s="43">
        <f t="shared" si="444"/>
        <v>0</v>
      </c>
      <c r="AQ235" s="45">
        <f>IF(AND(AL235=AS$6,AU234-AS$1/(AS$7-AS$6+1)&gt;=0),ROUND(AS$1/(AS$7-AS$6+1),0),IF(AND(SUM(AQ$10:AQ234)&gt;0,AU234-AQ234&gt;=0),AQ234,IF(AND(SUM(AQ$10:AQ234)&gt;0),AS$1-SUM(AQ$10:AQ234),0)))</f>
        <v>0</v>
      </c>
      <c r="AR235" s="45">
        <f t="shared" si="524"/>
        <v>0</v>
      </c>
      <c r="AS235" s="45">
        <f t="shared" si="525"/>
        <v>0</v>
      </c>
      <c r="AT235" s="45">
        <f t="shared" si="445"/>
        <v>0</v>
      </c>
      <c r="AU235" s="45">
        <f t="shared" si="526"/>
        <v>0</v>
      </c>
      <c r="AV235" s="45">
        <f>IF(AND(AT235&lt;&gt;0,SUM(AT$9:AT234)=0),ROUND(AS$1*AS$3,0),0)</f>
        <v>0</v>
      </c>
      <c r="AW235" s="18"/>
      <c r="AX235" s="38">
        <f>IF(SUM(BF$9:BF234)&gt;0.9,MAX(AX$9:AX234)+1,0)</f>
        <v>0</v>
      </c>
      <c r="AY235" s="44">
        <f t="shared" si="481"/>
        <v>0</v>
      </c>
      <c r="AZ235" s="40">
        <f t="shared" si="482"/>
        <v>51409</v>
      </c>
      <c r="BA235" s="43">
        <f t="shared" si="465"/>
        <v>0</v>
      </c>
      <c r="BB235" s="43">
        <f t="shared" si="446"/>
        <v>0</v>
      </c>
      <c r="BC235" s="45">
        <f>IF(AND(AX235=BE$6,BG234-BE$1/(BE$7-BE$6+1)&gt;=0),ROUND(BE$1/(BE$7-BE$6+1),0),IF(AND(SUM(BC$10:BC234)&gt;0,BG234-BC234&gt;=0),BC234,IF(AND(SUM(BC$10:BC234)&gt;0),BE$1-SUM(BC$10:BC234),0)))</f>
        <v>0</v>
      </c>
      <c r="BD235" s="45">
        <f t="shared" si="527"/>
        <v>0</v>
      </c>
      <c r="BE235" s="45">
        <f t="shared" si="528"/>
        <v>0</v>
      </c>
      <c r="BF235" s="45">
        <f t="shared" si="447"/>
        <v>0</v>
      </c>
      <c r="BG235" s="45">
        <f t="shared" si="529"/>
        <v>0</v>
      </c>
      <c r="BH235" s="45">
        <f>IF(AND(BF235&lt;&gt;0,SUM(BF$9:BF234)=0),ROUND(BE$1*BE$3,0),0)</f>
        <v>0</v>
      </c>
      <c r="BI235" s="18"/>
      <c r="BJ235" s="38">
        <f>IF(SUM(BR$9:BR234)&gt;0.9,MAX(BJ$9:BJ234)+1,0)</f>
        <v>0</v>
      </c>
      <c r="BK235" s="44">
        <f t="shared" si="483"/>
        <v>0</v>
      </c>
      <c r="BL235" s="40">
        <f t="shared" si="484"/>
        <v>51409</v>
      </c>
      <c r="BM235" s="43">
        <f t="shared" si="466"/>
        <v>0</v>
      </c>
      <c r="BN235" s="43">
        <f t="shared" si="448"/>
        <v>0</v>
      </c>
      <c r="BO235" s="45">
        <f>IF(AND(BJ235=BQ$6,BS234-BQ$1/(BQ$7-BQ$6+1)&gt;=0),ROUND(BQ$1/(BQ$7-BQ$6+1),0),IF(AND(SUM(BO$10:BO234)&gt;0,BS234-BO234&gt;=0),BO234,IF(AND(SUM(BO$10:BO234)&gt;0),BQ$1-SUM(BO$10:BO234),0)))</f>
        <v>0</v>
      </c>
      <c r="BP235" s="45">
        <f t="shared" si="530"/>
        <v>0</v>
      </c>
      <c r="BQ235" s="45">
        <f t="shared" si="531"/>
        <v>0</v>
      </c>
      <c r="BR235" s="45">
        <f t="shared" si="449"/>
        <v>0</v>
      </c>
      <c r="BS235" s="45">
        <f t="shared" si="532"/>
        <v>0</v>
      </c>
      <c r="BT235" s="45">
        <f>IF(AND(BR235&lt;&gt;0,SUM(BR$9:BR234)=0),ROUND(BQ$1*BQ$3,0),0)</f>
        <v>0</v>
      </c>
      <c r="BU235" s="18"/>
      <c r="BV235" s="38">
        <f>IF(SUM(CD$9:CD234)&gt;0.9,MAX(BV$9:BV234)+1,0)</f>
        <v>0</v>
      </c>
      <c r="BW235" s="44">
        <f t="shared" si="485"/>
        <v>0</v>
      </c>
      <c r="BX235" s="40">
        <f t="shared" si="486"/>
        <v>51409</v>
      </c>
      <c r="BY235" s="43">
        <f t="shared" si="467"/>
        <v>0</v>
      </c>
      <c r="BZ235" s="43">
        <f t="shared" si="450"/>
        <v>0</v>
      </c>
      <c r="CA235" s="45">
        <f>IF(AND(BV235=CC$6,CE234-CC$1/(CC$7-CC$6+1)&gt;=0),ROUND(CC$1/(CC$7-CC$6+1),0),IF(AND(SUM(CA$10:CA234)&gt;0,CE234-CA234&gt;=0),CA234,IF(AND(SUM(CA$10:CA234)&gt;0),CC$1-SUM(CA$10:CA234),0)))</f>
        <v>0</v>
      </c>
      <c r="CB235" s="45">
        <f t="shared" si="533"/>
        <v>0</v>
      </c>
      <c r="CC235" s="45">
        <f t="shared" si="534"/>
        <v>0</v>
      </c>
      <c r="CD235" s="45">
        <f t="shared" si="451"/>
        <v>0</v>
      </c>
      <c r="CE235" s="45">
        <f t="shared" si="535"/>
        <v>0</v>
      </c>
      <c r="CF235" s="45">
        <f>IF(AND(CD235&lt;&gt;0,SUM(CD$9:CD234)=0),ROUND(CC$1*CC$3,0),0)</f>
        <v>0</v>
      </c>
      <c r="CG235" s="18"/>
      <c r="CH235" s="38">
        <f>IF(SUM(CP$9:CP234)&gt;0.9,MAX(CH$9:CH234)+1,0)</f>
        <v>0</v>
      </c>
      <c r="CI235" s="44">
        <f t="shared" si="487"/>
        <v>0</v>
      </c>
      <c r="CJ235" s="40">
        <f t="shared" si="488"/>
        <v>51409</v>
      </c>
      <c r="CK235" s="43">
        <f t="shared" si="468"/>
        <v>0</v>
      </c>
      <c r="CL235" s="43">
        <f t="shared" si="452"/>
        <v>0</v>
      </c>
      <c r="CM235" s="45">
        <f>IF(AND(CH235=CO$6,CQ234-CO$1/(CO$7-CO$6+1)&gt;=0),ROUND(CO$1/(CO$7-CO$6+1),0),IF(AND(SUM(CM$10:CM234)&gt;0,CQ234-CM234&gt;=0),CM234,IF(AND(SUM(CM$10:CM234)&gt;0),CO$1-SUM(CM$10:CM234),0)))</f>
        <v>0</v>
      </c>
      <c r="CN235" s="45">
        <f t="shared" si="536"/>
        <v>0</v>
      </c>
      <c r="CO235" s="45">
        <f t="shared" si="537"/>
        <v>0</v>
      </c>
      <c r="CP235" s="45">
        <f t="shared" si="453"/>
        <v>0</v>
      </c>
      <c r="CQ235" s="45">
        <f t="shared" si="538"/>
        <v>0</v>
      </c>
      <c r="CR235" s="45">
        <f>IF(AND(CP235&lt;&gt;0,SUM(CP$9:CP234)=0),ROUND(CO$1*CO$3,0),0)</f>
        <v>0</v>
      </c>
      <c r="CS235" s="18"/>
      <c r="CT235" s="38">
        <f>IF(SUM(DB$9:DB234)&gt;0.9,MAX(CT$9:CT234)+1,0)</f>
        <v>0</v>
      </c>
      <c r="CU235" s="44">
        <f t="shared" si="489"/>
        <v>0</v>
      </c>
      <c r="CV235" s="40">
        <f t="shared" si="490"/>
        <v>51409</v>
      </c>
      <c r="CW235" s="43">
        <f t="shared" si="469"/>
        <v>0</v>
      </c>
      <c r="CX235" s="43">
        <f t="shared" si="454"/>
        <v>0</v>
      </c>
      <c r="CY235" s="45">
        <f>IF(AND(CT235=DA$6,DC234-DA$1/(DA$7-DA$6+1)&gt;=0),ROUND(DA$1/(DA$7-DA$6+1),0),IF(AND(SUM(CY$10:CY234)&gt;0,DC234-CY234&gt;=0),CY234,IF(AND(SUM(CY$10:CY234)&gt;0),DA$1-SUM(CY$10:CY234),0)))</f>
        <v>0</v>
      </c>
      <c r="CZ235" s="45">
        <f t="shared" si="539"/>
        <v>0</v>
      </c>
      <c r="DA235" s="45">
        <f t="shared" si="540"/>
        <v>0</v>
      </c>
      <c r="DB235" s="45">
        <f t="shared" si="455"/>
        <v>0</v>
      </c>
      <c r="DC235" s="45">
        <f t="shared" si="541"/>
        <v>0</v>
      </c>
      <c r="DD235" s="45">
        <f>IF(AND(DB235&lt;&gt;0,SUM(DB$9:DB234)=0),ROUND(DA$1*DA$3,0),0)</f>
        <v>0</v>
      </c>
      <c r="DE235" s="18"/>
      <c r="DF235" s="38">
        <f>IF(SUM(DN$9:DN234)&gt;0.9,MAX(DF$9:DF234)+1,0)</f>
        <v>0</v>
      </c>
      <c r="DG235" s="44">
        <f t="shared" si="491"/>
        <v>0</v>
      </c>
      <c r="DH235" s="40">
        <f t="shared" si="492"/>
        <v>51409</v>
      </c>
      <c r="DI235" s="43">
        <f t="shared" si="470"/>
        <v>0</v>
      </c>
      <c r="DJ235" s="43">
        <f t="shared" si="456"/>
        <v>0</v>
      </c>
      <c r="DK235" s="45">
        <f>IF(AND(DF235=DM$6,DO234-DM$1/(DM$7-DM$6+1)&gt;=0),ROUND(DM$1/(DM$7-DM$6+1),0),IF(AND(SUM(DK$10:DK234)&gt;0,DO234-DK234&gt;=0),DK234,IF(AND(SUM(DK$10:DK234)&gt;0),DM$1-SUM(DK$10:DK234),0)))</f>
        <v>0</v>
      </c>
      <c r="DL235" s="45">
        <f t="shared" si="542"/>
        <v>0</v>
      </c>
      <c r="DM235" s="45">
        <f t="shared" si="543"/>
        <v>0</v>
      </c>
      <c r="DN235" s="45">
        <f t="shared" si="457"/>
        <v>0</v>
      </c>
      <c r="DO235" s="45">
        <f t="shared" si="544"/>
        <v>0</v>
      </c>
      <c r="DP235" s="45">
        <f>IF(AND(DN235&lt;&gt;0,SUM(DN$9:DN234)=0),ROUND(DM$1*DM$3,0),0)</f>
        <v>0</v>
      </c>
      <c r="DQ235" s="18"/>
      <c r="DR235" s="38">
        <f>IF(SUM(DZ$9:DZ234)&gt;0.9,MAX(DR$9:DR234)+1,0)</f>
        <v>0</v>
      </c>
      <c r="DS235" s="44">
        <f t="shared" si="493"/>
        <v>0</v>
      </c>
      <c r="DT235" s="40">
        <f t="shared" si="494"/>
        <v>51409</v>
      </c>
      <c r="DU235" s="43">
        <f t="shared" si="471"/>
        <v>0</v>
      </c>
      <c r="DV235" s="43">
        <f t="shared" si="458"/>
        <v>0</v>
      </c>
      <c r="DW235" s="45">
        <f>IF(AND(DR235=DY$6,EA234-DY$1/(DY$7-DY$6+1)&gt;=0),ROUND(DY$1/(DY$7-DY$6+1),0),IF(AND(SUM(DW$10:DW234)&gt;0,EA234-DW234&gt;=0),DW234,IF(AND(SUM(DW$10:DW234)&gt;0),DY$1-SUM(DW$10:DW234),0)))</f>
        <v>0</v>
      </c>
      <c r="DX235" s="45">
        <f t="shared" si="545"/>
        <v>0</v>
      </c>
      <c r="DY235" s="45">
        <f t="shared" si="546"/>
        <v>0</v>
      </c>
      <c r="DZ235" s="45">
        <f t="shared" si="459"/>
        <v>0</v>
      </c>
      <c r="EA235" s="45">
        <f t="shared" si="547"/>
        <v>0</v>
      </c>
      <c r="EB235" s="45">
        <f>IF(AND(DZ235&lt;&gt;0,SUM(DZ$9:DZ234)=0),ROUND(DY$1*DY$3,0),0)</f>
        <v>0</v>
      </c>
      <c r="EC235" s="18"/>
      <c r="ED235" s="38">
        <f>IF(SUM(EL$9:EL234)&gt;0.9,MAX(ED$9:ED234)+1,0)</f>
        <v>0</v>
      </c>
      <c r="EE235" s="44">
        <f t="shared" si="495"/>
        <v>0</v>
      </c>
      <c r="EF235" s="40">
        <f t="shared" si="496"/>
        <v>51409</v>
      </c>
      <c r="EG235" s="43">
        <f t="shared" si="472"/>
        <v>0</v>
      </c>
      <c r="EH235" s="43">
        <f t="shared" si="460"/>
        <v>0</v>
      </c>
      <c r="EI235" s="45">
        <f>IF(AND(ED235=EK$6,EM234-EK$1/(EK$7-EK$6+1)&gt;=0),ROUND(EK$1/(EK$7-EK$6+1),0),IF(AND(SUM(EI$10:EI234)&gt;0,EM234-EI234&gt;=0),EI234,IF(AND(SUM(EI$10:EI234)&gt;0),EK$1-SUM(EI$10:EI234),0)))</f>
        <v>0</v>
      </c>
      <c r="EJ235" s="45">
        <f t="shared" si="548"/>
        <v>0</v>
      </c>
      <c r="EK235" s="45">
        <f t="shared" si="549"/>
        <v>0</v>
      </c>
      <c r="EL235" s="45">
        <f t="shared" si="461"/>
        <v>0</v>
      </c>
      <c r="EM235" s="45">
        <f t="shared" si="550"/>
        <v>0</v>
      </c>
      <c r="EN235" s="45">
        <f>IF(AND(EL235&lt;&gt;0,SUM(EL$9:EL234)=0),ROUND(EK$1*EK$3,0),0)</f>
        <v>0</v>
      </c>
      <c r="EO235" s="21"/>
      <c r="EP235" s="46">
        <f t="shared" si="567"/>
        <v>213</v>
      </c>
      <c r="EQ235" s="47">
        <f t="shared" si="551"/>
        <v>51409</v>
      </c>
      <c r="ER235" s="48">
        <f t="shared" si="568"/>
        <v>0</v>
      </c>
      <c r="ES235" s="48">
        <f t="shared" si="552"/>
        <v>0</v>
      </c>
      <c r="ET235" s="48">
        <f t="shared" si="553"/>
        <v>0</v>
      </c>
      <c r="EU235" s="48">
        <f t="shared" si="554"/>
        <v>0</v>
      </c>
      <c r="EV235" s="48">
        <f t="shared" si="555"/>
        <v>0</v>
      </c>
      <c r="EW235" s="48">
        <f t="shared" si="556"/>
        <v>0</v>
      </c>
      <c r="EX235" s="48">
        <f t="shared" si="557"/>
        <v>0</v>
      </c>
      <c r="EY235" s="48">
        <f t="shared" si="558"/>
        <v>0</v>
      </c>
      <c r="EZ235" s="48">
        <f t="shared" si="559"/>
        <v>0</v>
      </c>
      <c r="FA235" s="48">
        <f t="shared" si="560"/>
        <v>0</v>
      </c>
      <c r="FB235" s="48">
        <f t="shared" si="561"/>
        <v>0</v>
      </c>
      <c r="FC235" s="48">
        <f t="shared" si="562"/>
        <v>0</v>
      </c>
      <c r="FD235" s="48">
        <f t="shared" si="497"/>
        <v>0</v>
      </c>
      <c r="FE235" s="49">
        <f t="shared" si="473"/>
        <v>0</v>
      </c>
      <c r="FF235" s="49">
        <f t="shared" si="501"/>
        <v>0</v>
      </c>
      <c r="FG235" s="49">
        <f t="shared" si="502"/>
        <v>0</v>
      </c>
      <c r="FH235" s="49">
        <f t="shared" si="503"/>
        <v>0</v>
      </c>
      <c r="FI235" s="49">
        <f t="shared" si="504"/>
        <v>0</v>
      </c>
      <c r="FJ235" s="49">
        <f t="shared" si="505"/>
        <v>0</v>
      </c>
      <c r="FK235" s="49">
        <f t="shared" si="506"/>
        <v>0</v>
      </c>
      <c r="FL235" s="49">
        <f t="shared" si="507"/>
        <v>0</v>
      </c>
      <c r="FM235" s="49">
        <f t="shared" si="508"/>
        <v>0</v>
      </c>
      <c r="FN235" s="49">
        <f t="shared" si="563"/>
        <v>0</v>
      </c>
      <c r="FO235" s="49">
        <f t="shared" si="564"/>
        <v>0</v>
      </c>
      <c r="FP235" s="49">
        <f t="shared" si="565"/>
        <v>0</v>
      </c>
      <c r="FQ235" s="49">
        <f t="shared" si="566"/>
        <v>0</v>
      </c>
      <c r="FR235" s="49">
        <f t="shared" si="509"/>
        <v>0</v>
      </c>
      <c r="FS235" s="49">
        <f>IF(SUM(FF235:FF$298)=0,FF$299*FS$8/12,0)</f>
        <v>0</v>
      </c>
      <c r="FT235" s="49">
        <f>IF(SUM(FG235:FG$298)=0,FG$299*FT$8/12,0)</f>
        <v>0</v>
      </c>
      <c r="FU235" s="49">
        <f>IF(SUM(FH235:FH$298)=0,FH$299*FU$8/12,0)</f>
        <v>0</v>
      </c>
      <c r="FV235" s="49">
        <f>IF(SUM(FI235:FI$298)=0,FI$299*FV$8/12,0)</f>
        <v>0</v>
      </c>
      <c r="FW235" s="49">
        <f>IF(SUM(FJ235:FJ$298)=0,FJ$299*FW$8/12,0)</f>
        <v>0</v>
      </c>
      <c r="FX235" s="49">
        <f>IF(SUM(FK235:FK$298)=0,FK$299*FX$8/12,0)</f>
        <v>0</v>
      </c>
      <c r="FY235" s="49">
        <f>IF(SUM(FL235:FL$298)=0,FL$299*FY$8/12,0)</f>
        <v>0</v>
      </c>
      <c r="FZ235" s="49">
        <f>IF(SUM(FM235:FM$298)=0,FM$299*FZ$8/12,0)</f>
        <v>0</v>
      </c>
      <c r="GA235" s="49">
        <f>IF(SUM(FN235:FN$298)=0,FN$299*GA$8/12,0)</f>
        <v>0</v>
      </c>
      <c r="GB235" s="49">
        <f>IF(SUM(FO235:FO$298)=0,FO$299*GB$8/12,0)</f>
        <v>0</v>
      </c>
      <c r="GC235" s="49">
        <f>IF(SUM(FP235:FP$298)=0,FP$299*GC$8/12,0)</f>
        <v>0</v>
      </c>
      <c r="GD235" s="49">
        <f>IF(SUM(FQ235:FQ$298)=0,FQ$299*GD$8/12,0)</f>
        <v>0</v>
      </c>
      <c r="GE235" s="49">
        <f t="shared" si="510"/>
        <v>0</v>
      </c>
      <c r="GF235" s="49">
        <f t="shared" si="498"/>
        <v>0</v>
      </c>
      <c r="GG235" s="49">
        <f t="shared" si="511"/>
        <v>0</v>
      </c>
      <c r="GH235" s="49">
        <f t="shared" si="499"/>
        <v>0</v>
      </c>
      <c r="GI235" s="49">
        <f t="shared" si="512"/>
        <v>0</v>
      </c>
      <c r="GJ235" s="49">
        <f t="shared" si="500"/>
        <v>0</v>
      </c>
      <c r="GK235" s="21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  <c r="IW235" s="64"/>
      <c r="IX235" s="64"/>
      <c r="IY235" s="64"/>
      <c r="IZ235" s="64"/>
      <c r="JA235" s="64"/>
      <c r="JB235" s="64"/>
      <c r="JC235" s="64"/>
      <c r="JD235" s="64"/>
      <c r="JE235" s="64"/>
      <c r="JF235" s="64"/>
      <c r="JG235" s="64"/>
      <c r="JH235" s="64"/>
      <c r="JI235" s="64"/>
      <c r="JJ235" s="64"/>
      <c r="JK235" s="64"/>
      <c r="JL235" s="64"/>
      <c r="JM235" s="64"/>
      <c r="JN235" s="64"/>
      <c r="JO235" s="64"/>
      <c r="JP235" s="64"/>
      <c r="JQ235" s="64"/>
      <c r="JR235" s="64"/>
      <c r="JS235" s="64"/>
      <c r="JT235" s="64"/>
      <c r="JU235" s="64"/>
      <c r="JV235" s="64"/>
      <c r="JW235" s="64"/>
      <c r="JX235" s="64"/>
      <c r="JY235" s="64"/>
      <c r="JZ235" s="64"/>
      <c r="KA235" s="64"/>
      <c r="KB235" s="64"/>
      <c r="KC235" s="64"/>
      <c r="KD235" s="64"/>
      <c r="KE235" s="64"/>
      <c r="KF235" s="64"/>
      <c r="KG235" s="64"/>
      <c r="KH235" s="64"/>
      <c r="KI235" s="64"/>
      <c r="KJ235" s="64"/>
      <c r="KK235" s="64"/>
      <c r="KL235" s="64"/>
      <c r="KM235" s="64"/>
    </row>
    <row r="236" spans="1:299">
      <c r="A236" s="57"/>
      <c r="B236" s="38">
        <f>IF(SUM(J$9:J235)&gt;0.9,MAX(B$9:B235)+1,0)</f>
        <v>207</v>
      </c>
      <c r="C236" s="44">
        <f t="shared" si="474"/>
        <v>0</v>
      </c>
      <c r="D236" s="40">
        <v>51440</v>
      </c>
      <c r="E236" s="43">
        <f t="shared" si="513"/>
        <v>0</v>
      </c>
      <c r="F236" s="43">
        <f t="shared" si="514"/>
        <v>0</v>
      </c>
      <c r="G236" s="45">
        <f>IF(AND(B236=I$6,K235-I$1/(I$7-I$6+1)&gt;=0),ROUND(I$1/(I$7-I$6+1),0),IF(AND(SUM(G$10:G235)&gt;0,K235-G235&gt;=0),G235,IF(AND(SUM(G$10:G235)&gt;0),I$1-SUM(G$10:G235),0)))</f>
        <v>0</v>
      </c>
      <c r="H236" s="45">
        <f t="shared" si="515"/>
        <v>0</v>
      </c>
      <c r="I236" s="45">
        <f t="shared" si="516"/>
        <v>0</v>
      </c>
      <c r="J236" s="45">
        <f t="shared" ref="J236:J298" si="569">IF(D236=I$4,I$1,0)</f>
        <v>0</v>
      </c>
      <c r="K236" s="45">
        <f t="shared" si="517"/>
        <v>0</v>
      </c>
      <c r="L236" s="45">
        <f>IF(AND(J236&lt;&gt;0,SUM(J$9:J235)=0),ROUND(I$1*I$3,0),0)</f>
        <v>0</v>
      </c>
      <c r="M236" s="18"/>
      <c r="N236" s="38">
        <f>IF(SUM(V$9:V235)&gt;0.9,MAX(N$9:N235)+1,0)</f>
        <v>0</v>
      </c>
      <c r="O236" s="44">
        <f t="shared" si="475"/>
        <v>0</v>
      </c>
      <c r="P236" s="40">
        <f t="shared" si="476"/>
        <v>51440</v>
      </c>
      <c r="Q236" s="43">
        <f t="shared" si="462"/>
        <v>0</v>
      </c>
      <c r="R236" s="43">
        <f t="shared" ref="R236:R298" si="570">IF(AND(O236&gt;0,O237=0),P236,0)</f>
        <v>0</v>
      </c>
      <c r="S236" s="45">
        <f>IF(AND(N236=U$6,W235-U$1/(U$7-U$6+1)&gt;=0),ROUND(U$1/(U$7-U$6+1),0),IF(AND(SUM(S$10:S235)&gt;0,W235-S235&gt;=0),S235,IF(AND(SUM(S$10:S235)&gt;0),U$1-SUM(S$10:S235),0)))</f>
        <v>0</v>
      </c>
      <c r="T236" s="45">
        <f t="shared" si="518"/>
        <v>0</v>
      </c>
      <c r="U236" s="45">
        <f t="shared" si="519"/>
        <v>0</v>
      </c>
      <c r="V236" s="45">
        <f t="shared" ref="V236:V298" si="571">IF(P236=U$4,U$1,0)</f>
        <v>0</v>
      </c>
      <c r="W236" s="45">
        <f t="shared" si="520"/>
        <v>0</v>
      </c>
      <c r="X236" s="45">
        <f>IF(AND(V236&lt;&gt;0,SUM(V$9:V235)=0),ROUND(U$1*U$3,0),0)</f>
        <v>0</v>
      </c>
      <c r="Y236" s="18"/>
      <c r="Z236" s="38">
        <f>IF(SUM(AH$9:AH235)&gt;0.9,MAX(Z$9:Z235)+1,0)</f>
        <v>0</v>
      </c>
      <c r="AA236" s="44">
        <f t="shared" si="477"/>
        <v>0</v>
      </c>
      <c r="AB236" s="40">
        <f t="shared" si="478"/>
        <v>51440</v>
      </c>
      <c r="AC236" s="43">
        <f t="shared" si="463"/>
        <v>0</v>
      </c>
      <c r="AD236" s="43">
        <f t="shared" ref="AD236:AD298" si="572">IF(AND(AA236&gt;0,AA237=0),AB236,0)</f>
        <v>0</v>
      </c>
      <c r="AE236" s="45">
        <f>IF(AND(Z236=AG$6,AI235-AG$1/(AG$7-AG$6+1)&gt;=0),ROUND(AG$1/(AG$7-AG$6+1),0),IF(AND(SUM(AE$10:AE235)&gt;0,AI235-AE235&gt;=0),AE235,IF(AND(SUM(AE$10:AE235)&gt;0),AG$1-SUM(AE$10:AE235),0)))</f>
        <v>0</v>
      </c>
      <c r="AF236" s="45">
        <f t="shared" si="521"/>
        <v>0</v>
      </c>
      <c r="AG236" s="45">
        <f t="shared" si="522"/>
        <v>0</v>
      </c>
      <c r="AH236" s="45">
        <f t="shared" ref="AH236:AH298" si="573">IF(AB236=AG$4,AG$1,0)</f>
        <v>0</v>
      </c>
      <c r="AI236" s="45">
        <f t="shared" si="523"/>
        <v>0</v>
      </c>
      <c r="AJ236" s="45">
        <f>IF(AND(AH236&lt;&gt;0,SUM(AH$9:AH235)=0),ROUND(AG$1*AG$3,0),0)</f>
        <v>0</v>
      </c>
      <c r="AK236" s="18"/>
      <c r="AL236" s="38">
        <f>IF(SUM(AT$9:AT235)&gt;0.9,MAX(AL$9:AL235)+1,0)</f>
        <v>0</v>
      </c>
      <c r="AM236" s="44">
        <f t="shared" si="479"/>
        <v>0</v>
      </c>
      <c r="AN236" s="40">
        <f t="shared" si="480"/>
        <v>51440</v>
      </c>
      <c r="AO236" s="43">
        <f t="shared" si="464"/>
        <v>0</v>
      </c>
      <c r="AP236" s="43">
        <f t="shared" ref="AP236:AP298" si="574">IF(AND(AM236&gt;0,AM237=0),AN236,0)</f>
        <v>0</v>
      </c>
      <c r="AQ236" s="45">
        <f>IF(AND(AL236=AS$6,AU235-AS$1/(AS$7-AS$6+1)&gt;=0),ROUND(AS$1/(AS$7-AS$6+1),0),IF(AND(SUM(AQ$10:AQ235)&gt;0,AU235-AQ235&gt;=0),AQ235,IF(AND(SUM(AQ$10:AQ235)&gt;0),AS$1-SUM(AQ$10:AQ235),0)))</f>
        <v>0</v>
      </c>
      <c r="AR236" s="45">
        <f t="shared" si="524"/>
        <v>0</v>
      </c>
      <c r="AS236" s="45">
        <f t="shared" si="525"/>
        <v>0</v>
      </c>
      <c r="AT236" s="45">
        <f t="shared" ref="AT236:AT298" si="575">IF(AN236=AS$4,AS$1,0)</f>
        <v>0</v>
      </c>
      <c r="AU236" s="45">
        <f t="shared" si="526"/>
        <v>0</v>
      </c>
      <c r="AV236" s="45">
        <f>IF(AND(AT236&lt;&gt;0,SUM(AT$9:AT235)=0),ROUND(AS$1*AS$3,0),0)</f>
        <v>0</v>
      </c>
      <c r="AW236" s="18"/>
      <c r="AX236" s="38">
        <f>IF(SUM(BF$9:BF235)&gt;0.9,MAX(AX$9:AX235)+1,0)</f>
        <v>0</v>
      </c>
      <c r="AY236" s="44">
        <f t="shared" si="481"/>
        <v>0</v>
      </c>
      <c r="AZ236" s="40">
        <f t="shared" si="482"/>
        <v>51440</v>
      </c>
      <c r="BA236" s="43">
        <f t="shared" si="465"/>
        <v>0</v>
      </c>
      <c r="BB236" s="43">
        <f t="shared" ref="BB236:BB298" si="576">IF(AND(AY236&gt;0,AY237=0),AZ236,0)</f>
        <v>0</v>
      </c>
      <c r="BC236" s="45">
        <f>IF(AND(AX236=BE$6,BG235-BE$1/(BE$7-BE$6+1)&gt;=0),ROUND(BE$1/(BE$7-BE$6+1),0),IF(AND(SUM(BC$10:BC235)&gt;0,BG235-BC235&gt;=0),BC235,IF(AND(SUM(BC$10:BC235)&gt;0),BE$1-SUM(BC$10:BC235),0)))</f>
        <v>0</v>
      </c>
      <c r="BD236" s="45">
        <f t="shared" si="527"/>
        <v>0</v>
      </c>
      <c r="BE236" s="45">
        <f t="shared" si="528"/>
        <v>0</v>
      </c>
      <c r="BF236" s="45">
        <f t="shared" ref="BF236:BF298" si="577">IF(AZ236=BE$4,BE$1,0)</f>
        <v>0</v>
      </c>
      <c r="BG236" s="45">
        <f t="shared" si="529"/>
        <v>0</v>
      </c>
      <c r="BH236" s="45">
        <f>IF(AND(BF236&lt;&gt;0,SUM(BF$9:BF235)=0),ROUND(BE$1*BE$3,0),0)</f>
        <v>0</v>
      </c>
      <c r="BI236" s="18"/>
      <c r="BJ236" s="38">
        <f>IF(SUM(BR$9:BR235)&gt;0.9,MAX(BJ$9:BJ235)+1,0)</f>
        <v>0</v>
      </c>
      <c r="BK236" s="44">
        <f t="shared" si="483"/>
        <v>0</v>
      </c>
      <c r="BL236" s="40">
        <f t="shared" si="484"/>
        <v>51440</v>
      </c>
      <c r="BM236" s="43">
        <f t="shared" si="466"/>
        <v>0</v>
      </c>
      <c r="BN236" s="43">
        <f t="shared" ref="BN236:BN298" si="578">IF(AND(BK236&gt;0,BK237=0),BL236,0)</f>
        <v>0</v>
      </c>
      <c r="BO236" s="45">
        <f>IF(AND(BJ236=BQ$6,BS235-BQ$1/(BQ$7-BQ$6+1)&gt;=0),ROUND(BQ$1/(BQ$7-BQ$6+1),0),IF(AND(SUM(BO$10:BO235)&gt;0,BS235-BO235&gt;=0),BO235,IF(AND(SUM(BO$10:BO235)&gt;0),BQ$1-SUM(BO$10:BO235),0)))</f>
        <v>0</v>
      </c>
      <c r="BP236" s="45">
        <f t="shared" si="530"/>
        <v>0</v>
      </c>
      <c r="BQ236" s="45">
        <f t="shared" si="531"/>
        <v>0</v>
      </c>
      <c r="BR236" s="45">
        <f t="shared" ref="BR236:BR298" si="579">IF(BL236=BQ$4,BQ$1,0)</f>
        <v>0</v>
      </c>
      <c r="BS236" s="45">
        <f t="shared" si="532"/>
        <v>0</v>
      </c>
      <c r="BT236" s="45">
        <f>IF(AND(BR236&lt;&gt;0,SUM(BR$9:BR235)=0),ROUND(BQ$1*BQ$3,0),0)</f>
        <v>0</v>
      </c>
      <c r="BU236" s="18"/>
      <c r="BV236" s="38">
        <f>IF(SUM(CD$9:CD235)&gt;0.9,MAX(BV$9:BV235)+1,0)</f>
        <v>0</v>
      </c>
      <c r="BW236" s="44">
        <f t="shared" si="485"/>
        <v>0</v>
      </c>
      <c r="BX236" s="40">
        <f t="shared" si="486"/>
        <v>51440</v>
      </c>
      <c r="BY236" s="43">
        <f t="shared" si="467"/>
        <v>0</v>
      </c>
      <c r="BZ236" s="43">
        <f t="shared" ref="BZ236:BZ298" si="580">IF(AND(BW236&gt;0,BW237=0),BX236,0)</f>
        <v>0</v>
      </c>
      <c r="CA236" s="45">
        <f>IF(AND(BV236=CC$6,CE235-CC$1/(CC$7-CC$6+1)&gt;=0),ROUND(CC$1/(CC$7-CC$6+1),0),IF(AND(SUM(CA$10:CA235)&gt;0,CE235-CA235&gt;=0),CA235,IF(AND(SUM(CA$10:CA235)&gt;0),CC$1-SUM(CA$10:CA235),0)))</f>
        <v>0</v>
      </c>
      <c r="CB236" s="45">
        <f t="shared" si="533"/>
        <v>0</v>
      </c>
      <c r="CC236" s="45">
        <f t="shared" si="534"/>
        <v>0</v>
      </c>
      <c r="CD236" s="45">
        <f t="shared" ref="CD236:CD298" si="581">IF(BX236=CC$4,CC$1,0)</f>
        <v>0</v>
      </c>
      <c r="CE236" s="45">
        <f t="shared" si="535"/>
        <v>0</v>
      </c>
      <c r="CF236" s="45">
        <f>IF(AND(CD236&lt;&gt;0,SUM(CD$9:CD235)=0),ROUND(CC$1*CC$3,0),0)</f>
        <v>0</v>
      </c>
      <c r="CG236" s="18"/>
      <c r="CH236" s="38">
        <f>IF(SUM(CP$9:CP235)&gt;0.9,MAX(CH$9:CH235)+1,0)</f>
        <v>0</v>
      </c>
      <c r="CI236" s="44">
        <f t="shared" si="487"/>
        <v>0</v>
      </c>
      <c r="CJ236" s="40">
        <f t="shared" si="488"/>
        <v>51440</v>
      </c>
      <c r="CK236" s="43">
        <f t="shared" si="468"/>
        <v>0</v>
      </c>
      <c r="CL236" s="43">
        <f t="shared" ref="CL236:CL298" si="582">IF(AND(CI236&gt;0,CI237=0),CJ236,0)</f>
        <v>0</v>
      </c>
      <c r="CM236" s="45">
        <f>IF(AND(CH236=CO$6,CQ235-CO$1/(CO$7-CO$6+1)&gt;=0),ROUND(CO$1/(CO$7-CO$6+1),0),IF(AND(SUM(CM$10:CM235)&gt;0,CQ235-CM235&gt;=0),CM235,IF(AND(SUM(CM$10:CM235)&gt;0),CO$1-SUM(CM$10:CM235),0)))</f>
        <v>0</v>
      </c>
      <c r="CN236" s="45">
        <f t="shared" si="536"/>
        <v>0</v>
      </c>
      <c r="CO236" s="45">
        <f t="shared" si="537"/>
        <v>0</v>
      </c>
      <c r="CP236" s="45">
        <f t="shared" ref="CP236:CP298" si="583">IF(CJ236=CO$4,CO$1,0)</f>
        <v>0</v>
      </c>
      <c r="CQ236" s="45">
        <f t="shared" si="538"/>
        <v>0</v>
      </c>
      <c r="CR236" s="45">
        <f>IF(AND(CP236&lt;&gt;0,SUM(CP$9:CP235)=0),ROUND(CO$1*CO$3,0),0)</f>
        <v>0</v>
      </c>
      <c r="CS236" s="18"/>
      <c r="CT236" s="38">
        <f>IF(SUM(DB$9:DB235)&gt;0.9,MAX(CT$9:CT235)+1,0)</f>
        <v>0</v>
      </c>
      <c r="CU236" s="44">
        <f t="shared" si="489"/>
        <v>0</v>
      </c>
      <c r="CV236" s="40">
        <f t="shared" si="490"/>
        <v>51440</v>
      </c>
      <c r="CW236" s="43">
        <f t="shared" si="469"/>
        <v>0</v>
      </c>
      <c r="CX236" s="43">
        <f t="shared" ref="CX236:CX298" si="584">IF(AND(CU236&gt;0,CU237=0),CV236,0)</f>
        <v>0</v>
      </c>
      <c r="CY236" s="45">
        <f>IF(AND(CT236=DA$6,DC235-DA$1/(DA$7-DA$6+1)&gt;=0),ROUND(DA$1/(DA$7-DA$6+1),0),IF(AND(SUM(CY$10:CY235)&gt;0,DC235-CY235&gt;=0),CY235,IF(AND(SUM(CY$10:CY235)&gt;0),DA$1-SUM(CY$10:CY235),0)))</f>
        <v>0</v>
      </c>
      <c r="CZ236" s="45">
        <f t="shared" si="539"/>
        <v>0</v>
      </c>
      <c r="DA236" s="45">
        <f t="shared" si="540"/>
        <v>0</v>
      </c>
      <c r="DB236" s="45">
        <f t="shared" ref="DB236:DB298" si="585">IF(CV236=DA$4,DA$1,0)</f>
        <v>0</v>
      </c>
      <c r="DC236" s="45">
        <f t="shared" si="541"/>
        <v>0</v>
      </c>
      <c r="DD236" s="45">
        <f>IF(AND(DB236&lt;&gt;0,SUM(DB$9:DB235)=0),ROUND(DA$1*DA$3,0),0)</f>
        <v>0</v>
      </c>
      <c r="DE236" s="18"/>
      <c r="DF236" s="38">
        <f>IF(SUM(DN$9:DN235)&gt;0.9,MAX(DF$9:DF235)+1,0)</f>
        <v>0</v>
      </c>
      <c r="DG236" s="44">
        <f t="shared" si="491"/>
        <v>0</v>
      </c>
      <c r="DH236" s="40">
        <f t="shared" si="492"/>
        <v>51440</v>
      </c>
      <c r="DI236" s="43">
        <f t="shared" si="470"/>
        <v>0</v>
      </c>
      <c r="DJ236" s="43">
        <f t="shared" ref="DJ236:DJ298" si="586">IF(AND(DG236&gt;0,DG237=0),DH236,0)</f>
        <v>0</v>
      </c>
      <c r="DK236" s="45">
        <f>IF(AND(DF236=DM$6,DO235-DM$1/(DM$7-DM$6+1)&gt;=0),ROUND(DM$1/(DM$7-DM$6+1),0),IF(AND(SUM(DK$10:DK235)&gt;0,DO235-DK235&gt;=0),DK235,IF(AND(SUM(DK$10:DK235)&gt;0),DM$1-SUM(DK$10:DK235),0)))</f>
        <v>0</v>
      </c>
      <c r="DL236" s="45">
        <f t="shared" si="542"/>
        <v>0</v>
      </c>
      <c r="DM236" s="45">
        <f t="shared" si="543"/>
        <v>0</v>
      </c>
      <c r="DN236" s="45">
        <f t="shared" ref="DN236:DN298" si="587">IF(DH236=DM$4,DM$1,0)</f>
        <v>0</v>
      </c>
      <c r="DO236" s="45">
        <f t="shared" si="544"/>
        <v>0</v>
      </c>
      <c r="DP236" s="45">
        <f>IF(AND(DN236&lt;&gt;0,SUM(DN$9:DN235)=0),ROUND(DM$1*DM$3,0),0)</f>
        <v>0</v>
      </c>
      <c r="DQ236" s="18"/>
      <c r="DR236" s="38">
        <f>IF(SUM(DZ$9:DZ235)&gt;0.9,MAX(DR$9:DR235)+1,0)</f>
        <v>0</v>
      </c>
      <c r="DS236" s="44">
        <f t="shared" si="493"/>
        <v>0</v>
      </c>
      <c r="DT236" s="40">
        <f t="shared" si="494"/>
        <v>51440</v>
      </c>
      <c r="DU236" s="43">
        <f t="shared" si="471"/>
        <v>0</v>
      </c>
      <c r="DV236" s="43">
        <f t="shared" ref="DV236:DV298" si="588">IF(AND(DS236&gt;0,DS237=0),DT236,0)</f>
        <v>0</v>
      </c>
      <c r="DW236" s="45">
        <f>IF(AND(DR236=DY$6,EA235-DY$1/(DY$7-DY$6+1)&gt;=0),ROUND(DY$1/(DY$7-DY$6+1),0),IF(AND(SUM(DW$10:DW235)&gt;0,EA235-DW235&gt;=0),DW235,IF(AND(SUM(DW$10:DW235)&gt;0),DY$1-SUM(DW$10:DW235),0)))</f>
        <v>0</v>
      </c>
      <c r="DX236" s="45">
        <f t="shared" si="545"/>
        <v>0</v>
      </c>
      <c r="DY236" s="45">
        <f t="shared" si="546"/>
        <v>0</v>
      </c>
      <c r="DZ236" s="45">
        <f t="shared" ref="DZ236:DZ298" si="589">IF(DT236=DY$4,DY$1,0)</f>
        <v>0</v>
      </c>
      <c r="EA236" s="45">
        <f t="shared" si="547"/>
        <v>0</v>
      </c>
      <c r="EB236" s="45">
        <f>IF(AND(DZ236&lt;&gt;0,SUM(DZ$9:DZ235)=0),ROUND(DY$1*DY$3,0),0)</f>
        <v>0</v>
      </c>
      <c r="EC236" s="18"/>
      <c r="ED236" s="38">
        <f>IF(SUM(EL$9:EL235)&gt;0.9,MAX(ED$9:ED235)+1,0)</f>
        <v>0</v>
      </c>
      <c r="EE236" s="44">
        <f t="shared" si="495"/>
        <v>0</v>
      </c>
      <c r="EF236" s="40">
        <f t="shared" si="496"/>
        <v>51440</v>
      </c>
      <c r="EG236" s="43">
        <f t="shared" si="472"/>
        <v>0</v>
      </c>
      <c r="EH236" s="43">
        <f t="shared" ref="EH236:EH298" si="590">IF(AND(EE236&gt;0,EE237=0),EF236,0)</f>
        <v>0</v>
      </c>
      <c r="EI236" s="45">
        <f>IF(AND(ED236=EK$6,EM235-EK$1/(EK$7-EK$6+1)&gt;=0),ROUND(EK$1/(EK$7-EK$6+1),0),IF(AND(SUM(EI$10:EI235)&gt;0,EM235-EI235&gt;=0),EI235,IF(AND(SUM(EI$10:EI235)&gt;0),EK$1-SUM(EI$10:EI235),0)))</f>
        <v>0</v>
      </c>
      <c r="EJ236" s="45">
        <f t="shared" si="548"/>
        <v>0</v>
      </c>
      <c r="EK236" s="45">
        <f t="shared" si="549"/>
        <v>0</v>
      </c>
      <c r="EL236" s="45">
        <f t="shared" ref="EL236:EL298" si="591">IF(EF236=EK$4,EK$1,0)</f>
        <v>0</v>
      </c>
      <c r="EM236" s="45">
        <f t="shared" si="550"/>
        <v>0</v>
      </c>
      <c r="EN236" s="45">
        <f>IF(AND(EL236&lt;&gt;0,SUM(EL$9:EL235)=0),ROUND(EK$1*EK$3,0),0)</f>
        <v>0</v>
      </c>
      <c r="EO236" s="21"/>
      <c r="EP236" s="46">
        <f t="shared" si="567"/>
        <v>214</v>
      </c>
      <c r="EQ236" s="47">
        <f t="shared" si="551"/>
        <v>51440</v>
      </c>
      <c r="ER236" s="48">
        <f t="shared" si="568"/>
        <v>0</v>
      </c>
      <c r="ES236" s="48">
        <f t="shared" si="552"/>
        <v>0</v>
      </c>
      <c r="ET236" s="48">
        <f t="shared" si="553"/>
        <v>0</v>
      </c>
      <c r="EU236" s="48">
        <f t="shared" si="554"/>
        <v>0</v>
      </c>
      <c r="EV236" s="48">
        <f t="shared" si="555"/>
        <v>0</v>
      </c>
      <c r="EW236" s="48">
        <f t="shared" si="556"/>
        <v>0</v>
      </c>
      <c r="EX236" s="48">
        <f t="shared" si="557"/>
        <v>0</v>
      </c>
      <c r="EY236" s="48">
        <f t="shared" si="558"/>
        <v>0</v>
      </c>
      <c r="EZ236" s="48">
        <f t="shared" si="559"/>
        <v>0</v>
      </c>
      <c r="FA236" s="48">
        <f t="shared" si="560"/>
        <v>0</v>
      </c>
      <c r="FB236" s="48">
        <f t="shared" si="561"/>
        <v>0</v>
      </c>
      <c r="FC236" s="48">
        <f t="shared" si="562"/>
        <v>0</v>
      </c>
      <c r="FD236" s="48">
        <f t="shared" si="497"/>
        <v>0</v>
      </c>
      <c r="FE236" s="49">
        <f t="shared" si="473"/>
        <v>0</v>
      </c>
      <c r="FF236" s="49">
        <f t="shared" si="501"/>
        <v>0</v>
      </c>
      <c r="FG236" s="49">
        <f t="shared" si="502"/>
        <v>0</v>
      </c>
      <c r="FH236" s="49">
        <f t="shared" si="503"/>
        <v>0</v>
      </c>
      <c r="FI236" s="49">
        <f t="shared" si="504"/>
        <v>0</v>
      </c>
      <c r="FJ236" s="49">
        <f t="shared" si="505"/>
        <v>0</v>
      </c>
      <c r="FK236" s="49">
        <f t="shared" si="506"/>
        <v>0</v>
      </c>
      <c r="FL236" s="49">
        <f t="shared" si="507"/>
        <v>0</v>
      </c>
      <c r="FM236" s="49">
        <f t="shared" si="508"/>
        <v>0</v>
      </c>
      <c r="FN236" s="49">
        <f t="shared" si="563"/>
        <v>0</v>
      </c>
      <c r="FO236" s="49">
        <f t="shared" si="564"/>
        <v>0</v>
      </c>
      <c r="FP236" s="49">
        <f t="shared" si="565"/>
        <v>0</v>
      </c>
      <c r="FQ236" s="49">
        <f t="shared" si="566"/>
        <v>0</v>
      </c>
      <c r="FR236" s="49">
        <f t="shared" si="509"/>
        <v>0</v>
      </c>
      <c r="FS236" s="49">
        <f>IF(SUM(FF236:FF$298)=0,FF$299*FS$8/12,0)</f>
        <v>0</v>
      </c>
      <c r="FT236" s="49">
        <f>IF(SUM(FG236:FG$298)=0,FG$299*FT$8/12,0)</f>
        <v>0</v>
      </c>
      <c r="FU236" s="49">
        <f>IF(SUM(FH236:FH$298)=0,FH$299*FU$8/12,0)</f>
        <v>0</v>
      </c>
      <c r="FV236" s="49">
        <f>IF(SUM(FI236:FI$298)=0,FI$299*FV$8/12,0)</f>
        <v>0</v>
      </c>
      <c r="FW236" s="49">
        <f>IF(SUM(FJ236:FJ$298)=0,FJ$299*FW$8/12,0)</f>
        <v>0</v>
      </c>
      <c r="FX236" s="49">
        <f>IF(SUM(FK236:FK$298)=0,FK$299*FX$8/12,0)</f>
        <v>0</v>
      </c>
      <c r="FY236" s="49">
        <f>IF(SUM(FL236:FL$298)=0,FL$299*FY$8/12,0)</f>
        <v>0</v>
      </c>
      <c r="FZ236" s="49">
        <f>IF(SUM(FM236:FM$298)=0,FM$299*FZ$8/12,0)</f>
        <v>0</v>
      </c>
      <c r="GA236" s="49">
        <f>IF(SUM(FN236:FN$298)=0,FN$299*GA$8/12,0)</f>
        <v>0</v>
      </c>
      <c r="GB236" s="49">
        <f>IF(SUM(FO236:FO$298)=0,FO$299*GB$8/12,0)</f>
        <v>0</v>
      </c>
      <c r="GC236" s="49">
        <f>IF(SUM(FP236:FP$298)=0,FP$299*GC$8/12,0)</f>
        <v>0</v>
      </c>
      <c r="GD236" s="49">
        <f>IF(SUM(FQ236:FQ$298)=0,FQ$299*GD$8/12,0)</f>
        <v>0</v>
      </c>
      <c r="GE236" s="49">
        <f t="shared" si="510"/>
        <v>0</v>
      </c>
      <c r="GF236" s="49">
        <f t="shared" si="498"/>
        <v>0</v>
      </c>
      <c r="GG236" s="49">
        <f t="shared" si="511"/>
        <v>0</v>
      </c>
      <c r="GH236" s="49">
        <f t="shared" si="499"/>
        <v>0</v>
      </c>
      <c r="GI236" s="49">
        <f t="shared" si="512"/>
        <v>0</v>
      </c>
      <c r="GJ236" s="49">
        <f t="shared" si="500"/>
        <v>0</v>
      </c>
      <c r="GK236" s="21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  <c r="IW236" s="64"/>
      <c r="IX236" s="64"/>
      <c r="IY236" s="64"/>
      <c r="IZ236" s="64"/>
      <c r="JA236" s="64"/>
      <c r="JB236" s="64"/>
      <c r="JC236" s="64"/>
      <c r="JD236" s="64"/>
      <c r="JE236" s="64"/>
      <c r="JF236" s="64"/>
      <c r="JG236" s="64"/>
      <c r="JH236" s="64"/>
      <c r="JI236" s="64"/>
      <c r="JJ236" s="64"/>
      <c r="JK236" s="64"/>
      <c r="JL236" s="64"/>
      <c r="JM236" s="64"/>
      <c r="JN236" s="64"/>
      <c r="JO236" s="64"/>
      <c r="JP236" s="64"/>
      <c r="JQ236" s="64"/>
      <c r="JR236" s="64"/>
      <c r="JS236" s="64"/>
      <c r="JT236" s="64"/>
      <c r="JU236" s="64"/>
      <c r="JV236" s="64"/>
      <c r="JW236" s="64"/>
      <c r="JX236" s="64"/>
      <c r="JY236" s="64"/>
      <c r="JZ236" s="64"/>
      <c r="KA236" s="64"/>
      <c r="KB236" s="64"/>
      <c r="KC236" s="64"/>
      <c r="KD236" s="64"/>
      <c r="KE236" s="64"/>
      <c r="KF236" s="64"/>
      <c r="KG236" s="64"/>
      <c r="KH236" s="64"/>
      <c r="KI236" s="64"/>
      <c r="KJ236" s="64"/>
      <c r="KK236" s="64"/>
      <c r="KL236" s="64"/>
      <c r="KM236" s="64"/>
    </row>
    <row r="237" spans="1:299">
      <c r="A237" s="57"/>
      <c r="B237" s="38">
        <f>IF(SUM(J$9:J236)&gt;0.9,MAX(B$9:B236)+1,0)</f>
        <v>208</v>
      </c>
      <c r="C237" s="44">
        <f t="shared" si="474"/>
        <v>0</v>
      </c>
      <c r="D237" s="40">
        <v>51470</v>
      </c>
      <c r="E237" s="43">
        <f t="shared" si="513"/>
        <v>0</v>
      </c>
      <c r="F237" s="43">
        <f t="shared" si="514"/>
        <v>0</v>
      </c>
      <c r="G237" s="45">
        <f>IF(AND(B237=I$6,K236-I$1/(I$7-I$6+1)&gt;=0),ROUND(I$1/(I$7-I$6+1),0),IF(AND(SUM(G$10:G236)&gt;0,K236-G236&gt;=0),G236,IF(AND(SUM(G$10:G236)&gt;0),I$1-SUM(G$10:G236),0)))</f>
        <v>0</v>
      </c>
      <c r="H237" s="45">
        <f t="shared" si="515"/>
        <v>0</v>
      </c>
      <c r="I237" s="45">
        <f t="shared" si="516"/>
        <v>0</v>
      </c>
      <c r="J237" s="45">
        <f t="shared" si="569"/>
        <v>0</v>
      </c>
      <c r="K237" s="45">
        <f t="shared" si="517"/>
        <v>0</v>
      </c>
      <c r="L237" s="45">
        <f>IF(AND(J237&lt;&gt;0,SUM(J$9:J236)=0),ROUND(I$1*I$3,0),0)</f>
        <v>0</v>
      </c>
      <c r="M237" s="18"/>
      <c r="N237" s="38">
        <f>IF(SUM(V$9:V236)&gt;0.9,MAX(N$9:N236)+1,0)</f>
        <v>0</v>
      </c>
      <c r="O237" s="44">
        <f t="shared" si="475"/>
        <v>0</v>
      </c>
      <c r="P237" s="40">
        <f t="shared" si="476"/>
        <v>51470</v>
      </c>
      <c r="Q237" s="43">
        <f t="shared" ref="Q237:Q298" si="592">IF(AND(O237&gt;0,O236=0),P237,0)</f>
        <v>0</v>
      </c>
      <c r="R237" s="43">
        <f t="shared" si="570"/>
        <v>0</v>
      </c>
      <c r="S237" s="45">
        <f>IF(AND(N237=U$6,W236-U$1/(U$7-U$6+1)&gt;=0),ROUND(U$1/(U$7-U$6+1),0),IF(AND(SUM(S$10:S236)&gt;0,W236-S236&gt;=0),S236,IF(AND(SUM(S$10:S236)&gt;0),U$1-SUM(S$10:S236),0)))</f>
        <v>0</v>
      </c>
      <c r="T237" s="45">
        <f t="shared" si="518"/>
        <v>0</v>
      </c>
      <c r="U237" s="45">
        <f t="shared" si="519"/>
        <v>0</v>
      </c>
      <c r="V237" s="45">
        <f t="shared" si="571"/>
        <v>0</v>
      </c>
      <c r="W237" s="45">
        <f t="shared" si="520"/>
        <v>0</v>
      </c>
      <c r="X237" s="45">
        <f>IF(AND(V237&lt;&gt;0,SUM(V$9:V236)=0),ROUND(U$1*U$3,0),0)</f>
        <v>0</v>
      </c>
      <c r="Y237" s="18"/>
      <c r="Z237" s="38">
        <f>IF(SUM(AH$9:AH236)&gt;0.9,MAX(Z$9:Z236)+1,0)</f>
        <v>0</v>
      </c>
      <c r="AA237" s="44">
        <f t="shared" si="477"/>
        <v>0</v>
      </c>
      <c r="AB237" s="40">
        <f t="shared" si="478"/>
        <v>51470</v>
      </c>
      <c r="AC237" s="43">
        <f t="shared" ref="AC237:AC298" si="593">IF(AND(AA237&gt;0,AA236=0),AB237,0)</f>
        <v>0</v>
      </c>
      <c r="AD237" s="43">
        <f t="shared" si="572"/>
        <v>0</v>
      </c>
      <c r="AE237" s="45">
        <f>IF(AND(Z237=AG$6,AI236-AG$1/(AG$7-AG$6+1)&gt;=0),ROUND(AG$1/(AG$7-AG$6+1),0),IF(AND(SUM(AE$10:AE236)&gt;0,AI236-AE236&gt;=0),AE236,IF(AND(SUM(AE$10:AE236)&gt;0),AG$1-SUM(AE$10:AE236),0)))</f>
        <v>0</v>
      </c>
      <c r="AF237" s="45">
        <f t="shared" si="521"/>
        <v>0</v>
      </c>
      <c r="AG237" s="45">
        <f t="shared" si="522"/>
        <v>0</v>
      </c>
      <c r="AH237" s="45">
        <f t="shared" si="573"/>
        <v>0</v>
      </c>
      <c r="AI237" s="45">
        <f t="shared" si="523"/>
        <v>0</v>
      </c>
      <c r="AJ237" s="45">
        <f>IF(AND(AH237&lt;&gt;0,SUM(AH$9:AH236)=0),ROUND(AG$1*AG$3,0),0)</f>
        <v>0</v>
      </c>
      <c r="AK237" s="18"/>
      <c r="AL237" s="38">
        <f>IF(SUM(AT$9:AT236)&gt;0.9,MAX(AL$9:AL236)+1,0)</f>
        <v>0</v>
      </c>
      <c r="AM237" s="44">
        <f t="shared" si="479"/>
        <v>0</v>
      </c>
      <c r="AN237" s="40">
        <f t="shared" si="480"/>
        <v>51470</v>
      </c>
      <c r="AO237" s="43">
        <f t="shared" ref="AO237:AO298" si="594">IF(AND(AM237&gt;0,AM236=0),AN237,0)</f>
        <v>0</v>
      </c>
      <c r="AP237" s="43">
        <f t="shared" si="574"/>
        <v>0</v>
      </c>
      <c r="AQ237" s="45">
        <f>IF(AND(AL237=AS$6,AU236-AS$1/(AS$7-AS$6+1)&gt;=0),ROUND(AS$1/(AS$7-AS$6+1),0),IF(AND(SUM(AQ$10:AQ236)&gt;0,AU236-AQ236&gt;=0),AQ236,IF(AND(SUM(AQ$10:AQ236)&gt;0),AS$1-SUM(AQ$10:AQ236),0)))</f>
        <v>0</v>
      </c>
      <c r="AR237" s="45">
        <f t="shared" si="524"/>
        <v>0</v>
      </c>
      <c r="AS237" s="45">
        <f t="shared" si="525"/>
        <v>0</v>
      </c>
      <c r="AT237" s="45">
        <f t="shared" si="575"/>
        <v>0</v>
      </c>
      <c r="AU237" s="45">
        <f t="shared" si="526"/>
        <v>0</v>
      </c>
      <c r="AV237" s="45">
        <f>IF(AND(AT237&lt;&gt;0,SUM(AT$9:AT236)=0),ROUND(AS$1*AS$3,0),0)</f>
        <v>0</v>
      </c>
      <c r="AW237" s="18"/>
      <c r="AX237" s="38">
        <f>IF(SUM(BF$9:BF236)&gt;0.9,MAX(AX$9:AX236)+1,0)</f>
        <v>0</v>
      </c>
      <c r="AY237" s="44">
        <f t="shared" si="481"/>
        <v>0</v>
      </c>
      <c r="AZ237" s="40">
        <f t="shared" si="482"/>
        <v>51470</v>
      </c>
      <c r="BA237" s="43">
        <f t="shared" ref="BA237:BA298" si="595">IF(AND(AY237&gt;0,AY236=0),AZ237,0)</f>
        <v>0</v>
      </c>
      <c r="BB237" s="43">
        <f t="shared" si="576"/>
        <v>0</v>
      </c>
      <c r="BC237" s="45">
        <f>IF(AND(AX237=BE$6,BG236-BE$1/(BE$7-BE$6+1)&gt;=0),ROUND(BE$1/(BE$7-BE$6+1),0),IF(AND(SUM(BC$10:BC236)&gt;0,BG236-BC236&gt;=0),BC236,IF(AND(SUM(BC$10:BC236)&gt;0),BE$1-SUM(BC$10:BC236),0)))</f>
        <v>0</v>
      </c>
      <c r="BD237" s="45">
        <f t="shared" si="527"/>
        <v>0</v>
      </c>
      <c r="BE237" s="45">
        <f t="shared" si="528"/>
        <v>0</v>
      </c>
      <c r="BF237" s="45">
        <f t="shared" si="577"/>
        <v>0</v>
      </c>
      <c r="BG237" s="45">
        <f t="shared" si="529"/>
        <v>0</v>
      </c>
      <c r="BH237" s="45">
        <f>IF(AND(BF237&lt;&gt;0,SUM(BF$9:BF236)=0),ROUND(BE$1*BE$3,0),0)</f>
        <v>0</v>
      </c>
      <c r="BI237" s="18"/>
      <c r="BJ237" s="38">
        <f>IF(SUM(BR$9:BR236)&gt;0.9,MAX(BJ$9:BJ236)+1,0)</f>
        <v>0</v>
      </c>
      <c r="BK237" s="44">
        <f t="shared" si="483"/>
        <v>0</v>
      </c>
      <c r="BL237" s="40">
        <f t="shared" si="484"/>
        <v>51470</v>
      </c>
      <c r="BM237" s="43">
        <f t="shared" ref="BM237:BM298" si="596">IF(AND(BK237&gt;0,BK236=0),BL237,0)</f>
        <v>0</v>
      </c>
      <c r="BN237" s="43">
        <f t="shared" si="578"/>
        <v>0</v>
      </c>
      <c r="BO237" s="45">
        <f>IF(AND(BJ237=BQ$6,BS236-BQ$1/(BQ$7-BQ$6+1)&gt;=0),ROUND(BQ$1/(BQ$7-BQ$6+1),0),IF(AND(SUM(BO$10:BO236)&gt;0,BS236-BO236&gt;=0),BO236,IF(AND(SUM(BO$10:BO236)&gt;0),BQ$1-SUM(BO$10:BO236),0)))</f>
        <v>0</v>
      </c>
      <c r="BP237" s="45">
        <f t="shared" si="530"/>
        <v>0</v>
      </c>
      <c r="BQ237" s="45">
        <f t="shared" si="531"/>
        <v>0</v>
      </c>
      <c r="BR237" s="45">
        <f t="shared" si="579"/>
        <v>0</v>
      </c>
      <c r="BS237" s="45">
        <f t="shared" si="532"/>
        <v>0</v>
      </c>
      <c r="BT237" s="45">
        <f>IF(AND(BR237&lt;&gt;0,SUM(BR$9:BR236)=0),ROUND(BQ$1*BQ$3,0),0)</f>
        <v>0</v>
      </c>
      <c r="BU237" s="18"/>
      <c r="BV237" s="38">
        <f>IF(SUM(CD$9:CD236)&gt;0.9,MAX(BV$9:BV236)+1,0)</f>
        <v>0</v>
      </c>
      <c r="BW237" s="44">
        <f t="shared" si="485"/>
        <v>0</v>
      </c>
      <c r="BX237" s="40">
        <f t="shared" si="486"/>
        <v>51470</v>
      </c>
      <c r="BY237" s="43">
        <f t="shared" ref="BY237:BY298" si="597">IF(AND(BW237&gt;0,BW236=0),BX237,0)</f>
        <v>0</v>
      </c>
      <c r="BZ237" s="43">
        <f t="shared" si="580"/>
        <v>0</v>
      </c>
      <c r="CA237" s="45">
        <f>IF(AND(BV237=CC$6,CE236-CC$1/(CC$7-CC$6+1)&gt;=0),ROUND(CC$1/(CC$7-CC$6+1),0),IF(AND(SUM(CA$10:CA236)&gt;0,CE236-CA236&gt;=0),CA236,IF(AND(SUM(CA$10:CA236)&gt;0),CC$1-SUM(CA$10:CA236),0)))</f>
        <v>0</v>
      </c>
      <c r="CB237" s="45">
        <f t="shared" si="533"/>
        <v>0</v>
      </c>
      <c r="CC237" s="45">
        <f t="shared" si="534"/>
        <v>0</v>
      </c>
      <c r="CD237" s="45">
        <f t="shared" si="581"/>
        <v>0</v>
      </c>
      <c r="CE237" s="45">
        <f t="shared" si="535"/>
        <v>0</v>
      </c>
      <c r="CF237" s="45">
        <f>IF(AND(CD237&lt;&gt;0,SUM(CD$9:CD236)=0),ROUND(CC$1*CC$3,0),0)</f>
        <v>0</v>
      </c>
      <c r="CG237" s="18"/>
      <c r="CH237" s="38">
        <f>IF(SUM(CP$9:CP236)&gt;0.9,MAX(CH$9:CH236)+1,0)</f>
        <v>0</v>
      </c>
      <c r="CI237" s="44">
        <f t="shared" si="487"/>
        <v>0</v>
      </c>
      <c r="CJ237" s="40">
        <f t="shared" si="488"/>
        <v>51470</v>
      </c>
      <c r="CK237" s="43">
        <f t="shared" ref="CK237:CK298" si="598">IF(AND(CI237&gt;0,CI236=0),CJ237,0)</f>
        <v>0</v>
      </c>
      <c r="CL237" s="43">
        <f t="shared" si="582"/>
        <v>0</v>
      </c>
      <c r="CM237" s="45">
        <f>IF(AND(CH237=CO$6,CQ236-CO$1/(CO$7-CO$6+1)&gt;=0),ROUND(CO$1/(CO$7-CO$6+1),0),IF(AND(SUM(CM$10:CM236)&gt;0,CQ236-CM236&gt;=0),CM236,IF(AND(SUM(CM$10:CM236)&gt;0),CO$1-SUM(CM$10:CM236),0)))</f>
        <v>0</v>
      </c>
      <c r="CN237" s="45">
        <f t="shared" si="536"/>
        <v>0</v>
      </c>
      <c r="CO237" s="45">
        <f t="shared" si="537"/>
        <v>0</v>
      </c>
      <c r="CP237" s="45">
        <f t="shared" si="583"/>
        <v>0</v>
      </c>
      <c r="CQ237" s="45">
        <f t="shared" si="538"/>
        <v>0</v>
      </c>
      <c r="CR237" s="45">
        <f>IF(AND(CP237&lt;&gt;0,SUM(CP$9:CP236)=0),ROUND(CO$1*CO$3,0),0)</f>
        <v>0</v>
      </c>
      <c r="CS237" s="18"/>
      <c r="CT237" s="38">
        <f>IF(SUM(DB$9:DB236)&gt;0.9,MAX(CT$9:CT236)+1,0)</f>
        <v>0</v>
      </c>
      <c r="CU237" s="44">
        <f t="shared" si="489"/>
        <v>0</v>
      </c>
      <c r="CV237" s="40">
        <f t="shared" si="490"/>
        <v>51470</v>
      </c>
      <c r="CW237" s="43">
        <f t="shared" ref="CW237:CW298" si="599">IF(AND(CU237&gt;0,CU236=0),CV237,0)</f>
        <v>0</v>
      </c>
      <c r="CX237" s="43">
        <f t="shared" si="584"/>
        <v>0</v>
      </c>
      <c r="CY237" s="45">
        <f>IF(AND(CT237=DA$6,DC236-DA$1/(DA$7-DA$6+1)&gt;=0),ROUND(DA$1/(DA$7-DA$6+1),0),IF(AND(SUM(CY$10:CY236)&gt;0,DC236-CY236&gt;=0),CY236,IF(AND(SUM(CY$10:CY236)&gt;0),DA$1-SUM(CY$10:CY236),0)))</f>
        <v>0</v>
      </c>
      <c r="CZ237" s="45">
        <f t="shared" si="539"/>
        <v>0</v>
      </c>
      <c r="DA237" s="45">
        <f t="shared" si="540"/>
        <v>0</v>
      </c>
      <c r="DB237" s="45">
        <f t="shared" si="585"/>
        <v>0</v>
      </c>
      <c r="DC237" s="45">
        <f t="shared" si="541"/>
        <v>0</v>
      </c>
      <c r="DD237" s="45">
        <f>IF(AND(DB237&lt;&gt;0,SUM(DB$9:DB236)=0),ROUND(DA$1*DA$3,0),0)</f>
        <v>0</v>
      </c>
      <c r="DE237" s="18"/>
      <c r="DF237" s="38">
        <f>IF(SUM(DN$9:DN236)&gt;0.9,MAX(DF$9:DF236)+1,0)</f>
        <v>0</v>
      </c>
      <c r="DG237" s="44">
        <f t="shared" si="491"/>
        <v>0</v>
      </c>
      <c r="DH237" s="40">
        <f t="shared" si="492"/>
        <v>51470</v>
      </c>
      <c r="DI237" s="43">
        <f t="shared" ref="DI237:DI298" si="600">IF(AND(DG237&gt;0,DG236=0),DH237,0)</f>
        <v>0</v>
      </c>
      <c r="DJ237" s="43">
        <f t="shared" si="586"/>
        <v>0</v>
      </c>
      <c r="DK237" s="45">
        <f>IF(AND(DF237=DM$6,DO236-DM$1/(DM$7-DM$6+1)&gt;=0),ROUND(DM$1/(DM$7-DM$6+1),0),IF(AND(SUM(DK$10:DK236)&gt;0,DO236-DK236&gt;=0),DK236,IF(AND(SUM(DK$10:DK236)&gt;0),DM$1-SUM(DK$10:DK236),0)))</f>
        <v>0</v>
      </c>
      <c r="DL237" s="45">
        <f t="shared" si="542"/>
        <v>0</v>
      </c>
      <c r="DM237" s="45">
        <f t="shared" si="543"/>
        <v>0</v>
      </c>
      <c r="DN237" s="45">
        <f t="shared" si="587"/>
        <v>0</v>
      </c>
      <c r="DO237" s="45">
        <f t="shared" si="544"/>
        <v>0</v>
      </c>
      <c r="DP237" s="45">
        <f>IF(AND(DN237&lt;&gt;0,SUM(DN$9:DN236)=0),ROUND(DM$1*DM$3,0),0)</f>
        <v>0</v>
      </c>
      <c r="DQ237" s="18"/>
      <c r="DR237" s="38">
        <f>IF(SUM(DZ$9:DZ236)&gt;0.9,MAX(DR$9:DR236)+1,0)</f>
        <v>0</v>
      </c>
      <c r="DS237" s="44">
        <f t="shared" si="493"/>
        <v>0</v>
      </c>
      <c r="DT237" s="40">
        <f t="shared" si="494"/>
        <v>51470</v>
      </c>
      <c r="DU237" s="43">
        <f t="shared" ref="DU237:DU298" si="601">IF(AND(DS237&gt;0,DS236=0),DT237,0)</f>
        <v>0</v>
      </c>
      <c r="DV237" s="43">
        <f t="shared" si="588"/>
        <v>0</v>
      </c>
      <c r="DW237" s="45">
        <f>IF(AND(DR237=DY$6,EA236-DY$1/(DY$7-DY$6+1)&gt;=0),ROUND(DY$1/(DY$7-DY$6+1),0),IF(AND(SUM(DW$10:DW236)&gt;0,EA236-DW236&gt;=0),DW236,IF(AND(SUM(DW$10:DW236)&gt;0),DY$1-SUM(DW$10:DW236),0)))</f>
        <v>0</v>
      </c>
      <c r="DX237" s="45">
        <f t="shared" si="545"/>
        <v>0</v>
      </c>
      <c r="DY237" s="45">
        <f t="shared" si="546"/>
        <v>0</v>
      </c>
      <c r="DZ237" s="45">
        <f t="shared" si="589"/>
        <v>0</v>
      </c>
      <c r="EA237" s="45">
        <f t="shared" si="547"/>
        <v>0</v>
      </c>
      <c r="EB237" s="45">
        <f>IF(AND(DZ237&lt;&gt;0,SUM(DZ$9:DZ236)=0),ROUND(DY$1*DY$3,0),0)</f>
        <v>0</v>
      </c>
      <c r="EC237" s="18"/>
      <c r="ED237" s="38">
        <f>IF(SUM(EL$9:EL236)&gt;0.9,MAX(ED$9:ED236)+1,0)</f>
        <v>0</v>
      </c>
      <c r="EE237" s="44">
        <f t="shared" si="495"/>
        <v>0</v>
      </c>
      <c r="EF237" s="40">
        <f t="shared" si="496"/>
        <v>51470</v>
      </c>
      <c r="EG237" s="43">
        <f t="shared" ref="EG237:EG298" si="602">IF(AND(EE237&gt;0,EE236=0),EF237,0)</f>
        <v>0</v>
      </c>
      <c r="EH237" s="43">
        <f t="shared" si="590"/>
        <v>0</v>
      </c>
      <c r="EI237" s="45">
        <f>IF(AND(ED237=EK$6,EM236-EK$1/(EK$7-EK$6+1)&gt;=0),ROUND(EK$1/(EK$7-EK$6+1),0),IF(AND(SUM(EI$10:EI236)&gt;0,EM236-EI236&gt;=0),EI236,IF(AND(SUM(EI$10:EI236)&gt;0),EK$1-SUM(EI$10:EI236),0)))</f>
        <v>0</v>
      </c>
      <c r="EJ237" s="45">
        <f t="shared" si="548"/>
        <v>0</v>
      </c>
      <c r="EK237" s="45">
        <f t="shared" si="549"/>
        <v>0</v>
      </c>
      <c r="EL237" s="45">
        <f t="shared" si="591"/>
        <v>0</v>
      </c>
      <c r="EM237" s="45">
        <f t="shared" si="550"/>
        <v>0</v>
      </c>
      <c r="EN237" s="45">
        <f>IF(AND(EL237&lt;&gt;0,SUM(EL$9:EL236)=0),ROUND(EK$1*EK$3,0),0)</f>
        <v>0</v>
      </c>
      <c r="EO237" s="21"/>
      <c r="EP237" s="46">
        <f t="shared" si="567"/>
        <v>215</v>
      </c>
      <c r="EQ237" s="47">
        <f t="shared" si="551"/>
        <v>51470</v>
      </c>
      <c r="ER237" s="48">
        <f t="shared" si="568"/>
        <v>0</v>
      </c>
      <c r="ES237" s="48">
        <f t="shared" si="552"/>
        <v>0</v>
      </c>
      <c r="ET237" s="48">
        <f t="shared" si="553"/>
        <v>0</v>
      </c>
      <c r="EU237" s="48">
        <f t="shared" si="554"/>
        <v>0</v>
      </c>
      <c r="EV237" s="48">
        <f t="shared" si="555"/>
        <v>0</v>
      </c>
      <c r="EW237" s="48">
        <f t="shared" si="556"/>
        <v>0</v>
      </c>
      <c r="EX237" s="48">
        <f t="shared" si="557"/>
        <v>0</v>
      </c>
      <c r="EY237" s="48">
        <f t="shared" si="558"/>
        <v>0</v>
      </c>
      <c r="EZ237" s="48">
        <f t="shared" si="559"/>
        <v>0</v>
      </c>
      <c r="FA237" s="48">
        <f t="shared" si="560"/>
        <v>0</v>
      </c>
      <c r="FB237" s="48">
        <f t="shared" si="561"/>
        <v>0</v>
      </c>
      <c r="FC237" s="48">
        <f t="shared" si="562"/>
        <v>0</v>
      </c>
      <c r="FD237" s="48">
        <f t="shared" si="497"/>
        <v>0</v>
      </c>
      <c r="FE237" s="49">
        <f t="shared" si="473"/>
        <v>0</v>
      </c>
      <c r="FF237" s="49">
        <f t="shared" si="501"/>
        <v>0</v>
      </c>
      <c r="FG237" s="49">
        <f t="shared" si="502"/>
        <v>0</v>
      </c>
      <c r="FH237" s="49">
        <f t="shared" si="503"/>
        <v>0</v>
      </c>
      <c r="FI237" s="49">
        <f t="shared" si="504"/>
        <v>0</v>
      </c>
      <c r="FJ237" s="49">
        <f t="shared" si="505"/>
        <v>0</v>
      </c>
      <c r="FK237" s="49">
        <f t="shared" si="506"/>
        <v>0</v>
      </c>
      <c r="FL237" s="49">
        <f t="shared" si="507"/>
        <v>0</v>
      </c>
      <c r="FM237" s="49">
        <f t="shared" si="508"/>
        <v>0</v>
      </c>
      <c r="FN237" s="49">
        <f t="shared" si="563"/>
        <v>0</v>
      </c>
      <c r="FO237" s="49">
        <f t="shared" si="564"/>
        <v>0</v>
      </c>
      <c r="FP237" s="49">
        <f t="shared" si="565"/>
        <v>0</v>
      </c>
      <c r="FQ237" s="49">
        <f t="shared" si="566"/>
        <v>0</v>
      </c>
      <c r="FR237" s="49">
        <f t="shared" si="509"/>
        <v>0</v>
      </c>
      <c r="FS237" s="49">
        <f>IF(SUM(FF237:FF$298)=0,FF$299*FS$8/12,0)</f>
        <v>0</v>
      </c>
      <c r="FT237" s="49">
        <f>IF(SUM(FG237:FG$298)=0,FG$299*FT$8/12,0)</f>
        <v>0</v>
      </c>
      <c r="FU237" s="49">
        <f>IF(SUM(FH237:FH$298)=0,FH$299*FU$8/12,0)</f>
        <v>0</v>
      </c>
      <c r="FV237" s="49">
        <f>IF(SUM(FI237:FI$298)=0,FI$299*FV$8/12,0)</f>
        <v>0</v>
      </c>
      <c r="FW237" s="49">
        <f>IF(SUM(FJ237:FJ$298)=0,FJ$299*FW$8/12,0)</f>
        <v>0</v>
      </c>
      <c r="FX237" s="49">
        <f>IF(SUM(FK237:FK$298)=0,FK$299*FX$8/12,0)</f>
        <v>0</v>
      </c>
      <c r="FY237" s="49">
        <f>IF(SUM(FL237:FL$298)=0,FL$299*FY$8/12,0)</f>
        <v>0</v>
      </c>
      <c r="FZ237" s="49">
        <f>IF(SUM(FM237:FM$298)=0,FM$299*FZ$8/12,0)</f>
        <v>0</v>
      </c>
      <c r="GA237" s="49">
        <f>IF(SUM(FN237:FN$298)=0,FN$299*GA$8/12,0)</f>
        <v>0</v>
      </c>
      <c r="GB237" s="49">
        <f>IF(SUM(FO237:FO$298)=0,FO$299*GB$8/12,0)</f>
        <v>0</v>
      </c>
      <c r="GC237" s="49">
        <f>IF(SUM(FP237:FP$298)=0,FP$299*GC$8/12,0)</f>
        <v>0</v>
      </c>
      <c r="GD237" s="49">
        <f>IF(SUM(FQ237:FQ$298)=0,FQ$299*GD$8/12,0)</f>
        <v>0</v>
      </c>
      <c r="GE237" s="49">
        <f t="shared" si="510"/>
        <v>0</v>
      </c>
      <c r="GF237" s="49">
        <f t="shared" si="498"/>
        <v>0</v>
      </c>
      <c r="GG237" s="49">
        <f t="shared" si="511"/>
        <v>0</v>
      </c>
      <c r="GH237" s="49">
        <f t="shared" si="499"/>
        <v>0</v>
      </c>
      <c r="GI237" s="49">
        <f t="shared" si="512"/>
        <v>0</v>
      </c>
      <c r="GJ237" s="49">
        <f t="shared" si="500"/>
        <v>0</v>
      </c>
      <c r="GK237" s="21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  <c r="IW237" s="64"/>
      <c r="IX237" s="64"/>
      <c r="IY237" s="64"/>
      <c r="IZ237" s="64"/>
      <c r="JA237" s="64"/>
      <c r="JB237" s="64"/>
      <c r="JC237" s="64"/>
      <c r="JD237" s="64"/>
      <c r="JE237" s="64"/>
      <c r="JF237" s="64"/>
      <c r="JG237" s="64"/>
      <c r="JH237" s="64"/>
      <c r="JI237" s="64"/>
      <c r="JJ237" s="64"/>
      <c r="JK237" s="64"/>
      <c r="JL237" s="64"/>
      <c r="JM237" s="64"/>
      <c r="JN237" s="64"/>
      <c r="JO237" s="64"/>
      <c r="JP237" s="64"/>
      <c r="JQ237" s="64"/>
      <c r="JR237" s="64"/>
      <c r="JS237" s="64"/>
      <c r="JT237" s="64"/>
      <c r="JU237" s="64"/>
      <c r="JV237" s="64"/>
      <c r="JW237" s="64"/>
      <c r="JX237" s="64"/>
      <c r="JY237" s="64"/>
      <c r="JZ237" s="64"/>
      <c r="KA237" s="64"/>
      <c r="KB237" s="64"/>
      <c r="KC237" s="64"/>
      <c r="KD237" s="64"/>
      <c r="KE237" s="64"/>
      <c r="KF237" s="64"/>
      <c r="KG237" s="64"/>
      <c r="KH237" s="64"/>
      <c r="KI237" s="64"/>
      <c r="KJ237" s="64"/>
      <c r="KK237" s="64"/>
      <c r="KL237" s="64"/>
      <c r="KM237" s="64"/>
    </row>
    <row r="238" spans="1:299">
      <c r="A238" s="57"/>
      <c r="B238" s="38">
        <f>IF(SUM(J$9:J237)&gt;0.9,MAX(B$9:B237)+1,0)</f>
        <v>209</v>
      </c>
      <c r="C238" s="44">
        <f t="shared" si="474"/>
        <v>0</v>
      </c>
      <c r="D238" s="40">
        <v>51501</v>
      </c>
      <c r="E238" s="43">
        <f t="shared" si="513"/>
        <v>0</v>
      </c>
      <c r="F238" s="43">
        <f t="shared" si="514"/>
        <v>0</v>
      </c>
      <c r="G238" s="45">
        <f>IF(AND(B238=I$6,K237-I$1/(I$7-I$6+1)&gt;=0),ROUND(I$1/(I$7-I$6+1),0),IF(AND(SUM(G$10:G237)&gt;0,K237-G237&gt;=0),G237,IF(AND(SUM(G$10:G237)&gt;0),I$1-SUM(G$10:G237),0)))</f>
        <v>0</v>
      </c>
      <c r="H238" s="45">
        <f t="shared" si="515"/>
        <v>0</v>
      </c>
      <c r="I238" s="45">
        <f t="shared" si="516"/>
        <v>0</v>
      </c>
      <c r="J238" s="45">
        <f t="shared" si="569"/>
        <v>0</v>
      </c>
      <c r="K238" s="45">
        <f t="shared" si="517"/>
        <v>0</v>
      </c>
      <c r="L238" s="45">
        <f>IF(AND(J238&lt;&gt;0,SUM(J$9:J237)=0),ROUND(I$1*I$3,0),0)</f>
        <v>0</v>
      </c>
      <c r="M238" s="18"/>
      <c r="N238" s="38">
        <f>IF(SUM(V$9:V237)&gt;0.9,MAX(N$9:N237)+1,0)</f>
        <v>0</v>
      </c>
      <c r="O238" s="44">
        <f t="shared" si="475"/>
        <v>0</v>
      </c>
      <c r="P238" s="40">
        <f t="shared" si="476"/>
        <v>51501</v>
      </c>
      <c r="Q238" s="43">
        <f t="shared" si="592"/>
        <v>0</v>
      </c>
      <c r="R238" s="43">
        <f t="shared" si="570"/>
        <v>0</v>
      </c>
      <c r="S238" s="45">
        <f>IF(AND(N238=U$6,W237-U$1/(U$7-U$6+1)&gt;=0),ROUND(U$1/(U$7-U$6+1),0),IF(AND(SUM(S$10:S237)&gt;0,W237-S237&gt;=0),S237,IF(AND(SUM(S$10:S237)&gt;0),U$1-SUM(S$10:S237),0)))</f>
        <v>0</v>
      </c>
      <c r="T238" s="45">
        <f t="shared" si="518"/>
        <v>0</v>
      </c>
      <c r="U238" s="45">
        <f t="shared" si="519"/>
        <v>0</v>
      </c>
      <c r="V238" s="45">
        <f t="shared" si="571"/>
        <v>0</v>
      </c>
      <c r="W238" s="45">
        <f t="shared" si="520"/>
        <v>0</v>
      </c>
      <c r="X238" s="45">
        <f>IF(AND(V238&lt;&gt;0,SUM(V$9:V237)=0),ROUND(U$1*U$3,0),0)</f>
        <v>0</v>
      </c>
      <c r="Y238" s="18"/>
      <c r="Z238" s="38">
        <f>IF(SUM(AH$9:AH237)&gt;0.9,MAX(Z$9:Z237)+1,0)</f>
        <v>0</v>
      </c>
      <c r="AA238" s="44">
        <f t="shared" si="477"/>
        <v>0</v>
      </c>
      <c r="AB238" s="40">
        <f t="shared" si="478"/>
        <v>51501</v>
      </c>
      <c r="AC238" s="43">
        <f t="shared" si="593"/>
        <v>0</v>
      </c>
      <c r="AD238" s="43">
        <f t="shared" si="572"/>
        <v>0</v>
      </c>
      <c r="AE238" s="45">
        <f>IF(AND(Z238=AG$6,AI237-AG$1/(AG$7-AG$6+1)&gt;=0),ROUND(AG$1/(AG$7-AG$6+1),0),IF(AND(SUM(AE$10:AE237)&gt;0,AI237-AE237&gt;=0),AE237,IF(AND(SUM(AE$10:AE237)&gt;0),AG$1-SUM(AE$10:AE237),0)))</f>
        <v>0</v>
      </c>
      <c r="AF238" s="45">
        <f t="shared" si="521"/>
        <v>0</v>
      </c>
      <c r="AG238" s="45">
        <f t="shared" si="522"/>
        <v>0</v>
      </c>
      <c r="AH238" s="45">
        <f t="shared" si="573"/>
        <v>0</v>
      </c>
      <c r="AI238" s="45">
        <f t="shared" si="523"/>
        <v>0</v>
      </c>
      <c r="AJ238" s="45">
        <f>IF(AND(AH238&lt;&gt;0,SUM(AH$9:AH237)=0),ROUND(AG$1*AG$3,0),0)</f>
        <v>0</v>
      </c>
      <c r="AK238" s="18"/>
      <c r="AL238" s="38">
        <f>IF(SUM(AT$9:AT237)&gt;0.9,MAX(AL$9:AL237)+1,0)</f>
        <v>0</v>
      </c>
      <c r="AM238" s="44">
        <f t="shared" si="479"/>
        <v>0</v>
      </c>
      <c r="AN238" s="40">
        <f t="shared" si="480"/>
        <v>51501</v>
      </c>
      <c r="AO238" s="43">
        <f t="shared" si="594"/>
        <v>0</v>
      </c>
      <c r="AP238" s="43">
        <f t="shared" si="574"/>
        <v>0</v>
      </c>
      <c r="AQ238" s="45">
        <f>IF(AND(AL238=AS$6,AU237-AS$1/(AS$7-AS$6+1)&gt;=0),ROUND(AS$1/(AS$7-AS$6+1),0),IF(AND(SUM(AQ$10:AQ237)&gt;0,AU237-AQ237&gt;=0),AQ237,IF(AND(SUM(AQ$10:AQ237)&gt;0),AS$1-SUM(AQ$10:AQ237),0)))</f>
        <v>0</v>
      </c>
      <c r="AR238" s="45">
        <f t="shared" si="524"/>
        <v>0</v>
      </c>
      <c r="AS238" s="45">
        <f t="shared" si="525"/>
        <v>0</v>
      </c>
      <c r="AT238" s="45">
        <f t="shared" si="575"/>
        <v>0</v>
      </c>
      <c r="AU238" s="45">
        <f t="shared" si="526"/>
        <v>0</v>
      </c>
      <c r="AV238" s="45">
        <f>IF(AND(AT238&lt;&gt;0,SUM(AT$9:AT237)=0),ROUND(AS$1*AS$3,0),0)</f>
        <v>0</v>
      </c>
      <c r="AW238" s="18"/>
      <c r="AX238" s="38">
        <f>IF(SUM(BF$9:BF237)&gt;0.9,MAX(AX$9:AX237)+1,0)</f>
        <v>0</v>
      </c>
      <c r="AY238" s="44">
        <f t="shared" si="481"/>
        <v>0</v>
      </c>
      <c r="AZ238" s="40">
        <f t="shared" si="482"/>
        <v>51501</v>
      </c>
      <c r="BA238" s="43">
        <f t="shared" si="595"/>
        <v>0</v>
      </c>
      <c r="BB238" s="43">
        <f t="shared" si="576"/>
        <v>0</v>
      </c>
      <c r="BC238" s="45">
        <f>IF(AND(AX238=BE$6,BG237-BE$1/(BE$7-BE$6+1)&gt;=0),ROUND(BE$1/(BE$7-BE$6+1),0),IF(AND(SUM(BC$10:BC237)&gt;0,BG237-BC237&gt;=0),BC237,IF(AND(SUM(BC$10:BC237)&gt;0),BE$1-SUM(BC$10:BC237),0)))</f>
        <v>0</v>
      </c>
      <c r="BD238" s="45">
        <f t="shared" si="527"/>
        <v>0</v>
      </c>
      <c r="BE238" s="45">
        <f t="shared" si="528"/>
        <v>0</v>
      </c>
      <c r="BF238" s="45">
        <f t="shared" si="577"/>
        <v>0</v>
      </c>
      <c r="BG238" s="45">
        <f t="shared" si="529"/>
        <v>0</v>
      </c>
      <c r="BH238" s="45">
        <f>IF(AND(BF238&lt;&gt;0,SUM(BF$9:BF237)=0),ROUND(BE$1*BE$3,0),0)</f>
        <v>0</v>
      </c>
      <c r="BI238" s="18"/>
      <c r="BJ238" s="38">
        <f>IF(SUM(BR$9:BR237)&gt;0.9,MAX(BJ$9:BJ237)+1,0)</f>
        <v>0</v>
      </c>
      <c r="BK238" s="44">
        <f t="shared" si="483"/>
        <v>0</v>
      </c>
      <c r="BL238" s="40">
        <f t="shared" si="484"/>
        <v>51501</v>
      </c>
      <c r="BM238" s="43">
        <f t="shared" si="596"/>
        <v>0</v>
      </c>
      <c r="BN238" s="43">
        <f t="shared" si="578"/>
        <v>0</v>
      </c>
      <c r="BO238" s="45">
        <f>IF(AND(BJ238=BQ$6,BS237-BQ$1/(BQ$7-BQ$6+1)&gt;=0),ROUND(BQ$1/(BQ$7-BQ$6+1),0),IF(AND(SUM(BO$10:BO237)&gt;0,BS237-BO237&gt;=0),BO237,IF(AND(SUM(BO$10:BO237)&gt;0),BQ$1-SUM(BO$10:BO237),0)))</f>
        <v>0</v>
      </c>
      <c r="BP238" s="45">
        <f t="shared" si="530"/>
        <v>0</v>
      </c>
      <c r="BQ238" s="45">
        <f t="shared" si="531"/>
        <v>0</v>
      </c>
      <c r="BR238" s="45">
        <f t="shared" si="579"/>
        <v>0</v>
      </c>
      <c r="BS238" s="45">
        <f t="shared" si="532"/>
        <v>0</v>
      </c>
      <c r="BT238" s="45">
        <f>IF(AND(BR238&lt;&gt;0,SUM(BR$9:BR237)=0),ROUND(BQ$1*BQ$3,0),0)</f>
        <v>0</v>
      </c>
      <c r="BU238" s="18"/>
      <c r="BV238" s="38">
        <f>IF(SUM(CD$9:CD237)&gt;0.9,MAX(BV$9:BV237)+1,0)</f>
        <v>0</v>
      </c>
      <c r="BW238" s="44">
        <f t="shared" si="485"/>
        <v>0</v>
      </c>
      <c r="BX238" s="40">
        <f t="shared" si="486"/>
        <v>51501</v>
      </c>
      <c r="BY238" s="43">
        <f t="shared" si="597"/>
        <v>0</v>
      </c>
      <c r="BZ238" s="43">
        <f t="shared" si="580"/>
        <v>0</v>
      </c>
      <c r="CA238" s="45">
        <f>IF(AND(BV238=CC$6,CE237-CC$1/(CC$7-CC$6+1)&gt;=0),ROUND(CC$1/(CC$7-CC$6+1),0),IF(AND(SUM(CA$10:CA237)&gt;0,CE237-CA237&gt;=0),CA237,IF(AND(SUM(CA$10:CA237)&gt;0),CC$1-SUM(CA$10:CA237),0)))</f>
        <v>0</v>
      </c>
      <c r="CB238" s="45">
        <f t="shared" si="533"/>
        <v>0</v>
      </c>
      <c r="CC238" s="45">
        <f t="shared" si="534"/>
        <v>0</v>
      </c>
      <c r="CD238" s="45">
        <f t="shared" si="581"/>
        <v>0</v>
      </c>
      <c r="CE238" s="45">
        <f t="shared" si="535"/>
        <v>0</v>
      </c>
      <c r="CF238" s="45">
        <f>IF(AND(CD238&lt;&gt;0,SUM(CD$9:CD237)=0),ROUND(CC$1*CC$3,0),0)</f>
        <v>0</v>
      </c>
      <c r="CG238" s="18"/>
      <c r="CH238" s="38">
        <f>IF(SUM(CP$9:CP237)&gt;0.9,MAX(CH$9:CH237)+1,0)</f>
        <v>0</v>
      </c>
      <c r="CI238" s="44">
        <f t="shared" si="487"/>
        <v>0</v>
      </c>
      <c r="CJ238" s="40">
        <f t="shared" si="488"/>
        <v>51501</v>
      </c>
      <c r="CK238" s="43">
        <f t="shared" si="598"/>
        <v>0</v>
      </c>
      <c r="CL238" s="43">
        <f t="shared" si="582"/>
        <v>0</v>
      </c>
      <c r="CM238" s="45">
        <f>IF(AND(CH238=CO$6,CQ237-CO$1/(CO$7-CO$6+1)&gt;=0),ROUND(CO$1/(CO$7-CO$6+1),0),IF(AND(SUM(CM$10:CM237)&gt;0,CQ237-CM237&gt;=0),CM237,IF(AND(SUM(CM$10:CM237)&gt;0),CO$1-SUM(CM$10:CM237),0)))</f>
        <v>0</v>
      </c>
      <c r="CN238" s="45">
        <f t="shared" si="536"/>
        <v>0</v>
      </c>
      <c r="CO238" s="45">
        <f t="shared" si="537"/>
        <v>0</v>
      </c>
      <c r="CP238" s="45">
        <f t="shared" si="583"/>
        <v>0</v>
      </c>
      <c r="CQ238" s="45">
        <f t="shared" si="538"/>
        <v>0</v>
      </c>
      <c r="CR238" s="45">
        <f>IF(AND(CP238&lt;&gt;0,SUM(CP$9:CP237)=0),ROUND(CO$1*CO$3,0),0)</f>
        <v>0</v>
      </c>
      <c r="CS238" s="18"/>
      <c r="CT238" s="38">
        <f>IF(SUM(DB$9:DB237)&gt;0.9,MAX(CT$9:CT237)+1,0)</f>
        <v>0</v>
      </c>
      <c r="CU238" s="44">
        <f t="shared" si="489"/>
        <v>0</v>
      </c>
      <c r="CV238" s="40">
        <f t="shared" si="490"/>
        <v>51501</v>
      </c>
      <c r="CW238" s="43">
        <f t="shared" si="599"/>
        <v>0</v>
      </c>
      <c r="CX238" s="43">
        <f t="shared" si="584"/>
        <v>0</v>
      </c>
      <c r="CY238" s="45">
        <f>IF(AND(CT238=DA$6,DC237-DA$1/(DA$7-DA$6+1)&gt;=0),ROUND(DA$1/(DA$7-DA$6+1),0),IF(AND(SUM(CY$10:CY237)&gt;0,DC237-CY237&gt;=0),CY237,IF(AND(SUM(CY$10:CY237)&gt;0),DA$1-SUM(CY$10:CY237),0)))</f>
        <v>0</v>
      </c>
      <c r="CZ238" s="45">
        <f t="shared" si="539"/>
        <v>0</v>
      </c>
      <c r="DA238" s="45">
        <f t="shared" si="540"/>
        <v>0</v>
      </c>
      <c r="DB238" s="45">
        <f t="shared" si="585"/>
        <v>0</v>
      </c>
      <c r="DC238" s="45">
        <f t="shared" si="541"/>
        <v>0</v>
      </c>
      <c r="DD238" s="45">
        <f>IF(AND(DB238&lt;&gt;0,SUM(DB$9:DB237)=0),ROUND(DA$1*DA$3,0),0)</f>
        <v>0</v>
      </c>
      <c r="DE238" s="18"/>
      <c r="DF238" s="38">
        <f>IF(SUM(DN$9:DN237)&gt;0.9,MAX(DF$9:DF237)+1,0)</f>
        <v>0</v>
      </c>
      <c r="DG238" s="44">
        <f t="shared" si="491"/>
        <v>0</v>
      </c>
      <c r="DH238" s="40">
        <f t="shared" si="492"/>
        <v>51501</v>
      </c>
      <c r="DI238" s="43">
        <f t="shared" si="600"/>
        <v>0</v>
      </c>
      <c r="DJ238" s="43">
        <f t="shared" si="586"/>
        <v>0</v>
      </c>
      <c r="DK238" s="45">
        <f>IF(AND(DF238=DM$6,DO237-DM$1/(DM$7-DM$6+1)&gt;=0),ROUND(DM$1/(DM$7-DM$6+1),0),IF(AND(SUM(DK$10:DK237)&gt;0,DO237-DK237&gt;=0),DK237,IF(AND(SUM(DK$10:DK237)&gt;0),DM$1-SUM(DK$10:DK237),0)))</f>
        <v>0</v>
      </c>
      <c r="DL238" s="45">
        <f t="shared" si="542"/>
        <v>0</v>
      </c>
      <c r="DM238" s="45">
        <f t="shared" si="543"/>
        <v>0</v>
      </c>
      <c r="DN238" s="45">
        <f t="shared" si="587"/>
        <v>0</v>
      </c>
      <c r="DO238" s="45">
        <f t="shared" si="544"/>
        <v>0</v>
      </c>
      <c r="DP238" s="45">
        <f>IF(AND(DN238&lt;&gt;0,SUM(DN$9:DN237)=0),ROUND(DM$1*DM$3,0),0)</f>
        <v>0</v>
      </c>
      <c r="DQ238" s="18"/>
      <c r="DR238" s="38">
        <f>IF(SUM(DZ$9:DZ237)&gt;0.9,MAX(DR$9:DR237)+1,0)</f>
        <v>0</v>
      </c>
      <c r="DS238" s="44">
        <f t="shared" si="493"/>
        <v>0</v>
      </c>
      <c r="DT238" s="40">
        <f t="shared" si="494"/>
        <v>51501</v>
      </c>
      <c r="DU238" s="43">
        <f t="shared" si="601"/>
        <v>0</v>
      </c>
      <c r="DV238" s="43">
        <f t="shared" si="588"/>
        <v>0</v>
      </c>
      <c r="DW238" s="45">
        <f>IF(AND(DR238=DY$6,EA237-DY$1/(DY$7-DY$6+1)&gt;=0),ROUND(DY$1/(DY$7-DY$6+1),0),IF(AND(SUM(DW$10:DW237)&gt;0,EA237-DW237&gt;=0),DW237,IF(AND(SUM(DW$10:DW237)&gt;0),DY$1-SUM(DW$10:DW237),0)))</f>
        <v>0</v>
      </c>
      <c r="DX238" s="45">
        <f t="shared" si="545"/>
        <v>0</v>
      </c>
      <c r="DY238" s="45">
        <f t="shared" si="546"/>
        <v>0</v>
      </c>
      <c r="DZ238" s="45">
        <f t="shared" si="589"/>
        <v>0</v>
      </c>
      <c r="EA238" s="45">
        <f t="shared" si="547"/>
        <v>0</v>
      </c>
      <c r="EB238" s="45">
        <f>IF(AND(DZ238&lt;&gt;0,SUM(DZ$9:DZ237)=0),ROUND(DY$1*DY$3,0),0)</f>
        <v>0</v>
      </c>
      <c r="EC238" s="18"/>
      <c r="ED238" s="38">
        <f>IF(SUM(EL$9:EL237)&gt;0.9,MAX(ED$9:ED237)+1,0)</f>
        <v>0</v>
      </c>
      <c r="EE238" s="44">
        <f t="shared" si="495"/>
        <v>0</v>
      </c>
      <c r="EF238" s="40">
        <f t="shared" si="496"/>
        <v>51501</v>
      </c>
      <c r="EG238" s="43">
        <f t="shared" si="602"/>
        <v>0</v>
      </c>
      <c r="EH238" s="43">
        <f t="shared" si="590"/>
        <v>0</v>
      </c>
      <c r="EI238" s="45">
        <f>IF(AND(ED238=EK$6,EM237-EK$1/(EK$7-EK$6+1)&gt;=0),ROUND(EK$1/(EK$7-EK$6+1),0),IF(AND(SUM(EI$10:EI237)&gt;0,EM237-EI237&gt;=0),EI237,IF(AND(SUM(EI$10:EI237)&gt;0),EK$1-SUM(EI$10:EI237),0)))</f>
        <v>0</v>
      </c>
      <c r="EJ238" s="45">
        <f t="shared" si="548"/>
        <v>0</v>
      </c>
      <c r="EK238" s="45">
        <f t="shared" si="549"/>
        <v>0</v>
      </c>
      <c r="EL238" s="45">
        <f t="shared" si="591"/>
        <v>0</v>
      </c>
      <c r="EM238" s="45">
        <f t="shared" si="550"/>
        <v>0</v>
      </c>
      <c r="EN238" s="45">
        <f>IF(AND(EL238&lt;&gt;0,SUM(EL$9:EL237)=0),ROUND(EK$1*EK$3,0),0)</f>
        <v>0</v>
      </c>
      <c r="EO238" s="21"/>
      <c r="EP238" s="46">
        <f t="shared" si="567"/>
        <v>216</v>
      </c>
      <c r="EQ238" s="47">
        <f t="shared" si="551"/>
        <v>51501</v>
      </c>
      <c r="ER238" s="48">
        <f t="shared" si="568"/>
        <v>0</v>
      </c>
      <c r="ES238" s="48">
        <f t="shared" si="552"/>
        <v>0</v>
      </c>
      <c r="ET238" s="48">
        <f t="shared" si="553"/>
        <v>0</v>
      </c>
      <c r="EU238" s="48">
        <f t="shared" si="554"/>
        <v>0</v>
      </c>
      <c r="EV238" s="48">
        <f t="shared" si="555"/>
        <v>0</v>
      </c>
      <c r="EW238" s="48">
        <f t="shared" si="556"/>
        <v>0</v>
      </c>
      <c r="EX238" s="48">
        <f t="shared" si="557"/>
        <v>0</v>
      </c>
      <c r="EY238" s="48">
        <f t="shared" si="558"/>
        <v>0</v>
      </c>
      <c r="EZ238" s="48">
        <f t="shared" si="559"/>
        <v>0</v>
      </c>
      <c r="FA238" s="48">
        <f t="shared" si="560"/>
        <v>0</v>
      </c>
      <c r="FB238" s="48">
        <f t="shared" si="561"/>
        <v>0</v>
      </c>
      <c r="FC238" s="48">
        <f t="shared" si="562"/>
        <v>0</v>
      </c>
      <c r="FD238" s="48">
        <f t="shared" si="497"/>
        <v>0</v>
      </c>
      <c r="FE238" s="49">
        <f t="shared" si="473"/>
        <v>0</v>
      </c>
      <c r="FF238" s="49">
        <f t="shared" si="501"/>
        <v>0</v>
      </c>
      <c r="FG238" s="49">
        <f t="shared" si="502"/>
        <v>0</v>
      </c>
      <c r="FH238" s="49">
        <f t="shared" si="503"/>
        <v>0</v>
      </c>
      <c r="FI238" s="49">
        <f t="shared" si="504"/>
        <v>0</v>
      </c>
      <c r="FJ238" s="49">
        <f t="shared" si="505"/>
        <v>0</v>
      </c>
      <c r="FK238" s="49">
        <f t="shared" si="506"/>
        <v>0</v>
      </c>
      <c r="FL238" s="49">
        <f t="shared" si="507"/>
        <v>0</v>
      </c>
      <c r="FM238" s="49">
        <f t="shared" si="508"/>
        <v>0</v>
      </c>
      <c r="FN238" s="49">
        <f t="shared" si="563"/>
        <v>0</v>
      </c>
      <c r="FO238" s="49">
        <f t="shared" si="564"/>
        <v>0</v>
      </c>
      <c r="FP238" s="49">
        <f t="shared" si="565"/>
        <v>0</v>
      </c>
      <c r="FQ238" s="49">
        <f t="shared" si="566"/>
        <v>0</v>
      </c>
      <c r="FR238" s="49">
        <f t="shared" si="509"/>
        <v>0</v>
      </c>
      <c r="FS238" s="49">
        <f>IF(SUM(FF238:FF$298)=0,FF$299*FS$8/12,0)</f>
        <v>0</v>
      </c>
      <c r="FT238" s="49">
        <f>IF(SUM(FG238:FG$298)=0,FG$299*FT$8/12,0)</f>
        <v>0</v>
      </c>
      <c r="FU238" s="49">
        <f>IF(SUM(FH238:FH$298)=0,FH$299*FU$8/12,0)</f>
        <v>0</v>
      </c>
      <c r="FV238" s="49">
        <f>IF(SUM(FI238:FI$298)=0,FI$299*FV$8/12,0)</f>
        <v>0</v>
      </c>
      <c r="FW238" s="49">
        <f>IF(SUM(FJ238:FJ$298)=0,FJ$299*FW$8/12,0)</f>
        <v>0</v>
      </c>
      <c r="FX238" s="49">
        <f>IF(SUM(FK238:FK$298)=0,FK$299*FX$8/12,0)</f>
        <v>0</v>
      </c>
      <c r="FY238" s="49">
        <f>IF(SUM(FL238:FL$298)=0,FL$299*FY$8/12,0)</f>
        <v>0</v>
      </c>
      <c r="FZ238" s="49">
        <f>IF(SUM(FM238:FM$298)=0,FM$299*FZ$8/12,0)</f>
        <v>0</v>
      </c>
      <c r="GA238" s="49">
        <f>IF(SUM(FN238:FN$298)=0,FN$299*GA$8/12,0)</f>
        <v>0</v>
      </c>
      <c r="GB238" s="49">
        <f>IF(SUM(FO238:FO$298)=0,FO$299*GB$8/12,0)</f>
        <v>0</v>
      </c>
      <c r="GC238" s="49">
        <f>IF(SUM(FP238:FP$298)=0,FP$299*GC$8/12,0)</f>
        <v>0</v>
      </c>
      <c r="GD238" s="49">
        <f>IF(SUM(FQ238:FQ$298)=0,FQ$299*GD$8/12,0)</f>
        <v>0</v>
      </c>
      <c r="GE238" s="49">
        <f t="shared" si="510"/>
        <v>0</v>
      </c>
      <c r="GF238" s="49">
        <f t="shared" si="498"/>
        <v>0</v>
      </c>
      <c r="GG238" s="49">
        <f t="shared" si="511"/>
        <v>0</v>
      </c>
      <c r="GH238" s="49">
        <f t="shared" si="499"/>
        <v>0</v>
      </c>
      <c r="GI238" s="49">
        <f t="shared" si="512"/>
        <v>0</v>
      </c>
      <c r="GJ238" s="49">
        <f t="shared" si="500"/>
        <v>0</v>
      </c>
      <c r="GK238" s="21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  <c r="JB238" s="64"/>
      <c r="JC238" s="64"/>
      <c r="JD238" s="64"/>
      <c r="JE238" s="64"/>
      <c r="JF238" s="64"/>
      <c r="JG238" s="64"/>
      <c r="JH238" s="64"/>
      <c r="JI238" s="64"/>
      <c r="JJ238" s="64"/>
      <c r="JK238" s="64"/>
      <c r="JL238" s="64"/>
      <c r="JM238" s="64"/>
      <c r="JN238" s="64"/>
      <c r="JO238" s="64"/>
      <c r="JP238" s="64"/>
      <c r="JQ238" s="64"/>
      <c r="JR238" s="64"/>
      <c r="JS238" s="64"/>
      <c r="JT238" s="64"/>
      <c r="JU238" s="64"/>
      <c r="JV238" s="64"/>
      <c r="JW238" s="64"/>
      <c r="JX238" s="64"/>
      <c r="JY238" s="64"/>
      <c r="JZ238" s="64"/>
      <c r="KA238" s="64"/>
      <c r="KB238" s="64"/>
      <c r="KC238" s="64"/>
      <c r="KD238" s="64"/>
      <c r="KE238" s="64"/>
      <c r="KF238" s="64"/>
      <c r="KG238" s="64"/>
      <c r="KH238" s="64"/>
      <c r="KI238" s="64"/>
      <c r="KJ238" s="64"/>
      <c r="KK238" s="64"/>
      <c r="KL238" s="64"/>
      <c r="KM238" s="64"/>
    </row>
    <row r="239" spans="1:299">
      <c r="A239" s="57"/>
      <c r="B239" s="38">
        <f>IF(SUM(J$9:J238)&gt;0.9,MAX(B$9:B238)+1,0)</f>
        <v>210</v>
      </c>
      <c r="C239" s="44">
        <f t="shared" si="474"/>
        <v>0</v>
      </c>
      <c r="D239" s="40">
        <v>51532</v>
      </c>
      <c r="E239" s="43">
        <f t="shared" si="513"/>
        <v>0</v>
      </c>
      <c r="F239" s="43">
        <f t="shared" si="514"/>
        <v>0</v>
      </c>
      <c r="G239" s="45">
        <f>IF(AND(B239=I$6,K238-I$1/(I$7-I$6+1)&gt;=0),ROUND(I$1/(I$7-I$6+1),0),IF(AND(SUM(G$10:G238)&gt;0,K238-G238&gt;=0),G238,IF(AND(SUM(G$10:G238)&gt;0),I$1-SUM(G$10:G238),0)))</f>
        <v>0</v>
      </c>
      <c r="H239" s="45">
        <f t="shared" si="515"/>
        <v>0</v>
      </c>
      <c r="I239" s="45">
        <f t="shared" si="516"/>
        <v>0</v>
      </c>
      <c r="J239" s="45">
        <f t="shared" si="569"/>
        <v>0</v>
      </c>
      <c r="K239" s="45">
        <f t="shared" si="517"/>
        <v>0</v>
      </c>
      <c r="L239" s="45">
        <f>IF(AND(J239&lt;&gt;0,SUM(J$9:J238)=0),ROUND(I$1*I$3,0),0)</f>
        <v>0</v>
      </c>
      <c r="M239" s="18"/>
      <c r="N239" s="38">
        <f>IF(SUM(V$9:V238)&gt;0.9,MAX(N$9:N238)+1,0)</f>
        <v>0</v>
      </c>
      <c r="O239" s="44">
        <f t="shared" si="475"/>
        <v>0</v>
      </c>
      <c r="P239" s="40">
        <f t="shared" si="476"/>
        <v>51532</v>
      </c>
      <c r="Q239" s="43">
        <f t="shared" si="592"/>
        <v>0</v>
      </c>
      <c r="R239" s="43">
        <f t="shared" si="570"/>
        <v>0</v>
      </c>
      <c r="S239" s="45">
        <f>IF(AND(N239=U$6,W238-U$1/(U$7-U$6+1)&gt;=0),ROUND(U$1/(U$7-U$6+1),0),IF(AND(SUM(S$10:S238)&gt;0,W238-S238&gt;=0),S238,IF(AND(SUM(S$10:S238)&gt;0),U$1-SUM(S$10:S238),0)))</f>
        <v>0</v>
      </c>
      <c r="T239" s="45">
        <f t="shared" si="518"/>
        <v>0</v>
      </c>
      <c r="U239" s="45">
        <f t="shared" si="519"/>
        <v>0</v>
      </c>
      <c r="V239" s="45">
        <f t="shared" si="571"/>
        <v>0</v>
      </c>
      <c r="W239" s="45">
        <f t="shared" si="520"/>
        <v>0</v>
      </c>
      <c r="X239" s="45">
        <f>IF(AND(V239&lt;&gt;0,SUM(V$9:V238)=0),ROUND(U$1*U$3,0),0)</f>
        <v>0</v>
      </c>
      <c r="Y239" s="18"/>
      <c r="Z239" s="38">
        <f>IF(SUM(AH$9:AH238)&gt;0.9,MAX(Z$9:Z238)+1,0)</f>
        <v>0</v>
      </c>
      <c r="AA239" s="44">
        <f t="shared" si="477"/>
        <v>0</v>
      </c>
      <c r="AB239" s="40">
        <f t="shared" si="478"/>
        <v>51532</v>
      </c>
      <c r="AC239" s="43">
        <f t="shared" si="593"/>
        <v>0</v>
      </c>
      <c r="AD239" s="43">
        <f t="shared" si="572"/>
        <v>0</v>
      </c>
      <c r="AE239" s="45">
        <f>IF(AND(Z239=AG$6,AI238-AG$1/(AG$7-AG$6+1)&gt;=0),ROUND(AG$1/(AG$7-AG$6+1),0),IF(AND(SUM(AE$10:AE238)&gt;0,AI238-AE238&gt;=0),AE238,IF(AND(SUM(AE$10:AE238)&gt;0),AG$1-SUM(AE$10:AE238),0)))</f>
        <v>0</v>
      </c>
      <c r="AF239" s="45">
        <f t="shared" si="521"/>
        <v>0</v>
      </c>
      <c r="AG239" s="45">
        <f t="shared" si="522"/>
        <v>0</v>
      </c>
      <c r="AH239" s="45">
        <f t="shared" si="573"/>
        <v>0</v>
      </c>
      <c r="AI239" s="45">
        <f t="shared" si="523"/>
        <v>0</v>
      </c>
      <c r="AJ239" s="45">
        <f>IF(AND(AH239&lt;&gt;0,SUM(AH$9:AH238)=0),ROUND(AG$1*AG$3,0),0)</f>
        <v>0</v>
      </c>
      <c r="AK239" s="18"/>
      <c r="AL239" s="38">
        <f>IF(SUM(AT$9:AT238)&gt;0.9,MAX(AL$9:AL238)+1,0)</f>
        <v>0</v>
      </c>
      <c r="AM239" s="44">
        <f t="shared" si="479"/>
        <v>0</v>
      </c>
      <c r="AN239" s="40">
        <f t="shared" si="480"/>
        <v>51532</v>
      </c>
      <c r="AO239" s="43">
        <f t="shared" si="594"/>
        <v>0</v>
      </c>
      <c r="AP239" s="43">
        <f t="shared" si="574"/>
        <v>0</v>
      </c>
      <c r="AQ239" s="45">
        <f>IF(AND(AL239=AS$6,AU238-AS$1/(AS$7-AS$6+1)&gt;=0),ROUND(AS$1/(AS$7-AS$6+1),0),IF(AND(SUM(AQ$10:AQ238)&gt;0,AU238-AQ238&gt;=0),AQ238,IF(AND(SUM(AQ$10:AQ238)&gt;0),AS$1-SUM(AQ$10:AQ238),0)))</f>
        <v>0</v>
      </c>
      <c r="AR239" s="45">
        <f t="shared" si="524"/>
        <v>0</v>
      </c>
      <c r="AS239" s="45">
        <f t="shared" si="525"/>
        <v>0</v>
      </c>
      <c r="AT239" s="45">
        <f t="shared" si="575"/>
        <v>0</v>
      </c>
      <c r="AU239" s="45">
        <f t="shared" si="526"/>
        <v>0</v>
      </c>
      <c r="AV239" s="45">
        <f>IF(AND(AT239&lt;&gt;0,SUM(AT$9:AT238)=0),ROUND(AS$1*AS$3,0),0)</f>
        <v>0</v>
      </c>
      <c r="AW239" s="18"/>
      <c r="AX239" s="38">
        <f>IF(SUM(BF$9:BF238)&gt;0.9,MAX(AX$9:AX238)+1,0)</f>
        <v>0</v>
      </c>
      <c r="AY239" s="44">
        <f t="shared" si="481"/>
        <v>0</v>
      </c>
      <c r="AZ239" s="40">
        <f t="shared" si="482"/>
        <v>51532</v>
      </c>
      <c r="BA239" s="43">
        <f t="shared" si="595"/>
        <v>0</v>
      </c>
      <c r="BB239" s="43">
        <f t="shared" si="576"/>
        <v>0</v>
      </c>
      <c r="BC239" s="45">
        <f>IF(AND(AX239=BE$6,BG238-BE$1/(BE$7-BE$6+1)&gt;=0),ROUND(BE$1/(BE$7-BE$6+1),0),IF(AND(SUM(BC$10:BC238)&gt;0,BG238-BC238&gt;=0),BC238,IF(AND(SUM(BC$10:BC238)&gt;0),BE$1-SUM(BC$10:BC238),0)))</f>
        <v>0</v>
      </c>
      <c r="BD239" s="45">
        <f t="shared" si="527"/>
        <v>0</v>
      </c>
      <c r="BE239" s="45">
        <f t="shared" si="528"/>
        <v>0</v>
      </c>
      <c r="BF239" s="45">
        <f t="shared" si="577"/>
        <v>0</v>
      </c>
      <c r="BG239" s="45">
        <f t="shared" si="529"/>
        <v>0</v>
      </c>
      <c r="BH239" s="45">
        <f>IF(AND(BF239&lt;&gt;0,SUM(BF$9:BF238)=0),ROUND(BE$1*BE$3,0),0)</f>
        <v>0</v>
      </c>
      <c r="BI239" s="18"/>
      <c r="BJ239" s="38">
        <f>IF(SUM(BR$9:BR238)&gt;0.9,MAX(BJ$9:BJ238)+1,0)</f>
        <v>0</v>
      </c>
      <c r="BK239" s="44">
        <f t="shared" si="483"/>
        <v>0</v>
      </c>
      <c r="BL239" s="40">
        <f t="shared" si="484"/>
        <v>51532</v>
      </c>
      <c r="BM239" s="43">
        <f t="shared" si="596"/>
        <v>0</v>
      </c>
      <c r="BN239" s="43">
        <f t="shared" si="578"/>
        <v>0</v>
      </c>
      <c r="BO239" s="45">
        <f>IF(AND(BJ239=BQ$6,BS238-BQ$1/(BQ$7-BQ$6+1)&gt;=0),ROUND(BQ$1/(BQ$7-BQ$6+1),0),IF(AND(SUM(BO$10:BO238)&gt;0,BS238-BO238&gt;=0),BO238,IF(AND(SUM(BO$10:BO238)&gt;0),BQ$1-SUM(BO$10:BO238),0)))</f>
        <v>0</v>
      </c>
      <c r="BP239" s="45">
        <f t="shared" si="530"/>
        <v>0</v>
      </c>
      <c r="BQ239" s="45">
        <f t="shared" si="531"/>
        <v>0</v>
      </c>
      <c r="BR239" s="45">
        <f t="shared" si="579"/>
        <v>0</v>
      </c>
      <c r="BS239" s="45">
        <f t="shared" si="532"/>
        <v>0</v>
      </c>
      <c r="BT239" s="45">
        <f>IF(AND(BR239&lt;&gt;0,SUM(BR$9:BR238)=0),ROUND(BQ$1*BQ$3,0),0)</f>
        <v>0</v>
      </c>
      <c r="BU239" s="18"/>
      <c r="BV239" s="38">
        <f>IF(SUM(CD$9:CD238)&gt;0.9,MAX(BV$9:BV238)+1,0)</f>
        <v>0</v>
      </c>
      <c r="BW239" s="44">
        <f t="shared" si="485"/>
        <v>0</v>
      </c>
      <c r="BX239" s="40">
        <f t="shared" si="486"/>
        <v>51532</v>
      </c>
      <c r="BY239" s="43">
        <f t="shared" si="597"/>
        <v>0</v>
      </c>
      <c r="BZ239" s="43">
        <f t="shared" si="580"/>
        <v>0</v>
      </c>
      <c r="CA239" s="45">
        <f>IF(AND(BV239=CC$6,CE238-CC$1/(CC$7-CC$6+1)&gt;=0),ROUND(CC$1/(CC$7-CC$6+1),0),IF(AND(SUM(CA$10:CA238)&gt;0,CE238-CA238&gt;=0),CA238,IF(AND(SUM(CA$10:CA238)&gt;0),CC$1-SUM(CA$10:CA238),0)))</f>
        <v>0</v>
      </c>
      <c r="CB239" s="45">
        <f t="shared" si="533"/>
        <v>0</v>
      </c>
      <c r="CC239" s="45">
        <f t="shared" si="534"/>
        <v>0</v>
      </c>
      <c r="CD239" s="45">
        <f t="shared" si="581"/>
        <v>0</v>
      </c>
      <c r="CE239" s="45">
        <f t="shared" si="535"/>
        <v>0</v>
      </c>
      <c r="CF239" s="45">
        <f>IF(AND(CD239&lt;&gt;0,SUM(CD$9:CD238)=0),ROUND(CC$1*CC$3,0),0)</f>
        <v>0</v>
      </c>
      <c r="CG239" s="18"/>
      <c r="CH239" s="38">
        <f>IF(SUM(CP$9:CP238)&gt;0.9,MAX(CH$9:CH238)+1,0)</f>
        <v>0</v>
      </c>
      <c r="CI239" s="44">
        <f t="shared" si="487"/>
        <v>0</v>
      </c>
      <c r="CJ239" s="40">
        <f t="shared" si="488"/>
        <v>51532</v>
      </c>
      <c r="CK239" s="43">
        <f t="shared" si="598"/>
        <v>0</v>
      </c>
      <c r="CL239" s="43">
        <f t="shared" si="582"/>
        <v>0</v>
      </c>
      <c r="CM239" s="45">
        <f>IF(AND(CH239=CO$6,CQ238-CO$1/(CO$7-CO$6+1)&gt;=0),ROUND(CO$1/(CO$7-CO$6+1),0),IF(AND(SUM(CM$10:CM238)&gt;0,CQ238-CM238&gt;=0),CM238,IF(AND(SUM(CM$10:CM238)&gt;0),CO$1-SUM(CM$10:CM238),0)))</f>
        <v>0</v>
      </c>
      <c r="CN239" s="45">
        <f t="shared" si="536"/>
        <v>0</v>
      </c>
      <c r="CO239" s="45">
        <f t="shared" si="537"/>
        <v>0</v>
      </c>
      <c r="CP239" s="45">
        <f t="shared" si="583"/>
        <v>0</v>
      </c>
      <c r="CQ239" s="45">
        <f t="shared" si="538"/>
        <v>0</v>
      </c>
      <c r="CR239" s="45">
        <f>IF(AND(CP239&lt;&gt;0,SUM(CP$9:CP238)=0),ROUND(CO$1*CO$3,0),0)</f>
        <v>0</v>
      </c>
      <c r="CS239" s="18"/>
      <c r="CT239" s="38">
        <f>IF(SUM(DB$9:DB238)&gt;0.9,MAX(CT$9:CT238)+1,0)</f>
        <v>0</v>
      </c>
      <c r="CU239" s="44">
        <f t="shared" si="489"/>
        <v>0</v>
      </c>
      <c r="CV239" s="40">
        <f t="shared" si="490"/>
        <v>51532</v>
      </c>
      <c r="CW239" s="43">
        <f t="shared" si="599"/>
        <v>0</v>
      </c>
      <c r="CX239" s="43">
        <f t="shared" si="584"/>
        <v>0</v>
      </c>
      <c r="CY239" s="45">
        <f>IF(AND(CT239=DA$6,DC238-DA$1/(DA$7-DA$6+1)&gt;=0),ROUND(DA$1/(DA$7-DA$6+1),0),IF(AND(SUM(CY$10:CY238)&gt;0,DC238-CY238&gt;=0),CY238,IF(AND(SUM(CY$10:CY238)&gt;0),DA$1-SUM(CY$10:CY238),0)))</f>
        <v>0</v>
      </c>
      <c r="CZ239" s="45">
        <f t="shared" si="539"/>
        <v>0</v>
      </c>
      <c r="DA239" s="45">
        <f t="shared" si="540"/>
        <v>0</v>
      </c>
      <c r="DB239" s="45">
        <f t="shared" si="585"/>
        <v>0</v>
      </c>
      <c r="DC239" s="45">
        <f t="shared" si="541"/>
        <v>0</v>
      </c>
      <c r="DD239" s="45">
        <f>IF(AND(DB239&lt;&gt;0,SUM(DB$9:DB238)=0),ROUND(DA$1*DA$3,0),0)</f>
        <v>0</v>
      </c>
      <c r="DE239" s="18"/>
      <c r="DF239" s="38">
        <f>IF(SUM(DN$9:DN238)&gt;0.9,MAX(DF$9:DF238)+1,0)</f>
        <v>0</v>
      </c>
      <c r="DG239" s="44">
        <f t="shared" si="491"/>
        <v>0</v>
      </c>
      <c r="DH239" s="40">
        <f t="shared" si="492"/>
        <v>51532</v>
      </c>
      <c r="DI239" s="43">
        <f t="shared" si="600"/>
        <v>0</v>
      </c>
      <c r="DJ239" s="43">
        <f t="shared" si="586"/>
        <v>0</v>
      </c>
      <c r="DK239" s="45">
        <f>IF(AND(DF239=DM$6,DO238-DM$1/(DM$7-DM$6+1)&gt;=0),ROUND(DM$1/(DM$7-DM$6+1),0),IF(AND(SUM(DK$10:DK238)&gt;0,DO238-DK238&gt;=0),DK238,IF(AND(SUM(DK$10:DK238)&gt;0),DM$1-SUM(DK$10:DK238),0)))</f>
        <v>0</v>
      </c>
      <c r="DL239" s="45">
        <f t="shared" si="542"/>
        <v>0</v>
      </c>
      <c r="DM239" s="45">
        <f t="shared" si="543"/>
        <v>0</v>
      </c>
      <c r="DN239" s="45">
        <f t="shared" si="587"/>
        <v>0</v>
      </c>
      <c r="DO239" s="45">
        <f t="shared" si="544"/>
        <v>0</v>
      </c>
      <c r="DP239" s="45">
        <f>IF(AND(DN239&lt;&gt;0,SUM(DN$9:DN238)=0),ROUND(DM$1*DM$3,0),0)</f>
        <v>0</v>
      </c>
      <c r="DQ239" s="18"/>
      <c r="DR239" s="38">
        <f>IF(SUM(DZ$9:DZ238)&gt;0.9,MAX(DR$9:DR238)+1,0)</f>
        <v>0</v>
      </c>
      <c r="DS239" s="44">
        <f t="shared" si="493"/>
        <v>0</v>
      </c>
      <c r="DT239" s="40">
        <f t="shared" si="494"/>
        <v>51532</v>
      </c>
      <c r="DU239" s="43">
        <f t="shared" si="601"/>
        <v>0</v>
      </c>
      <c r="DV239" s="43">
        <f t="shared" si="588"/>
        <v>0</v>
      </c>
      <c r="DW239" s="45">
        <f>IF(AND(DR239=DY$6,EA238-DY$1/(DY$7-DY$6+1)&gt;=0),ROUND(DY$1/(DY$7-DY$6+1),0),IF(AND(SUM(DW$10:DW238)&gt;0,EA238-DW238&gt;=0),DW238,IF(AND(SUM(DW$10:DW238)&gt;0),DY$1-SUM(DW$10:DW238),0)))</f>
        <v>0</v>
      </c>
      <c r="DX239" s="45">
        <f t="shared" si="545"/>
        <v>0</v>
      </c>
      <c r="DY239" s="45">
        <f t="shared" si="546"/>
        <v>0</v>
      </c>
      <c r="DZ239" s="45">
        <f t="shared" si="589"/>
        <v>0</v>
      </c>
      <c r="EA239" s="45">
        <f t="shared" si="547"/>
        <v>0</v>
      </c>
      <c r="EB239" s="45">
        <f>IF(AND(DZ239&lt;&gt;0,SUM(DZ$9:DZ238)=0),ROUND(DY$1*DY$3,0),0)</f>
        <v>0</v>
      </c>
      <c r="EC239" s="18"/>
      <c r="ED239" s="38">
        <f>IF(SUM(EL$9:EL238)&gt;0.9,MAX(ED$9:ED238)+1,0)</f>
        <v>0</v>
      </c>
      <c r="EE239" s="44">
        <f t="shared" si="495"/>
        <v>0</v>
      </c>
      <c r="EF239" s="40">
        <f t="shared" si="496"/>
        <v>51532</v>
      </c>
      <c r="EG239" s="43">
        <f t="shared" si="602"/>
        <v>0</v>
      </c>
      <c r="EH239" s="43">
        <f t="shared" si="590"/>
        <v>0</v>
      </c>
      <c r="EI239" s="45">
        <f>IF(AND(ED239=EK$6,EM238-EK$1/(EK$7-EK$6+1)&gt;=0),ROUND(EK$1/(EK$7-EK$6+1),0),IF(AND(SUM(EI$10:EI238)&gt;0,EM238-EI238&gt;=0),EI238,IF(AND(SUM(EI$10:EI238)&gt;0),EK$1-SUM(EI$10:EI238),0)))</f>
        <v>0</v>
      </c>
      <c r="EJ239" s="45">
        <f t="shared" si="548"/>
        <v>0</v>
      </c>
      <c r="EK239" s="45">
        <f t="shared" si="549"/>
        <v>0</v>
      </c>
      <c r="EL239" s="45">
        <f t="shared" si="591"/>
        <v>0</v>
      </c>
      <c r="EM239" s="45">
        <f t="shared" si="550"/>
        <v>0</v>
      </c>
      <c r="EN239" s="45">
        <f>IF(AND(EL239&lt;&gt;0,SUM(EL$9:EL238)=0),ROUND(EK$1*EK$3,0),0)</f>
        <v>0</v>
      </c>
      <c r="EO239" s="21"/>
      <c r="EP239" s="46">
        <f t="shared" si="567"/>
        <v>217</v>
      </c>
      <c r="EQ239" s="47">
        <f t="shared" si="551"/>
        <v>51532</v>
      </c>
      <c r="ER239" s="48">
        <f t="shared" si="568"/>
        <v>0</v>
      </c>
      <c r="ES239" s="48">
        <f t="shared" si="552"/>
        <v>0</v>
      </c>
      <c r="ET239" s="48">
        <f t="shared" si="553"/>
        <v>0</v>
      </c>
      <c r="EU239" s="48">
        <f t="shared" si="554"/>
        <v>0</v>
      </c>
      <c r="EV239" s="48">
        <f t="shared" si="555"/>
        <v>0</v>
      </c>
      <c r="EW239" s="48">
        <f t="shared" si="556"/>
        <v>0</v>
      </c>
      <c r="EX239" s="48">
        <f t="shared" si="557"/>
        <v>0</v>
      </c>
      <c r="EY239" s="48">
        <f t="shared" si="558"/>
        <v>0</v>
      </c>
      <c r="EZ239" s="48">
        <f t="shared" si="559"/>
        <v>0</v>
      </c>
      <c r="FA239" s="48">
        <f t="shared" si="560"/>
        <v>0</v>
      </c>
      <c r="FB239" s="48">
        <f t="shared" si="561"/>
        <v>0</v>
      </c>
      <c r="FC239" s="48">
        <f t="shared" si="562"/>
        <v>0</v>
      </c>
      <c r="FD239" s="48">
        <f t="shared" si="497"/>
        <v>0</v>
      </c>
      <c r="FE239" s="49">
        <f t="shared" si="473"/>
        <v>0</v>
      </c>
      <c r="FF239" s="49">
        <f t="shared" si="501"/>
        <v>0</v>
      </c>
      <c r="FG239" s="49">
        <f t="shared" si="502"/>
        <v>0</v>
      </c>
      <c r="FH239" s="49">
        <f t="shared" si="503"/>
        <v>0</v>
      </c>
      <c r="FI239" s="49">
        <f t="shared" si="504"/>
        <v>0</v>
      </c>
      <c r="FJ239" s="49">
        <f t="shared" si="505"/>
        <v>0</v>
      </c>
      <c r="FK239" s="49">
        <f t="shared" si="506"/>
        <v>0</v>
      </c>
      <c r="FL239" s="49">
        <f t="shared" si="507"/>
        <v>0</v>
      </c>
      <c r="FM239" s="49">
        <f t="shared" si="508"/>
        <v>0</v>
      </c>
      <c r="FN239" s="49">
        <f t="shared" si="563"/>
        <v>0</v>
      </c>
      <c r="FO239" s="49">
        <f t="shared" si="564"/>
        <v>0</v>
      </c>
      <c r="FP239" s="49">
        <f t="shared" si="565"/>
        <v>0</v>
      </c>
      <c r="FQ239" s="49">
        <f t="shared" si="566"/>
        <v>0</v>
      </c>
      <c r="FR239" s="49">
        <f t="shared" si="509"/>
        <v>0</v>
      </c>
      <c r="FS239" s="49">
        <f>IF(SUM(FF239:FF$298)=0,FF$299*FS$8/12,0)</f>
        <v>0</v>
      </c>
      <c r="FT239" s="49">
        <f>IF(SUM(FG239:FG$298)=0,FG$299*FT$8/12,0)</f>
        <v>0</v>
      </c>
      <c r="FU239" s="49">
        <f>IF(SUM(FH239:FH$298)=0,FH$299*FU$8/12,0)</f>
        <v>0</v>
      </c>
      <c r="FV239" s="49">
        <f>IF(SUM(FI239:FI$298)=0,FI$299*FV$8/12,0)</f>
        <v>0</v>
      </c>
      <c r="FW239" s="49">
        <f>IF(SUM(FJ239:FJ$298)=0,FJ$299*FW$8/12,0)</f>
        <v>0</v>
      </c>
      <c r="FX239" s="49">
        <f>IF(SUM(FK239:FK$298)=0,FK$299*FX$8/12,0)</f>
        <v>0</v>
      </c>
      <c r="FY239" s="49">
        <f>IF(SUM(FL239:FL$298)=0,FL$299*FY$8/12,0)</f>
        <v>0</v>
      </c>
      <c r="FZ239" s="49">
        <f>IF(SUM(FM239:FM$298)=0,FM$299*FZ$8/12,0)</f>
        <v>0</v>
      </c>
      <c r="GA239" s="49">
        <f>IF(SUM(FN239:FN$298)=0,FN$299*GA$8/12,0)</f>
        <v>0</v>
      </c>
      <c r="GB239" s="49">
        <f>IF(SUM(FO239:FO$298)=0,FO$299*GB$8/12,0)</f>
        <v>0</v>
      </c>
      <c r="GC239" s="49">
        <f>IF(SUM(FP239:FP$298)=0,FP$299*GC$8/12,0)</f>
        <v>0</v>
      </c>
      <c r="GD239" s="49">
        <f>IF(SUM(FQ239:FQ$298)=0,FQ$299*GD$8/12,0)</f>
        <v>0</v>
      </c>
      <c r="GE239" s="49">
        <f t="shared" si="510"/>
        <v>0</v>
      </c>
      <c r="GF239" s="49">
        <f t="shared" si="498"/>
        <v>0</v>
      </c>
      <c r="GG239" s="49">
        <f t="shared" si="511"/>
        <v>0</v>
      </c>
      <c r="GH239" s="49">
        <f t="shared" si="499"/>
        <v>0</v>
      </c>
      <c r="GI239" s="49">
        <f t="shared" si="512"/>
        <v>0</v>
      </c>
      <c r="GJ239" s="49">
        <f t="shared" si="500"/>
        <v>0</v>
      </c>
      <c r="GK239" s="21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  <c r="IW239" s="64"/>
      <c r="IX239" s="64"/>
      <c r="IY239" s="64"/>
      <c r="IZ239" s="64"/>
      <c r="JA239" s="64"/>
      <c r="JB239" s="64"/>
      <c r="JC239" s="64"/>
      <c r="JD239" s="64"/>
      <c r="JE239" s="64"/>
      <c r="JF239" s="64"/>
      <c r="JG239" s="64"/>
      <c r="JH239" s="64"/>
      <c r="JI239" s="64"/>
      <c r="JJ239" s="64"/>
      <c r="JK239" s="64"/>
      <c r="JL239" s="64"/>
      <c r="JM239" s="64"/>
      <c r="JN239" s="64"/>
      <c r="JO239" s="64"/>
      <c r="JP239" s="64"/>
      <c r="JQ239" s="64"/>
      <c r="JR239" s="64"/>
      <c r="JS239" s="64"/>
      <c r="JT239" s="64"/>
      <c r="JU239" s="64"/>
      <c r="JV239" s="64"/>
      <c r="JW239" s="64"/>
      <c r="JX239" s="64"/>
      <c r="JY239" s="64"/>
      <c r="JZ239" s="64"/>
      <c r="KA239" s="64"/>
      <c r="KB239" s="64"/>
      <c r="KC239" s="64"/>
      <c r="KD239" s="64"/>
      <c r="KE239" s="64"/>
      <c r="KF239" s="64"/>
      <c r="KG239" s="64"/>
      <c r="KH239" s="64"/>
      <c r="KI239" s="64"/>
      <c r="KJ239" s="64"/>
      <c r="KK239" s="64"/>
      <c r="KL239" s="64"/>
      <c r="KM239" s="64"/>
    </row>
    <row r="240" spans="1:299">
      <c r="A240" s="57"/>
      <c r="B240" s="38">
        <f>IF(SUM(J$9:J239)&gt;0.9,MAX(B$9:B239)+1,0)</f>
        <v>211</v>
      </c>
      <c r="C240" s="44">
        <f t="shared" si="474"/>
        <v>0</v>
      </c>
      <c r="D240" s="40">
        <v>51560</v>
      </c>
      <c r="E240" s="43">
        <f t="shared" si="513"/>
        <v>0</v>
      </c>
      <c r="F240" s="43">
        <f t="shared" si="514"/>
        <v>0</v>
      </c>
      <c r="G240" s="45">
        <f>IF(AND(B240=I$6,K239-I$1/(I$7-I$6+1)&gt;=0),ROUND(I$1/(I$7-I$6+1),0),IF(AND(SUM(G$10:G239)&gt;0,K239-G239&gt;=0),G239,IF(AND(SUM(G$10:G239)&gt;0),I$1-SUM(G$10:G239),0)))</f>
        <v>0</v>
      </c>
      <c r="H240" s="45">
        <f t="shared" si="515"/>
        <v>0</v>
      </c>
      <c r="I240" s="45">
        <f t="shared" si="516"/>
        <v>0</v>
      </c>
      <c r="J240" s="45">
        <f t="shared" si="569"/>
        <v>0</v>
      </c>
      <c r="K240" s="45">
        <f t="shared" si="517"/>
        <v>0</v>
      </c>
      <c r="L240" s="45">
        <f>IF(AND(J240&lt;&gt;0,SUM(J$9:J239)=0),ROUND(I$1*I$3,0),0)</f>
        <v>0</v>
      </c>
      <c r="M240" s="18"/>
      <c r="N240" s="38">
        <f>IF(SUM(V$9:V239)&gt;0.9,MAX(N$9:N239)+1,0)</f>
        <v>0</v>
      </c>
      <c r="O240" s="44">
        <f t="shared" si="475"/>
        <v>0</v>
      </c>
      <c r="P240" s="40">
        <f t="shared" si="476"/>
        <v>51560</v>
      </c>
      <c r="Q240" s="43">
        <f t="shared" si="592"/>
        <v>0</v>
      </c>
      <c r="R240" s="43">
        <f t="shared" si="570"/>
        <v>0</v>
      </c>
      <c r="S240" s="45">
        <f>IF(AND(N240=U$6,W239-U$1/(U$7-U$6+1)&gt;=0),ROUND(U$1/(U$7-U$6+1),0),IF(AND(SUM(S$10:S239)&gt;0,W239-S239&gt;=0),S239,IF(AND(SUM(S$10:S239)&gt;0),U$1-SUM(S$10:S239),0)))</f>
        <v>0</v>
      </c>
      <c r="T240" s="45">
        <f t="shared" si="518"/>
        <v>0</v>
      </c>
      <c r="U240" s="45">
        <f t="shared" si="519"/>
        <v>0</v>
      </c>
      <c r="V240" s="45">
        <f t="shared" si="571"/>
        <v>0</v>
      </c>
      <c r="W240" s="45">
        <f t="shared" si="520"/>
        <v>0</v>
      </c>
      <c r="X240" s="45">
        <f>IF(AND(V240&lt;&gt;0,SUM(V$9:V239)=0),ROUND(U$1*U$3,0),0)</f>
        <v>0</v>
      </c>
      <c r="Y240" s="18"/>
      <c r="Z240" s="38">
        <f>IF(SUM(AH$9:AH239)&gt;0.9,MAX(Z$9:Z239)+1,0)</f>
        <v>0</v>
      </c>
      <c r="AA240" s="44">
        <f t="shared" si="477"/>
        <v>0</v>
      </c>
      <c r="AB240" s="40">
        <f t="shared" si="478"/>
        <v>51560</v>
      </c>
      <c r="AC240" s="43">
        <f t="shared" si="593"/>
        <v>0</v>
      </c>
      <c r="AD240" s="43">
        <f t="shared" si="572"/>
        <v>0</v>
      </c>
      <c r="AE240" s="45">
        <f>IF(AND(Z240=AG$6,AI239-AG$1/(AG$7-AG$6+1)&gt;=0),ROUND(AG$1/(AG$7-AG$6+1),0),IF(AND(SUM(AE$10:AE239)&gt;0,AI239-AE239&gt;=0),AE239,IF(AND(SUM(AE$10:AE239)&gt;0),AG$1-SUM(AE$10:AE239),0)))</f>
        <v>0</v>
      </c>
      <c r="AF240" s="45">
        <f t="shared" si="521"/>
        <v>0</v>
      </c>
      <c r="AG240" s="45">
        <f t="shared" si="522"/>
        <v>0</v>
      </c>
      <c r="AH240" s="45">
        <f t="shared" si="573"/>
        <v>0</v>
      </c>
      <c r="AI240" s="45">
        <f t="shared" si="523"/>
        <v>0</v>
      </c>
      <c r="AJ240" s="45">
        <f>IF(AND(AH240&lt;&gt;0,SUM(AH$9:AH239)=0),ROUND(AG$1*AG$3,0),0)</f>
        <v>0</v>
      </c>
      <c r="AK240" s="18"/>
      <c r="AL240" s="38">
        <f>IF(SUM(AT$9:AT239)&gt;0.9,MAX(AL$9:AL239)+1,0)</f>
        <v>0</v>
      </c>
      <c r="AM240" s="44">
        <f t="shared" si="479"/>
        <v>0</v>
      </c>
      <c r="AN240" s="40">
        <f t="shared" si="480"/>
        <v>51560</v>
      </c>
      <c r="AO240" s="43">
        <f t="shared" si="594"/>
        <v>0</v>
      </c>
      <c r="AP240" s="43">
        <f t="shared" si="574"/>
        <v>0</v>
      </c>
      <c r="AQ240" s="45">
        <f>IF(AND(AL240=AS$6,AU239-AS$1/(AS$7-AS$6+1)&gt;=0),ROUND(AS$1/(AS$7-AS$6+1),0),IF(AND(SUM(AQ$10:AQ239)&gt;0,AU239-AQ239&gt;=0),AQ239,IF(AND(SUM(AQ$10:AQ239)&gt;0),AS$1-SUM(AQ$10:AQ239),0)))</f>
        <v>0</v>
      </c>
      <c r="AR240" s="45">
        <f t="shared" si="524"/>
        <v>0</v>
      </c>
      <c r="AS240" s="45">
        <f t="shared" si="525"/>
        <v>0</v>
      </c>
      <c r="AT240" s="45">
        <f t="shared" si="575"/>
        <v>0</v>
      </c>
      <c r="AU240" s="45">
        <f t="shared" si="526"/>
        <v>0</v>
      </c>
      <c r="AV240" s="45">
        <f>IF(AND(AT240&lt;&gt;0,SUM(AT$9:AT239)=0),ROUND(AS$1*AS$3,0),0)</f>
        <v>0</v>
      </c>
      <c r="AW240" s="18"/>
      <c r="AX240" s="38">
        <f>IF(SUM(BF$9:BF239)&gt;0.9,MAX(AX$9:AX239)+1,0)</f>
        <v>0</v>
      </c>
      <c r="AY240" s="44">
        <f t="shared" si="481"/>
        <v>0</v>
      </c>
      <c r="AZ240" s="40">
        <f t="shared" si="482"/>
        <v>51560</v>
      </c>
      <c r="BA240" s="43">
        <f t="shared" si="595"/>
        <v>0</v>
      </c>
      <c r="BB240" s="43">
        <f t="shared" si="576"/>
        <v>0</v>
      </c>
      <c r="BC240" s="45">
        <f>IF(AND(AX240=BE$6,BG239-BE$1/(BE$7-BE$6+1)&gt;=0),ROUND(BE$1/(BE$7-BE$6+1),0),IF(AND(SUM(BC$10:BC239)&gt;0,BG239-BC239&gt;=0),BC239,IF(AND(SUM(BC$10:BC239)&gt;0),BE$1-SUM(BC$10:BC239),0)))</f>
        <v>0</v>
      </c>
      <c r="BD240" s="45">
        <f t="shared" si="527"/>
        <v>0</v>
      </c>
      <c r="BE240" s="45">
        <f t="shared" si="528"/>
        <v>0</v>
      </c>
      <c r="BF240" s="45">
        <f t="shared" si="577"/>
        <v>0</v>
      </c>
      <c r="BG240" s="45">
        <f t="shared" si="529"/>
        <v>0</v>
      </c>
      <c r="BH240" s="45">
        <f>IF(AND(BF240&lt;&gt;0,SUM(BF$9:BF239)=0),ROUND(BE$1*BE$3,0),0)</f>
        <v>0</v>
      </c>
      <c r="BI240" s="18"/>
      <c r="BJ240" s="38">
        <f>IF(SUM(BR$9:BR239)&gt;0.9,MAX(BJ$9:BJ239)+1,0)</f>
        <v>0</v>
      </c>
      <c r="BK240" s="44">
        <f t="shared" si="483"/>
        <v>0</v>
      </c>
      <c r="BL240" s="40">
        <f t="shared" si="484"/>
        <v>51560</v>
      </c>
      <c r="BM240" s="43">
        <f t="shared" si="596"/>
        <v>0</v>
      </c>
      <c r="BN240" s="43">
        <f t="shared" si="578"/>
        <v>0</v>
      </c>
      <c r="BO240" s="45">
        <f>IF(AND(BJ240=BQ$6,BS239-BQ$1/(BQ$7-BQ$6+1)&gt;=0),ROUND(BQ$1/(BQ$7-BQ$6+1),0),IF(AND(SUM(BO$10:BO239)&gt;0,BS239-BO239&gt;=0),BO239,IF(AND(SUM(BO$10:BO239)&gt;0),BQ$1-SUM(BO$10:BO239),0)))</f>
        <v>0</v>
      </c>
      <c r="BP240" s="45">
        <f t="shared" si="530"/>
        <v>0</v>
      </c>
      <c r="BQ240" s="45">
        <f t="shared" si="531"/>
        <v>0</v>
      </c>
      <c r="BR240" s="45">
        <f t="shared" si="579"/>
        <v>0</v>
      </c>
      <c r="BS240" s="45">
        <f t="shared" si="532"/>
        <v>0</v>
      </c>
      <c r="BT240" s="45">
        <f>IF(AND(BR240&lt;&gt;0,SUM(BR$9:BR239)=0),ROUND(BQ$1*BQ$3,0),0)</f>
        <v>0</v>
      </c>
      <c r="BU240" s="18"/>
      <c r="BV240" s="38">
        <f>IF(SUM(CD$9:CD239)&gt;0.9,MAX(BV$9:BV239)+1,0)</f>
        <v>0</v>
      </c>
      <c r="BW240" s="44">
        <f t="shared" si="485"/>
        <v>0</v>
      </c>
      <c r="BX240" s="40">
        <f t="shared" si="486"/>
        <v>51560</v>
      </c>
      <c r="BY240" s="43">
        <f t="shared" si="597"/>
        <v>0</v>
      </c>
      <c r="BZ240" s="43">
        <f t="shared" si="580"/>
        <v>0</v>
      </c>
      <c r="CA240" s="45">
        <f>IF(AND(BV240=CC$6,CE239-CC$1/(CC$7-CC$6+1)&gt;=0),ROUND(CC$1/(CC$7-CC$6+1),0),IF(AND(SUM(CA$10:CA239)&gt;0,CE239-CA239&gt;=0),CA239,IF(AND(SUM(CA$10:CA239)&gt;0),CC$1-SUM(CA$10:CA239),0)))</f>
        <v>0</v>
      </c>
      <c r="CB240" s="45">
        <f t="shared" si="533"/>
        <v>0</v>
      </c>
      <c r="CC240" s="45">
        <f t="shared" si="534"/>
        <v>0</v>
      </c>
      <c r="CD240" s="45">
        <f t="shared" si="581"/>
        <v>0</v>
      </c>
      <c r="CE240" s="45">
        <f t="shared" si="535"/>
        <v>0</v>
      </c>
      <c r="CF240" s="45">
        <f>IF(AND(CD240&lt;&gt;0,SUM(CD$9:CD239)=0),ROUND(CC$1*CC$3,0),0)</f>
        <v>0</v>
      </c>
      <c r="CG240" s="18"/>
      <c r="CH240" s="38">
        <f>IF(SUM(CP$9:CP239)&gt;0.9,MAX(CH$9:CH239)+1,0)</f>
        <v>0</v>
      </c>
      <c r="CI240" s="44">
        <f t="shared" si="487"/>
        <v>0</v>
      </c>
      <c r="CJ240" s="40">
        <f t="shared" si="488"/>
        <v>51560</v>
      </c>
      <c r="CK240" s="43">
        <f t="shared" si="598"/>
        <v>0</v>
      </c>
      <c r="CL240" s="43">
        <f t="shared" si="582"/>
        <v>0</v>
      </c>
      <c r="CM240" s="45">
        <f>IF(AND(CH240=CO$6,CQ239-CO$1/(CO$7-CO$6+1)&gt;=0),ROUND(CO$1/(CO$7-CO$6+1),0),IF(AND(SUM(CM$10:CM239)&gt;0,CQ239-CM239&gt;=0),CM239,IF(AND(SUM(CM$10:CM239)&gt;0),CO$1-SUM(CM$10:CM239),0)))</f>
        <v>0</v>
      </c>
      <c r="CN240" s="45">
        <f t="shared" si="536"/>
        <v>0</v>
      </c>
      <c r="CO240" s="45">
        <f t="shared" si="537"/>
        <v>0</v>
      </c>
      <c r="CP240" s="45">
        <f t="shared" si="583"/>
        <v>0</v>
      </c>
      <c r="CQ240" s="45">
        <f t="shared" si="538"/>
        <v>0</v>
      </c>
      <c r="CR240" s="45">
        <f>IF(AND(CP240&lt;&gt;0,SUM(CP$9:CP239)=0),ROUND(CO$1*CO$3,0),0)</f>
        <v>0</v>
      </c>
      <c r="CS240" s="18"/>
      <c r="CT240" s="38">
        <f>IF(SUM(DB$9:DB239)&gt;0.9,MAX(CT$9:CT239)+1,0)</f>
        <v>0</v>
      </c>
      <c r="CU240" s="44">
        <f t="shared" si="489"/>
        <v>0</v>
      </c>
      <c r="CV240" s="40">
        <f t="shared" si="490"/>
        <v>51560</v>
      </c>
      <c r="CW240" s="43">
        <f t="shared" si="599"/>
        <v>0</v>
      </c>
      <c r="CX240" s="43">
        <f t="shared" si="584"/>
        <v>0</v>
      </c>
      <c r="CY240" s="45">
        <f>IF(AND(CT240=DA$6,DC239-DA$1/(DA$7-DA$6+1)&gt;=0),ROUND(DA$1/(DA$7-DA$6+1),0),IF(AND(SUM(CY$10:CY239)&gt;0,DC239-CY239&gt;=0),CY239,IF(AND(SUM(CY$10:CY239)&gt;0),DA$1-SUM(CY$10:CY239),0)))</f>
        <v>0</v>
      </c>
      <c r="CZ240" s="45">
        <f t="shared" si="539"/>
        <v>0</v>
      </c>
      <c r="DA240" s="45">
        <f t="shared" si="540"/>
        <v>0</v>
      </c>
      <c r="DB240" s="45">
        <f t="shared" si="585"/>
        <v>0</v>
      </c>
      <c r="DC240" s="45">
        <f t="shared" si="541"/>
        <v>0</v>
      </c>
      <c r="DD240" s="45">
        <f>IF(AND(DB240&lt;&gt;0,SUM(DB$9:DB239)=0),ROUND(DA$1*DA$3,0),0)</f>
        <v>0</v>
      </c>
      <c r="DE240" s="18"/>
      <c r="DF240" s="38">
        <f>IF(SUM(DN$9:DN239)&gt;0.9,MAX(DF$9:DF239)+1,0)</f>
        <v>0</v>
      </c>
      <c r="DG240" s="44">
        <f t="shared" si="491"/>
        <v>0</v>
      </c>
      <c r="DH240" s="40">
        <f t="shared" si="492"/>
        <v>51560</v>
      </c>
      <c r="DI240" s="43">
        <f t="shared" si="600"/>
        <v>0</v>
      </c>
      <c r="DJ240" s="43">
        <f t="shared" si="586"/>
        <v>0</v>
      </c>
      <c r="DK240" s="45">
        <f>IF(AND(DF240=DM$6,DO239-DM$1/(DM$7-DM$6+1)&gt;=0),ROUND(DM$1/(DM$7-DM$6+1),0),IF(AND(SUM(DK$10:DK239)&gt;0,DO239-DK239&gt;=0),DK239,IF(AND(SUM(DK$10:DK239)&gt;0),DM$1-SUM(DK$10:DK239),0)))</f>
        <v>0</v>
      </c>
      <c r="DL240" s="45">
        <f t="shared" si="542"/>
        <v>0</v>
      </c>
      <c r="DM240" s="45">
        <f t="shared" si="543"/>
        <v>0</v>
      </c>
      <c r="DN240" s="45">
        <f t="shared" si="587"/>
        <v>0</v>
      </c>
      <c r="DO240" s="45">
        <f t="shared" si="544"/>
        <v>0</v>
      </c>
      <c r="DP240" s="45">
        <f>IF(AND(DN240&lt;&gt;0,SUM(DN$9:DN239)=0),ROUND(DM$1*DM$3,0),0)</f>
        <v>0</v>
      </c>
      <c r="DQ240" s="18"/>
      <c r="DR240" s="38">
        <f>IF(SUM(DZ$9:DZ239)&gt;0.9,MAX(DR$9:DR239)+1,0)</f>
        <v>0</v>
      </c>
      <c r="DS240" s="44">
        <f t="shared" si="493"/>
        <v>0</v>
      </c>
      <c r="DT240" s="40">
        <f t="shared" si="494"/>
        <v>51560</v>
      </c>
      <c r="DU240" s="43">
        <f t="shared" si="601"/>
        <v>0</v>
      </c>
      <c r="DV240" s="43">
        <f t="shared" si="588"/>
        <v>0</v>
      </c>
      <c r="DW240" s="45">
        <f>IF(AND(DR240=DY$6,EA239-DY$1/(DY$7-DY$6+1)&gt;=0),ROUND(DY$1/(DY$7-DY$6+1),0),IF(AND(SUM(DW$10:DW239)&gt;0,EA239-DW239&gt;=0),DW239,IF(AND(SUM(DW$10:DW239)&gt;0),DY$1-SUM(DW$10:DW239),0)))</f>
        <v>0</v>
      </c>
      <c r="DX240" s="45">
        <f t="shared" si="545"/>
        <v>0</v>
      </c>
      <c r="DY240" s="45">
        <f t="shared" si="546"/>
        <v>0</v>
      </c>
      <c r="DZ240" s="45">
        <f t="shared" si="589"/>
        <v>0</v>
      </c>
      <c r="EA240" s="45">
        <f t="shared" si="547"/>
        <v>0</v>
      </c>
      <c r="EB240" s="45">
        <f>IF(AND(DZ240&lt;&gt;0,SUM(DZ$9:DZ239)=0),ROUND(DY$1*DY$3,0),0)</f>
        <v>0</v>
      </c>
      <c r="EC240" s="18"/>
      <c r="ED240" s="38">
        <f>IF(SUM(EL$9:EL239)&gt;0.9,MAX(ED$9:ED239)+1,0)</f>
        <v>0</v>
      </c>
      <c r="EE240" s="44">
        <f t="shared" si="495"/>
        <v>0</v>
      </c>
      <c r="EF240" s="40">
        <f t="shared" si="496"/>
        <v>51560</v>
      </c>
      <c r="EG240" s="43">
        <f t="shared" si="602"/>
        <v>0</v>
      </c>
      <c r="EH240" s="43">
        <f t="shared" si="590"/>
        <v>0</v>
      </c>
      <c r="EI240" s="45">
        <f>IF(AND(ED240=EK$6,EM239-EK$1/(EK$7-EK$6+1)&gt;=0),ROUND(EK$1/(EK$7-EK$6+1),0),IF(AND(SUM(EI$10:EI239)&gt;0,EM239-EI239&gt;=0),EI239,IF(AND(SUM(EI$10:EI239)&gt;0),EK$1-SUM(EI$10:EI239),0)))</f>
        <v>0</v>
      </c>
      <c r="EJ240" s="45">
        <f t="shared" si="548"/>
        <v>0</v>
      </c>
      <c r="EK240" s="45">
        <f t="shared" si="549"/>
        <v>0</v>
      </c>
      <c r="EL240" s="45">
        <f t="shared" si="591"/>
        <v>0</v>
      </c>
      <c r="EM240" s="45">
        <f t="shared" si="550"/>
        <v>0</v>
      </c>
      <c r="EN240" s="45">
        <f>IF(AND(EL240&lt;&gt;0,SUM(EL$9:EL239)=0),ROUND(EK$1*EK$3,0),0)</f>
        <v>0</v>
      </c>
      <c r="EO240" s="21"/>
      <c r="EP240" s="46">
        <f t="shared" si="567"/>
        <v>218</v>
      </c>
      <c r="EQ240" s="47">
        <f t="shared" si="551"/>
        <v>51560</v>
      </c>
      <c r="ER240" s="48">
        <f t="shared" si="568"/>
        <v>0</v>
      </c>
      <c r="ES240" s="48">
        <f t="shared" si="552"/>
        <v>0</v>
      </c>
      <c r="ET240" s="48">
        <f t="shared" si="553"/>
        <v>0</v>
      </c>
      <c r="EU240" s="48">
        <f t="shared" si="554"/>
        <v>0</v>
      </c>
      <c r="EV240" s="48">
        <f t="shared" si="555"/>
        <v>0</v>
      </c>
      <c r="EW240" s="48">
        <f t="shared" si="556"/>
        <v>0</v>
      </c>
      <c r="EX240" s="48">
        <f t="shared" si="557"/>
        <v>0</v>
      </c>
      <c r="EY240" s="48">
        <f t="shared" si="558"/>
        <v>0</v>
      </c>
      <c r="EZ240" s="48">
        <f t="shared" si="559"/>
        <v>0</v>
      </c>
      <c r="FA240" s="48">
        <f t="shared" si="560"/>
        <v>0</v>
      </c>
      <c r="FB240" s="48">
        <f t="shared" si="561"/>
        <v>0</v>
      </c>
      <c r="FC240" s="48">
        <f t="shared" si="562"/>
        <v>0</v>
      </c>
      <c r="FD240" s="48">
        <f t="shared" si="497"/>
        <v>0</v>
      </c>
      <c r="FE240" s="49">
        <f t="shared" si="473"/>
        <v>0</v>
      </c>
      <c r="FF240" s="49">
        <f t="shared" si="501"/>
        <v>0</v>
      </c>
      <c r="FG240" s="49">
        <f t="shared" si="502"/>
        <v>0</v>
      </c>
      <c r="FH240" s="49">
        <f t="shared" si="503"/>
        <v>0</v>
      </c>
      <c r="FI240" s="49">
        <f t="shared" si="504"/>
        <v>0</v>
      </c>
      <c r="FJ240" s="49">
        <f t="shared" si="505"/>
        <v>0</v>
      </c>
      <c r="FK240" s="49">
        <f t="shared" si="506"/>
        <v>0</v>
      </c>
      <c r="FL240" s="49">
        <f t="shared" si="507"/>
        <v>0</v>
      </c>
      <c r="FM240" s="49">
        <f t="shared" si="508"/>
        <v>0</v>
      </c>
      <c r="FN240" s="49">
        <f t="shared" si="563"/>
        <v>0</v>
      </c>
      <c r="FO240" s="49">
        <f t="shared" si="564"/>
        <v>0</v>
      </c>
      <c r="FP240" s="49">
        <f t="shared" si="565"/>
        <v>0</v>
      </c>
      <c r="FQ240" s="49">
        <f t="shared" si="566"/>
        <v>0</v>
      </c>
      <c r="FR240" s="49">
        <f t="shared" si="509"/>
        <v>0</v>
      </c>
      <c r="FS240" s="49">
        <f>IF(SUM(FF240:FF$298)=0,FF$299*FS$8/12,0)</f>
        <v>0</v>
      </c>
      <c r="FT240" s="49">
        <f>IF(SUM(FG240:FG$298)=0,FG$299*FT$8/12,0)</f>
        <v>0</v>
      </c>
      <c r="FU240" s="49">
        <f>IF(SUM(FH240:FH$298)=0,FH$299*FU$8/12,0)</f>
        <v>0</v>
      </c>
      <c r="FV240" s="49">
        <f>IF(SUM(FI240:FI$298)=0,FI$299*FV$8/12,0)</f>
        <v>0</v>
      </c>
      <c r="FW240" s="49">
        <f>IF(SUM(FJ240:FJ$298)=0,FJ$299*FW$8/12,0)</f>
        <v>0</v>
      </c>
      <c r="FX240" s="49">
        <f>IF(SUM(FK240:FK$298)=0,FK$299*FX$8/12,0)</f>
        <v>0</v>
      </c>
      <c r="FY240" s="49">
        <f>IF(SUM(FL240:FL$298)=0,FL$299*FY$8/12,0)</f>
        <v>0</v>
      </c>
      <c r="FZ240" s="49">
        <f>IF(SUM(FM240:FM$298)=0,FM$299*FZ$8/12,0)</f>
        <v>0</v>
      </c>
      <c r="GA240" s="49">
        <f>IF(SUM(FN240:FN$298)=0,FN$299*GA$8/12,0)</f>
        <v>0</v>
      </c>
      <c r="GB240" s="49">
        <f>IF(SUM(FO240:FO$298)=0,FO$299*GB$8/12,0)</f>
        <v>0</v>
      </c>
      <c r="GC240" s="49">
        <f>IF(SUM(FP240:FP$298)=0,FP$299*GC$8/12,0)</f>
        <v>0</v>
      </c>
      <c r="GD240" s="49">
        <f>IF(SUM(FQ240:FQ$298)=0,FQ$299*GD$8/12,0)</f>
        <v>0</v>
      </c>
      <c r="GE240" s="49">
        <f t="shared" si="510"/>
        <v>0</v>
      </c>
      <c r="GF240" s="49">
        <f t="shared" si="498"/>
        <v>0</v>
      </c>
      <c r="GG240" s="49">
        <f t="shared" si="511"/>
        <v>0</v>
      </c>
      <c r="GH240" s="49">
        <f t="shared" si="499"/>
        <v>0</v>
      </c>
      <c r="GI240" s="49">
        <f t="shared" si="512"/>
        <v>0</v>
      </c>
      <c r="GJ240" s="49">
        <f t="shared" si="500"/>
        <v>0</v>
      </c>
      <c r="GK240" s="21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  <c r="IW240" s="64"/>
      <c r="IX240" s="64"/>
      <c r="IY240" s="64"/>
      <c r="IZ240" s="64"/>
      <c r="JA240" s="64"/>
      <c r="JB240" s="64"/>
      <c r="JC240" s="64"/>
      <c r="JD240" s="64"/>
      <c r="JE240" s="64"/>
      <c r="JF240" s="64"/>
      <c r="JG240" s="64"/>
      <c r="JH240" s="64"/>
      <c r="JI240" s="64"/>
      <c r="JJ240" s="64"/>
      <c r="JK240" s="64"/>
      <c r="JL240" s="64"/>
      <c r="JM240" s="64"/>
      <c r="JN240" s="64"/>
      <c r="JO240" s="64"/>
      <c r="JP240" s="64"/>
      <c r="JQ240" s="64"/>
      <c r="JR240" s="64"/>
      <c r="JS240" s="64"/>
      <c r="JT240" s="64"/>
      <c r="JU240" s="64"/>
      <c r="JV240" s="64"/>
      <c r="JW240" s="64"/>
      <c r="JX240" s="64"/>
      <c r="JY240" s="64"/>
      <c r="JZ240" s="64"/>
      <c r="KA240" s="64"/>
      <c r="KB240" s="64"/>
      <c r="KC240" s="64"/>
      <c r="KD240" s="64"/>
      <c r="KE240" s="64"/>
      <c r="KF240" s="64"/>
      <c r="KG240" s="64"/>
      <c r="KH240" s="64"/>
      <c r="KI240" s="64"/>
      <c r="KJ240" s="64"/>
      <c r="KK240" s="64"/>
      <c r="KL240" s="64"/>
      <c r="KM240" s="64"/>
    </row>
    <row r="241" spans="1:299">
      <c r="A241" s="57"/>
      <c r="B241" s="38">
        <f>IF(SUM(J$9:J240)&gt;0.9,MAX(B$9:B240)+1,0)</f>
        <v>212</v>
      </c>
      <c r="C241" s="44">
        <f t="shared" si="474"/>
        <v>0</v>
      </c>
      <c r="D241" s="40">
        <v>51591</v>
      </c>
      <c r="E241" s="43">
        <f t="shared" si="513"/>
        <v>0</v>
      </c>
      <c r="F241" s="43">
        <f t="shared" si="514"/>
        <v>0</v>
      </c>
      <c r="G241" s="45">
        <f>IF(AND(B241=I$6,K240-I$1/(I$7-I$6+1)&gt;=0),ROUND(I$1/(I$7-I$6+1),0),IF(AND(SUM(G$10:G240)&gt;0,K240-G240&gt;=0),G240,IF(AND(SUM(G$10:G240)&gt;0),I$1-SUM(G$10:G240),0)))</f>
        <v>0</v>
      </c>
      <c r="H241" s="45">
        <f t="shared" si="515"/>
        <v>0</v>
      </c>
      <c r="I241" s="45">
        <f t="shared" si="516"/>
        <v>0</v>
      </c>
      <c r="J241" s="45">
        <f t="shared" si="569"/>
        <v>0</v>
      </c>
      <c r="K241" s="45">
        <f t="shared" si="517"/>
        <v>0</v>
      </c>
      <c r="L241" s="45">
        <f>IF(AND(J241&lt;&gt;0,SUM(J$9:J240)=0),ROUND(I$1*I$3,0),0)</f>
        <v>0</v>
      </c>
      <c r="M241" s="18"/>
      <c r="N241" s="38">
        <f>IF(SUM(V$9:V240)&gt;0.9,MAX(N$9:N240)+1,0)</f>
        <v>0</v>
      </c>
      <c r="O241" s="44">
        <f t="shared" si="475"/>
        <v>0</v>
      </c>
      <c r="P241" s="40">
        <f t="shared" si="476"/>
        <v>51591</v>
      </c>
      <c r="Q241" s="43">
        <f t="shared" si="592"/>
        <v>0</v>
      </c>
      <c r="R241" s="43">
        <f t="shared" si="570"/>
        <v>0</v>
      </c>
      <c r="S241" s="45">
        <f>IF(AND(N241=U$6,W240-U$1/(U$7-U$6+1)&gt;=0),ROUND(U$1/(U$7-U$6+1),0),IF(AND(SUM(S$10:S240)&gt;0,W240-S240&gt;=0),S240,IF(AND(SUM(S$10:S240)&gt;0),U$1-SUM(S$10:S240),0)))</f>
        <v>0</v>
      </c>
      <c r="T241" s="45">
        <f t="shared" si="518"/>
        <v>0</v>
      </c>
      <c r="U241" s="45">
        <f t="shared" si="519"/>
        <v>0</v>
      </c>
      <c r="V241" s="45">
        <f t="shared" si="571"/>
        <v>0</v>
      </c>
      <c r="W241" s="45">
        <f t="shared" si="520"/>
        <v>0</v>
      </c>
      <c r="X241" s="45">
        <f>IF(AND(V241&lt;&gt;0,SUM(V$9:V240)=0),ROUND(U$1*U$3,0),0)</f>
        <v>0</v>
      </c>
      <c r="Y241" s="18"/>
      <c r="Z241" s="38">
        <f>IF(SUM(AH$9:AH240)&gt;0.9,MAX(Z$9:Z240)+1,0)</f>
        <v>0</v>
      </c>
      <c r="AA241" s="44">
        <f t="shared" si="477"/>
        <v>0</v>
      </c>
      <c r="AB241" s="40">
        <f t="shared" si="478"/>
        <v>51591</v>
      </c>
      <c r="AC241" s="43">
        <f t="shared" si="593"/>
        <v>0</v>
      </c>
      <c r="AD241" s="43">
        <f t="shared" si="572"/>
        <v>0</v>
      </c>
      <c r="AE241" s="45">
        <f>IF(AND(Z241=AG$6,AI240-AG$1/(AG$7-AG$6+1)&gt;=0),ROUND(AG$1/(AG$7-AG$6+1),0),IF(AND(SUM(AE$10:AE240)&gt;0,AI240-AE240&gt;=0),AE240,IF(AND(SUM(AE$10:AE240)&gt;0),AG$1-SUM(AE$10:AE240),0)))</f>
        <v>0</v>
      </c>
      <c r="AF241" s="45">
        <f t="shared" si="521"/>
        <v>0</v>
      </c>
      <c r="AG241" s="45">
        <f t="shared" si="522"/>
        <v>0</v>
      </c>
      <c r="AH241" s="45">
        <f t="shared" si="573"/>
        <v>0</v>
      </c>
      <c r="AI241" s="45">
        <f t="shared" si="523"/>
        <v>0</v>
      </c>
      <c r="AJ241" s="45">
        <f>IF(AND(AH241&lt;&gt;0,SUM(AH$9:AH240)=0),ROUND(AG$1*AG$3,0),0)</f>
        <v>0</v>
      </c>
      <c r="AK241" s="18"/>
      <c r="AL241" s="38">
        <f>IF(SUM(AT$9:AT240)&gt;0.9,MAX(AL$9:AL240)+1,0)</f>
        <v>0</v>
      </c>
      <c r="AM241" s="44">
        <f t="shared" si="479"/>
        <v>0</v>
      </c>
      <c r="AN241" s="40">
        <f t="shared" si="480"/>
        <v>51591</v>
      </c>
      <c r="AO241" s="43">
        <f t="shared" si="594"/>
        <v>0</v>
      </c>
      <c r="AP241" s="43">
        <f t="shared" si="574"/>
        <v>0</v>
      </c>
      <c r="AQ241" s="45">
        <f>IF(AND(AL241=AS$6,AU240-AS$1/(AS$7-AS$6+1)&gt;=0),ROUND(AS$1/(AS$7-AS$6+1),0),IF(AND(SUM(AQ$10:AQ240)&gt;0,AU240-AQ240&gt;=0),AQ240,IF(AND(SUM(AQ$10:AQ240)&gt;0),AS$1-SUM(AQ$10:AQ240),0)))</f>
        <v>0</v>
      </c>
      <c r="AR241" s="45">
        <f t="shared" si="524"/>
        <v>0</v>
      </c>
      <c r="AS241" s="45">
        <f t="shared" si="525"/>
        <v>0</v>
      </c>
      <c r="AT241" s="45">
        <f t="shared" si="575"/>
        <v>0</v>
      </c>
      <c r="AU241" s="45">
        <f t="shared" si="526"/>
        <v>0</v>
      </c>
      <c r="AV241" s="45">
        <f>IF(AND(AT241&lt;&gt;0,SUM(AT$9:AT240)=0),ROUND(AS$1*AS$3,0),0)</f>
        <v>0</v>
      </c>
      <c r="AW241" s="18"/>
      <c r="AX241" s="38">
        <f>IF(SUM(BF$9:BF240)&gt;0.9,MAX(AX$9:AX240)+1,0)</f>
        <v>0</v>
      </c>
      <c r="AY241" s="44">
        <f t="shared" si="481"/>
        <v>0</v>
      </c>
      <c r="AZ241" s="40">
        <f t="shared" si="482"/>
        <v>51591</v>
      </c>
      <c r="BA241" s="43">
        <f t="shared" si="595"/>
        <v>0</v>
      </c>
      <c r="BB241" s="43">
        <f t="shared" si="576"/>
        <v>0</v>
      </c>
      <c r="BC241" s="45">
        <f>IF(AND(AX241=BE$6,BG240-BE$1/(BE$7-BE$6+1)&gt;=0),ROUND(BE$1/(BE$7-BE$6+1),0),IF(AND(SUM(BC$10:BC240)&gt;0,BG240-BC240&gt;=0),BC240,IF(AND(SUM(BC$10:BC240)&gt;0),BE$1-SUM(BC$10:BC240),0)))</f>
        <v>0</v>
      </c>
      <c r="BD241" s="45">
        <f t="shared" si="527"/>
        <v>0</v>
      </c>
      <c r="BE241" s="45">
        <f t="shared" si="528"/>
        <v>0</v>
      </c>
      <c r="BF241" s="45">
        <f t="shared" si="577"/>
        <v>0</v>
      </c>
      <c r="BG241" s="45">
        <f t="shared" si="529"/>
        <v>0</v>
      </c>
      <c r="BH241" s="45">
        <f>IF(AND(BF241&lt;&gt;0,SUM(BF$9:BF240)=0),ROUND(BE$1*BE$3,0),0)</f>
        <v>0</v>
      </c>
      <c r="BI241" s="18"/>
      <c r="BJ241" s="38">
        <f>IF(SUM(BR$9:BR240)&gt;0.9,MAX(BJ$9:BJ240)+1,0)</f>
        <v>0</v>
      </c>
      <c r="BK241" s="44">
        <f t="shared" si="483"/>
        <v>0</v>
      </c>
      <c r="BL241" s="40">
        <f t="shared" si="484"/>
        <v>51591</v>
      </c>
      <c r="BM241" s="43">
        <f t="shared" si="596"/>
        <v>0</v>
      </c>
      <c r="BN241" s="43">
        <f t="shared" si="578"/>
        <v>0</v>
      </c>
      <c r="BO241" s="45">
        <f>IF(AND(BJ241=BQ$6,BS240-BQ$1/(BQ$7-BQ$6+1)&gt;=0),ROUND(BQ$1/(BQ$7-BQ$6+1),0),IF(AND(SUM(BO$10:BO240)&gt;0,BS240-BO240&gt;=0),BO240,IF(AND(SUM(BO$10:BO240)&gt;0),BQ$1-SUM(BO$10:BO240),0)))</f>
        <v>0</v>
      </c>
      <c r="BP241" s="45">
        <f t="shared" si="530"/>
        <v>0</v>
      </c>
      <c r="BQ241" s="45">
        <f t="shared" si="531"/>
        <v>0</v>
      </c>
      <c r="BR241" s="45">
        <f t="shared" si="579"/>
        <v>0</v>
      </c>
      <c r="BS241" s="45">
        <f t="shared" si="532"/>
        <v>0</v>
      </c>
      <c r="BT241" s="45">
        <f>IF(AND(BR241&lt;&gt;0,SUM(BR$9:BR240)=0),ROUND(BQ$1*BQ$3,0),0)</f>
        <v>0</v>
      </c>
      <c r="BU241" s="18"/>
      <c r="BV241" s="38">
        <f>IF(SUM(CD$9:CD240)&gt;0.9,MAX(BV$9:BV240)+1,0)</f>
        <v>0</v>
      </c>
      <c r="BW241" s="44">
        <f t="shared" si="485"/>
        <v>0</v>
      </c>
      <c r="BX241" s="40">
        <f t="shared" si="486"/>
        <v>51591</v>
      </c>
      <c r="BY241" s="43">
        <f t="shared" si="597"/>
        <v>0</v>
      </c>
      <c r="BZ241" s="43">
        <f t="shared" si="580"/>
        <v>0</v>
      </c>
      <c r="CA241" s="45">
        <f>IF(AND(BV241=CC$6,CE240-CC$1/(CC$7-CC$6+1)&gt;=0),ROUND(CC$1/(CC$7-CC$6+1),0),IF(AND(SUM(CA$10:CA240)&gt;0,CE240-CA240&gt;=0),CA240,IF(AND(SUM(CA$10:CA240)&gt;0),CC$1-SUM(CA$10:CA240),0)))</f>
        <v>0</v>
      </c>
      <c r="CB241" s="45">
        <f t="shared" si="533"/>
        <v>0</v>
      </c>
      <c r="CC241" s="45">
        <f t="shared" si="534"/>
        <v>0</v>
      </c>
      <c r="CD241" s="45">
        <f t="shared" si="581"/>
        <v>0</v>
      </c>
      <c r="CE241" s="45">
        <f t="shared" si="535"/>
        <v>0</v>
      </c>
      <c r="CF241" s="45">
        <f>IF(AND(CD241&lt;&gt;0,SUM(CD$9:CD240)=0),ROUND(CC$1*CC$3,0),0)</f>
        <v>0</v>
      </c>
      <c r="CG241" s="18"/>
      <c r="CH241" s="38">
        <f>IF(SUM(CP$9:CP240)&gt;0.9,MAX(CH$9:CH240)+1,0)</f>
        <v>0</v>
      </c>
      <c r="CI241" s="44">
        <f t="shared" si="487"/>
        <v>0</v>
      </c>
      <c r="CJ241" s="40">
        <f t="shared" si="488"/>
        <v>51591</v>
      </c>
      <c r="CK241" s="43">
        <f t="shared" si="598"/>
        <v>0</v>
      </c>
      <c r="CL241" s="43">
        <f t="shared" si="582"/>
        <v>0</v>
      </c>
      <c r="CM241" s="45">
        <f>IF(AND(CH241=CO$6,CQ240-CO$1/(CO$7-CO$6+1)&gt;=0),ROUND(CO$1/(CO$7-CO$6+1),0),IF(AND(SUM(CM$10:CM240)&gt;0,CQ240-CM240&gt;=0),CM240,IF(AND(SUM(CM$10:CM240)&gt;0),CO$1-SUM(CM$10:CM240),0)))</f>
        <v>0</v>
      </c>
      <c r="CN241" s="45">
        <f t="shared" si="536"/>
        <v>0</v>
      </c>
      <c r="CO241" s="45">
        <f t="shared" si="537"/>
        <v>0</v>
      </c>
      <c r="CP241" s="45">
        <f t="shared" si="583"/>
        <v>0</v>
      </c>
      <c r="CQ241" s="45">
        <f t="shared" si="538"/>
        <v>0</v>
      </c>
      <c r="CR241" s="45">
        <f>IF(AND(CP241&lt;&gt;0,SUM(CP$9:CP240)=0),ROUND(CO$1*CO$3,0),0)</f>
        <v>0</v>
      </c>
      <c r="CS241" s="18"/>
      <c r="CT241" s="38">
        <f>IF(SUM(DB$9:DB240)&gt;0.9,MAX(CT$9:CT240)+1,0)</f>
        <v>0</v>
      </c>
      <c r="CU241" s="44">
        <f t="shared" si="489"/>
        <v>0</v>
      </c>
      <c r="CV241" s="40">
        <f t="shared" si="490"/>
        <v>51591</v>
      </c>
      <c r="CW241" s="43">
        <f t="shared" si="599"/>
        <v>0</v>
      </c>
      <c r="CX241" s="43">
        <f t="shared" si="584"/>
        <v>0</v>
      </c>
      <c r="CY241" s="45">
        <f>IF(AND(CT241=DA$6,DC240-DA$1/(DA$7-DA$6+1)&gt;=0),ROUND(DA$1/(DA$7-DA$6+1),0),IF(AND(SUM(CY$10:CY240)&gt;0,DC240-CY240&gt;=0),CY240,IF(AND(SUM(CY$10:CY240)&gt;0),DA$1-SUM(CY$10:CY240),0)))</f>
        <v>0</v>
      </c>
      <c r="CZ241" s="45">
        <f t="shared" si="539"/>
        <v>0</v>
      </c>
      <c r="DA241" s="45">
        <f t="shared" si="540"/>
        <v>0</v>
      </c>
      <c r="DB241" s="45">
        <f t="shared" si="585"/>
        <v>0</v>
      </c>
      <c r="DC241" s="45">
        <f t="shared" si="541"/>
        <v>0</v>
      </c>
      <c r="DD241" s="45">
        <f>IF(AND(DB241&lt;&gt;0,SUM(DB$9:DB240)=0),ROUND(DA$1*DA$3,0),0)</f>
        <v>0</v>
      </c>
      <c r="DE241" s="18"/>
      <c r="DF241" s="38">
        <f>IF(SUM(DN$9:DN240)&gt;0.9,MAX(DF$9:DF240)+1,0)</f>
        <v>0</v>
      </c>
      <c r="DG241" s="44">
        <f t="shared" si="491"/>
        <v>0</v>
      </c>
      <c r="DH241" s="40">
        <f t="shared" si="492"/>
        <v>51591</v>
      </c>
      <c r="DI241" s="43">
        <f t="shared" si="600"/>
        <v>0</v>
      </c>
      <c r="DJ241" s="43">
        <f t="shared" si="586"/>
        <v>0</v>
      </c>
      <c r="DK241" s="45">
        <f>IF(AND(DF241=DM$6,DO240-DM$1/(DM$7-DM$6+1)&gt;=0),ROUND(DM$1/(DM$7-DM$6+1),0),IF(AND(SUM(DK$10:DK240)&gt;0,DO240-DK240&gt;=0),DK240,IF(AND(SUM(DK$10:DK240)&gt;0),DM$1-SUM(DK$10:DK240),0)))</f>
        <v>0</v>
      </c>
      <c r="DL241" s="45">
        <f t="shared" si="542"/>
        <v>0</v>
      </c>
      <c r="DM241" s="45">
        <f t="shared" si="543"/>
        <v>0</v>
      </c>
      <c r="DN241" s="45">
        <f t="shared" si="587"/>
        <v>0</v>
      </c>
      <c r="DO241" s="45">
        <f t="shared" si="544"/>
        <v>0</v>
      </c>
      <c r="DP241" s="45">
        <f>IF(AND(DN241&lt;&gt;0,SUM(DN$9:DN240)=0),ROUND(DM$1*DM$3,0),0)</f>
        <v>0</v>
      </c>
      <c r="DQ241" s="18"/>
      <c r="DR241" s="38">
        <f>IF(SUM(DZ$9:DZ240)&gt;0.9,MAX(DR$9:DR240)+1,0)</f>
        <v>0</v>
      </c>
      <c r="DS241" s="44">
        <f t="shared" si="493"/>
        <v>0</v>
      </c>
      <c r="DT241" s="40">
        <f t="shared" si="494"/>
        <v>51591</v>
      </c>
      <c r="DU241" s="43">
        <f t="shared" si="601"/>
        <v>0</v>
      </c>
      <c r="DV241" s="43">
        <f t="shared" si="588"/>
        <v>0</v>
      </c>
      <c r="DW241" s="45">
        <f>IF(AND(DR241=DY$6,EA240-DY$1/(DY$7-DY$6+1)&gt;=0),ROUND(DY$1/(DY$7-DY$6+1),0),IF(AND(SUM(DW$10:DW240)&gt;0,EA240-DW240&gt;=0),DW240,IF(AND(SUM(DW$10:DW240)&gt;0),DY$1-SUM(DW$10:DW240),0)))</f>
        <v>0</v>
      </c>
      <c r="DX241" s="45">
        <f t="shared" si="545"/>
        <v>0</v>
      </c>
      <c r="DY241" s="45">
        <f t="shared" si="546"/>
        <v>0</v>
      </c>
      <c r="DZ241" s="45">
        <f t="shared" si="589"/>
        <v>0</v>
      </c>
      <c r="EA241" s="45">
        <f t="shared" si="547"/>
        <v>0</v>
      </c>
      <c r="EB241" s="45">
        <f>IF(AND(DZ241&lt;&gt;0,SUM(DZ$9:DZ240)=0),ROUND(DY$1*DY$3,0),0)</f>
        <v>0</v>
      </c>
      <c r="EC241" s="18"/>
      <c r="ED241" s="38">
        <f>IF(SUM(EL$9:EL240)&gt;0.9,MAX(ED$9:ED240)+1,0)</f>
        <v>0</v>
      </c>
      <c r="EE241" s="44">
        <f t="shared" si="495"/>
        <v>0</v>
      </c>
      <c r="EF241" s="40">
        <f t="shared" si="496"/>
        <v>51591</v>
      </c>
      <c r="EG241" s="43">
        <f t="shared" si="602"/>
        <v>0</v>
      </c>
      <c r="EH241" s="43">
        <f t="shared" si="590"/>
        <v>0</v>
      </c>
      <c r="EI241" s="45">
        <f>IF(AND(ED241=EK$6,EM240-EK$1/(EK$7-EK$6+1)&gt;=0),ROUND(EK$1/(EK$7-EK$6+1),0),IF(AND(SUM(EI$10:EI240)&gt;0,EM240-EI240&gt;=0),EI240,IF(AND(SUM(EI$10:EI240)&gt;0),EK$1-SUM(EI$10:EI240),0)))</f>
        <v>0</v>
      </c>
      <c r="EJ241" s="45">
        <f t="shared" si="548"/>
        <v>0</v>
      </c>
      <c r="EK241" s="45">
        <f t="shared" si="549"/>
        <v>0</v>
      </c>
      <c r="EL241" s="45">
        <f t="shared" si="591"/>
        <v>0</v>
      </c>
      <c r="EM241" s="45">
        <f t="shared" si="550"/>
        <v>0</v>
      </c>
      <c r="EN241" s="45">
        <f>IF(AND(EL241&lt;&gt;0,SUM(EL$9:EL240)=0),ROUND(EK$1*EK$3,0),0)</f>
        <v>0</v>
      </c>
      <c r="EO241" s="21"/>
      <c r="EP241" s="46">
        <f t="shared" si="567"/>
        <v>219</v>
      </c>
      <c r="EQ241" s="47">
        <f t="shared" si="551"/>
        <v>51591</v>
      </c>
      <c r="ER241" s="48">
        <f t="shared" si="568"/>
        <v>0</v>
      </c>
      <c r="ES241" s="48">
        <f t="shared" si="552"/>
        <v>0</v>
      </c>
      <c r="ET241" s="48">
        <f t="shared" si="553"/>
        <v>0</v>
      </c>
      <c r="EU241" s="48">
        <f t="shared" si="554"/>
        <v>0</v>
      </c>
      <c r="EV241" s="48">
        <f t="shared" si="555"/>
        <v>0</v>
      </c>
      <c r="EW241" s="48">
        <f t="shared" si="556"/>
        <v>0</v>
      </c>
      <c r="EX241" s="48">
        <f t="shared" si="557"/>
        <v>0</v>
      </c>
      <c r="EY241" s="48">
        <f t="shared" si="558"/>
        <v>0</v>
      </c>
      <c r="EZ241" s="48">
        <f t="shared" si="559"/>
        <v>0</v>
      </c>
      <c r="FA241" s="48">
        <f t="shared" si="560"/>
        <v>0</v>
      </c>
      <c r="FB241" s="48">
        <f t="shared" si="561"/>
        <v>0</v>
      </c>
      <c r="FC241" s="48">
        <f t="shared" si="562"/>
        <v>0</v>
      </c>
      <c r="FD241" s="48">
        <f t="shared" si="497"/>
        <v>0</v>
      </c>
      <c r="FE241" s="49">
        <f t="shared" si="473"/>
        <v>0</v>
      </c>
      <c r="FF241" s="49">
        <f t="shared" si="501"/>
        <v>0</v>
      </c>
      <c r="FG241" s="49">
        <f t="shared" si="502"/>
        <v>0</v>
      </c>
      <c r="FH241" s="49">
        <f t="shared" si="503"/>
        <v>0</v>
      </c>
      <c r="FI241" s="49">
        <f t="shared" si="504"/>
        <v>0</v>
      </c>
      <c r="FJ241" s="49">
        <f t="shared" si="505"/>
        <v>0</v>
      </c>
      <c r="FK241" s="49">
        <f t="shared" si="506"/>
        <v>0</v>
      </c>
      <c r="FL241" s="49">
        <f t="shared" si="507"/>
        <v>0</v>
      </c>
      <c r="FM241" s="49">
        <f t="shared" si="508"/>
        <v>0</v>
      </c>
      <c r="FN241" s="49">
        <f t="shared" si="563"/>
        <v>0</v>
      </c>
      <c r="FO241" s="49">
        <f t="shared" si="564"/>
        <v>0</v>
      </c>
      <c r="FP241" s="49">
        <f t="shared" si="565"/>
        <v>0</v>
      </c>
      <c r="FQ241" s="49">
        <f t="shared" si="566"/>
        <v>0</v>
      </c>
      <c r="FR241" s="49">
        <f t="shared" si="509"/>
        <v>0</v>
      </c>
      <c r="FS241" s="49">
        <f>IF(SUM(FF241:FF$298)=0,FF$299*FS$8/12,0)</f>
        <v>0</v>
      </c>
      <c r="FT241" s="49">
        <f>IF(SUM(FG241:FG$298)=0,FG$299*FT$8/12,0)</f>
        <v>0</v>
      </c>
      <c r="FU241" s="49">
        <f>IF(SUM(FH241:FH$298)=0,FH$299*FU$8/12,0)</f>
        <v>0</v>
      </c>
      <c r="FV241" s="49">
        <f>IF(SUM(FI241:FI$298)=0,FI$299*FV$8/12,0)</f>
        <v>0</v>
      </c>
      <c r="FW241" s="49">
        <f>IF(SUM(FJ241:FJ$298)=0,FJ$299*FW$8/12,0)</f>
        <v>0</v>
      </c>
      <c r="FX241" s="49">
        <f>IF(SUM(FK241:FK$298)=0,FK$299*FX$8/12,0)</f>
        <v>0</v>
      </c>
      <c r="FY241" s="49">
        <f>IF(SUM(FL241:FL$298)=0,FL$299*FY$8/12,0)</f>
        <v>0</v>
      </c>
      <c r="FZ241" s="49">
        <f>IF(SUM(FM241:FM$298)=0,FM$299*FZ$8/12,0)</f>
        <v>0</v>
      </c>
      <c r="GA241" s="49">
        <f>IF(SUM(FN241:FN$298)=0,FN$299*GA$8/12,0)</f>
        <v>0</v>
      </c>
      <c r="GB241" s="49">
        <f>IF(SUM(FO241:FO$298)=0,FO$299*GB$8/12,0)</f>
        <v>0</v>
      </c>
      <c r="GC241" s="49">
        <f>IF(SUM(FP241:FP$298)=0,FP$299*GC$8/12,0)</f>
        <v>0</v>
      </c>
      <c r="GD241" s="49">
        <f>IF(SUM(FQ241:FQ$298)=0,FQ$299*GD$8/12,0)</f>
        <v>0</v>
      </c>
      <c r="GE241" s="49">
        <f t="shared" si="510"/>
        <v>0</v>
      </c>
      <c r="GF241" s="49">
        <f t="shared" si="498"/>
        <v>0</v>
      </c>
      <c r="GG241" s="49">
        <f t="shared" si="511"/>
        <v>0</v>
      </c>
      <c r="GH241" s="49">
        <f t="shared" si="499"/>
        <v>0</v>
      </c>
      <c r="GI241" s="49">
        <f t="shared" si="512"/>
        <v>0</v>
      </c>
      <c r="GJ241" s="49">
        <f t="shared" si="500"/>
        <v>0</v>
      </c>
      <c r="GK241" s="21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  <c r="IW241" s="64"/>
      <c r="IX241" s="64"/>
      <c r="IY241" s="64"/>
      <c r="IZ241" s="64"/>
      <c r="JA241" s="64"/>
      <c r="JB241" s="64"/>
      <c r="JC241" s="64"/>
      <c r="JD241" s="64"/>
      <c r="JE241" s="64"/>
      <c r="JF241" s="64"/>
      <c r="JG241" s="64"/>
      <c r="JH241" s="64"/>
      <c r="JI241" s="64"/>
      <c r="JJ241" s="64"/>
      <c r="JK241" s="64"/>
      <c r="JL241" s="64"/>
      <c r="JM241" s="64"/>
      <c r="JN241" s="64"/>
      <c r="JO241" s="64"/>
      <c r="JP241" s="64"/>
      <c r="JQ241" s="64"/>
      <c r="JR241" s="64"/>
      <c r="JS241" s="64"/>
      <c r="JT241" s="64"/>
      <c r="JU241" s="64"/>
      <c r="JV241" s="64"/>
      <c r="JW241" s="64"/>
      <c r="JX241" s="64"/>
      <c r="JY241" s="64"/>
      <c r="JZ241" s="64"/>
      <c r="KA241" s="64"/>
      <c r="KB241" s="64"/>
      <c r="KC241" s="64"/>
      <c r="KD241" s="64"/>
      <c r="KE241" s="64"/>
      <c r="KF241" s="64"/>
      <c r="KG241" s="64"/>
      <c r="KH241" s="64"/>
      <c r="KI241" s="64"/>
      <c r="KJ241" s="64"/>
      <c r="KK241" s="64"/>
      <c r="KL241" s="64"/>
      <c r="KM241" s="64"/>
    </row>
    <row r="242" spans="1:299">
      <c r="A242" s="57"/>
      <c r="B242" s="38">
        <f>IF(SUM(J$9:J241)&gt;0.9,MAX(B$9:B241)+1,0)</f>
        <v>213</v>
      </c>
      <c r="C242" s="44">
        <f t="shared" si="474"/>
        <v>0</v>
      </c>
      <c r="D242" s="40">
        <v>51621</v>
      </c>
      <c r="E242" s="43">
        <f t="shared" si="513"/>
        <v>0</v>
      </c>
      <c r="F242" s="43">
        <f t="shared" si="514"/>
        <v>0</v>
      </c>
      <c r="G242" s="45">
        <f>IF(AND(B242=I$6,K241-I$1/(I$7-I$6+1)&gt;=0),ROUND(I$1/(I$7-I$6+1),0),IF(AND(SUM(G$10:G241)&gt;0,K241-G241&gt;=0),G241,IF(AND(SUM(G$10:G241)&gt;0),I$1-SUM(G$10:G241),0)))</f>
        <v>0</v>
      </c>
      <c r="H242" s="45">
        <f t="shared" si="515"/>
        <v>0</v>
      </c>
      <c r="I242" s="45">
        <f t="shared" si="516"/>
        <v>0</v>
      </c>
      <c r="J242" s="45">
        <f t="shared" si="569"/>
        <v>0</v>
      </c>
      <c r="K242" s="45">
        <f t="shared" si="517"/>
        <v>0</v>
      </c>
      <c r="L242" s="45">
        <f>IF(AND(J242&lt;&gt;0,SUM(J$9:J241)=0),ROUND(I$1*I$3,0),0)</f>
        <v>0</v>
      </c>
      <c r="M242" s="18"/>
      <c r="N242" s="38">
        <f>IF(SUM(V$9:V241)&gt;0.9,MAX(N$9:N241)+1,0)</f>
        <v>0</v>
      </c>
      <c r="O242" s="44">
        <f t="shared" si="475"/>
        <v>0</v>
      </c>
      <c r="P242" s="40">
        <f t="shared" si="476"/>
        <v>51621</v>
      </c>
      <c r="Q242" s="43">
        <f t="shared" si="592"/>
        <v>0</v>
      </c>
      <c r="R242" s="43">
        <f t="shared" si="570"/>
        <v>0</v>
      </c>
      <c r="S242" s="45">
        <f>IF(AND(N242=U$6,W241-U$1/(U$7-U$6+1)&gt;=0),ROUND(U$1/(U$7-U$6+1),0),IF(AND(SUM(S$10:S241)&gt;0,W241-S241&gt;=0),S241,IF(AND(SUM(S$10:S241)&gt;0),U$1-SUM(S$10:S241),0)))</f>
        <v>0</v>
      </c>
      <c r="T242" s="45">
        <f t="shared" si="518"/>
        <v>0</v>
      </c>
      <c r="U242" s="45">
        <f t="shared" si="519"/>
        <v>0</v>
      </c>
      <c r="V242" s="45">
        <f t="shared" si="571"/>
        <v>0</v>
      </c>
      <c r="W242" s="45">
        <f t="shared" si="520"/>
        <v>0</v>
      </c>
      <c r="X242" s="45">
        <f>IF(AND(V242&lt;&gt;0,SUM(V$9:V241)=0),ROUND(U$1*U$3,0),0)</f>
        <v>0</v>
      </c>
      <c r="Y242" s="18"/>
      <c r="Z242" s="38">
        <f>IF(SUM(AH$9:AH241)&gt;0.9,MAX(Z$9:Z241)+1,0)</f>
        <v>0</v>
      </c>
      <c r="AA242" s="44">
        <f t="shared" si="477"/>
        <v>0</v>
      </c>
      <c r="AB242" s="40">
        <f t="shared" si="478"/>
        <v>51621</v>
      </c>
      <c r="AC242" s="43">
        <f t="shared" si="593"/>
        <v>0</v>
      </c>
      <c r="AD242" s="43">
        <f t="shared" si="572"/>
        <v>0</v>
      </c>
      <c r="AE242" s="45">
        <f>IF(AND(Z242=AG$6,AI241-AG$1/(AG$7-AG$6+1)&gt;=0),ROUND(AG$1/(AG$7-AG$6+1),0),IF(AND(SUM(AE$10:AE241)&gt;0,AI241-AE241&gt;=0),AE241,IF(AND(SUM(AE$10:AE241)&gt;0),AG$1-SUM(AE$10:AE241),0)))</f>
        <v>0</v>
      </c>
      <c r="AF242" s="45">
        <f t="shared" si="521"/>
        <v>0</v>
      </c>
      <c r="AG242" s="45">
        <f t="shared" si="522"/>
        <v>0</v>
      </c>
      <c r="AH242" s="45">
        <f t="shared" si="573"/>
        <v>0</v>
      </c>
      <c r="AI242" s="45">
        <f t="shared" si="523"/>
        <v>0</v>
      </c>
      <c r="AJ242" s="45">
        <f>IF(AND(AH242&lt;&gt;0,SUM(AH$9:AH241)=0),ROUND(AG$1*AG$3,0),0)</f>
        <v>0</v>
      </c>
      <c r="AK242" s="18"/>
      <c r="AL242" s="38">
        <f>IF(SUM(AT$9:AT241)&gt;0.9,MAX(AL$9:AL241)+1,0)</f>
        <v>0</v>
      </c>
      <c r="AM242" s="44">
        <f t="shared" si="479"/>
        <v>0</v>
      </c>
      <c r="AN242" s="40">
        <f t="shared" si="480"/>
        <v>51621</v>
      </c>
      <c r="AO242" s="43">
        <f t="shared" si="594"/>
        <v>0</v>
      </c>
      <c r="AP242" s="43">
        <f t="shared" si="574"/>
        <v>0</v>
      </c>
      <c r="AQ242" s="45">
        <f>IF(AND(AL242=AS$6,AU241-AS$1/(AS$7-AS$6+1)&gt;=0),ROUND(AS$1/(AS$7-AS$6+1),0),IF(AND(SUM(AQ$10:AQ241)&gt;0,AU241-AQ241&gt;=0),AQ241,IF(AND(SUM(AQ$10:AQ241)&gt;0),AS$1-SUM(AQ$10:AQ241),0)))</f>
        <v>0</v>
      </c>
      <c r="AR242" s="45">
        <f t="shared" si="524"/>
        <v>0</v>
      </c>
      <c r="AS242" s="45">
        <f t="shared" si="525"/>
        <v>0</v>
      </c>
      <c r="AT242" s="45">
        <f t="shared" si="575"/>
        <v>0</v>
      </c>
      <c r="AU242" s="45">
        <f t="shared" si="526"/>
        <v>0</v>
      </c>
      <c r="AV242" s="45">
        <f>IF(AND(AT242&lt;&gt;0,SUM(AT$9:AT241)=0),ROUND(AS$1*AS$3,0),0)</f>
        <v>0</v>
      </c>
      <c r="AW242" s="18"/>
      <c r="AX242" s="38">
        <f>IF(SUM(BF$9:BF241)&gt;0.9,MAX(AX$9:AX241)+1,0)</f>
        <v>0</v>
      </c>
      <c r="AY242" s="44">
        <f t="shared" si="481"/>
        <v>0</v>
      </c>
      <c r="AZ242" s="40">
        <f t="shared" si="482"/>
        <v>51621</v>
      </c>
      <c r="BA242" s="43">
        <f t="shared" si="595"/>
        <v>0</v>
      </c>
      <c r="BB242" s="43">
        <f t="shared" si="576"/>
        <v>0</v>
      </c>
      <c r="BC242" s="45">
        <f>IF(AND(AX242=BE$6,BG241-BE$1/(BE$7-BE$6+1)&gt;=0),ROUND(BE$1/(BE$7-BE$6+1),0),IF(AND(SUM(BC$10:BC241)&gt;0,BG241-BC241&gt;=0),BC241,IF(AND(SUM(BC$10:BC241)&gt;0),BE$1-SUM(BC$10:BC241),0)))</f>
        <v>0</v>
      </c>
      <c r="BD242" s="45">
        <f t="shared" si="527"/>
        <v>0</v>
      </c>
      <c r="BE242" s="45">
        <f t="shared" si="528"/>
        <v>0</v>
      </c>
      <c r="BF242" s="45">
        <f t="shared" si="577"/>
        <v>0</v>
      </c>
      <c r="BG242" s="45">
        <f t="shared" si="529"/>
        <v>0</v>
      </c>
      <c r="BH242" s="45">
        <f>IF(AND(BF242&lt;&gt;0,SUM(BF$9:BF241)=0),ROUND(BE$1*BE$3,0),0)</f>
        <v>0</v>
      </c>
      <c r="BI242" s="18"/>
      <c r="BJ242" s="38">
        <f>IF(SUM(BR$9:BR241)&gt;0.9,MAX(BJ$9:BJ241)+1,0)</f>
        <v>0</v>
      </c>
      <c r="BK242" s="44">
        <f t="shared" si="483"/>
        <v>0</v>
      </c>
      <c r="BL242" s="40">
        <f t="shared" si="484"/>
        <v>51621</v>
      </c>
      <c r="BM242" s="43">
        <f t="shared" si="596"/>
        <v>0</v>
      </c>
      <c r="BN242" s="43">
        <f t="shared" si="578"/>
        <v>0</v>
      </c>
      <c r="BO242" s="45">
        <f>IF(AND(BJ242=BQ$6,BS241-BQ$1/(BQ$7-BQ$6+1)&gt;=0),ROUND(BQ$1/(BQ$7-BQ$6+1),0),IF(AND(SUM(BO$10:BO241)&gt;0,BS241-BO241&gt;=0),BO241,IF(AND(SUM(BO$10:BO241)&gt;0),BQ$1-SUM(BO$10:BO241),0)))</f>
        <v>0</v>
      </c>
      <c r="BP242" s="45">
        <f t="shared" si="530"/>
        <v>0</v>
      </c>
      <c r="BQ242" s="45">
        <f t="shared" si="531"/>
        <v>0</v>
      </c>
      <c r="BR242" s="45">
        <f t="shared" si="579"/>
        <v>0</v>
      </c>
      <c r="BS242" s="45">
        <f t="shared" si="532"/>
        <v>0</v>
      </c>
      <c r="BT242" s="45">
        <f>IF(AND(BR242&lt;&gt;0,SUM(BR$9:BR241)=0),ROUND(BQ$1*BQ$3,0),0)</f>
        <v>0</v>
      </c>
      <c r="BU242" s="18"/>
      <c r="BV242" s="38">
        <f>IF(SUM(CD$9:CD241)&gt;0.9,MAX(BV$9:BV241)+1,0)</f>
        <v>0</v>
      </c>
      <c r="BW242" s="44">
        <f t="shared" si="485"/>
        <v>0</v>
      </c>
      <c r="BX242" s="40">
        <f t="shared" si="486"/>
        <v>51621</v>
      </c>
      <c r="BY242" s="43">
        <f t="shared" si="597"/>
        <v>0</v>
      </c>
      <c r="BZ242" s="43">
        <f t="shared" si="580"/>
        <v>0</v>
      </c>
      <c r="CA242" s="45">
        <f>IF(AND(BV242=CC$6,CE241-CC$1/(CC$7-CC$6+1)&gt;=0),ROUND(CC$1/(CC$7-CC$6+1),0),IF(AND(SUM(CA$10:CA241)&gt;0,CE241-CA241&gt;=0),CA241,IF(AND(SUM(CA$10:CA241)&gt;0),CC$1-SUM(CA$10:CA241),0)))</f>
        <v>0</v>
      </c>
      <c r="CB242" s="45">
        <f t="shared" si="533"/>
        <v>0</v>
      </c>
      <c r="CC242" s="45">
        <f t="shared" si="534"/>
        <v>0</v>
      </c>
      <c r="CD242" s="45">
        <f t="shared" si="581"/>
        <v>0</v>
      </c>
      <c r="CE242" s="45">
        <f t="shared" si="535"/>
        <v>0</v>
      </c>
      <c r="CF242" s="45">
        <f>IF(AND(CD242&lt;&gt;0,SUM(CD$9:CD241)=0),ROUND(CC$1*CC$3,0),0)</f>
        <v>0</v>
      </c>
      <c r="CG242" s="18"/>
      <c r="CH242" s="38">
        <f>IF(SUM(CP$9:CP241)&gt;0.9,MAX(CH$9:CH241)+1,0)</f>
        <v>0</v>
      </c>
      <c r="CI242" s="44">
        <f t="shared" si="487"/>
        <v>0</v>
      </c>
      <c r="CJ242" s="40">
        <f t="shared" si="488"/>
        <v>51621</v>
      </c>
      <c r="CK242" s="43">
        <f t="shared" si="598"/>
        <v>0</v>
      </c>
      <c r="CL242" s="43">
        <f t="shared" si="582"/>
        <v>0</v>
      </c>
      <c r="CM242" s="45">
        <f>IF(AND(CH242=CO$6,CQ241-CO$1/(CO$7-CO$6+1)&gt;=0),ROUND(CO$1/(CO$7-CO$6+1),0),IF(AND(SUM(CM$10:CM241)&gt;0,CQ241-CM241&gt;=0),CM241,IF(AND(SUM(CM$10:CM241)&gt;0),CO$1-SUM(CM$10:CM241),0)))</f>
        <v>0</v>
      </c>
      <c r="CN242" s="45">
        <f t="shared" si="536"/>
        <v>0</v>
      </c>
      <c r="CO242" s="45">
        <f t="shared" si="537"/>
        <v>0</v>
      </c>
      <c r="CP242" s="45">
        <f t="shared" si="583"/>
        <v>0</v>
      </c>
      <c r="CQ242" s="45">
        <f t="shared" si="538"/>
        <v>0</v>
      </c>
      <c r="CR242" s="45">
        <f>IF(AND(CP242&lt;&gt;0,SUM(CP$9:CP241)=0),ROUND(CO$1*CO$3,0),0)</f>
        <v>0</v>
      </c>
      <c r="CS242" s="18"/>
      <c r="CT242" s="38">
        <f>IF(SUM(DB$9:DB241)&gt;0.9,MAX(CT$9:CT241)+1,0)</f>
        <v>0</v>
      </c>
      <c r="CU242" s="44">
        <f t="shared" si="489"/>
        <v>0</v>
      </c>
      <c r="CV242" s="40">
        <f t="shared" si="490"/>
        <v>51621</v>
      </c>
      <c r="CW242" s="43">
        <f t="shared" si="599"/>
        <v>0</v>
      </c>
      <c r="CX242" s="43">
        <f t="shared" si="584"/>
        <v>0</v>
      </c>
      <c r="CY242" s="45">
        <f>IF(AND(CT242=DA$6,DC241-DA$1/(DA$7-DA$6+1)&gt;=0),ROUND(DA$1/(DA$7-DA$6+1),0),IF(AND(SUM(CY$10:CY241)&gt;0,DC241-CY241&gt;=0),CY241,IF(AND(SUM(CY$10:CY241)&gt;0),DA$1-SUM(CY$10:CY241),0)))</f>
        <v>0</v>
      </c>
      <c r="CZ242" s="45">
        <f t="shared" si="539"/>
        <v>0</v>
      </c>
      <c r="DA242" s="45">
        <f t="shared" si="540"/>
        <v>0</v>
      </c>
      <c r="DB242" s="45">
        <f t="shared" si="585"/>
        <v>0</v>
      </c>
      <c r="DC242" s="45">
        <f t="shared" si="541"/>
        <v>0</v>
      </c>
      <c r="DD242" s="45">
        <f>IF(AND(DB242&lt;&gt;0,SUM(DB$9:DB241)=0),ROUND(DA$1*DA$3,0),0)</f>
        <v>0</v>
      </c>
      <c r="DE242" s="18"/>
      <c r="DF242" s="38">
        <f>IF(SUM(DN$9:DN241)&gt;0.9,MAX(DF$9:DF241)+1,0)</f>
        <v>0</v>
      </c>
      <c r="DG242" s="44">
        <f t="shared" si="491"/>
        <v>0</v>
      </c>
      <c r="DH242" s="40">
        <f t="shared" si="492"/>
        <v>51621</v>
      </c>
      <c r="DI242" s="43">
        <f t="shared" si="600"/>
        <v>0</v>
      </c>
      <c r="DJ242" s="43">
        <f t="shared" si="586"/>
        <v>0</v>
      </c>
      <c r="DK242" s="45">
        <f>IF(AND(DF242=DM$6,DO241-DM$1/(DM$7-DM$6+1)&gt;=0),ROUND(DM$1/(DM$7-DM$6+1),0),IF(AND(SUM(DK$10:DK241)&gt;0,DO241-DK241&gt;=0),DK241,IF(AND(SUM(DK$10:DK241)&gt;0),DM$1-SUM(DK$10:DK241),0)))</f>
        <v>0</v>
      </c>
      <c r="DL242" s="45">
        <f t="shared" si="542"/>
        <v>0</v>
      </c>
      <c r="DM242" s="45">
        <f t="shared" si="543"/>
        <v>0</v>
      </c>
      <c r="DN242" s="45">
        <f t="shared" si="587"/>
        <v>0</v>
      </c>
      <c r="DO242" s="45">
        <f t="shared" si="544"/>
        <v>0</v>
      </c>
      <c r="DP242" s="45">
        <f>IF(AND(DN242&lt;&gt;0,SUM(DN$9:DN241)=0),ROUND(DM$1*DM$3,0),0)</f>
        <v>0</v>
      </c>
      <c r="DQ242" s="18"/>
      <c r="DR242" s="38">
        <f>IF(SUM(DZ$9:DZ241)&gt;0.9,MAX(DR$9:DR241)+1,0)</f>
        <v>0</v>
      </c>
      <c r="DS242" s="44">
        <f t="shared" si="493"/>
        <v>0</v>
      </c>
      <c r="DT242" s="40">
        <f t="shared" si="494"/>
        <v>51621</v>
      </c>
      <c r="DU242" s="43">
        <f t="shared" si="601"/>
        <v>0</v>
      </c>
      <c r="DV242" s="43">
        <f t="shared" si="588"/>
        <v>0</v>
      </c>
      <c r="DW242" s="45">
        <f>IF(AND(DR242=DY$6,EA241-DY$1/(DY$7-DY$6+1)&gt;=0),ROUND(DY$1/(DY$7-DY$6+1),0),IF(AND(SUM(DW$10:DW241)&gt;0,EA241-DW241&gt;=0),DW241,IF(AND(SUM(DW$10:DW241)&gt;0),DY$1-SUM(DW$10:DW241),0)))</f>
        <v>0</v>
      </c>
      <c r="DX242" s="45">
        <f t="shared" si="545"/>
        <v>0</v>
      </c>
      <c r="DY242" s="45">
        <f t="shared" si="546"/>
        <v>0</v>
      </c>
      <c r="DZ242" s="45">
        <f t="shared" si="589"/>
        <v>0</v>
      </c>
      <c r="EA242" s="45">
        <f t="shared" si="547"/>
        <v>0</v>
      </c>
      <c r="EB242" s="45">
        <f>IF(AND(DZ242&lt;&gt;0,SUM(DZ$9:DZ241)=0),ROUND(DY$1*DY$3,0),0)</f>
        <v>0</v>
      </c>
      <c r="EC242" s="18"/>
      <c r="ED242" s="38">
        <f>IF(SUM(EL$9:EL241)&gt;0.9,MAX(ED$9:ED241)+1,0)</f>
        <v>0</v>
      </c>
      <c r="EE242" s="44">
        <f t="shared" si="495"/>
        <v>0</v>
      </c>
      <c r="EF242" s="40">
        <f t="shared" si="496"/>
        <v>51621</v>
      </c>
      <c r="EG242" s="43">
        <f t="shared" si="602"/>
        <v>0</v>
      </c>
      <c r="EH242" s="43">
        <f t="shared" si="590"/>
        <v>0</v>
      </c>
      <c r="EI242" s="45">
        <f>IF(AND(ED242=EK$6,EM241-EK$1/(EK$7-EK$6+1)&gt;=0),ROUND(EK$1/(EK$7-EK$6+1),0),IF(AND(SUM(EI$10:EI241)&gt;0,EM241-EI241&gt;=0),EI241,IF(AND(SUM(EI$10:EI241)&gt;0),EK$1-SUM(EI$10:EI241),0)))</f>
        <v>0</v>
      </c>
      <c r="EJ242" s="45">
        <f t="shared" si="548"/>
        <v>0</v>
      </c>
      <c r="EK242" s="45">
        <f t="shared" si="549"/>
        <v>0</v>
      </c>
      <c r="EL242" s="45">
        <f t="shared" si="591"/>
        <v>0</v>
      </c>
      <c r="EM242" s="45">
        <f t="shared" si="550"/>
        <v>0</v>
      </c>
      <c r="EN242" s="45">
        <f>IF(AND(EL242&lt;&gt;0,SUM(EL$9:EL241)=0),ROUND(EK$1*EK$3,0),0)</f>
        <v>0</v>
      </c>
      <c r="EO242" s="21"/>
      <c r="EP242" s="46">
        <f t="shared" si="567"/>
        <v>220</v>
      </c>
      <c r="EQ242" s="47">
        <f t="shared" si="551"/>
        <v>51621</v>
      </c>
      <c r="ER242" s="48">
        <f t="shared" si="568"/>
        <v>0</v>
      </c>
      <c r="ES242" s="48">
        <f t="shared" si="552"/>
        <v>0</v>
      </c>
      <c r="ET242" s="48">
        <f t="shared" si="553"/>
        <v>0</v>
      </c>
      <c r="EU242" s="48">
        <f t="shared" si="554"/>
        <v>0</v>
      </c>
      <c r="EV242" s="48">
        <f t="shared" si="555"/>
        <v>0</v>
      </c>
      <c r="EW242" s="48">
        <f t="shared" si="556"/>
        <v>0</v>
      </c>
      <c r="EX242" s="48">
        <f t="shared" si="557"/>
        <v>0</v>
      </c>
      <c r="EY242" s="48">
        <f t="shared" si="558"/>
        <v>0</v>
      </c>
      <c r="EZ242" s="48">
        <f t="shared" si="559"/>
        <v>0</v>
      </c>
      <c r="FA242" s="48">
        <f t="shared" si="560"/>
        <v>0</v>
      </c>
      <c r="FB242" s="48">
        <f t="shared" si="561"/>
        <v>0</v>
      </c>
      <c r="FC242" s="48">
        <f t="shared" si="562"/>
        <v>0</v>
      </c>
      <c r="FD242" s="48">
        <f t="shared" si="497"/>
        <v>0</v>
      </c>
      <c r="FE242" s="49">
        <f t="shared" si="473"/>
        <v>0</v>
      </c>
      <c r="FF242" s="49">
        <f t="shared" si="501"/>
        <v>0</v>
      </c>
      <c r="FG242" s="49">
        <f t="shared" si="502"/>
        <v>0</v>
      </c>
      <c r="FH242" s="49">
        <f t="shared" si="503"/>
        <v>0</v>
      </c>
      <c r="FI242" s="49">
        <f t="shared" si="504"/>
        <v>0</v>
      </c>
      <c r="FJ242" s="49">
        <f t="shared" si="505"/>
        <v>0</v>
      </c>
      <c r="FK242" s="49">
        <f t="shared" si="506"/>
        <v>0</v>
      </c>
      <c r="FL242" s="49">
        <f t="shared" si="507"/>
        <v>0</v>
      </c>
      <c r="FM242" s="49">
        <f t="shared" si="508"/>
        <v>0</v>
      </c>
      <c r="FN242" s="49">
        <f t="shared" si="563"/>
        <v>0</v>
      </c>
      <c r="FO242" s="49">
        <f t="shared" si="564"/>
        <v>0</v>
      </c>
      <c r="FP242" s="49">
        <f t="shared" si="565"/>
        <v>0</v>
      </c>
      <c r="FQ242" s="49">
        <f t="shared" si="566"/>
        <v>0</v>
      </c>
      <c r="FR242" s="49">
        <f t="shared" si="509"/>
        <v>0</v>
      </c>
      <c r="FS242" s="49">
        <f>IF(SUM(FF242:FF$298)=0,FF$299*FS$8/12,0)</f>
        <v>0</v>
      </c>
      <c r="FT242" s="49">
        <f>IF(SUM(FG242:FG$298)=0,FG$299*FT$8/12,0)</f>
        <v>0</v>
      </c>
      <c r="FU242" s="49">
        <f>IF(SUM(FH242:FH$298)=0,FH$299*FU$8/12,0)</f>
        <v>0</v>
      </c>
      <c r="FV242" s="49">
        <f>IF(SUM(FI242:FI$298)=0,FI$299*FV$8/12,0)</f>
        <v>0</v>
      </c>
      <c r="FW242" s="49">
        <f>IF(SUM(FJ242:FJ$298)=0,FJ$299*FW$8/12,0)</f>
        <v>0</v>
      </c>
      <c r="FX242" s="49">
        <f>IF(SUM(FK242:FK$298)=0,FK$299*FX$8/12,0)</f>
        <v>0</v>
      </c>
      <c r="FY242" s="49">
        <f>IF(SUM(FL242:FL$298)=0,FL$299*FY$8/12,0)</f>
        <v>0</v>
      </c>
      <c r="FZ242" s="49">
        <f>IF(SUM(FM242:FM$298)=0,FM$299*FZ$8/12,0)</f>
        <v>0</v>
      </c>
      <c r="GA242" s="49">
        <f>IF(SUM(FN242:FN$298)=0,FN$299*GA$8/12,0)</f>
        <v>0</v>
      </c>
      <c r="GB242" s="49">
        <f>IF(SUM(FO242:FO$298)=0,FO$299*GB$8/12,0)</f>
        <v>0</v>
      </c>
      <c r="GC242" s="49">
        <f>IF(SUM(FP242:FP$298)=0,FP$299*GC$8/12,0)</f>
        <v>0</v>
      </c>
      <c r="GD242" s="49">
        <f>IF(SUM(FQ242:FQ$298)=0,FQ$299*GD$8/12,0)</f>
        <v>0</v>
      </c>
      <c r="GE242" s="49">
        <f t="shared" si="510"/>
        <v>0</v>
      </c>
      <c r="GF242" s="49">
        <f t="shared" si="498"/>
        <v>0</v>
      </c>
      <c r="GG242" s="49">
        <f t="shared" si="511"/>
        <v>0</v>
      </c>
      <c r="GH242" s="49">
        <f t="shared" si="499"/>
        <v>0</v>
      </c>
      <c r="GI242" s="49">
        <f t="shared" si="512"/>
        <v>0</v>
      </c>
      <c r="GJ242" s="49">
        <f t="shared" si="500"/>
        <v>0</v>
      </c>
      <c r="GK242" s="21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  <c r="IW242" s="64"/>
      <c r="IX242" s="64"/>
      <c r="IY242" s="64"/>
      <c r="IZ242" s="64"/>
      <c r="JA242" s="64"/>
      <c r="JB242" s="64"/>
      <c r="JC242" s="64"/>
      <c r="JD242" s="64"/>
      <c r="JE242" s="64"/>
      <c r="JF242" s="64"/>
      <c r="JG242" s="64"/>
      <c r="JH242" s="64"/>
      <c r="JI242" s="64"/>
      <c r="JJ242" s="64"/>
      <c r="JK242" s="64"/>
      <c r="JL242" s="64"/>
      <c r="JM242" s="64"/>
      <c r="JN242" s="64"/>
      <c r="JO242" s="64"/>
      <c r="JP242" s="64"/>
      <c r="JQ242" s="64"/>
      <c r="JR242" s="64"/>
      <c r="JS242" s="64"/>
      <c r="JT242" s="64"/>
      <c r="JU242" s="64"/>
      <c r="JV242" s="64"/>
      <c r="JW242" s="64"/>
      <c r="JX242" s="64"/>
      <c r="JY242" s="64"/>
      <c r="JZ242" s="64"/>
      <c r="KA242" s="64"/>
      <c r="KB242" s="64"/>
      <c r="KC242" s="64"/>
      <c r="KD242" s="64"/>
      <c r="KE242" s="64"/>
      <c r="KF242" s="64"/>
      <c r="KG242" s="64"/>
      <c r="KH242" s="64"/>
      <c r="KI242" s="64"/>
      <c r="KJ242" s="64"/>
      <c r="KK242" s="64"/>
      <c r="KL242" s="64"/>
      <c r="KM242" s="64"/>
    </row>
    <row r="243" spans="1:299">
      <c r="A243" s="57"/>
      <c r="B243" s="38">
        <f>IF(SUM(J$9:J242)&gt;0.9,MAX(B$9:B242)+1,0)</f>
        <v>214</v>
      </c>
      <c r="C243" s="44">
        <f>IF(J237+K242&gt;0.8,D237-D242,0)</f>
        <v>0</v>
      </c>
      <c r="D243" s="40">
        <v>51652</v>
      </c>
      <c r="E243" s="43">
        <f t="shared" si="513"/>
        <v>0</v>
      </c>
      <c r="F243" s="43">
        <f t="shared" si="514"/>
        <v>0</v>
      </c>
      <c r="G243" s="45">
        <f>IF(AND(B243=I$6,K242-I$1/(I$7-I$6+1)&gt;=0),ROUND(I$1/(I$7-I$6+1),0),IF(AND(SUM(G$10:G242)&gt;0,K242-G242&gt;=0),G242,IF(AND(SUM(G$10:G242)&gt;0),I$1-SUM(G$10:G242),0)))</f>
        <v>0</v>
      </c>
      <c r="H243" s="45">
        <f t="shared" si="515"/>
        <v>0</v>
      </c>
      <c r="I243" s="45">
        <f t="shared" si="516"/>
        <v>0</v>
      </c>
      <c r="J243" s="45">
        <f t="shared" si="569"/>
        <v>0</v>
      </c>
      <c r="K243" s="45">
        <f t="shared" si="517"/>
        <v>0</v>
      </c>
      <c r="L243" s="45">
        <f>IF(AND(J243&lt;&gt;0,SUM(J$9:J242)=0),ROUND(I$1*I$3,0),0)</f>
        <v>0</v>
      </c>
      <c r="M243" s="18"/>
      <c r="N243" s="38">
        <f>IF(SUM(V$9:V242)&gt;0.9,MAX(N$9:N242)+1,0)</f>
        <v>0</v>
      </c>
      <c r="O243" s="44">
        <f t="shared" si="475"/>
        <v>0</v>
      </c>
      <c r="P243" s="40">
        <f t="shared" si="476"/>
        <v>51652</v>
      </c>
      <c r="Q243" s="43">
        <f t="shared" si="592"/>
        <v>0</v>
      </c>
      <c r="R243" s="43">
        <f t="shared" si="570"/>
        <v>0</v>
      </c>
      <c r="S243" s="45">
        <f>IF(AND(N243=U$6,W242-U$1/(U$7-U$6+1)&gt;=0),ROUND(U$1/(U$7-U$6+1),0),IF(AND(SUM(S$10:S242)&gt;0,W242-S242&gt;=0),S242,IF(AND(SUM(S$10:S242)&gt;0),U$1-SUM(S$10:S242),0)))</f>
        <v>0</v>
      </c>
      <c r="T243" s="45">
        <f t="shared" si="518"/>
        <v>0</v>
      </c>
      <c r="U243" s="45">
        <f t="shared" si="519"/>
        <v>0</v>
      </c>
      <c r="V243" s="45">
        <f t="shared" si="571"/>
        <v>0</v>
      </c>
      <c r="W243" s="45">
        <f t="shared" si="520"/>
        <v>0</v>
      </c>
      <c r="X243" s="45">
        <f>IF(AND(V243&lt;&gt;0,SUM(V$9:V242)=0),ROUND(U$1*U$3,0),0)</f>
        <v>0</v>
      </c>
      <c r="Y243" s="18"/>
      <c r="Z243" s="38">
        <f>IF(SUM(AH$9:AH242)&gt;0.9,MAX(Z$9:Z242)+1,0)</f>
        <v>0</v>
      </c>
      <c r="AA243" s="44">
        <f t="shared" si="477"/>
        <v>0</v>
      </c>
      <c r="AB243" s="40">
        <f t="shared" si="478"/>
        <v>51652</v>
      </c>
      <c r="AC243" s="43">
        <f t="shared" si="593"/>
        <v>0</v>
      </c>
      <c r="AD243" s="43">
        <f t="shared" si="572"/>
        <v>0</v>
      </c>
      <c r="AE243" s="45">
        <f>IF(AND(Z243=AG$6,AI242-AG$1/(AG$7-AG$6+1)&gt;=0),ROUND(AG$1/(AG$7-AG$6+1),0),IF(AND(SUM(AE$10:AE242)&gt;0,AI242-AE242&gt;=0),AE242,IF(AND(SUM(AE$10:AE242)&gt;0),AG$1-SUM(AE$10:AE242),0)))</f>
        <v>0</v>
      </c>
      <c r="AF243" s="45">
        <f t="shared" si="521"/>
        <v>0</v>
      </c>
      <c r="AG243" s="45">
        <f t="shared" si="522"/>
        <v>0</v>
      </c>
      <c r="AH243" s="45">
        <f t="shared" si="573"/>
        <v>0</v>
      </c>
      <c r="AI243" s="45">
        <f t="shared" si="523"/>
        <v>0</v>
      </c>
      <c r="AJ243" s="45">
        <f>IF(AND(AH243&lt;&gt;0,SUM(AH$9:AH242)=0),ROUND(AG$1*AG$3,0),0)</f>
        <v>0</v>
      </c>
      <c r="AK243" s="18"/>
      <c r="AL243" s="38">
        <f>IF(SUM(AT$9:AT242)&gt;0.9,MAX(AL$9:AL242)+1,0)</f>
        <v>0</v>
      </c>
      <c r="AM243" s="44">
        <f t="shared" si="479"/>
        <v>0</v>
      </c>
      <c r="AN243" s="40">
        <f t="shared" si="480"/>
        <v>51652</v>
      </c>
      <c r="AO243" s="43">
        <f t="shared" si="594"/>
        <v>0</v>
      </c>
      <c r="AP243" s="43">
        <f t="shared" si="574"/>
        <v>0</v>
      </c>
      <c r="AQ243" s="45">
        <f>IF(AND(AL243=AS$6,AU242-AS$1/(AS$7-AS$6+1)&gt;=0),ROUND(AS$1/(AS$7-AS$6+1),0),IF(AND(SUM(AQ$10:AQ242)&gt;0,AU242-AQ242&gt;=0),AQ242,IF(AND(SUM(AQ$10:AQ242)&gt;0),AS$1-SUM(AQ$10:AQ242),0)))</f>
        <v>0</v>
      </c>
      <c r="AR243" s="45">
        <f t="shared" si="524"/>
        <v>0</v>
      </c>
      <c r="AS243" s="45">
        <f t="shared" si="525"/>
        <v>0</v>
      </c>
      <c r="AT243" s="45">
        <f t="shared" si="575"/>
        <v>0</v>
      </c>
      <c r="AU243" s="45">
        <f t="shared" si="526"/>
        <v>0</v>
      </c>
      <c r="AV243" s="45">
        <f>IF(AND(AT243&lt;&gt;0,SUM(AT$9:AT242)=0),ROUND(AS$1*AS$3,0),0)</f>
        <v>0</v>
      </c>
      <c r="AW243" s="18"/>
      <c r="AX243" s="38">
        <f>IF(SUM(BF$9:BF242)&gt;0.9,MAX(AX$9:AX242)+1,0)</f>
        <v>0</v>
      </c>
      <c r="AY243" s="44">
        <f t="shared" si="481"/>
        <v>0</v>
      </c>
      <c r="AZ243" s="40">
        <f t="shared" si="482"/>
        <v>51652</v>
      </c>
      <c r="BA243" s="43">
        <f t="shared" si="595"/>
        <v>0</v>
      </c>
      <c r="BB243" s="43">
        <f t="shared" si="576"/>
        <v>0</v>
      </c>
      <c r="BC243" s="45">
        <f>IF(AND(AX243=BE$6,BG242-BE$1/(BE$7-BE$6+1)&gt;=0),ROUND(BE$1/(BE$7-BE$6+1),0),IF(AND(SUM(BC$10:BC242)&gt;0,BG242-BC242&gt;=0),BC242,IF(AND(SUM(BC$10:BC242)&gt;0),BE$1-SUM(BC$10:BC242),0)))</f>
        <v>0</v>
      </c>
      <c r="BD243" s="45">
        <f t="shared" si="527"/>
        <v>0</v>
      </c>
      <c r="BE243" s="45">
        <f t="shared" si="528"/>
        <v>0</v>
      </c>
      <c r="BF243" s="45">
        <f t="shared" si="577"/>
        <v>0</v>
      </c>
      <c r="BG243" s="45">
        <f t="shared" si="529"/>
        <v>0</v>
      </c>
      <c r="BH243" s="45">
        <f>IF(AND(BF243&lt;&gt;0,SUM(BF$9:BF242)=0),ROUND(BE$1*BE$3,0),0)</f>
        <v>0</v>
      </c>
      <c r="BI243" s="18"/>
      <c r="BJ243" s="38">
        <f>IF(SUM(BR$9:BR242)&gt;0.9,MAX(BJ$9:BJ242)+1,0)</f>
        <v>0</v>
      </c>
      <c r="BK243" s="44">
        <f t="shared" si="483"/>
        <v>0</v>
      </c>
      <c r="BL243" s="40">
        <f t="shared" si="484"/>
        <v>51652</v>
      </c>
      <c r="BM243" s="43">
        <f t="shared" si="596"/>
        <v>0</v>
      </c>
      <c r="BN243" s="43">
        <f t="shared" si="578"/>
        <v>0</v>
      </c>
      <c r="BO243" s="45">
        <f>IF(AND(BJ243=BQ$6,BS242-BQ$1/(BQ$7-BQ$6+1)&gt;=0),ROUND(BQ$1/(BQ$7-BQ$6+1),0),IF(AND(SUM(BO$10:BO242)&gt;0,BS242-BO242&gt;=0),BO242,IF(AND(SUM(BO$10:BO242)&gt;0),BQ$1-SUM(BO$10:BO242),0)))</f>
        <v>0</v>
      </c>
      <c r="BP243" s="45">
        <f t="shared" si="530"/>
        <v>0</v>
      </c>
      <c r="BQ243" s="45">
        <f t="shared" si="531"/>
        <v>0</v>
      </c>
      <c r="BR243" s="45">
        <f t="shared" si="579"/>
        <v>0</v>
      </c>
      <c r="BS243" s="45">
        <f t="shared" si="532"/>
        <v>0</v>
      </c>
      <c r="BT243" s="45">
        <f>IF(AND(BR243&lt;&gt;0,SUM(BR$9:BR242)=0),ROUND(BQ$1*BQ$3,0),0)</f>
        <v>0</v>
      </c>
      <c r="BU243" s="18"/>
      <c r="BV243" s="38">
        <f>IF(SUM(CD$9:CD242)&gt;0.9,MAX(BV$9:BV242)+1,0)</f>
        <v>0</v>
      </c>
      <c r="BW243" s="44">
        <f t="shared" si="485"/>
        <v>0</v>
      </c>
      <c r="BX243" s="40">
        <f t="shared" si="486"/>
        <v>51652</v>
      </c>
      <c r="BY243" s="43">
        <f t="shared" si="597"/>
        <v>0</v>
      </c>
      <c r="BZ243" s="43">
        <f t="shared" si="580"/>
        <v>0</v>
      </c>
      <c r="CA243" s="45">
        <f>IF(AND(BV243=CC$6,CE242-CC$1/(CC$7-CC$6+1)&gt;=0),ROUND(CC$1/(CC$7-CC$6+1),0),IF(AND(SUM(CA$10:CA242)&gt;0,CE242-CA242&gt;=0),CA242,IF(AND(SUM(CA$10:CA242)&gt;0),CC$1-SUM(CA$10:CA242),0)))</f>
        <v>0</v>
      </c>
      <c r="CB243" s="45">
        <f t="shared" si="533"/>
        <v>0</v>
      </c>
      <c r="CC243" s="45">
        <f t="shared" si="534"/>
        <v>0</v>
      </c>
      <c r="CD243" s="45">
        <f t="shared" si="581"/>
        <v>0</v>
      </c>
      <c r="CE243" s="45">
        <f t="shared" si="535"/>
        <v>0</v>
      </c>
      <c r="CF243" s="45">
        <f>IF(AND(CD243&lt;&gt;0,SUM(CD$9:CD242)=0),ROUND(CC$1*CC$3,0),0)</f>
        <v>0</v>
      </c>
      <c r="CG243" s="18"/>
      <c r="CH243" s="38">
        <f>IF(SUM(CP$9:CP242)&gt;0.9,MAX(CH$9:CH242)+1,0)</f>
        <v>0</v>
      </c>
      <c r="CI243" s="44">
        <f t="shared" si="487"/>
        <v>0</v>
      </c>
      <c r="CJ243" s="40">
        <f t="shared" si="488"/>
        <v>51652</v>
      </c>
      <c r="CK243" s="43">
        <f t="shared" si="598"/>
        <v>0</v>
      </c>
      <c r="CL243" s="43">
        <f t="shared" si="582"/>
        <v>0</v>
      </c>
      <c r="CM243" s="45">
        <f>IF(AND(CH243=CO$6,CQ242-CO$1/(CO$7-CO$6+1)&gt;=0),ROUND(CO$1/(CO$7-CO$6+1),0),IF(AND(SUM(CM$10:CM242)&gt;0,CQ242-CM242&gt;=0),CM242,IF(AND(SUM(CM$10:CM242)&gt;0),CO$1-SUM(CM$10:CM242),0)))</f>
        <v>0</v>
      </c>
      <c r="CN243" s="45">
        <f t="shared" si="536"/>
        <v>0</v>
      </c>
      <c r="CO243" s="45">
        <f t="shared" si="537"/>
        <v>0</v>
      </c>
      <c r="CP243" s="45">
        <f t="shared" si="583"/>
        <v>0</v>
      </c>
      <c r="CQ243" s="45">
        <f t="shared" si="538"/>
        <v>0</v>
      </c>
      <c r="CR243" s="45">
        <f>IF(AND(CP243&lt;&gt;0,SUM(CP$9:CP242)=0),ROUND(CO$1*CO$3,0),0)</f>
        <v>0</v>
      </c>
      <c r="CS243" s="18"/>
      <c r="CT243" s="38">
        <f>IF(SUM(DB$9:DB242)&gt;0.9,MAX(CT$9:CT242)+1,0)</f>
        <v>0</v>
      </c>
      <c r="CU243" s="44">
        <f t="shared" si="489"/>
        <v>0</v>
      </c>
      <c r="CV243" s="40">
        <f t="shared" si="490"/>
        <v>51652</v>
      </c>
      <c r="CW243" s="43">
        <f t="shared" si="599"/>
        <v>0</v>
      </c>
      <c r="CX243" s="43">
        <f t="shared" si="584"/>
        <v>0</v>
      </c>
      <c r="CY243" s="45">
        <f>IF(AND(CT243=DA$6,DC242-DA$1/(DA$7-DA$6+1)&gt;=0),ROUND(DA$1/(DA$7-DA$6+1),0),IF(AND(SUM(CY$10:CY242)&gt;0,DC242-CY242&gt;=0),CY242,IF(AND(SUM(CY$10:CY242)&gt;0),DA$1-SUM(CY$10:CY242),0)))</f>
        <v>0</v>
      </c>
      <c r="CZ243" s="45">
        <f t="shared" si="539"/>
        <v>0</v>
      </c>
      <c r="DA243" s="45">
        <f t="shared" si="540"/>
        <v>0</v>
      </c>
      <c r="DB243" s="45">
        <f t="shared" si="585"/>
        <v>0</v>
      </c>
      <c r="DC243" s="45">
        <f t="shared" si="541"/>
        <v>0</v>
      </c>
      <c r="DD243" s="45">
        <f>IF(AND(DB243&lt;&gt;0,SUM(DB$9:DB242)=0),ROUND(DA$1*DA$3,0),0)</f>
        <v>0</v>
      </c>
      <c r="DE243" s="18"/>
      <c r="DF243" s="38">
        <f>IF(SUM(DN$9:DN242)&gt;0.9,MAX(DF$9:DF242)+1,0)</f>
        <v>0</v>
      </c>
      <c r="DG243" s="44">
        <f t="shared" si="491"/>
        <v>0</v>
      </c>
      <c r="DH243" s="40">
        <f t="shared" si="492"/>
        <v>51652</v>
      </c>
      <c r="DI243" s="43">
        <f t="shared" si="600"/>
        <v>0</v>
      </c>
      <c r="DJ243" s="43">
        <f t="shared" si="586"/>
        <v>0</v>
      </c>
      <c r="DK243" s="45">
        <f>IF(AND(DF243=DM$6,DO242-DM$1/(DM$7-DM$6+1)&gt;=0),ROUND(DM$1/(DM$7-DM$6+1),0),IF(AND(SUM(DK$10:DK242)&gt;0,DO242-DK242&gt;=0),DK242,IF(AND(SUM(DK$10:DK242)&gt;0),DM$1-SUM(DK$10:DK242),0)))</f>
        <v>0</v>
      </c>
      <c r="DL243" s="45">
        <f t="shared" si="542"/>
        <v>0</v>
      </c>
      <c r="DM243" s="45">
        <f t="shared" si="543"/>
        <v>0</v>
      </c>
      <c r="DN243" s="45">
        <f t="shared" si="587"/>
        <v>0</v>
      </c>
      <c r="DO243" s="45">
        <f t="shared" si="544"/>
        <v>0</v>
      </c>
      <c r="DP243" s="45">
        <f>IF(AND(DN243&lt;&gt;0,SUM(DN$9:DN242)=0),ROUND(DM$1*DM$3,0),0)</f>
        <v>0</v>
      </c>
      <c r="DQ243" s="18"/>
      <c r="DR243" s="38">
        <f>IF(SUM(DZ$9:DZ242)&gt;0.9,MAX(DR$9:DR242)+1,0)</f>
        <v>0</v>
      </c>
      <c r="DS243" s="44">
        <f t="shared" si="493"/>
        <v>0</v>
      </c>
      <c r="DT243" s="40">
        <f t="shared" si="494"/>
        <v>51652</v>
      </c>
      <c r="DU243" s="43">
        <f t="shared" si="601"/>
        <v>0</v>
      </c>
      <c r="DV243" s="43">
        <f t="shared" si="588"/>
        <v>0</v>
      </c>
      <c r="DW243" s="45">
        <f>IF(AND(DR243=DY$6,EA242-DY$1/(DY$7-DY$6+1)&gt;=0),ROUND(DY$1/(DY$7-DY$6+1),0),IF(AND(SUM(DW$10:DW242)&gt;0,EA242-DW242&gt;=0),DW242,IF(AND(SUM(DW$10:DW242)&gt;0),DY$1-SUM(DW$10:DW242),0)))</f>
        <v>0</v>
      </c>
      <c r="DX243" s="45">
        <f t="shared" si="545"/>
        <v>0</v>
      </c>
      <c r="DY243" s="45">
        <f t="shared" si="546"/>
        <v>0</v>
      </c>
      <c r="DZ243" s="45">
        <f t="shared" si="589"/>
        <v>0</v>
      </c>
      <c r="EA243" s="45">
        <f t="shared" si="547"/>
        <v>0</v>
      </c>
      <c r="EB243" s="45">
        <f>IF(AND(DZ243&lt;&gt;0,SUM(DZ$9:DZ242)=0),ROUND(DY$1*DY$3,0),0)</f>
        <v>0</v>
      </c>
      <c r="EC243" s="18"/>
      <c r="ED243" s="38">
        <f>IF(SUM(EL$9:EL242)&gt;0.9,MAX(ED$9:ED242)+1,0)</f>
        <v>0</v>
      </c>
      <c r="EE243" s="44">
        <f t="shared" si="495"/>
        <v>0</v>
      </c>
      <c r="EF243" s="40">
        <f t="shared" si="496"/>
        <v>51652</v>
      </c>
      <c r="EG243" s="43">
        <f t="shared" si="602"/>
        <v>0</v>
      </c>
      <c r="EH243" s="43">
        <f t="shared" si="590"/>
        <v>0</v>
      </c>
      <c r="EI243" s="45">
        <f>IF(AND(ED243=EK$6,EM242-EK$1/(EK$7-EK$6+1)&gt;=0),ROUND(EK$1/(EK$7-EK$6+1),0),IF(AND(SUM(EI$10:EI242)&gt;0,EM242-EI242&gt;=0),EI242,IF(AND(SUM(EI$10:EI242)&gt;0),EK$1-SUM(EI$10:EI242),0)))</f>
        <v>0</v>
      </c>
      <c r="EJ243" s="45">
        <f t="shared" si="548"/>
        <v>0</v>
      </c>
      <c r="EK243" s="45">
        <f t="shared" si="549"/>
        <v>0</v>
      </c>
      <c r="EL243" s="45">
        <f t="shared" si="591"/>
        <v>0</v>
      </c>
      <c r="EM243" s="45">
        <f t="shared" si="550"/>
        <v>0</v>
      </c>
      <c r="EN243" s="45">
        <f>IF(AND(EL243&lt;&gt;0,SUM(EL$9:EL242)=0),ROUND(EK$1*EK$3,0),0)</f>
        <v>0</v>
      </c>
      <c r="EO243" s="21"/>
      <c r="EP243" s="46">
        <f t="shared" si="567"/>
        <v>221</v>
      </c>
      <c r="EQ243" s="47">
        <f t="shared" si="551"/>
        <v>51652</v>
      </c>
      <c r="ER243" s="48">
        <f t="shared" si="568"/>
        <v>0</v>
      </c>
      <c r="ES243" s="48">
        <f t="shared" si="552"/>
        <v>0</v>
      </c>
      <c r="ET243" s="48">
        <f t="shared" si="553"/>
        <v>0</v>
      </c>
      <c r="EU243" s="48">
        <f t="shared" si="554"/>
        <v>0</v>
      </c>
      <c r="EV243" s="48">
        <f t="shared" si="555"/>
        <v>0</v>
      </c>
      <c r="EW243" s="48">
        <f t="shared" si="556"/>
        <v>0</v>
      </c>
      <c r="EX243" s="48">
        <f t="shared" si="557"/>
        <v>0</v>
      </c>
      <c r="EY243" s="48">
        <f t="shared" si="558"/>
        <v>0</v>
      </c>
      <c r="EZ243" s="48">
        <f t="shared" si="559"/>
        <v>0</v>
      </c>
      <c r="FA243" s="48">
        <f t="shared" si="560"/>
        <v>0</v>
      </c>
      <c r="FB243" s="48">
        <f t="shared" si="561"/>
        <v>0</v>
      </c>
      <c r="FC243" s="48">
        <f t="shared" si="562"/>
        <v>0</v>
      </c>
      <c r="FD243" s="48">
        <f t="shared" si="497"/>
        <v>0</v>
      </c>
      <c r="FE243" s="49">
        <f t="shared" si="473"/>
        <v>0</v>
      </c>
      <c r="FF243" s="49">
        <f>IF($EP237&lt;=FF$8,H237+L237,0)</f>
        <v>0</v>
      </c>
      <c r="FG243" s="49">
        <f>IF($EP237&lt;=FG$8,T237+X237,0)</f>
        <v>0</v>
      </c>
      <c r="FH243" s="49">
        <f>IF($EP237&lt;=FH$8,AF237+AJ237,0)</f>
        <v>0</v>
      </c>
      <c r="FI243" s="49">
        <f>IF($EP237&lt;=FI$8,AR237+AV237,0)</f>
        <v>0</v>
      </c>
      <c r="FJ243" s="49">
        <f>IF($EP237&lt;=FJ$8,BD237+BH237,0)</f>
        <v>0</v>
      </c>
      <c r="FK243" s="49">
        <f>IF($EP237&lt;=FK$8,BP237+BU237,0)</f>
        <v>0</v>
      </c>
      <c r="FL243" s="49">
        <f>IF($EP237&lt;=FL$8,CB237+CF237,0)</f>
        <v>0</v>
      </c>
      <c r="FM243" s="49">
        <f>IF($EP237&lt;=FM$8,CR237+CN237,0)</f>
        <v>0</v>
      </c>
      <c r="FN243" s="49">
        <f t="shared" si="563"/>
        <v>0</v>
      </c>
      <c r="FO243" s="49">
        <f t="shared" si="564"/>
        <v>0</v>
      </c>
      <c r="FP243" s="49">
        <f t="shared" si="565"/>
        <v>0</v>
      </c>
      <c r="FQ243" s="49">
        <f t="shared" si="566"/>
        <v>0</v>
      </c>
      <c r="FR243" s="49">
        <f>SUM(FF237:FM237)</f>
        <v>0</v>
      </c>
      <c r="FS243" s="49">
        <f>IF(SUM(FF237:FF$298)=0,FF$299*FS$8/12,0)</f>
        <v>0</v>
      </c>
      <c r="FT243" s="49">
        <f>IF(SUM(FG237:FG$298)=0,FG$299*FT$8/12,0)</f>
        <v>0</v>
      </c>
      <c r="FU243" s="49">
        <f>IF(SUM(FH237:FH$298)=0,FH$299*FU$8/12,0)</f>
        <v>0</v>
      </c>
      <c r="FV243" s="49">
        <f>IF(SUM(FI237:FI$298)=0,FI$299*FV$8/12,0)</f>
        <v>0</v>
      </c>
      <c r="FW243" s="49">
        <f>IF(SUM(FJ237:FJ$298)=0,FJ$299*FW$8/12,0)</f>
        <v>0</v>
      </c>
      <c r="FX243" s="49">
        <f>IF(SUM(FK237:FK$298)=0,FK$299*FX$8/12,0)</f>
        <v>0</v>
      </c>
      <c r="FY243" s="49">
        <f>IF(SUM(FL237:FL$298)=0,FL$299*FY$8/12,0)</f>
        <v>0</v>
      </c>
      <c r="FZ243" s="49">
        <f>IF(SUM(FM237:FM$298)=0,FM$299*FZ$8/12,0)</f>
        <v>0</v>
      </c>
      <c r="GA243" s="49">
        <f>IF(SUM(FN237:FN$298)=0,FN$299*GA$8/12,0)</f>
        <v>0</v>
      </c>
      <c r="GB243" s="49">
        <f>IF(SUM(FO237:FO$298)=0,FO$299*GB$8/12,0)</f>
        <v>0</v>
      </c>
      <c r="GC243" s="49">
        <f>IF(SUM(FP237:FP$298)=0,FP$299*GC$8/12,0)</f>
        <v>0</v>
      </c>
      <c r="GD243" s="49">
        <f>IF(SUM(FQ237:FQ$298)=0,FQ$299*GD$8/12,0)</f>
        <v>0</v>
      </c>
      <c r="GE243" s="49">
        <f>SUM(FS237:FZ237)</f>
        <v>0</v>
      </c>
      <c r="GF243" s="49">
        <f t="shared" si="498"/>
        <v>0</v>
      </c>
      <c r="GG243" s="49">
        <f t="shared" si="511"/>
        <v>0</v>
      </c>
      <c r="GH243" s="49">
        <f t="shared" si="499"/>
        <v>0</v>
      </c>
      <c r="GI243" s="49">
        <f t="shared" si="512"/>
        <v>0</v>
      </c>
      <c r="GJ243" s="49">
        <f t="shared" si="500"/>
        <v>0</v>
      </c>
      <c r="GK243" s="21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  <c r="IW243" s="64"/>
      <c r="IX243" s="64"/>
      <c r="IY243" s="64"/>
      <c r="IZ243" s="64"/>
      <c r="JA243" s="64"/>
      <c r="JB243" s="64"/>
      <c r="JC243" s="64"/>
      <c r="JD243" s="64"/>
      <c r="JE243" s="64"/>
      <c r="JF243" s="64"/>
      <c r="JG243" s="64"/>
      <c r="JH243" s="64"/>
      <c r="JI243" s="64"/>
      <c r="JJ243" s="64"/>
      <c r="JK243" s="64"/>
      <c r="JL243" s="64"/>
      <c r="JM243" s="64"/>
      <c r="JN243" s="64"/>
      <c r="JO243" s="64"/>
      <c r="JP243" s="64"/>
      <c r="JQ243" s="64"/>
      <c r="JR243" s="64"/>
      <c r="JS243" s="64"/>
      <c r="JT243" s="64"/>
      <c r="JU243" s="64"/>
      <c r="JV243" s="64"/>
      <c r="JW243" s="64"/>
      <c r="JX243" s="64"/>
      <c r="JY243" s="64"/>
      <c r="JZ243" s="64"/>
      <c r="KA243" s="64"/>
      <c r="KB243" s="64"/>
      <c r="KC243" s="64"/>
      <c r="KD243" s="64"/>
      <c r="KE243" s="64"/>
      <c r="KF243" s="64"/>
      <c r="KG243" s="64"/>
      <c r="KH243" s="64"/>
      <c r="KI243" s="64"/>
      <c r="KJ243" s="64"/>
      <c r="KK243" s="64"/>
      <c r="KL243" s="64"/>
      <c r="KM243" s="64"/>
    </row>
    <row r="244" spans="1:299">
      <c r="A244" s="57"/>
      <c r="B244" s="38">
        <f>IF(SUM(J$9:J243)&gt;0.9,MAX(B$9:B243)+1,0)</f>
        <v>215</v>
      </c>
      <c r="C244" s="44">
        <f>IF(J244+K237&gt;0.8,D244-D237,0)</f>
        <v>0</v>
      </c>
      <c r="D244" s="40">
        <v>51682</v>
      </c>
      <c r="E244" s="43">
        <f t="shared" si="513"/>
        <v>0</v>
      </c>
      <c r="F244" s="43">
        <f t="shared" si="514"/>
        <v>0</v>
      </c>
      <c r="G244" s="45">
        <f>IF(AND(B244=I$6,K243-I$1/(I$7-I$6+1)&gt;=0),ROUND(I$1/(I$7-I$6+1),0),IF(AND(SUM(G$10:G243)&gt;0,K243-G243&gt;=0),G243,IF(AND(SUM(G$10:G243)&gt;0),I$1-SUM(G$10:G243),0)))</f>
        <v>0</v>
      </c>
      <c r="H244" s="45">
        <f t="shared" si="515"/>
        <v>0</v>
      </c>
      <c r="I244" s="45">
        <f t="shared" si="516"/>
        <v>0</v>
      </c>
      <c r="J244" s="45">
        <f t="shared" si="569"/>
        <v>0</v>
      </c>
      <c r="K244" s="45">
        <f t="shared" si="517"/>
        <v>0</v>
      </c>
      <c r="L244" s="45">
        <f>IF(AND(J244&lt;&gt;0,SUM(J$9:J243)=0),ROUND(I$1*I$3,0),0)</f>
        <v>0</v>
      </c>
      <c r="M244" s="18"/>
      <c r="N244" s="38">
        <f>IF(SUM(V$9:V243)&gt;0.9,MAX(N$9:N243)+1,0)</f>
        <v>0</v>
      </c>
      <c r="O244" s="44">
        <f t="shared" si="475"/>
        <v>0</v>
      </c>
      <c r="P244" s="40">
        <f t="shared" si="476"/>
        <v>51682</v>
      </c>
      <c r="Q244" s="43">
        <f t="shared" si="592"/>
        <v>0</v>
      </c>
      <c r="R244" s="43">
        <f t="shared" si="570"/>
        <v>0</v>
      </c>
      <c r="S244" s="45">
        <f>IF(AND(N244=U$6,W243-U$1/(U$7-U$6+1)&gt;=0),ROUND(U$1/(U$7-U$6+1),0),IF(AND(SUM(S$10:S243)&gt;0,W243-S243&gt;=0),S243,IF(AND(SUM(S$10:S243)&gt;0),U$1-SUM(S$10:S243),0)))</f>
        <v>0</v>
      </c>
      <c r="T244" s="45">
        <f t="shared" si="518"/>
        <v>0</v>
      </c>
      <c r="U244" s="45">
        <f t="shared" si="519"/>
        <v>0</v>
      </c>
      <c r="V244" s="45">
        <f t="shared" si="571"/>
        <v>0</v>
      </c>
      <c r="W244" s="45">
        <f t="shared" si="520"/>
        <v>0</v>
      </c>
      <c r="X244" s="45">
        <f>IF(AND(V244&lt;&gt;0,SUM(V$9:V243)=0),ROUND(U$1*U$3,0),0)</f>
        <v>0</v>
      </c>
      <c r="Y244" s="18"/>
      <c r="Z244" s="38">
        <f>IF(SUM(AH$9:AH243)&gt;0.9,MAX(Z$9:Z243)+1,0)</f>
        <v>0</v>
      </c>
      <c r="AA244" s="44">
        <f t="shared" si="477"/>
        <v>0</v>
      </c>
      <c r="AB244" s="40">
        <f t="shared" si="478"/>
        <v>51682</v>
      </c>
      <c r="AC244" s="43">
        <f t="shared" si="593"/>
        <v>0</v>
      </c>
      <c r="AD244" s="43">
        <f t="shared" si="572"/>
        <v>0</v>
      </c>
      <c r="AE244" s="45">
        <f>IF(AND(Z244=AG$6,AI243-AG$1/(AG$7-AG$6+1)&gt;=0),ROUND(AG$1/(AG$7-AG$6+1),0),IF(AND(SUM(AE$10:AE243)&gt;0,AI243-AE243&gt;=0),AE243,IF(AND(SUM(AE$10:AE243)&gt;0),AG$1-SUM(AE$10:AE243),0)))</f>
        <v>0</v>
      </c>
      <c r="AF244" s="45">
        <f t="shared" si="521"/>
        <v>0</v>
      </c>
      <c r="AG244" s="45">
        <f t="shared" si="522"/>
        <v>0</v>
      </c>
      <c r="AH244" s="45">
        <f t="shared" si="573"/>
        <v>0</v>
      </c>
      <c r="AI244" s="45">
        <f t="shared" si="523"/>
        <v>0</v>
      </c>
      <c r="AJ244" s="45">
        <f>IF(AND(AH244&lt;&gt;0,SUM(AH$9:AH243)=0),ROUND(AG$1*AG$3,0),0)</f>
        <v>0</v>
      </c>
      <c r="AK244" s="18"/>
      <c r="AL244" s="38">
        <f>IF(SUM(AT$9:AT243)&gt;0.9,MAX(AL$9:AL243)+1,0)</f>
        <v>0</v>
      </c>
      <c r="AM244" s="44">
        <f t="shared" si="479"/>
        <v>0</v>
      </c>
      <c r="AN244" s="40">
        <f t="shared" si="480"/>
        <v>51682</v>
      </c>
      <c r="AO244" s="43">
        <f t="shared" si="594"/>
        <v>0</v>
      </c>
      <c r="AP244" s="43">
        <f t="shared" si="574"/>
        <v>0</v>
      </c>
      <c r="AQ244" s="45">
        <f>IF(AND(AL244=AS$6,AU243-AS$1/(AS$7-AS$6+1)&gt;=0),ROUND(AS$1/(AS$7-AS$6+1),0),IF(AND(SUM(AQ$10:AQ243)&gt;0,AU243-AQ243&gt;=0),AQ243,IF(AND(SUM(AQ$10:AQ243)&gt;0),AS$1-SUM(AQ$10:AQ243),0)))</f>
        <v>0</v>
      </c>
      <c r="AR244" s="45">
        <f t="shared" si="524"/>
        <v>0</v>
      </c>
      <c r="AS244" s="45">
        <f t="shared" si="525"/>
        <v>0</v>
      </c>
      <c r="AT244" s="45">
        <f t="shared" si="575"/>
        <v>0</v>
      </c>
      <c r="AU244" s="45">
        <f t="shared" si="526"/>
        <v>0</v>
      </c>
      <c r="AV244" s="45">
        <f>IF(AND(AT244&lt;&gt;0,SUM(AT$9:AT243)=0),ROUND(AS$1*AS$3,0),0)</f>
        <v>0</v>
      </c>
      <c r="AW244" s="18"/>
      <c r="AX244" s="38">
        <f>IF(SUM(BF$9:BF243)&gt;0.9,MAX(AX$9:AX243)+1,0)</f>
        <v>0</v>
      </c>
      <c r="AY244" s="44">
        <f t="shared" si="481"/>
        <v>0</v>
      </c>
      <c r="AZ244" s="40">
        <f t="shared" si="482"/>
        <v>51682</v>
      </c>
      <c r="BA244" s="43">
        <f t="shared" si="595"/>
        <v>0</v>
      </c>
      <c r="BB244" s="43">
        <f t="shared" si="576"/>
        <v>0</v>
      </c>
      <c r="BC244" s="45">
        <f>IF(AND(AX244=BE$6,BG243-BE$1/(BE$7-BE$6+1)&gt;=0),ROUND(BE$1/(BE$7-BE$6+1),0),IF(AND(SUM(BC$10:BC243)&gt;0,BG243-BC243&gt;=0),BC243,IF(AND(SUM(BC$10:BC243)&gt;0),BE$1-SUM(BC$10:BC243),0)))</f>
        <v>0</v>
      </c>
      <c r="BD244" s="45">
        <f t="shared" si="527"/>
        <v>0</v>
      </c>
      <c r="BE244" s="45">
        <f t="shared" si="528"/>
        <v>0</v>
      </c>
      <c r="BF244" s="45">
        <f t="shared" si="577"/>
        <v>0</v>
      </c>
      <c r="BG244" s="45">
        <f t="shared" si="529"/>
        <v>0</v>
      </c>
      <c r="BH244" s="45">
        <f>IF(AND(BF244&lt;&gt;0,SUM(BF$9:BF243)=0),ROUND(BE$1*BE$3,0),0)</f>
        <v>0</v>
      </c>
      <c r="BI244" s="18"/>
      <c r="BJ244" s="38">
        <f>IF(SUM(BR$9:BR243)&gt;0.9,MAX(BJ$9:BJ243)+1,0)</f>
        <v>0</v>
      </c>
      <c r="BK244" s="44">
        <f t="shared" si="483"/>
        <v>0</v>
      </c>
      <c r="BL244" s="40">
        <f t="shared" si="484"/>
        <v>51682</v>
      </c>
      <c r="BM244" s="43">
        <f t="shared" si="596"/>
        <v>0</v>
      </c>
      <c r="BN244" s="43">
        <f t="shared" si="578"/>
        <v>0</v>
      </c>
      <c r="BO244" s="45">
        <f>IF(AND(BJ244=BQ$6,BS243-BQ$1/(BQ$7-BQ$6+1)&gt;=0),ROUND(BQ$1/(BQ$7-BQ$6+1),0),IF(AND(SUM(BO$10:BO243)&gt;0,BS243-BO243&gt;=0),BO243,IF(AND(SUM(BO$10:BO243)&gt;0),BQ$1-SUM(BO$10:BO243),0)))</f>
        <v>0</v>
      </c>
      <c r="BP244" s="45">
        <f t="shared" si="530"/>
        <v>0</v>
      </c>
      <c r="BQ244" s="45">
        <f t="shared" si="531"/>
        <v>0</v>
      </c>
      <c r="BR244" s="45">
        <f t="shared" si="579"/>
        <v>0</v>
      </c>
      <c r="BS244" s="45">
        <f t="shared" si="532"/>
        <v>0</v>
      </c>
      <c r="BT244" s="45">
        <f>IF(AND(BR244&lt;&gt;0,SUM(BR$9:BR243)=0),ROUND(BQ$1*BQ$3,0),0)</f>
        <v>0</v>
      </c>
      <c r="BU244" s="18"/>
      <c r="BV244" s="38">
        <f>IF(SUM(CD$9:CD243)&gt;0.9,MAX(BV$9:BV243)+1,0)</f>
        <v>0</v>
      </c>
      <c r="BW244" s="44">
        <f t="shared" si="485"/>
        <v>0</v>
      </c>
      <c r="BX244" s="40">
        <f t="shared" si="486"/>
        <v>51682</v>
      </c>
      <c r="BY244" s="43">
        <f t="shared" si="597"/>
        <v>0</v>
      </c>
      <c r="BZ244" s="43">
        <f t="shared" si="580"/>
        <v>0</v>
      </c>
      <c r="CA244" s="45">
        <f>IF(AND(BV244=CC$6,CE243-CC$1/(CC$7-CC$6+1)&gt;=0),ROUND(CC$1/(CC$7-CC$6+1),0),IF(AND(SUM(CA$10:CA243)&gt;0,CE243-CA243&gt;=0),CA243,IF(AND(SUM(CA$10:CA243)&gt;0),CC$1-SUM(CA$10:CA243),0)))</f>
        <v>0</v>
      </c>
      <c r="CB244" s="45">
        <f t="shared" si="533"/>
        <v>0</v>
      </c>
      <c r="CC244" s="45">
        <f t="shared" si="534"/>
        <v>0</v>
      </c>
      <c r="CD244" s="45">
        <f t="shared" si="581"/>
        <v>0</v>
      </c>
      <c r="CE244" s="45">
        <f t="shared" si="535"/>
        <v>0</v>
      </c>
      <c r="CF244" s="45">
        <f>IF(AND(CD244&lt;&gt;0,SUM(CD$9:CD243)=0),ROUND(CC$1*CC$3,0),0)</f>
        <v>0</v>
      </c>
      <c r="CG244" s="18"/>
      <c r="CH244" s="38">
        <f>IF(SUM(CP$9:CP243)&gt;0.9,MAX(CH$9:CH243)+1,0)</f>
        <v>0</v>
      </c>
      <c r="CI244" s="44">
        <f t="shared" si="487"/>
        <v>0</v>
      </c>
      <c r="CJ244" s="40">
        <f t="shared" si="488"/>
        <v>51682</v>
      </c>
      <c r="CK244" s="43">
        <f t="shared" si="598"/>
        <v>0</v>
      </c>
      <c r="CL244" s="43">
        <f t="shared" si="582"/>
        <v>0</v>
      </c>
      <c r="CM244" s="45">
        <f>IF(AND(CH244=CO$6,CQ243-CO$1/(CO$7-CO$6+1)&gt;=0),ROUND(CO$1/(CO$7-CO$6+1),0),IF(AND(SUM(CM$10:CM243)&gt;0,CQ243-CM243&gt;=0),CM243,IF(AND(SUM(CM$10:CM243)&gt;0),CO$1-SUM(CM$10:CM243),0)))</f>
        <v>0</v>
      </c>
      <c r="CN244" s="45">
        <f t="shared" si="536"/>
        <v>0</v>
      </c>
      <c r="CO244" s="45">
        <f t="shared" si="537"/>
        <v>0</v>
      </c>
      <c r="CP244" s="45">
        <f t="shared" si="583"/>
        <v>0</v>
      </c>
      <c r="CQ244" s="45">
        <f t="shared" si="538"/>
        <v>0</v>
      </c>
      <c r="CR244" s="45">
        <f>IF(AND(CP244&lt;&gt;0,SUM(CP$9:CP243)=0),ROUND(CO$1*CO$3,0),0)</f>
        <v>0</v>
      </c>
      <c r="CS244" s="18"/>
      <c r="CT244" s="38">
        <f>IF(SUM(DB$9:DB243)&gt;0.9,MAX(CT$9:CT243)+1,0)</f>
        <v>0</v>
      </c>
      <c r="CU244" s="44">
        <f t="shared" si="489"/>
        <v>0</v>
      </c>
      <c r="CV244" s="40">
        <f t="shared" si="490"/>
        <v>51682</v>
      </c>
      <c r="CW244" s="43">
        <f t="shared" si="599"/>
        <v>0</v>
      </c>
      <c r="CX244" s="43">
        <f t="shared" si="584"/>
        <v>0</v>
      </c>
      <c r="CY244" s="45">
        <f>IF(AND(CT244=DA$6,DC243-DA$1/(DA$7-DA$6+1)&gt;=0),ROUND(DA$1/(DA$7-DA$6+1),0),IF(AND(SUM(CY$10:CY243)&gt;0,DC243-CY243&gt;=0),CY243,IF(AND(SUM(CY$10:CY243)&gt;0),DA$1-SUM(CY$10:CY243),0)))</f>
        <v>0</v>
      </c>
      <c r="CZ244" s="45">
        <f t="shared" si="539"/>
        <v>0</v>
      </c>
      <c r="DA244" s="45">
        <f t="shared" si="540"/>
        <v>0</v>
      </c>
      <c r="DB244" s="45">
        <f t="shared" si="585"/>
        <v>0</v>
      </c>
      <c r="DC244" s="45">
        <f t="shared" si="541"/>
        <v>0</v>
      </c>
      <c r="DD244" s="45">
        <f>IF(AND(DB244&lt;&gt;0,SUM(DB$9:DB243)=0),ROUND(DA$1*DA$3,0),0)</f>
        <v>0</v>
      </c>
      <c r="DE244" s="18"/>
      <c r="DF244" s="38">
        <f>IF(SUM(DN$9:DN243)&gt;0.9,MAX(DF$9:DF243)+1,0)</f>
        <v>0</v>
      </c>
      <c r="DG244" s="44">
        <f t="shared" si="491"/>
        <v>0</v>
      </c>
      <c r="DH244" s="40">
        <f t="shared" si="492"/>
        <v>51682</v>
      </c>
      <c r="DI244" s="43">
        <f t="shared" si="600"/>
        <v>0</v>
      </c>
      <c r="DJ244" s="43">
        <f t="shared" si="586"/>
        <v>0</v>
      </c>
      <c r="DK244" s="45">
        <f>IF(AND(DF244=DM$6,DO243-DM$1/(DM$7-DM$6+1)&gt;=0),ROUND(DM$1/(DM$7-DM$6+1),0),IF(AND(SUM(DK$10:DK243)&gt;0,DO243-DK243&gt;=0),DK243,IF(AND(SUM(DK$10:DK243)&gt;0),DM$1-SUM(DK$10:DK243),0)))</f>
        <v>0</v>
      </c>
      <c r="DL244" s="45">
        <f t="shared" si="542"/>
        <v>0</v>
      </c>
      <c r="DM244" s="45">
        <f t="shared" si="543"/>
        <v>0</v>
      </c>
      <c r="DN244" s="45">
        <f t="shared" si="587"/>
        <v>0</v>
      </c>
      <c r="DO244" s="45">
        <f t="shared" si="544"/>
        <v>0</v>
      </c>
      <c r="DP244" s="45">
        <f>IF(AND(DN244&lt;&gt;0,SUM(DN$9:DN243)=0),ROUND(DM$1*DM$3,0),0)</f>
        <v>0</v>
      </c>
      <c r="DQ244" s="18"/>
      <c r="DR244" s="38">
        <f>IF(SUM(DZ$9:DZ243)&gt;0.9,MAX(DR$9:DR243)+1,0)</f>
        <v>0</v>
      </c>
      <c r="DS244" s="44">
        <f t="shared" si="493"/>
        <v>0</v>
      </c>
      <c r="DT244" s="40">
        <f t="shared" si="494"/>
        <v>51682</v>
      </c>
      <c r="DU244" s="43">
        <f t="shared" si="601"/>
        <v>0</v>
      </c>
      <c r="DV244" s="43">
        <f t="shared" si="588"/>
        <v>0</v>
      </c>
      <c r="DW244" s="45">
        <f>IF(AND(DR244=DY$6,EA243-DY$1/(DY$7-DY$6+1)&gt;=0),ROUND(DY$1/(DY$7-DY$6+1),0),IF(AND(SUM(DW$10:DW243)&gt;0,EA243-DW243&gt;=0),DW243,IF(AND(SUM(DW$10:DW243)&gt;0),DY$1-SUM(DW$10:DW243),0)))</f>
        <v>0</v>
      </c>
      <c r="DX244" s="45">
        <f t="shared" si="545"/>
        <v>0</v>
      </c>
      <c r="DY244" s="45">
        <f t="shared" si="546"/>
        <v>0</v>
      </c>
      <c r="DZ244" s="45">
        <f t="shared" si="589"/>
        <v>0</v>
      </c>
      <c r="EA244" s="45">
        <f t="shared" si="547"/>
        <v>0</v>
      </c>
      <c r="EB244" s="45">
        <f>IF(AND(DZ244&lt;&gt;0,SUM(DZ$9:DZ243)=0),ROUND(DY$1*DY$3,0),0)</f>
        <v>0</v>
      </c>
      <c r="EC244" s="18"/>
      <c r="ED244" s="38">
        <f>IF(SUM(EL$9:EL243)&gt;0.9,MAX(ED$9:ED243)+1,0)</f>
        <v>0</v>
      </c>
      <c r="EE244" s="44">
        <f t="shared" si="495"/>
        <v>0</v>
      </c>
      <c r="EF244" s="40">
        <f t="shared" si="496"/>
        <v>51682</v>
      </c>
      <c r="EG244" s="43">
        <f t="shared" si="602"/>
        <v>0</v>
      </c>
      <c r="EH244" s="43">
        <f t="shared" si="590"/>
        <v>0</v>
      </c>
      <c r="EI244" s="45">
        <f>IF(AND(ED244=EK$6,EM243-EK$1/(EK$7-EK$6+1)&gt;=0),ROUND(EK$1/(EK$7-EK$6+1),0),IF(AND(SUM(EI$10:EI243)&gt;0,EM243-EI243&gt;=0),EI243,IF(AND(SUM(EI$10:EI243)&gt;0),EK$1-SUM(EI$10:EI243),0)))</f>
        <v>0</v>
      </c>
      <c r="EJ244" s="45">
        <f t="shared" si="548"/>
        <v>0</v>
      </c>
      <c r="EK244" s="45">
        <f t="shared" si="549"/>
        <v>0</v>
      </c>
      <c r="EL244" s="45">
        <f t="shared" si="591"/>
        <v>0</v>
      </c>
      <c r="EM244" s="45">
        <f t="shared" si="550"/>
        <v>0</v>
      </c>
      <c r="EN244" s="45">
        <f>IF(AND(EL244&lt;&gt;0,SUM(EL$9:EL243)=0),ROUND(EK$1*EK$3,0),0)</f>
        <v>0</v>
      </c>
      <c r="EO244" s="21"/>
      <c r="EP244" s="46">
        <f>EP237+1</f>
        <v>216</v>
      </c>
      <c r="EQ244" s="47">
        <f t="shared" si="551"/>
        <v>51682</v>
      </c>
      <c r="ER244" s="48">
        <f t="shared" si="568"/>
        <v>0</v>
      </c>
      <c r="ES244" s="48">
        <f t="shared" si="552"/>
        <v>0</v>
      </c>
      <c r="ET244" s="48">
        <f t="shared" si="553"/>
        <v>0</v>
      </c>
      <c r="EU244" s="48">
        <f t="shared" si="554"/>
        <v>0</v>
      </c>
      <c r="EV244" s="48">
        <f t="shared" si="555"/>
        <v>0</v>
      </c>
      <c r="EW244" s="48">
        <f t="shared" si="556"/>
        <v>0</v>
      </c>
      <c r="EX244" s="48">
        <f t="shared" si="557"/>
        <v>0</v>
      </c>
      <c r="EY244" s="48">
        <f t="shared" si="558"/>
        <v>0</v>
      </c>
      <c r="EZ244" s="48">
        <f t="shared" si="559"/>
        <v>0</v>
      </c>
      <c r="FA244" s="48">
        <f t="shared" si="560"/>
        <v>0</v>
      </c>
      <c r="FB244" s="48">
        <f t="shared" si="561"/>
        <v>0</v>
      </c>
      <c r="FC244" s="48">
        <f t="shared" si="562"/>
        <v>0</v>
      </c>
      <c r="FD244" s="48">
        <f t="shared" si="497"/>
        <v>0</v>
      </c>
      <c r="FE244" s="49">
        <f t="shared" si="473"/>
        <v>0</v>
      </c>
      <c r="FF244" s="49">
        <f t="shared" ref="FF244:FF275" si="603">IF($EP244&lt;=FF$8,H244+L244,0)</f>
        <v>0</v>
      </c>
      <c r="FG244" s="49">
        <f t="shared" ref="FG244:FG275" si="604">IF($EP244&lt;=FG$8,T244+X244,0)</f>
        <v>0</v>
      </c>
      <c r="FH244" s="49">
        <f t="shared" ref="FH244:FH275" si="605">IF($EP244&lt;=FH$8,AF244+AJ244,0)</f>
        <v>0</v>
      </c>
      <c r="FI244" s="49">
        <f t="shared" ref="FI244:FI275" si="606">IF($EP244&lt;=FI$8,AR244+AV244,0)</f>
        <v>0</v>
      </c>
      <c r="FJ244" s="49">
        <f t="shared" ref="FJ244:FJ275" si="607">IF($EP244&lt;=FJ$8,BD244+BH244,0)</f>
        <v>0</v>
      </c>
      <c r="FK244" s="49">
        <f t="shared" ref="FK244:FK275" si="608">IF($EP244&lt;=FK$8,BP244+BU244,0)</f>
        <v>0</v>
      </c>
      <c r="FL244" s="49">
        <f t="shared" ref="FL244:FL275" si="609">IF($EP244&lt;=FL$8,CB244+CF244,0)</f>
        <v>0</v>
      </c>
      <c r="FM244" s="49">
        <f t="shared" ref="FM244:FM275" si="610">IF($EP244&lt;=FM$8,CR244+CN244,0)</f>
        <v>0</v>
      </c>
      <c r="FN244" s="49">
        <f t="shared" si="563"/>
        <v>0</v>
      </c>
      <c r="FO244" s="49">
        <f t="shared" si="564"/>
        <v>0</v>
      </c>
      <c r="FP244" s="49">
        <f t="shared" si="565"/>
        <v>0</v>
      </c>
      <c r="FQ244" s="49">
        <f t="shared" si="566"/>
        <v>0</v>
      </c>
      <c r="FR244" s="49">
        <f t="shared" ref="FR244:FR275" si="611">SUM(FF244:FM244)</f>
        <v>0</v>
      </c>
      <c r="FS244" s="49">
        <f>IF(SUM(FF244:FF$298)=0,FF$299*FS$8/12,0)</f>
        <v>0</v>
      </c>
      <c r="FT244" s="49">
        <f>IF(SUM(FG244:FG$298)=0,FG$299*FT$8/12,0)</f>
        <v>0</v>
      </c>
      <c r="FU244" s="49">
        <f>IF(SUM(FH244:FH$298)=0,FH$299*FU$8/12,0)</f>
        <v>0</v>
      </c>
      <c r="FV244" s="49">
        <f>IF(SUM(FI244:FI$298)=0,FI$299*FV$8/12,0)</f>
        <v>0</v>
      </c>
      <c r="FW244" s="49">
        <f>IF(SUM(FJ244:FJ$298)=0,FJ$299*FW$8/12,0)</f>
        <v>0</v>
      </c>
      <c r="FX244" s="49">
        <f>IF(SUM(FK244:FK$298)=0,FK$299*FX$8/12,0)</f>
        <v>0</v>
      </c>
      <c r="FY244" s="49">
        <f>IF(SUM(FL244:FL$298)=0,FL$299*FY$8/12,0)</f>
        <v>0</v>
      </c>
      <c r="FZ244" s="49">
        <f>IF(SUM(FM244:FM$298)=0,FM$299*FZ$8/12,0)</f>
        <v>0</v>
      </c>
      <c r="GA244" s="49">
        <f>IF(SUM(FN244:FN$298)=0,FN$299*GA$8/12,0)</f>
        <v>0</v>
      </c>
      <c r="GB244" s="49">
        <f>IF(SUM(FO244:FO$298)=0,FO$299*GB$8/12,0)</f>
        <v>0</v>
      </c>
      <c r="GC244" s="49">
        <f>IF(SUM(FP244:FP$298)=0,FP$299*GC$8/12,0)</f>
        <v>0</v>
      </c>
      <c r="GD244" s="49">
        <f>IF(SUM(FQ244:FQ$298)=0,FQ$299*GD$8/12,0)</f>
        <v>0</v>
      </c>
      <c r="GE244" s="49">
        <f t="shared" ref="GE244:GE275" si="612">SUM(FS244:FZ244)</f>
        <v>0</v>
      </c>
      <c r="GF244" s="49">
        <f t="shared" si="498"/>
        <v>0</v>
      </c>
      <c r="GG244" s="49">
        <f t="shared" si="511"/>
        <v>0</v>
      </c>
      <c r="GH244" s="49">
        <f t="shared" si="499"/>
        <v>0</v>
      </c>
      <c r="GI244" s="49">
        <f t="shared" si="512"/>
        <v>0</v>
      </c>
      <c r="GJ244" s="49">
        <f t="shared" si="500"/>
        <v>0</v>
      </c>
      <c r="GK244" s="21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  <c r="IW244" s="64"/>
      <c r="IX244" s="64"/>
      <c r="IY244" s="64"/>
      <c r="IZ244" s="64"/>
      <c r="JA244" s="64"/>
      <c r="JB244" s="64"/>
      <c r="JC244" s="64"/>
      <c r="JD244" s="64"/>
      <c r="JE244" s="64"/>
      <c r="JF244" s="64"/>
      <c r="JG244" s="64"/>
      <c r="JH244" s="64"/>
      <c r="JI244" s="64"/>
      <c r="JJ244" s="64"/>
      <c r="JK244" s="64"/>
      <c r="JL244" s="64"/>
      <c r="JM244" s="64"/>
      <c r="JN244" s="64"/>
      <c r="JO244" s="64"/>
      <c r="JP244" s="64"/>
      <c r="JQ244" s="64"/>
      <c r="JR244" s="64"/>
      <c r="JS244" s="64"/>
      <c r="JT244" s="64"/>
      <c r="JU244" s="64"/>
      <c r="JV244" s="64"/>
      <c r="JW244" s="64"/>
      <c r="JX244" s="64"/>
      <c r="JY244" s="64"/>
      <c r="JZ244" s="64"/>
      <c r="KA244" s="64"/>
      <c r="KB244" s="64"/>
      <c r="KC244" s="64"/>
      <c r="KD244" s="64"/>
      <c r="KE244" s="64"/>
      <c r="KF244" s="64"/>
      <c r="KG244" s="64"/>
      <c r="KH244" s="64"/>
      <c r="KI244" s="64"/>
      <c r="KJ244" s="64"/>
      <c r="KK244" s="64"/>
      <c r="KL244" s="64"/>
      <c r="KM244" s="64"/>
    </row>
    <row r="245" spans="1:299">
      <c r="A245" s="57"/>
      <c r="B245" s="38">
        <f>IF(SUM(J$9:J244)&gt;0.9,MAX(B$9:B244)+1,0)</f>
        <v>216</v>
      </c>
      <c r="C245" s="44">
        <f t="shared" si="474"/>
        <v>0</v>
      </c>
      <c r="D245" s="40">
        <v>51713</v>
      </c>
      <c r="E245" s="43">
        <f t="shared" si="513"/>
        <v>0</v>
      </c>
      <c r="F245" s="43">
        <f t="shared" si="514"/>
        <v>0</v>
      </c>
      <c r="G245" s="45">
        <f>IF(AND(B245=I$6,K244-I$1/(I$7-I$6+1)&gt;=0),ROUND(I$1/(I$7-I$6+1),0),IF(AND(SUM(G$10:G244)&gt;0,K244-G244&gt;=0),G244,IF(AND(SUM(G$10:G244)&gt;0),I$1-SUM(G$10:G244),0)))</f>
        <v>0</v>
      </c>
      <c r="H245" s="45">
        <f t="shared" si="515"/>
        <v>0</v>
      </c>
      <c r="I245" s="45">
        <f t="shared" si="516"/>
        <v>0</v>
      </c>
      <c r="J245" s="45">
        <f t="shared" si="569"/>
        <v>0</v>
      </c>
      <c r="K245" s="45">
        <f t="shared" si="517"/>
        <v>0</v>
      </c>
      <c r="L245" s="45">
        <f>IF(AND(J245&lt;&gt;0,SUM(J$9:J244)=0),ROUND(I$1*I$3,0),0)</f>
        <v>0</v>
      </c>
      <c r="M245" s="18"/>
      <c r="N245" s="38">
        <f>IF(SUM(V$9:V244)&gt;0.9,MAX(N$9:N244)+1,0)</f>
        <v>0</v>
      </c>
      <c r="O245" s="44">
        <f t="shared" si="475"/>
        <v>0</v>
      </c>
      <c r="P245" s="40">
        <f t="shared" si="476"/>
        <v>51713</v>
      </c>
      <c r="Q245" s="43">
        <f t="shared" si="592"/>
        <v>0</v>
      </c>
      <c r="R245" s="43">
        <f t="shared" si="570"/>
        <v>0</v>
      </c>
      <c r="S245" s="45">
        <f>IF(AND(N245=U$6,W244-U$1/(U$7-U$6+1)&gt;=0),ROUND(U$1/(U$7-U$6+1),0),IF(AND(SUM(S$10:S244)&gt;0,W244-S244&gt;=0),S244,IF(AND(SUM(S$10:S244)&gt;0),U$1-SUM(S$10:S244),0)))</f>
        <v>0</v>
      </c>
      <c r="T245" s="45">
        <f t="shared" si="518"/>
        <v>0</v>
      </c>
      <c r="U245" s="45">
        <f t="shared" si="519"/>
        <v>0</v>
      </c>
      <c r="V245" s="45">
        <f t="shared" si="571"/>
        <v>0</v>
      </c>
      <c r="W245" s="45">
        <f t="shared" si="520"/>
        <v>0</v>
      </c>
      <c r="X245" s="45">
        <f>IF(AND(V245&lt;&gt;0,SUM(V$9:V244)=0),ROUND(U$1*U$3,0),0)</f>
        <v>0</v>
      </c>
      <c r="Y245" s="18"/>
      <c r="Z245" s="38">
        <f>IF(SUM(AH$9:AH244)&gt;0.9,MAX(Z$9:Z244)+1,0)</f>
        <v>0</v>
      </c>
      <c r="AA245" s="44">
        <f t="shared" si="477"/>
        <v>0</v>
      </c>
      <c r="AB245" s="40">
        <f t="shared" si="478"/>
        <v>51713</v>
      </c>
      <c r="AC245" s="43">
        <f t="shared" si="593"/>
        <v>0</v>
      </c>
      <c r="AD245" s="43">
        <f t="shared" si="572"/>
        <v>0</v>
      </c>
      <c r="AE245" s="45">
        <f>IF(AND(Z245=AG$6,AI244-AG$1/(AG$7-AG$6+1)&gt;=0),ROUND(AG$1/(AG$7-AG$6+1),0),IF(AND(SUM(AE$10:AE244)&gt;0,AI244-AE244&gt;=0),AE244,IF(AND(SUM(AE$10:AE244)&gt;0),AG$1-SUM(AE$10:AE244),0)))</f>
        <v>0</v>
      </c>
      <c r="AF245" s="45">
        <f t="shared" si="521"/>
        <v>0</v>
      </c>
      <c r="AG245" s="45">
        <f t="shared" si="522"/>
        <v>0</v>
      </c>
      <c r="AH245" s="45">
        <f t="shared" si="573"/>
        <v>0</v>
      </c>
      <c r="AI245" s="45">
        <f t="shared" si="523"/>
        <v>0</v>
      </c>
      <c r="AJ245" s="45">
        <f>IF(AND(AH245&lt;&gt;0,SUM(AH$9:AH244)=0),ROUND(AG$1*AG$3,0),0)</f>
        <v>0</v>
      </c>
      <c r="AK245" s="18"/>
      <c r="AL245" s="38">
        <f>IF(SUM(AT$9:AT244)&gt;0.9,MAX(AL$9:AL244)+1,0)</f>
        <v>0</v>
      </c>
      <c r="AM245" s="44">
        <f t="shared" si="479"/>
        <v>0</v>
      </c>
      <c r="AN245" s="40">
        <f t="shared" si="480"/>
        <v>51713</v>
      </c>
      <c r="AO245" s="43">
        <f t="shared" si="594"/>
        <v>0</v>
      </c>
      <c r="AP245" s="43">
        <f t="shared" si="574"/>
        <v>0</v>
      </c>
      <c r="AQ245" s="45">
        <f>IF(AND(AL245=AS$6,AU244-AS$1/(AS$7-AS$6+1)&gt;=0),ROUND(AS$1/(AS$7-AS$6+1),0),IF(AND(SUM(AQ$10:AQ244)&gt;0,AU244-AQ244&gt;=0),AQ244,IF(AND(SUM(AQ$10:AQ244)&gt;0),AS$1-SUM(AQ$10:AQ244),0)))</f>
        <v>0</v>
      </c>
      <c r="AR245" s="45">
        <f t="shared" si="524"/>
        <v>0</v>
      </c>
      <c r="AS245" s="45">
        <f t="shared" si="525"/>
        <v>0</v>
      </c>
      <c r="AT245" s="45">
        <f t="shared" si="575"/>
        <v>0</v>
      </c>
      <c r="AU245" s="45">
        <f t="shared" si="526"/>
        <v>0</v>
      </c>
      <c r="AV245" s="45">
        <f>IF(AND(AT245&lt;&gt;0,SUM(AT$9:AT244)=0),ROUND(AS$1*AS$3,0),0)</f>
        <v>0</v>
      </c>
      <c r="AW245" s="18"/>
      <c r="AX245" s="38">
        <f>IF(SUM(BF$9:BF244)&gt;0.9,MAX(AX$9:AX244)+1,0)</f>
        <v>0</v>
      </c>
      <c r="AY245" s="44">
        <f t="shared" si="481"/>
        <v>0</v>
      </c>
      <c r="AZ245" s="40">
        <f t="shared" si="482"/>
        <v>51713</v>
      </c>
      <c r="BA245" s="43">
        <f t="shared" si="595"/>
        <v>0</v>
      </c>
      <c r="BB245" s="43">
        <f t="shared" si="576"/>
        <v>0</v>
      </c>
      <c r="BC245" s="45">
        <f>IF(AND(AX245=BE$6,BG244-BE$1/(BE$7-BE$6+1)&gt;=0),ROUND(BE$1/(BE$7-BE$6+1),0),IF(AND(SUM(BC$10:BC244)&gt;0,BG244-BC244&gt;=0),BC244,IF(AND(SUM(BC$10:BC244)&gt;0),BE$1-SUM(BC$10:BC244),0)))</f>
        <v>0</v>
      </c>
      <c r="BD245" s="45">
        <f t="shared" si="527"/>
        <v>0</v>
      </c>
      <c r="BE245" s="45">
        <f t="shared" si="528"/>
        <v>0</v>
      </c>
      <c r="BF245" s="45">
        <f t="shared" si="577"/>
        <v>0</v>
      </c>
      <c r="BG245" s="45">
        <f t="shared" si="529"/>
        <v>0</v>
      </c>
      <c r="BH245" s="45">
        <f>IF(AND(BF245&lt;&gt;0,SUM(BF$9:BF244)=0),ROUND(BE$1*BE$3,0),0)</f>
        <v>0</v>
      </c>
      <c r="BI245" s="18"/>
      <c r="BJ245" s="38">
        <f>IF(SUM(BR$9:BR244)&gt;0.9,MAX(BJ$9:BJ244)+1,0)</f>
        <v>0</v>
      </c>
      <c r="BK245" s="44">
        <f t="shared" si="483"/>
        <v>0</v>
      </c>
      <c r="BL245" s="40">
        <f t="shared" si="484"/>
        <v>51713</v>
      </c>
      <c r="BM245" s="43">
        <f t="shared" si="596"/>
        <v>0</v>
      </c>
      <c r="BN245" s="43">
        <f t="shared" si="578"/>
        <v>0</v>
      </c>
      <c r="BO245" s="45">
        <f>IF(AND(BJ245=BQ$6,BS244-BQ$1/(BQ$7-BQ$6+1)&gt;=0),ROUND(BQ$1/(BQ$7-BQ$6+1),0),IF(AND(SUM(BO$10:BO244)&gt;0,BS244-BO244&gt;=0),BO244,IF(AND(SUM(BO$10:BO244)&gt;0),BQ$1-SUM(BO$10:BO244),0)))</f>
        <v>0</v>
      </c>
      <c r="BP245" s="45">
        <f t="shared" si="530"/>
        <v>0</v>
      </c>
      <c r="BQ245" s="45">
        <f t="shared" si="531"/>
        <v>0</v>
      </c>
      <c r="BR245" s="45">
        <f t="shared" si="579"/>
        <v>0</v>
      </c>
      <c r="BS245" s="45">
        <f t="shared" si="532"/>
        <v>0</v>
      </c>
      <c r="BT245" s="45">
        <f>IF(AND(BR245&lt;&gt;0,SUM(BR$9:BR244)=0),ROUND(BQ$1*BQ$3,0),0)</f>
        <v>0</v>
      </c>
      <c r="BU245" s="18"/>
      <c r="BV245" s="38">
        <f>IF(SUM(CD$9:CD244)&gt;0.9,MAX(BV$9:BV244)+1,0)</f>
        <v>0</v>
      </c>
      <c r="BW245" s="44">
        <f t="shared" si="485"/>
        <v>0</v>
      </c>
      <c r="BX245" s="40">
        <f t="shared" si="486"/>
        <v>51713</v>
      </c>
      <c r="BY245" s="43">
        <f t="shared" si="597"/>
        <v>0</v>
      </c>
      <c r="BZ245" s="43">
        <f t="shared" si="580"/>
        <v>0</v>
      </c>
      <c r="CA245" s="45">
        <f>IF(AND(BV245=CC$6,CE244-CC$1/(CC$7-CC$6+1)&gt;=0),ROUND(CC$1/(CC$7-CC$6+1),0),IF(AND(SUM(CA$10:CA244)&gt;0,CE244-CA244&gt;=0),CA244,IF(AND(SUM(CA$10:CA244)&gt;0),CC$1-SUM(CA$10:CA244),0)))</f>
        <v>0</v>
      </c>
      <c r="CB245" s="45">
        <f t="shared" si="533"/>
        <v>0</v>
      </c>
      <c r="CC245" s="45">
        <f t="shared" si="534"/>
        <v>0</v>
      </c>
      <c r="CD245" s="45">
        <f t="shared" si="581"/>
        <v>0</v>
      </c>
      <c r="CE245" s="45">
        <f t="shared" si="535"/>
        <v>0</v>
      </c>
      <c r="CF245" s="45">
        <f>IF(AND(CD245&lt;&gt;0,SUM(CD$9:CD244)=0),ROUND(CC$1*CC$3,0),0)</f>
        <v>0</v>
      </c>
      <c r="CG245" s="18"/>
      <c r="CH245" s="38">
        <f>IF(SUM(CP$9:CP244)&gt;0.9,MAX(CH$9:CH244)+1,0)</f>
        <v>0</v>
      </c>
      <c r="CI245" s="44">
        <f t="shared" si="487"/>
        <v>0</v>
      </c>
      <c r="CJ245" s="40">
        <f t="shared" si="488"/>
        <v>51713</v>
      </c>
      <c r="CK245" s="43">
        <f t="shared" si="598"/>
        <v>0</v>
      </c>
      <c r="CL245" s="43">
        <f t="shared" si="582"/>
        <v>0</v>
      </c>
      <c r="CM245" s="45">
        <f>IF(AND(CH245=CO$6,CQ244-CO$1/(CO$7-CO$6+1)&gt;=0),ROUND(CO$1/(CO$7-CO$6+1),0),IF(AND(SUM(CM$10:CM244)&gt;0,CQ244-CM244&gt;=0),CM244,IF(AND(SUM(CM$10:CM244)&gt;0),CO$1-SUM(CM$10:CM244),0)))</f>
        <v>0</v>
      </c>
      <c r="CN245" s="45">
        <f t="shared" si="536"/>
        <v>0</v>
      </c>
      <c r="CO245" s="45">
        <f t="shared" si="537"/>
        <v>0</v>
      </c>
      <c r="CP245" s="45">
        <f t="shared" si="583"/>
        <v>0</v>
      </c>
      <c r="CQ245" s="45">
        <f t="shared" si="538"/>
        <v>0</v>
      </c>
      <c r="CR245" s="45">
        <f>IF(AND(CP245&lt;&gt;0,SUM(CP$9:CP244)=0),ROUND(CO$1*CO$3,0),0)</f>
        <v>0</v>
      </c>
      <c r="CS245" s="18"/>
      <c r="CT245" s="38">
        <f>IF(SUM(DB$9:DB244)&gt;0.9,MAX(CT$9:CT244)+1,0)</f>
        <v>0</v>
      </c>
      <c r="CU245" s="44">
        <f t="shared" si="489"/>
        <v>0</v>
      </c>
      <c r="CV245" s="40">
        <f t="shared" si="490"/>
        <v>51713</v>
      </c>
      <c r="CW245" s="43">
        <f t="shared" si="599"/>
        <v>0</v>
      </c>
      <c r="CX245" s="43">
        <f t="shared" si="584"/>
        <v>0</v>
      </c>
      <c r="CY245" s="45">
        <f>IF(AND(CT245=DA$6,DC244-DA$1/(DA$7-DA$6+1)&gt;=0),ROUND(DA$1/(DA$7-DA$6+1),0),IF(AND(SUM(CY$10:CY244)&gt;0,DC244-CY244&gt;=0),CY244,IF(AND(SUM(CY$10:CY244)&gt;0),DA$1-SUM(CY$10:CY244),0)))</f>
        <v>0</v>
      </c>
      <c r="CZ245" s="45">
        <f t="shared" si="539"/>
        <v>0</v>
      </c>
      <c r="DA245" s="45">
        <f t="shared" si="540"/>
        <v>0</v>
      </c>
      <c r="DB245" s="45">
        <f t="shared" si="585"/>
        <v>0</v>
      </c>
      <c r="DC245" s="45">
        <f t="shared" si="541"/>
        <v>0</v>
      </c>
      <c r="DD245" s="45">
        <f>IF(AND(DB245&lt;&gt;0,SUM(DB$9:DB244)=0),ROUND(DA$1*DA$3,0),0)</f>
        <v>0</v>
      </c>
      <c r="DE245" s="18"/>
      <c r="DF245" s="38">
        <f>IF(SUM(DN$9:DN244)&gt;0.9,MAX(DF$9:DF244)+1,0)</f>
        <v>0</v>
      </c>
      <c r="DG245" s="44">
        <f t="shared" si="491"/>
        <v>0</v>
      </c>
      <c r="DH245" s="40">
        <f t="shared" si="492"/>
        <v>51713</v>
      </c>
      <c r="DI245" s="43">
        <f t="shared" si="600"/>
        <v>0</v>
      </c>
      <c r="DJ245" s="43">
        <f t="shared" si="586"/>
        <v>0</v>
      </c>
      <c r="DK245" s="45">
        <f>IF(AND(DF245=DM$6,DO244-DM$1/(DM$7-DM$6+1)&gt;=0),ROUND(DM$1/(DM$7-DM$6+1),0),IF(AND(SUM(DK$10:DK244)&gt;0,DO244-DK244&gt;=0),DK244,IF(AND(SUM(DK$10:DK244)&gt;0),DM$1-SUM(DK$10:DK244),0)))</f>
        <v>0</v>
      </c>
      <c r="DL245" s="45">
        <f t="shared" si="542"/>
        <v>0</v>
      </c>
      <c r="DM245" s="45">
        <f t="shared" si="543"/>
        <v>0</v>
      </c>
      <c r="DN245" s="45">
        <f t="shared" si="587"/>
        <v>0</v>
      </c>
      <c r="DO245" s="45">
        <f t="shared" si="544"/>
        <v>0</v>
      </c>
      <c r="DP245" s="45">
        <f>IF(AND(DN245&lt;&gt;0,SUM(DN$9:DN244)=0),ROUND(DM$1*DM$3,0),0)</f>
        <v>0</v>
      </c>
      <c r="DQ245" s="18"/>
      <c r="DR245" s="38">
        <f>IF(SUM(DZ$9:DZ244)&gt;0.9,MAX(DR$9:DR244)+1,0)</f>
        <v>0</v>
      </c>
      <c r="DS245" s="44">
        <f t="shared" si="493"/>
        <v>0</v>
      </c>
      <c r="DT245" s="40">
        <f t="shared" si="494"/>
        <v>51713</v>
      </c>
      <c r="DU245" s="43">
        <f t="shared" si="601"/>
        <v>0</v>
      </c>
      <c r="DV245" s="43">
        <f t="shared" si="588"/>
        <v>0</v>
      </c>
      <c r="DW245" s="45">
        <f>IF(AND(DR245=DY$6,EA244-DY$1/(DY$7-DY$6+1)&gt;=0),ROUND(DY$1/(DY$7-DY$6+1),0),IF(AND(SUM(DW$10:DW244)&gt;0,EA244-DW244&gt;=0),DW244,IF(AND(SUM(DW$10:DW244)&gt;0),DY$1-SUM(DW$10:DW244),0)))</f>
        <v>0</v>
      </c>
      <c r="DX245" s="45">
        <f t="shared" si="545"/>
        <v>0</v>
      </c>
      <c r="DY245" s="45">
        <f t="shared" si="546"/>
        <v>0</v>
      </c>
      <c r="DZ245" s="45">
        <f t="shared" si="589"/>
        <v>0</v>
      </c>
      <c r="EA245" s="45">
        <f t="shared" si="547"/>
        <v>0</v>
      </c>
      <c r="EB245" s="45">
        <f>IF(AND(DZ245&lt;&gt;0,SUM(DZ$9:DZ244)=0),ROUND(DY$1*DY$3,0),0)</f>
        <v>0</v>
      </c>
      <c r="EC245" s="18"/>
      <c r="ED245" s="38">
        <f>IF(SUM(EL$9:EL244)&gt;0.9,MAX(ED$9:ED244)+1,0)</f>
        <v>0</v>
      </c>
      <c r="EE245" s="44">
        <f t="shared" si="495"/>
        <v>0</v>
      </c>
      <c r="EF245" s="40">
        <f t="shared" si="496"/>
        <v>51713</v>
      </c>
      <c r="EG245" s="43">
        <f t="shared" si="602"/>
        <v>0</v>
      </c>
      <c r="EH245" s="43">
        <f t="shared" si="590"/>
        <v>0</v>
      </c>
      <c r="EI245" s="45">
        <f>IF(AND(ED245=EK$6,EM244-EK$1/(EK$7-EK$6+1)&gt;=0),ROUND(EK$1/(EK$7-EK$6+1),0),IF(AND(SUM(EI$10:EI244)&gt;0,EM244-EI244&gt;=0),EI244,IF(AND(SUM(EI$10:EI244)&gt;0),EK$1-SUM(EI$10:EI244),0)))</f>
        <v>0</v>
      </c>
      <c r="EJ245" s="45">
        <f t="shared" si="548"/>
        <v>0</v>
      </c>
      <c r="EK245" s="45">
        <f t="shared" si="549"/>
        <v>0</v>
      </c>
      <c r="EL245" s="45">
        <f t="shared" si="591"/>
        <v>0</v>
      </c>
      <c r="EM245" s="45">
        <f t="shared" si="550"/>
        <v>0</v>
      </c>
      <c r="EN245" s="45">
        <f>IF(AND(EL245&lt;&gt;0,SUM(EL$9:EL244)=0),ROUND(EK$1*EK$3,0),0)</f>
        <v>0</v>
      </c>
      <c r="EO245" s="21"/>
      <c r="EP245" s="46">
        <f t="shared" si="567"/>
        <v>217</v>
      </c>
      <c r="EQ245" s="47">
        <f t="shared" si="551"/>
        <v>51713</v>
      </c>
      <c r="ER245" s="48">
        <f t="shared" si="568"/>
        <v>0</v>
      </c>
      <c r="ES245" s="48">
        <f t="shared" si="552"/>
        <v>0</v>
      </c>
      <c r="ET245" s="48">
        <f t="shared" si="553"/>
        <v>0</v>
      </c>
      <c r="EU245" s="48">
        <f t="shared" si="554"/>
        <v>0</v>
      </c>
      <c r="EV245" s="48">
        <f t="shared" si="555"/>
        <v>0</v>
      </c>
      <c r="EW245" s="48">
        <f t="shared" si="556"/>
        <v>0</v>
      </c>
      <c r="EX245" s="48">
        <f t="shared" si="557"/>
        <v>0</v>
      </c>
      <c r="EY245" s="48">
        <f t="shared" si="558"/>
        <v>0</v>
      </c>
      <c r="EZ245" s="48">
        <f t="shared" si="559"/>
        <v>0</v>
      </c>
      <c r="FA245" s="48">
        <f t="shared" si="560"/>
        <v>0</v>
      </c>
      <c r="FB245" s="48">
        <f t="shared" si="561"/>
        <v>0</v>
      </c>
      <c r="FC245" s="48">
        <f t="shared" si="562"/>
        <v>0</v>
      </c>
      <c r="FD245" s="48">
        <f t="shared" si="497"/>
        <v>0</v>
      </c>
      <c r="FE245" s="49">
        <f t="shared" si="473"/>
        <v>0</v>
      </c>
      <c r="FF245" s="49">
        <f t="shared" si="603"/>
        <v>0</v>
      </c>
      <c r="FG245" s="49">
        <f t="shared" si="604"/>
        <v>0</v>
      </c>
      <c r="FH245" s="49">
        <f t="shared" si="605"/>
        <v>0</v>
      </c>
      <c r="FI245" s="49">
        <f t="shared" si="606"/>
        <v>0</v>
      </c>
      <c r="FJ245" s="49">
        <f t="shared" si="607"/>
        <v>0</v>
      </c>
      <c r="FK245" s="49">
        <f t="shared" si="608"/>
        <v>0</v>
      </c>
      <c r="FL245" s="49">
        <f t="shared" si="609"/>
        <v>0</v>
      </c>
      <c r="FM245" s="49">
        <f t="shared" si="610"/>
        <v>0</v>
      </c>
      <c r="FN245" s="49">
        <f t="shared" si="563"/>
        <v>0</v>
      </c>
      <c r="FO245" s="49">
        <f t="shared" si="564"/>
        <v>0</v>
      </c>
      <c r="FP245" s="49">
        <f t="shared" si="565"/>
        <v>0</v>
      </c>
      <c r="FQ245" s="49">
        <f t="shared" si="566"/>
        <v>0</v>
      </c>
      <c r="FR245" s="49">
        <f t="shared" si="611"/>
        <v>0</v>
      </c>
      <c r="FS245" s="49">
        <f>IF(SUM(FF245:FF$298)=0,FF$299*FS$8/12,0)</f>
        <v>0</v>
      </c>
      <c r="FT245" s="49">
        <f>IF(SUM(FG245:FG$298)=0,FG$299*FT$8/12,0)</f>
        <v>0</v>
      </c>
      <c r="FU245" s="49">
        <f>IF(SUM(FH245:FH$298)=0,FH$299*FU$8/12,0)</f>
        <v>0</v>
      </c>
      <c r="FV245" s="49">
        <f>IF(SUM(FI245:FI$298)=0,FI$299*FV$8/12,0)</f>
        <v>0</v>
      </c>
      <c r="FW245" s="49">
        <f>IF(SUM(FJ245:FJ$298)=0,FJ$299*FW$8/12,0)</f>
        <v>0</v>
      </c>
      <c r="FX245" s="49">
        <f>IF(SUM(FK245:FK$298)=0,FK$299*FX$8/12,0)</f>
        <v>0</v>
      </c>
      <c r="FY245" s="49">
        <f>IF(SUM(FL245:FL$298)=0,FL$299*FY$8/12,0)</f>
        <v>0</v>
      </c>
      <c r="FZ245" s="49">
        <f>IF(SUM(FM245:FM$298)=0,FM$299*FZ$8/12,0)</f>
        <v>0</v>
      </c>
      <c r="GA245" s="49">
        <f>IF(SUM(FN245:FN$298)=0,FN$299*GA$8/12,0)</f>
        <v>0</v>
      </c>
      <c r="GB245" s="49">
        <f>IF(SUM(FO245:FO$298)=0,FO$299*GB$8/12,0)</f>
        <v>0</v>
      </c>
      <c r="GC245" s="49">
        <f>IF(SUM(FP245:FP$298)=0,FP$299*GC$8/12,0)</f>
        <v>0</v>
      </c>
      <c r="GD245" s="49">
        <f>IF(SUM(FQ245:FQ$298)=0,FQ$299*GD$8/12,0)</f>
        <v>0</v>
      </c>
      <c r="GE245" s="49">
        <f t="shared" si="612"/>
        <v>0</v>
      </c>
      <c r="GF245" s="49">
        <f t="shared" si="498"/>
        <v>0</v>
      </c>
      <c r="GG245" s="49">
        <f t="shared" si="511"/>
        <v>0</v>
      </c>
      <c r="GH245" s="49">
        <f t="shared" si="499"/>
        <v>0</v>
      </c>
      <c r="GI245" s="49">
        <f t="shared" si="512"/>
        <v>0</v>
      </c>
      <c r="GJ245" s="49">
        <f t="shared" si="500"/>
        <v>0</v>
      </c>
      <c r="GK245" s="21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  <c r="IW245" s="64"/>
      <c r="IX245" s="64"/>
      <c r="IY245" s="64"/>
      <c r="IZ245" s="64"/>
      <c r="JA245" s="64"/>
      <c r="JB245" s="64"/>
      <c r="JC245" s="64"/>
      <c r="JD245" s="64"/>
      <c r="JE245" s="64"/>
      <c r="JF245" s="64"/>
      <c r="JG245" s="64"/>
      <c r="JH245" s="64"/>
      <c r="JI245" s="64"/>
      <c r="JJ245" s="64"/>
      <c r="JK245" s="64"/>
      <c r="JL245" s="64"/>
      <c r="JM245" s="64"/>
      <c r="JN245" s="64"/>
      <c r="JO245" s="64"/>
      <c r="JP245" s="64"/>
      <c r="JQ245" s="64"/>
      <c r="JR245" s="64"/>
      <c r="JS245" s="64"/>
      <c r="JT245" s="64"/>
      <c r="JU245" s="64"/>
      <c r="JV245" s="64"/>
      <c r="JW245" s="64"/>
      <c r="JX245" s="64"/>
      <c r="JY245" s="64"/>
      <c r="JZ245" s="64"/>
      <c r="KA245" s="64"/>
      <c r="KB245" s="64"/>
      <c r="KC245" s="64"/>
      <c r="KD245" s="64"/>
      <c r="KE245" s="64"/>
      <c r="KF245" s="64"/>
      <c r="KG245" s="64"/>
      <c r="KH245" s="64"/>
      <c r="KI245" s="64"/>
      <c r="KJ245" s="64"/>
      <c r="KK245" s="64"/>
      <c r="KL245" s="64"/>
      <c r="KM245" s="64"/>
    </row>
    <row r="246" spans="1:299">
      <c r="A246" s="57"/>
      <c r="B246" s="38">
        <f>IF(SUM(J$9:J245)&gt;0.9,MAX(B$9:B245)+1,0)</f>
        <v>217</v>
      </c>
      <c r="C246" s="44">
        <f t="shared" si="474"/>
        <v>0</v>
      </c>
      <c r="D246" s="40">
        <v>51744</v>
      </c>
      <c r="E246" s="43">
        <f t="shared" si="513"/>
        <v>0</v>
      </c>
      <c r="F246" s="43">
        <f t="shared" si="514"/>
        <v>0</v>
      </c>
      <c r="G246" s="45">
        <f>IF(AND(B246=I$6,K245-I$1/(I$7-I$6+1)&gt;=0),ROUND(I$1/(I$7-I$6+1),0),IF(AND(SUM(G$10:G245)&gt;0,K245-G245&gt;=0),G245,IF(AND(SUM(G$10:G245)&gt;0),I$1-SUM(G$10:G245),0)))</f>
        <v>0</v>
      </c>
      <c r="H246" s="45">
        <f t="shared" si="515"/>
        <v>0</v>
      </c>
      <c r="I246" s="45">
        <f t="shared" si="516"/>
        <v>0</v>
      </c>
      <c r="J246" s="45">
        <f t="shared" si="569"/>
        <v>0</v>
      </c>
      <c r="K246" s="45">
        <f t="shared" si="517"/>
        <v>0</v>
      </c>
      <c r="L246" s="45">
        <f>IF(AND(J246&lt;&gt;0,SUM(J$9:J245)=0),ROUND(I$1*I$3,0),0)</f>
        <v>0</v>
      </c>
      <c r="M246" s="18"/>
      <c r="N246" s="38">
        <f>IF(SUM(V$9:V245)&gt;0.9,MAX(N$9:N245)+1,0)</f>
        <v>0</v>
      </c>
      <c r="O246" s="44">
        <f t="shared" si="475"/>
        <v>0</v>
      </c>
      <c r="P246" s="40">
        <f t="shared" si="476"/>
        <v>51744</v>
      </c>
      <c r="Q246" s="43">
        <f t="shared" si="592"/>
        <v>0</v>
      </c>
      <c r="R246" s="43">
        <f t="shared" si="570"/>
        <v>0</v>
      </c>
      <c r="S246" s="45">
        <f>IF(AND(N246=U$6,W245-U$1/(U$7-U$6+1)&gt;=0),ROUND(U$1/(U$7-U$6+1),0),IF(AND(SUM(S$10:S245)&gt;0,W245-S245&gt;=0),S245,IF(AND(SUM(S$10:S245)&gt;0),U$1-SUM(S$10:S245),0)))</f>
        <v>0</v>
      </c>
      <c r="T246" s="45">
        <f t="shared" si="518"/>
        <v>0</v>
      </c>
      <c r="U246" s="45">
        <f t="shared" si="519"/>
        <v>0</v>
      </c>
      <c r="V246" s="45">
        <f t="shared" si="571"/>
        <v>0</v>
      </c>
      <c r="W246" s="45">
        <f t="shared" si="520"/>
        <v>0</v>
      </c>
      <c r="X246" s="45">
        <f>IF(AND(V246&lt;&gt;0,SUM(V$9:V245)=0),ROUND(U$1*U$3,0),0)</f>
        <v>0</v>
      </c>
      <c r="Y246" s="18"/>
      <c r="Z246" s="38">
        <f>IF(SUM(AH$9:AH245)&gt;0.9,MAX(Z$9:Z245)+1,0)</f>
        <v>0</v>
      </c>
      <c r="AA246" s="44">
        <f t="shared" si="477"/>
        <v>0</v>
      </c>
      <c r="AB246" s="40">
        <f t="shared" si="478"/>
        <v>51744</v>
      </c>
      <c r="AC246" s="43">
        <f t="shared" si="593"/>
        <v>0</v>
      </c>
      <c r="AD246" s="43">
        <f t="shared" si="572"/>
        <v>0</v>
      </c>
      <c r="AE246" s="45">
        <f>IF(AND(Z246=AG$6,AI245-AG$1/(AG$7-AG$6+1)&gt;=0),ROUND(AG$1/(AG$7-AG$6+1),0),IF(AND(SUM(AE$10:AE245)&gt;0,AI245-AE245&gt;=0),AE245,IF(AND(SUM(AE$10:AE245)&gt;0),AG$1-SUM(AE$10:AE245),0)))</f>
        <v>0</v>
      </c>
      <c r="AF246" s="45">
        <f t="shared" si="521"/>
        <v>0</v>
      </c>
      <c r="AG246" s="45">
        <f t="shared" si="522"/>
        <v>0</v>
      </c>
      <c r="AH246" s="45">
        <f t="shared" si="573"/>
        <v>0</v>
      </c>
      <c r="AI246" s="45">
        <f t="shared" si="523"/>
        <v>0</v>
      </c>
      <c r="AJ246" s="45">
        <f>IF(AND(AH246&lt;&gt;0,SUM(AH$9:AH245)=0),ROUND(AG$1*AG$3,0),0)</f>
        <v>0</v>
      </c>
      <c r="AK246" s="18"/>
      <c r="AL246" s="38">
        <f>IF(SUM(AT$9:AT245)&gt;0.9,MAX(AL$9:AL245)+1,0)</f>
        <v>0</v>
      </c>
      <c r="AM246" s="44">
        <f t="shared" si="479"/>
        <v>0</v>
      </c>
      <c r="AN246" s="40">
        <f t="shared" si="480"/>
        <v>51744</v>
      </c>
      <c r="AO246" s="43">
        <f t="shared" si="594"/>
        <v>0</v>
      </c>
      <c r="AP246" s="43">
        <f t="shared" si="574"/>
        <v>0</v>
      </c>
      <c r="AQ246" s="45">
        <f>IF(AND(AL246=AS$6,AU245-AS$1/(AS$7-AS$6+1)&gt;=0),ROUND(AS$1/(AS$7-AS$6+1),0),IF(AND(SUM(AQ$10:AQ245)&gt;0,AU245-AQ245&gt;=0),AQ245,IF(AND(SUM(AQ$10:AQ245)&gt;0),AS$1-SUM(AQ$10:AQ245),0)))</f>
        <v>0</v>
      </c>
      <c r="AR246" s="45">
        <f t="shared" si="524"/>
        <v>0</v>
      </c>
      <c r="AS246" s="45">
        <f t="shared" si="525"/>
        <v>0</v>
      </c>
      <c r="AT246" s="45">
        <f t="shared" si="575"/>
        <v>0</v>
      </c>
      <c r="AU246" s="45">
        <f t="shared" si="526"/>
        <v>0</v>
      </c>
      <c r="AV246" s="45">
        <f>IF(AND(AT246&lt;&gt;0,SUM(AT$9:AT245)=0),ROUND(AS$1*AS$3,0),0)</f>
        <v>0</v>
      </c>
      <c r="AW246" s="18"/>
      <c r="AX246" s="38">
        <f>IF(SUM(BF$9:BF245)&gt;0.9,MAX(AX$9:AX245)+1,0)</f>
        <v>0</v>
      </c>
      <c r="AY246" s="44">
        <f t="shared" si="481"/>
        <v>0</v>
      </c>
      <c r="AZ246" s="40">
        <f t="shared" si="482"/>
        <v>51744</v>
      </c>
      <c r="BA246" s="43">
        <f t="shared" si="595"/>
        <v>0</v>
      </c>
      <c r="BB246" s="43">
        <f t="shared" si="576"/>
        <v>0</v>
      </c>
      <c r="BC246" s="45">
        <f>IF(AND(AX246=BE$6,BG245-BE$1/(BE$7-BE$6+1)&gt;=0),ROUND(BE$1/(BE$7-BE$6+1),0),IF(AND(SUM(BC$10:BC245)&gt;0,BG245-BC245&gt;=0),BC245,IF(AND(SUM(BC$10:BC245)&gt;0),BE$1-SUM(BC$10:BC245),0)))</f>
        <v>0</v>
      </c>
      <c r="BD246" s="45">
        <f t="shared" si="527"/>
        <v>0</v>
      </c>
      <c r="BE246" s="45">
        <f t="shared" si="528"/>
        <v>0</v>
      </c>
      <c r="BF246" s="45">
        <f t="shared" si="577"/>
        <v>0</v>
      </c>
      <c r="BG246" s="45">
        <f t="shared" si="529"/>
        <v>0</v>
      </c>
      <c r="BH246" s="45">
        <f>IF(AND(BF246&lt;&gt;0,SUM(BF$9:BF245)=0),ROUND(BE$1*BE$3,0),0)</f>
        <v>0</v>
      </c>
      <c r="BI246" s="18"/>
      <c r="BJ246" s="38">
        <f>IF(SUM(BR$9:BR245)&gt;0.9,MAX(BJ$9:BJ245)+1,0)</f>
        <v>0</v>
      </c>
      <c r="BK246" s="44">
        <f t="shared" si="483"/>
        <v>0</v>
      </c>
      <c r="BL246" s="40">
        <f t="shared" si="484"/>
        <v>51744</v>
      </c>
      <c r="BM246" s="43">
        <f t="shared" si="596"/>
        <v>0</v>
      </c>
      <c r="BN246" s="43">
        <f t="shared" si="578"/>
        <v>0</v>
      </c>
      <c r="BO246" s="45">
        <f>IF(AND(BJ246=BQ$6,BS245-BQ$1/(BQ$7-BQ$6+1)&gt;=0),ROUND(BQ$1/(BQ$7-BQ$6+1),0),IF(AND(SUM(BO$10:BO245)&gt;0,BS245-BO245&gt;=0),BO245,IF(AND(SUM(BO$10:BO245)&gt;0),BQ$1-SUM(BO$10:BO245),0)))</f>
        <v>0</v>
      </c>
      <c r="BP246" s="45">
        <f t="shared" si="530"/>
        <v>0</v>
      </c>
      <c r="BQ246" s="45">
        <f t="shared" si="531"/>
        <v>0</v>
      </c>
      <c r="BR246" s="45">
        <f t="shared" si="579"/>
        <v>0</v>
      </c>
      <c r="BS246" s="45">
        <f t="shared" si="532"/>
        <v>0</v>
      </c>
      <c r="BT246" s="45">
        <f>IF(AND(BR246&lt;&gt;0,SUM(BR$9:BR245)=0),ROUND(BQ$1*BQ$3,0),0)</f>
        <v>0</v>
      </c>
      <c r="BU246" s="18"/>
      <c r="BV246" s="38">
        <f>IF(SUM(CD$9:CD245)&gt;0.9,MAX(BV$9:BV245)+1,0)</f>
        <v>0</v>
      </c>
      <c r="BW246" s="44">
        <f t="shared" si="485"/>
        <v>0</v>
      </c>
      <c r="BX246" s="40">
        <f t="shared" si="486"/>
        <v>51744</v>
      </c>
      <c r="BY246" s="43">
        <f t="shared" si="597"/>
        <v>0</v>
      </c>
      <c r="BZ246" s="43">
        <f t="shared" si="580"/>
        <v>0</v>
      </c>
      <c r="CA246" s="45">
        <f>IF(AND(BV246=CC$6,CE245-CC$1/(CC$7-CC$6+1)&gt;=0),ROUND(CC$1/(CC$7-CC$6+1),0),IF(AND(SUM(CA$10:CA245)&gt;0,CE245-CA245&gt;=0),CA245,IF(AND(SUM(CA$10:CA245)&gt;0),CC$1-SUM(CA$10:CA245),0)))</f>
        <v>0</v>
      </c>
      <c r="CB246" s="45">
        <f t="shared" si="533"/>
        <v>0</v>
      </c>
      <c r="CC246" s="45">
        <f t="shared" si="534"/>
        <v>0</v>
      </c>
      <c r="CD246" s="45">
        <f t="shared" si="581"/>
        <v>0</v>
      </c>
      <c r="CE246" s="45">
        <f t="shared" si="535"/>
        <v>0</v>
      </c>
      <c r="CF246" s="45">
        <f>IF(AND(CD246&lt;&gt;0,SUM(CD$9:CD245)=0),ROUND(CC$1*CC$3,0),0)</f>
        <v>0</v>
      </c>
      <c r="CG246" s="18"/>
      <c r="CH246" s="38">
        <f>IF(SUM(CP$9:CP245)&gt;0.9,MAX(CH$9:CH245)+1,0)</f>
        <v>0</v>
      </c>
      <c r="CI246" s="44">
        <f t="shared" si="487"/>
        <v>0</v>
      </c>
      <c r="CJ246" s="40">
        <f t="shared" si="488"/>
        <v>51744</v>
      </c>
      <c r="CK246" s="43">
        <f t="shared" si="598"/>
        <v>0</v>
      </c>
      <c r="CL246" s="43">
        <f t="shared" si="582"/>
        <v>0</v>
      </c>
      <c r="CM246" s="45">
        <f>IF(AND(CH246=CO$6,CQ245-CO$1/(CO$7-CO$6+1)&gt;=0),ROUND(CO$1/(CO$7-CO$6+1),0),IF(AND(SUM(CM$10:CM245)&gt;0,CQ245-CM245&gt;=0),CM245,IF(AND(SUM(CM$10:CM245)&gt;0),CO$1-SUM(CM$10:CM245),0)))</f>
        <v>0</v>
      </c>
      <c r="CN246" s="45">
        <f t="shared" si="536"/>
        <v>0</v>
      </c>
      <c r="CO246" s="45">
        <f t="shared" si="537"/>
        <v>0</v>
      </c>
      <c r="CP246" s="45">
        <f t="shared" si="583"/>
        <v>0</v>
      </c>
      <c r="CQ246" s="45">
        <f t="shared" si="538"/>
        <v>0</v>
      </c>
      <c r="CR246" s="45">
        <f>IF(AND(CP246&lt;&gt;0,SUM(CP$9:CP245)=0),ROUND(CO$1*CO$3,0),0)</f>
        <v>0</v>
      </c>
      <c r="CS246" s="18"/>
      <c r="CT246" s="38">
        <f>IF(SUM(DB$9:DB245)&gt;0.9,MAX(CT$9:CT245)+1,0)</f>
        <v>0</v>
      </c>
      <c r="CU246" s="44">
        <f t="shared" si="489"/>
        <v>0</v>
      </c>
      <c r="CV246" s="40">
        <f t="shared" si="490"/>
        <v>51744</v>
      </c>
      <c r="CW246" s="43">
        <f t="shared" si="599"/>
        <v>0</v>
      </c>
      <c r="CX246" s="43">
        <f t="shared" si="584"/>
        <v>0</v>
      </c>
      <c r="CY246" s="45">
        <f>IF(AND(CT246=DA$6,DC245-DA$1/(DA$7-DA$6+1)&gt;=0),ROUND(DA$1/(DA$7-DA$6+1),0),IF(AND(SUM(CY$10:CY245)&gt;0,DC245-CY245&gt;=0),CY245,IF(AND(SUM(CY$10:CY245)&gt;0),DA$1-SUM(CY$10:CY245),0)))</f>
        <v>0</v>
      </c>
      <c r="CZ246" s="45">
        <f t="shared" si="539"/>
        <v>0</v>
      </c>
      <c r="DA246" s="45">
        <f t="shared" si="540"/>
        <v>0</v>
      </c>
      <c r="DB246" s="45">
        <f t="shared" si="585"/>
        <v>0</v>
      </c>
      <c r="DC246" s="45">
        <f t="shared" si="541"/>
        <v>0</v>
      </c>
      <c r="DD246" s="45">
        <f>IF(AND(DB246&lt;&gt;0,SUM(DB$9:DB245)=0),ROUND(DA$1*DA$3,0),0)</f>
        <v>0</v>
      </c>
      <c r="DE246" s="18"/>
      <c r="DF246" s="38">
        <f>IF(SUM(DN$9:DN245)&gt;0.9,MAX(DF$9:DF245)+1,0)</f>
        <v>0</v>
      </c>
      <c r="DG246" s="44">
        <f t="shared" si="491"/>
        <v>0</v>
      </c>
      <c r="DH246" s="40">
        <f t="shared" si="492"/>
        <v>51744</v>
      </c>
      <c r="DI246" s="43">
        <f t="shared" si="600"/>
        <v>0</v>
      </c>
      <c r="DJ246" s="43">
        <f t="shared" si="586"/>
        <v>0</v>
      </c>
      <c r="DK246" s="45">
        <f>IF(AND(DF246=DM$6,DO245-DM$1/(DM$7-DM$6+1)&gt;=0),ROUND(DM$1/(DM$7-DM$6+1),0),IF(AND(SUM(DK$10:DK245)&gt;0,DO245-DK245&gt;=0),DK245,IF(AND(SUM(DK$10:DK245)&gt;0),DM$1-SUM(DK$10:DK245),0)))</f>
        <v>0</v>
      </c>
      <c r="DL246" s="45">
        <f t="shared" si="542"/>
        <v>0</v>
      </c>
      <c r="DM246" s="45">
        <f t="shared" si="543"/>
        <v>0</v>
      </c>
      <c r="DN246" s="45">
        <f t="shared" si="587"/>
        <v>0</v>
      </c>
      <c r="DO246" s="45">
        <f t="shared" si="544"/>
        <v>0</v>
      </c>
      <c r="DP246" s="45">
        <f>IF(AND(DN246&lt;&gt;0,SUM(DN$9:DN245)=0),ROUND(DM$1*DM$3,0),0)</f>
        <v>0</v>
      </c>
      <c r="DQ246" s="18"/>
      <c r="DR246" s="38">
        <f>IF(SUM(DZ$9:DZ245)&gt;0.9,MAX(DR$9:DR245)+1,0)</f>
        <v>0</v>
      </c>
      <c r="DS246" s="44">
        <f t="shared" si="493"/>
        <v>0</v>
      </c>
      <c r="DT246" s="40">
        <f t="shared" si="494"/>
        <v>51744</v>
      </c>
      <c r="DU246" s="43">
        <f t="shared" si="601"/>
        <v>0</v>
      </c>
      <c r="DV246" s="43">
        <f t="shared" si="588"/>
        <v>0</v>
      </c>
      <c r="DW246" s="45">
        <f>IF(AND(DR246=DY$6,EA245-DY$1/(DY$7-DY$6+1)&gt;=0),ROUND(DY$1/(DY$7-DY$6+1),0),IF(AND(SUM(DW$10:DW245)&gt;0,EA245-DW245&gt;=0),DW245,IF(AND(SUM(DW$10:DW245)&gt;0),DY$1-SUM(DW$10:DW245),0)))</f>
        <v>0</v>
      </c>
      <c r="DX246" s="45">
        <f t="shared" si="545"/>
        <v>0</v>
      </c>
      <c r="DY246" s="45">
        <f t="shared" si="546"/>
        <v>0</v>
      </c>
      <c r="DZ246" s="45">
        <f t="shared" si="589"/>
        <v>0</v>
      </c>
      <c r="EA246" s="45">
        <f t="shared" si="547"/>
        <v>0</v>
      </c>
      <c r="EB246" s="45">
        <f>IF(AND(DZ246&lt;&gt;0,SUM(DZ$9:DZ245)=0),ROUND(DY$1*DY$3,0),0)</f>
        <v>0</v>
      </c>
      <c r="EC246" s="18"/>
      <c r="ED246" s="38">
        <f>IF(SUM(EL$9:EL245)&gt;0.9,MAX(ED$9:ED245)+1,0)</f>
        <v>0</v>
      </c>
      <c r="EE246" s="44">
        <f t="shared" si="495"/>
        <v>0</v>
      </c>
      <c r="EF246" s="40">
        <f t="shared" si="496"/>
        <v>51744</v>
      </c>
      <c r="EG246" s="43">
        <f t="shared" si="602"/>
        <v>0</v>
      </c>
      <c r="EH246" s="43">
        <f t="shared" si="590"/>
        <v>0</v>
      </c>
      <c r="EI246" s="45">
        <f>IF(AND(ED246=EK$6,EM245-EK$1/(EK$7-EK$6+1)&gt;=0),ROUND(EK$1/(EK$7-EK$6+1),0),IF(AND(SUM(EI$10:EI245)&gt;0,EM245-EI245&gt;=0),EI245,IF(AND(SUM(EI$10:EI245)&gt;0),EK$1-SUM(EI$10:EI245),0)))</f>
        <v>0</v>
      </c>
      <c r="EJ246" s="45">
        <f t="shared" si="548"/>
        <v>0</v>
      </c>
      <c r="EK246" s="45">
        <f t="shared" si="549"/>
        <v>0</v>
      </c>
      <c r="EL246" s="45">
        <f t="shared" si="591"/>
        <v>0</v>
      </c>
      <c r="EM246" s="45">
        <f t="shared" si="550"/>
        <v>0</v>
      </c>
      <c r="EN246" s="45">
        <f>IF(AND(EL246&lt;&gt;0,SUM(EL$9:EL245)=0),ROUND(EK$1*EK$3,0),0)</f>
        <v>0</v>
      </c>
      <c r="EO246" s="21"/>
      <c r="EP246" s="46">
        <f t="shared" si="567"/>
        <v>218</v>
      </c>
      <c r="EQ246" s="47">
        <f t="shared" si="551"/>
        <v>51744</v>
      </c>
      <c r="ER246" s="48">
        <f t="shared" si="568"/>
        <v>0</v>
      </c>
      <c r="ES246" s="48">
        <f t="shared" si="552"/>
        <v>0</v>
      </c>
      <c r="ET246" s="48">
        <f t="shared" si="553"/>
        <v>0</v>
      </c>
      <c r="EU246" s="48">
        <f t="shared" si="554"/>
        <v>0</v>
      </c>
      <c r="EV246" s="48">
        <f t="shared" si="555"/>
        <v>0</v>
      </c>
      <c r="EW246" s="48">
        <f t="shared" si="556"/>
        <v>0</v>
      </c>
      <c r="EX246" s="48">
        <f t="shared" si="557"/>
        <v>0</v>
      </c>
      <c r="EY246" s="48">
        <f t="shared" si="558"/>
        <v>0</v>
      </c>
      <c r="EZ246" s="48">
        <f t="shared" si="559"/>
        <v>0</v>
      </c>
      <c r="FA246" s="48">
        <f t="shared" si="560"/>
        <v>0</v>
      </c>
      <c r="FB246" s="48">
        <f t="shared" si="561"/>
        <v>0</v>
      </c>
      <c r="FC246" s="48">
        <f t="shared" si="562"/>
        <v>0</v>
      </c>
      <c r="FD246" s="48">
        <f t="shared" si="497"/>
        <v>0</v>
      </c>
      <c r="FE246" s="49">
        <f t="shared" si="473"/>
        <v>0</v>
      </c>
      <c r="FF246" s="49">
        <f t="shared" si="603"/>
        <v>0</v>
      </c>
      <c r="FG246" s="49">
        <f t="shared" si="604"/>
        <v>0</v>
      </c>
      <c r="FH246" s="49">
        <f t="shared" si="605"/>
        <v>0</v>
      </c>
      <c r="FI246" s="49">
        <f t="shared" si="606"/>
        <v>0</v>
      </c>
      <c r="FJ246" s="49">
        <f t="shared" si="607"/>
        <v>0</v>
      </c>
      <c r="FK246" s="49">
        <f t="shared" si="608"/>
        <v>0</v>
      </c>
      <c r="FL246" s="49">
        <f t="shared" si="609"/>
        <v>0</v>
      </c>
      <c r="FM246" s="49">
        <f t="shared" si="610"/>
        <v>0</v>
      </c>
      <c r="FN246" s="49">
        <f t="shared" si="563"/>
        <v>0</v>
      </c>
      <c r="FO246" s="49">
        <f t="shared" si="564"/>
        <v>0</v>
      </c>
      <c r="FP246" s="49">
        <f t="shared" si="565"/>
        <v>0</v>
      </c>
      <c r="FQ246" s="49">
        <f t="shared" si="566"/>
        <v>0</v>
      </c>
      <c r="FR246" s="49">
        <f t="shared" si="611"/>
        <v>0</v>
      </c>
      <c r="FS246" s="49">
        <f>IF(SUM(FF246:FF$298)=0,FF$299*FS$8/12,0)</f>
        <v>0</v>
      </c>
      <c r="FT246" s="49">
        <f>IF(SUM(FG246:FG$298)=0,FG$299*FT$8/12,0)</f>
        <v>0</v>
      </c>
      <c r="FU246" s="49">
        <f>IF(SUM(FH246:FH$298)=0,FH$299*FU$8/12,0)</f>
        <v>0</v>
      </c>
      <c r="FV246" s="49">
        <f>IF(SUM(FI246:FI$298)=0,FI$299*FV$8/12,0)</f>
        <v>0</v>
      </c>
      <c r="FW246" s="49">
        <f>IF(SUM(FJ246:FJ$298)=0,FJ$299*FW$8/12,0)</f>
        <v>0</v>
      </c>
      <c r="FX246" s="49">
        <f>IF(SUM(FK246:FK$298)=0,FK$299*FX$8/12,0)</f>
        <v>0</v>
      </c>
      <c r="FY246" s="49">
        <f>IF(SUM(FL246:FL$298)=0,FL$299*FY$8/12,0)</f>
        <v>0</v>
      </c>
      <c r="FZ246" s="49">
        <f>IF(SUM(FM246:FM$298)=0,FM$299*FZ$8/12,0)</f>
        <v>0</v>
      </c>
      <c r="GA246" s="49">
        <f>IF(SUM(FN246:FN$298)=0,FN$299*GA$8/12,0)</f>
        <v>0</v>
      </c>
      <c r="GB246" s="49">
        <f>IF(SUM(FO246:FO$298)=0,FO$299*GB$8/12,0)</f>
        <v>0</v>
      </c>
      <c r="GC246" s="49">
        <f>IF(SUM(FP246:FP$298)=0,FP$299*GC$8/12,0)</f>
        <v>0</v>
      </c>
      <c r="GD246" s="49">
        <f>IF(SUM(FQ246:FQ$298)=0,FQ$299*GD$8/12,0)</f>
        <v>0</v>
      </c>
      <c r="GE246" s="49">
        <f t="shared" si="612"/>
        <v>0</v>
      </c>
      <c r="GF246" s="49">
        <f t="shared" si="498"/>
        <v>0</v>
      </c>
      <c r="GG246" s="49">
        <f t="shared" si="511"/>
        <v>0</v>
      </c>
      <c r="GH246" s="49">
        <f t="shared" si="499"/>
        <v>0</v>
      </c>
      <c r="GI246" s="49">
        <f t="shared" si="512"/>
        <v>0</v>
      </c>
      <c r="GJ246" s="49">
        <f t="shared" si="500"/>
        <v>0</v>
      </c>
      <c r="GK246" s="21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  <c r="IW246" s="64"/>
      <c r="IX246" s="64"/>
      <c r="IY246" s="64"/>
      <c r="IZ246" s="64"/>
      <c r="JA246" s="64"/>
      <c r="JB246" s="64"/>
      <c r="JC246" s="64"/>
      <c r="JD246" s="64"/>
      <c r="JE246" s="64"/>
      <c r="JF246" s="64"/>
      <c r="JG246" s="64"/>
      <c r="JH246" s="64"/>
      <c r="JI246" s="64"/>
      <c r="JJ246" s="64"/>
      <c r="JK246" s="64"/>
      <c r="JL246" s="64"/>
      <c r="JM246" s="64"/>
      <c r="JN246" s="64"/>
      <c r="JO246" s="64"/>
      <c r="JP246" s="64"/>
      <c r="JQ246" s="64"/>
      <c r="JR246" s="64"/>
      <c r="JS246" s="64"/>
      <c r="JT246" s="64"/>
      <c r="JU246" s="64"/>
      <c r="JV246" s="64"/>
      <c r="JW246" s="64"/>
      <c r="JX246" s="64"/>
      <c r="JY246" s="64"/>
      <c r="JZ246" s="64"/>
      <c r="KA246" s="64"/>
      <c r="KB246" s="64"/>
      <c r="KC246" s="64"/>
      <c r="KD246" s="64"/>
      <c r="KE246" s="64"/>
      <c r="KF246" s="64"/>
      <c r="KG246" s="64"/>
      <c r="KH246" s="64"/>
      <c r="KI246" s="64"/>
      <c r="KJ246" s="64"/>
      <c r="KK246" s="64"/>
      <c r="KL246" s="64"/>
      <c r="KM246" s="64"/>
    </row>
    <row r="247" spans="1:299">
      <c r="A247" s="57"/>
      <c r="B247" s="38">
        <f>IF(SUM(J$9:J246)&gt;0.9,MAX(B$9:B246)+1,0)</f>
        <v>218</v>
      </c>
      <c r="C247" s="44">
        <f t="shared" si="474"/>
        <v>0</v>
      </c>
      <c r="D247" s="40">
        <v>51774</v>
      </c>
      <c r="E247" s="43">
        <f t="shared" si="513"/>
        <v>0</v>
      </c>
      <c r="F247" s="43">
        <f t="shared" si="514"/>
        <v>0</v>
      </c>
      <c r="G247" s="45">
        <f>IF(AND(B247=I$6,K246-I$1/(I$7-I$6+1)&gt;=0),ROUND(I$1/(I$7-I$6+1),0),IF(AND(SUM(G$10:G246)&gt;0,K246-G246&gt;=0),G246,IF(AND(SUM(G$10:G246)&gt;0),I$1-SUM(G$10:G246),0)))</f>
        <v>0</v>
      </c>
      <c r="H247" s="45">
        <f t="shared" si="515"/>
        <v>0</v>
      </c>
      <c r="I247" s="45">
        <f t="shared" si="516"/>
        <v>0</v>
      </c>
      <c r="J247" s="45">
        <f t="shared" si="569"/>
        <v>0</v>
      </c>
      <c r="K247" s="45">
        <f t="shared" si="517"/>
        <v>0</v>
      </c>
      <c r="L247" s="45">
        <f>IF(AND(J247&lt;&gt;0,SUM(J$9:J246)=0),ROUND(I$1*I$3,0),0)</f>
        <v>0</v>
      </c>
      <c r="M247" s="18"/>
      <c r="N247" s="38">
        <f>IF(SUM(V$9:V246)&gt;0.9,MAX(N$9:N246)+1,0)</f>
        <v>0</v>
      </c>
      <c r="O247" s="44">
        <f t="shared" si="475"/>
        <v>0</v>
      </c>
      <c r="P247" s="40">
        <f t="shared" si="476"/>
        <v>51774</v>
      </c>
      <c r="Q247" s="43">
        <f t="shared" si="592"/>
        <v>0</v>
      </c>
      <c r="R247" s="43">
        <f t="shared" si="570"/>
        <v>0</v>
      </c>
      <c r="S247" s="45">
        <f>IF(AND(N247=U$6,W246-U$1/(U$7-U$6+1)&gt;=0),ROUND(U$1/(U$7-U$6+1),0),IF(AND(SUM(S$10:S246)&gt;0,W246-S246&gt;=0),S246,IF(AND(SUM(S$10:S246)&gt;0),U$1-SUM(S$10:S246),0)))</f>
        <v>0</v>
      </c>
      <c r="T247" s="45">
        <f t="shared" si="518"/>
        <v>0</v>
      </c>
      <c r="U247" s="45">
        <f t="shared" si="519"/>
        <v>0</v>
      </c>
      <c r="V247" s="45">
        <f t="shared" si="571"/>
        <v>0</v>
      </c>
      <c r="W247" s="45">
        <f t="shared" si="520"/>
        <v>0</v>
      </c>
      <c r="X247" s="45">
        <f>IF(AND(V247&lt;&gt;0,SUM(V$9:V246)=0),ROUND(U$1*U$3,0),0)</f>
        <v>0</v>
      </c>
      <c r="Y247" s="18"/>
      <c r="Z247" s="38">
        <f>IF(SUM(AH$9:AH246)&gt;0.9,MAX(Z$9:Z246)+1,0)</f>
        <v>0</v>
      </c>
      <c r="AA247" s="44">
        <f t="shared" si="477"/>
        <v>0</v>
      </c>
      <c r="AB247" s="40">
        <f t="shared" si="478"/>
        <v>51774</v>
      </c>
      <c r="AC247" s="43">
        <f t="shared" si="593"/>
        <v>0</v>
      </c>
      <c r="AD247" s="43">
        <f t="shared" si="572"/>
        <v>0</v>
      </c>
      <c r="AE247" s="45">
        <f>IF(AND(Z247=AG$6,AI246-AG$1/(AG$7-AG$6+1)&gt;=0),ROUND(AG$1/(AG$7-AG$6+1),0),IF(AND(SUM(AE$10:AE246)&gt;0,AI246-AE246&gt;=0),AE246,IF(AND(SUM(AE$10:AE246)&gt;0),AG$1-SUM(AE$10:AE246),0)))</f>
        <v>0</v>
      </c>
      <c r="AF247" s="45">
        <f t="shared" si="521"/>
        <v>0</v>
      </c>
      <c r="AG247" s="45">
        <f t="shared" si="522"/>
        <v>0</v>
      </c>
      <c r="AH247" s="45">
        <f t="shared" si="573"/>
        <v>0</v>
      </c>
      <c r="AI247" s="45">
        <f t="shared" si="523"/>
        <v>0</v>
      </c>
      <c r="AJ247" s="45">
        <f>IF(AND(AH247&lt;&gt;0,SUM(AH$9:AH246)=0),ROUND(AG$1*AG$3,0),0)</f>
        <v>0</v>
      </c>
      <c r="AK247" s="18"/>
      <c r="AL247" s="38">
        <f>IF(SUM(AT$9:AT246)&gt;0.9,MAX(AL$9:AL246)+1,0)</f>
        <v>0</v>
      </c>
      <c r="AM247" s="44">
        <f t="shared" si="479"/>
        <v>0</v>
      </c>
      <c r="AN247" s="40">
        <f t="shared" si="480"/>
        <v>51774</v>
      </c>
      <c r="AO247" s="43">
        <f t="shared" si="594"/>
        <v>0</v>
      </c>
      <c r="AP247" s="43">
        <f t="shared" si="574"/>
        <v>0</v>
      </c>
      <c r="AQ247" s="45">
        <f>IF(AND(AL247=AS$6,AU246-AS$1/(AS$7-AS$6+1)&gt;=0),ROUND(AS$1/(AS$7-AS$6+1),0),IF(AND(SUM(AQ$10:AQ246)&gt;0,AU246-AQ246&gt;=0),AQ246,IF(AND(SUM(AQ$10:AQ246)&gt;0),AS$1-SUM(AQ$10:AQ246),0)))</f>
        <v>0</v>
      </c>
      <c r="AR247" s="45">
        <f t="shared" si="524"/>
        <v>0</v>
      </c>
      <c r="AS247" s="45">
        <f t="shared" si="525"/>
        <v>0</v>
      </c>
      <c r="AT247" s="45">
        <f t="shared" si="575"/>
        <v>0</v>
      </c>
      <c r="AU247" s="45">
        <f t="shared" si="526"/>
        <v>0</v>
      </c>
      <c r="AV247" s="45">
        <f>IF(AND(AT247&lt;&gt;0,SUM(AT$9:AT246)=0),ROUND(AS$1*AS$3,0),0)</f>
        <v>0</v>
      </c>
      <c r="AW247" s="18"/>
      <c r="AX247" s="38">
        <f>IF(SUM(BF$9:BF246)&gt;0.9,MAX(AX$9:AX246)+1,0)</f>
        <v>0</v>
      </c>
      <c r="AY247" s="44">
        <f t="shared" si="481"/>
        <v>0</v>
      </c>
      <c r="AZ247" s="40">
        <f t="shared" si="482"/>
        <v>51774</v>
      </c>
      <c r="BA247" s="43">
        <f t="shared" si="595"/>
        <v>0</v>
      </c>
      <c r="BB247" s="43">
        <f t="shared" si="576"/>
        <v>0</v>
      </c>
      <c r="BC247" s="45">
        <f>IF(AND(AX247=BE$6,BG246-BE$1/(BE$7-BE$6+1)&gt;=0),ROUND(BE$1/(BE$7-BE$6+1),0),IF(AND(SUM(BC$10:BC246)&gt;0,BG246-BC246&gt;=0),BC246,IF(AND(SUM(BC$10:BC246)&gt;0),BE$1-SUM(BC$10:BC246),0)))</f>
        <v>0</v>
      </c>
      <c r="BD247" s="45">
        <f t="shared" si="527"/>
        <v>0</v>
      </c>
      <c r="BE247" s="45">
        <f t="shared" si="528"/>
        <v>0</v>
      </c>
      <c r="BF247" s="45">
        <f t="shared" si="577"/>
        <v>0</v>
      </c>
      <c r="BG247" s="45">
        <f t="shared" si="529"/>
        <v>0</v>
      </c>
      <c r="BH247" s="45">
        <f>IF(AND(BF247&lt;&gt;0,SUM(BF$9:BF246)=0),ROUND(BE$1*BE$3,0),0)</f>
        <v>0</v>
      </c>
      <c r="BI247" s="18"/>
      <c r="BJ247" s="38">
        <f>IF(SUM(BR$9:BR246)&gt;0.9,MAX(BJ$9:BJ246)+1,0)</f>
        <v>0</v>
      </c>
      <c r="BK247" s="44">
        <f t="shared" si="483"/>
        <v>0</v>
      </c>
      <c r="BL247" s="40">
        <f t="shared" si="484"/>
        <v>51774</v>
      </c>
      <c r="BM247" s="43">
        <f t="shared" si="596"/>
        <v>0</v>
      </c>
      <c r="BN247" s="43">
        <f t="shared" si="578"/>
        <v>0</v>
      </c>
      <c r="BO247" s="45">
        <f>IF(AND(BJ247=BQ$6,BS246-BQ$1/(BQ$7-BQ$6+1)&gt;=0),ROUND(BQ$1/(BQ$7-BQ$6+1),0),IF(AND(SUM(BO$10:BO246)&gt;0,BS246-BO246&gt;=0),BO246,IF(AND(SUM(BO$10:BO246)&gt;0),BQ$1-SUM(BO$10:BO246),0)))</f>
        <v>0</v>
      </c>
      <c r="BP247" s="45">
        <f t="shared" si="530"/>
        <v>0</v>
      </c>
      <c r="BQ247" s="45">
        <f t="shared" si="531"/>
        <v>0</v>
      </c>
      <c r="BR247" s="45">
        <f t="shared" si="579"/>
        <v>0</v>
      </c>
      <c r="BS247" s="45">
        <f t="shared" si="532"/>
        <v>0</v>
      </c>
      <c r="BT247" s="45">
        <f>IF(AND(BR247&lt;&gt;0,SUM(BR$9:BR246)=0),ROUND(BQ$1*BQ$3,0),0)</f>
        <v>0</v>
      </c>
      <c r="BU247" s="18"/>
      <c r="BV247" s="38">
        <f>IF(SUM(CD$9:CD246)&gt;0.9,MAX(BV$9:BV246)+1,0)</f>
        <v>0</v>
      </c>
      <c r="BW247" s="44">
        <f t="shared" si="485"/>
        <v>0</v>
      </c>
      <c r="BX247" s="40">
        <f t="shared" si="486"/>
        <v>51774</v>
      </c>
      <c r="BY247" s="43">
        <f t="shared" si="597"/>
        <v>0</v>
      </c>
      <c r="BZ247" s="43">
        <f t="shared" si="580"/>
        <v>0</v>
      </c>
      <c r="CA247" s="45">
        <f>IF(AND(BV247=CC$6,CE246-CC$1/(CC$7-CC$6+1)&gt;=0),ROUND(CC$1/(CC$7-CC$6+1),0),IF(AND(SUM(CA$10:CA246)&gt;0,CE246-CA246&gt;=0),CA246,IF(AND(SUM(CA$10:CA246)&gt;0),CC$1-SUM(CA$10:CA246),0)))</f>
        <v>0</v>
      </c>
      <c r="CB247" s="45">
        <f t="shared" si="533"/>
        <v>0</v>
      </c>
      <c r="CC247" s="45">
        <f t="shared" si="534"/>
        <v>0</v>
      </c>
      <c r="CD247" s="45">
        <f t="shared" si="581"/>
        <v>0</v>
      </c>
      <c r="CE247" s="45">
        <f t="shared" si="535"/>
        <v>0</v>
      </c>
      <c r="CF247" s="45">
        <f>IF(AND(CD247&lt;&gt;0,SUM(CD$9:CD246)=0),ROUND(CC$1*CC$3,0),0)</f>
        <v>0</v>
      </c>
      <c r="CG247" s="18"/>
      <c r="CH247" s="38">
        <f>IF(SUM(CP$9:CP246)&gt;0.9,MAX(CH$9:CH246)+1,0)</f>
        <v>0</v>
      </c>
      <c r="CI247" s="44">
        <f t="shared" si="487"/>
        <v>0</v>
      </c>
      <c r="CJ247" s="40">
        <f t="shared" si="488"/>
        <v>51774</v>
      </c>
      <c r="CK247" s="43">
        <f t="shared" si="598"/>
        <v>0</v>
      </c>
      <c r="CL247" s="43">
        <f t="shared" si="582"/>
        <v>0</v>
      </c>
      <c r="CM247" s="45">
        <f>IF(AND(CH247=CO$6,CQ246-CO$1/(CO$7-CO$6+1)&gt;=0),ROUND(CO$1/(CO$7-CO$6+1),0),IF(AND(SUM(CM$10:CM246)&gt;0,CQ246-CM246&gt;=0),CM246,IF(AND(SUM(CM$10:CM246)&gt;0),CO$1-SUM(CM$10:CM246),0)))</f>
        <v>0</v>
      </c>
      <c r="CN247" s="45">
        <f t="shared" si="536"/>
        <v>0</v>
      </c>
      <c r="CO247" s="45">
        <f t="shared" si="537"/>
        <v>0</v>
      </c>
      <c r="CP247" s="45">
        <f t="shared" si="583"/>
        <v>0</v>
      </c>
      <c r="CQ247" s="45">
        <f t="shared" si="538"/>
        <v>0</v>
      </c>
      <c r="CR247" s="45">
        <f>IF(AND(CP247&lt;&gt;0,SUM(CP$9:CP246)=0),ROUND(CO$1*CO$3,0),0)</f>
        <v>0</v>
      </c>
      <c r="CS247" s="18"/>
      <c r="CT247" s="38">
        <f>IF(SUM(DB$9:DB246)&gt;0.9,MAX(CT$9:CT246)+1,0)</f>
        <v>0</v>
      </c>
      <c r="CU247" s="44">
        <f t="shared" si="489"/>
        <v>0</v>
      </c>
      <c r="CV247" s="40">
        <f t="shared" si="490"/>
        <v>51774</v>
      </c>
      <c r="CW247" s="43">
        <f t="shared" si="599"/>
        <v>0</v>
      </c>
      <c r="CX247" s="43">
        <f t="shared" si="584"/>
        <v>0</v>
      </c>
      <c r="CY247" s="45">
        <f>IF(AND(CT247=DA$6,DC246-DA$1/(DA$7-DA$6+1)&gt;=0),ROUND(DA$1/(DA$7-DA$6+1),0),IF(AND(SUM(CY$10:CY246)&gt;0,DC246-CY246&gt;=0),CY246,IF(AND(SUM(CY$10:CY246)&gt;0),DA$1-SUM(CY$10:CY246),0)))</f>
        <v>0</v>
      </c>
      <c r="CZ247" s="45">
        <f t="shared" si="539"/>
        <v>0</v>
      </c>
      <c r="DA247" s="45">
        <f t="shared" si="540"/>
        <v>0</v>
      </c>
      <c r="DB247" s="45">
        <f t="shared" si="585"/>
        <v>0</v>
      </c>
      <c r="DC247" s="45">
        <f t="shared" si="541"/>
        <v>0</v>
      </c>
      <c r="DD247" s="45">
        <f>IF(AND(DB247&lt;&gt;0,SUM(DB$9:DB246)=0),ROUND(DA$1*DA$3,0),0)</f>
        <v>0</v>
      </c>
      <c r="DE247" s="18"/>
      <c r="DF247" s="38">
        <f>IF(SUM(DN$9:DN246)&gt;0.9,MAX(DF$9:DF246)+1,0)</f>
        <v>0</v>
      </c>
      <c r="DG247" s="44">
        <f t="shared" si="491"/>
        <v>0</v>
      </c>
      <c r="DH247" s="40">
        <f t="shared" si="492"/>
        <v>51774</v>
      </c>
      <c r="DI247" s="43">
        <f t="shared" si="600"/>
        <v>0</v>
      </c>
      <c r="DJ247" s="43">
        <f t="shared" si="586"/>
        <v>0</v>
      </c>
      <c r="DK247" s="45">
        <f>IF(AND(DF247=DM$6,DO246-DM$1/(DM$7-DM$6+1)&gt;=0),ROUND(DM$1/(DM$7-DM$6+1),0),IF(AND(SUM(DK$10:DK246)&gt;0,DO246-DK246&gt;=0),DK246,IF(AND(SUM(DK$10:DK246)&gt;0),DM$1-SUM(DK$10:DK246),0)))</f>
        <v>0</v>
      </c>
      <c r="DL247" s="45">
        <f t="shared" si="542"/>
        <v>0</v>
      </c>
      <c r="DM247" s="45">
        <f t="shared" si="543"/>
        <v>0</v>
      </c>
      <c r="DN247" s="45">
        <f t="shared" si="587"/>
        <v>0</v>
      </c>
      <c r="DO247" s="45">
        <f t="shared" si="544"/>
        <v>0</v>
      </c>
      <c r="DP247" s="45">
        <f>IF(AND(DN247&lt;&gt;0,SUM(DN$9:DN246)=0),ROUND(DM$1*DM$3,0),0)</f>
        <v>0</v>
      </c>
      <c r="DQ247" s="18"/>
      <c r="DR247" s="38">
        <f>IF(SUM(DZ$9:DZ246)&gt;0.9,MAX(DR$9:DR246)+1,0)</f>
        <v>0</v>
      </c>
      <c r="DS247" s="44">
        <f t="shared" si="493"/>
        <v>0</v>
      </c>
      <c r="DT247" s="40">
        <f t="shared" si="494"/>
        <v>51774</v>
      </c>
      <c r="DU247" s="43">
        <f t="shared" si="601"/>
        <v>0</v>
      </c>
      <c r="DV247" s="43">
        <f t="shared" si="588"/>
        <v>0</v>
      </c>
      <c r="DW247" s="45">
        <f>IF(AND(DR247=DY$6,EA246-DY$1/(DY$7-DY$6+1)&gt;=0),ROUND(DY$1/(DY$7-DY$6+1),0),IF(AND(SUM(DW$10:DW246)&gt;0,EA246-DW246&gt;=0),DW246,IF(AND(SUM(DW$10:DW246)&gt;0),DY$1-SUM(DW$10:DW246),0)))</f>
        <v>0</v>
      </c>
      <c r="DX247" s="45">
        <f t="shared" si="545"/>
        <v>0</v>
      </c>
      <c r="DY247" s="45">
        <f t="shared" si="546"/>
        <v>0</v>
      </c>
      <c r="DZ247" s="45">
        <f t="shared" si="589"/>
        <v>0</v>
      </c>
      <c r="EA247" s="45">
        <f t="shared" si="547"/>
        <v>0</v>
      </c>
      <c r="EB247" s="45">
        <f>IF(AND(DZ247&lt;&gt;0,SUM(DZ$9:DZ246)=0),ROUND(DY$1*DY$3,0),0)</f>
        <v>0</v>
      </c>
      <c r="EC247" s="18"/>
      <c r="ED247" s="38">
        <f>IF(SUM(EL$9:EL246)&gt;0.9,MAX(ED$9:ED246)+1,0)</f>
        <v>0</v>
      </c>
      <c r="EE247" s="44">
        <f t="shared" si="495"/>
        <v>0</v>
      </c>
      <c r="EF247" s="40">
        <f t="shared" si="496"/>
        <v>51774</v>
      </c>
      <c r="EG247" s="43">
        <f t="shared" si="602"/>
        <v>0</v>
      </c>
      <c r="EH247" s="43">
        <f t="shared" si="590"/>
        <v>0</v>
      </c>
      <c r="EI247" s="45">
        <f>IF(AND(ED247=EK$6,EM246-EK$1/(EK$7-EK$6+1)&gt;=0),ROUND(EK$1/(EK$7-EK$6+1),0),IF(AND(SUM(EI$10:EI246)&gt;0,EM246-EI246&gt;=0),EI246,IF(AND(SUM(EI$10:EI246)&gt;0),EK$1-SUM(EI$10:EI246),0)))</f>
        <v>0</v>
      </c>
      <c r="EJ247" s="45">
        <f t="shared" si="548"/>
        <v>0</v>
      </c>
      <c r="EK247" s="45">
        <f t="shared" si="549"/>
        <v>0</v>
      </c>
      <c r="EL247" s="45">
        <f t="shared" si="591"/>
        <v>0</v>
      </c>
      <c r="EM247" s="45">
        <f t="shared" si="550"/>
        <v>0</v>
      </c>
      <c r="EN247" s="45">
        <f>IF(AND(EL247&lt;&gt;0,SUM(EL$9:EL246)=0),ROUND(EK$1*EK$3,0),0)</f>
        <v>0</v>
      </c>
      <c r="EO247" s="21"/>
      <c r="EP247" s="46">
        <f t="shared" si="567"/>
        <v>219</v>
      </c>
      <c r="EQ247" s="47">
        <f t="shared" si="551"/>
        <v>51774</v>
      </c>
      <c r="ER247" s="48">
        <f t="shared" si="568"/>
        <v>0</v>
      </c>
      <c r="ES247" s="48">
        <f t="shared" si="552"/>
        <v>0</v>
      </c>
      <c r="ET247" s="48">
        <f t="shared" si="553"/>
        <v>0</v>
      </c>
      <c r="EU247" s="48">
        <f t="shared" si="554"/>
        <v>0</v>
      </c>
      <c r="EV247" s="48">
        <f t="shared" si="555"/>
        <v>0</v>
      </c>
      <c r="EW247" s="48">
        <f t="shared" si="556"/>
        <v>0</v>
      </c>
      <c r="EX247" s="48">
        <f t="shared" si="557"/>
        <v>0</v>
      </c>
      <c r="EY247" s="48">
        <f t="shared" si="558"/>
        <v>0</v>
      </c>
      <c r="EZ247" s="48">
        <f t="shared" si="559"/>
        <v>0</v>
      </c>
      <c r="FA247" s="48">
        <f t="shared" si="560"/>
        <v>0</v>
      </c>
      <c r="FB247" s="48">
        <f t="shared" si="561"/>
        <v>0</v>
      </c>
      <c r="FC247" s="48">
        <f t="shared" si="562"/>
        <v>0</v>
      </c>
      <c r="FD247" s="48">
        <f t="shared" si="497"/>
        <v>0</v>
      </c>
      <c r="FE247" s="49">
        <f t="shared" si="473"/>
        <v>0</v>
      </c>
      <c r="FF247" s="49">
        <f t="shared" si="603"/>
        <v>0</v>
      </c>
      <c r="FG247" s="49">
        <f t="shared" si="604"/>
        <v>0</v>
      </c>
      <c r="FH247" s="49">
        <f t="shared" si="605"/>
        <v>0</v>
      </c>
      <c r="FI247" s="49">
        <f t="shared" si="606"/>
        <v>0</v>
      </c>
      <c r="FJ247" s="49">
        <f t="shared" si="607"/>
        <v>0</v>
      </c>
      <c r="FK247" s="49">
        <f t="shared" si="608"/>
        <v>0</v>
      </c>
      <c r="FL247" s="49">
        <f t="shared" si="609"/>
        <v>0</v>
      </c>
      <c r="FM247" s="49">
        <f t="shared" si="610"/>
        <v>0</v>
      </c>
      <c r="FN247" s="49">
        <f t="shared" si="563"/>
        <v>0</v>
      </c>
      <c r="FO247" s="49">
        <f t="shared" si="564"/>
        <v>0</v>
      </c>
      <c r="FP247" s="49">
        <f t="shared" si="565"/>
        <v>0</v>
      </c>
      <c r="FQ247" s="49">
        <f t="shared" si="566"/>
        <v>0</v>
      </c>
      <c r="FR247" s="49">
        <f t="shared" si="611"/>
        <v>0</v>
      </c>
      <c r="FS247" s="49">
        <f>IF(SUM(FF247:FF$298)=0,FF$299*FS$8/12,0)</f>
        <v>0</v>
      </c>
      <c r="FT247" s="49">
        <f>IF(SUM(FG247:FG$298)=0,FG$299*FT$8/12,0)</f>
        <v>0</v>
      </c>
      <c r="FU247" s="49">
        <f>IF(SUM(FH247:FH$298)=0,FH$299*FU$8/12,0)</f>
        <v>0</v>
      </c>
      <c r="FV247" s="49">
        <f>IF(SUM(FI247:FI$298)=0,FI$299*FV$8/12,0)</f>
        <v>0</v>
      </c>
      <c r="FW247" s="49">
        <f>IF(SUM(FJ247:FJ$298)=0,FJ$299*FW$8/12,0)</f>
        <v>0</v>
      </c>
      <c r="FX247" s="49">
        <f>IF(SUM(FK247:FK$298)=0,FK$299*FX$8/12,0)</f>
        <v>0</v>
      </c>
      <c r="FY247" s="49">
        <f>IF(SUM(FL247:FL$298)=0,FL$299*FY$8/12,0)</f>
        <v>0</v>
      </c>
      <c r="FZ247" s="49">
        <f>IF(SUM(FM247:FM$298)=0,FM$299*FZ$8/12,0)</f>
        <v>0</v>
      </c>
      <c r="GA247" s="49">
        <f>IF(SUM(FN247:FN$298)=0,FN$299*GA$8/12,0)</f>
        <v>0</v>
      </c>
      <c r="GB247" s="49">
        <f>IF(SUM(FO247:FO$298)=0,FO$299*GB$8/12,0)</f>
        <v>0</v>
      </c>
      <c r="GC247" s="49">
        <f>IF(SUM(FP247:FP$298)=0,FP$299*GC$8/12,0)</f>
        <v>0</v>
      </c>
      <c r="GD247" s="49">
        <f>IF(SUM(FQ247:FQ$298)=0,FQ$299*GD$8/12,0)</f>
        <v>0</v>
      </c>
      <c r="GE247" s="49">
        <f t="shared" si="612"/>
        <v>0</v>
      </c>
      <c r="GF247" s="49">
        <f t="shared" si="498"/>
        <v>0</v>
      </c>
      <c r="GG247" s="49">
        <f t="shared" si="511"/>
        <v>0</v>
      </c>
      <c r="GH247" s="49">
        <f t="shared" si="499"/>
        <v>0</v>
      </c>
      <c r="GI247" s="49">
        <f t="shared" si="512"/>
        <v>0</v>
      </c>
      <c r="GJ247" s="49">
        <f t="shared" si="500"/>
        <v>0</v>
      </c>
      <c r="GK247" s="21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  <c r="IW247" s="64"/>
      <c r="IX247" s="64"/>
      <c r="IY247" s="64"/>
      <c r="IZ247" s="64"/>
      <c r="JA247" s="64"/>
      <c r="JB247" s="64"/>
      <c r="JC247" s="64"/>
      <c r="JD247" s="64"/>
      <c r="JE247" s="64"/>
      <c r="JF247" s="64"/>
      <c r="JG247" s="64"/>
      <c r="JH247" s="64"/>
      <c r="JI247" s="64"/>
      <c r="JJ247" s="64"/>
      <c r="JK247" s="64"/>
      <c r="JL247" s="64"/>
      <c r="JM247" s="64"/>
      <c r="JN247" s="64"/>
      <c r="JO247" s="64"/>
      <c r="JP247" s="64"/>
      <c r="JQ247" s="64"/>
      <c r="JR247" s="64"/>
      <c r="JS247" s="64"/>
      <c r="JT247" s="64"/>
      <c r="JU247" s="64"/>
      <c r="JV247" s="64"/>
      <c r="JW247" s="64"/>
      <c r="JX247" s="64"/>
      <c r="JY247" s="64"/>
      <c r="JZ247" s="64"/>
      <c r="KA247" s="64"/>
      <c r="KB247" s="64"/>
      <c r="KC247" s="64"/>
      <c r="KD247" s="64"/>
      <c r="KE247" s="64"/>
      <c r="KF247" s="64"/>
      <c r="KG247" s="64"/>
      <c r="KH247" s="64"/>
      <c r="KI247" s="64"/>
      <c r="KJ247" s="64"/>
      <c r="KK247" s="64"/>
      <c r="KL247" s="64"/>
      <c r="KM247" s="64"/>
    </row>
    <row r="248" spans="1:299">
      <c r="A248" s="57"/>
      <c r="B248" s="38">
        <f>IF(SUM(J$9:J247)&gt;0.9,MAX(B$9:B247)+1,0)</f>
        <v>219</v>
      </c>
      <c r="C248" s="44">
        <f t="shared" si="474"/>
        <v>0</v>
      </c>
      <c r="D248" s="40">
        <v>51805</v>
      </c>
      <c r="E248" s="43">
        <f t="shared" si="513"/>
        <v>0</v>
      </c>
      <c r="F248" s="43">
        <f t="shared" si="514"/>
        <v>0</v>
      </c>
      <c r="G248" s="45">
        <f>IF(AND(B248=I$6,K247-I$1/(I$7-I$6+1)&gt;=0),ROUND(I$1/(I$7-I$6+1),0),IF(AND(SUM(G$10:G247)&gt;0,K247-G247&gt;=0),G247,IF(AND(SUM(G$10:G247)&gt;0),I$1-SUM(G$10:G247),0)))</f>
        <v>0</v>
      </c>
      <c r="H248" s="45">
        <f t="shared" si="515"/>
        <v>0</v>
      </c>
      <c r="I248" s="45">
        <f t="shared" si="516"/>
        <v>0</v>
      </c>
      <c r="J248" s="45">
        <f t="shared" si="569"/>
        <v>0</v>
      </c>
      <c r="K248" s="45">
        <f t="shared" si="517"/>
        <v>0</v>
      </c>
      <c r="L248" s="45">
        <f>IF(AND(J248&lt;&gt;0,SUM(J$9:J247)=0),ROUND(I$1*I$3,0),0)</f>
        <v>0</v>
      </c>
      <c r="M248" s="18"/>
      <c r="N248" s="38">
        <f>IF(SUM(V$9:V247)&gt;0.9,MAX(N$9:N247)+1,0)</f>
        <v>0</v>
      </c>
      <c r="O248" s="44">
        <f t="shared" si="475"/>
        <v>0</v>
      </c>
      <c r="P248" s="40">
        <f t="shared" si="476"/>
        <v>51805</v>
      </c>
      <c r="Q248" s="43">
        <f t="shared" si="592"/>
        <v>0</v>
      </c>
      <c r="R248" s="43">
        <f t="shared" si="570"/>
        <v>0</v>
      </c>
      <c r="S248" s="45">
        <f>IF(AND(N248=U$6,W247-U$1/(U$7-U$6+1)&gt;=0),ROUND(U$1/(U$7-U$6+1),0),IF(AND(SUM(S$10:S247)&gt;0,W247-S247&gt;=0),S247,IF(AND(SUM(S$10:S247)&gt;0),U$1-SUM(S$10:S247),0)))</f>
        <v>0</v>
      </c>
      <c r="T248" s="45">
        <f t="shared" si="518"/>
        <v>0</v>
      </c>
      <c r="U248" s="45">
        <f t="shared" si="519"/>
        <v>0</v>
      </c>
      <c r="V248" s="45">
        <f t="shared" si="571"/>
        <v>0</v>
      </c>
      <c r="W248" s="45">
        <f t="shared" si="520"/>
        <v>0</v>
      </c>
      <c r="X248" s="45">
        <f>IF(AND(V248&lt;&gt;0,SUM(V$9:V247)=0),ROUND(U$1*U$3,0),0)</f>
        <v>0</v>
      </c>
      <c r="Y248" s="18"/>
      <c r="Z248" s="38">
        <f>IF(SUM(AH$9:AH247)&gt;0.9,MAX(Z$9:Z247)+1,0)</f>
        <v>0</v>
      </c>
      <c r="AA248" s="44">
        <f t="shared" si="477"/>
        <v>0</v>
      </c>
      <c r="AB248" s="40">
        <f t="shared" si="478"/>
        <v>51805</v>
      </c>
      <c r="AC248" s="43">
        <f t="shared" si="593"/>
        <v>0</v>
      </c>
      <c r="AD248" s="43">
        <f t="shared" si="572"/>
        <v>0</v>
      </c>
      <c r="AE248" s="45">
        <f>IF(AND(Z248=AG$6,AI247-AG$1/(AG$7-AG$6+1)&gt;=0),ROUND(AG$1/(AG$7-AG$6+1),0),IF(AND(SUM(AE$10:AE247)&gt;0,AI247-AE247&gt;=0),AE247,IF(AND(SUM(AE$10:AE247)&gt;0),AG$1-SUM(AE$10:AE247),0)))</f>
        <v>0</v>
      </c>
      <c r="AF248" s="45">
        <f t="shared" si="521"/>
        <v>0</v>
      </c>
      <c r="AG248" s="45">
        <f t="shared" si="522"/>
        <v>0</v>
      </c>
      <c r="AH248" s="45">
        <f t="shared" si="573"/>
        <v>0</v>
      </c>
      <c r="AI248" s="45">
        <f t="shared" si="523"/>
        <v>0</v>
      </c>
      <c r="AJ248" s="45">
        <f>IF(AND(AH248&lt;&gt;0,SUM(AH$9:AH247)=0),ROUND(AG$1*AG$3,0),0)</f>
        <v>0</v>
      </c>
      <c r="AK248" s="18"/>
      <c r="AL248" s="38">
        <f>IF(SUM(AT$9:AT247)&gt;0.9,MAX(AL$9:AL247)+1,0)</f>
        <v>0</v>
      </c>
      <c r="AM248" s="44">
        <f t="shared" si="479"/>
        <v>0</v>
      </c>
      <c r="AN248" s="40">
        <f t="shared" si="480"/>
        <v>51805</v>
      </c>
      <c r="AO248" s="43">
        <f t="shared" si="594"/>
        <v>0</v>
      </c>
      <c r="AP248" s="43">
        <f t="shared" si="574"/>
        <v>0</v>
      </c>
      <c r="AQ248" s="45">
        <f>IF(AND(AL248=AS$6,AU247-AS$1/(AS$7-AS$6+1)&gt;=0),ROUND(AS$1/(AS$7-AS$6+1),0),IF(AND(SUM(AQ$10:AQ247)&gt;0,AU247-AQ247&gt;=0),AQ247,IF(AND(SUM(AQ$10:AQ247)&gt;0),AS$1-SUM(AQ$10:AQ247),0)))</f>
        <v>0</v>
      </c>
      <c r="AR248" s="45">
        <f t="shared" si="524"/>
        <v>0</v>
      </c>
      <c r="AS248" s="45">
        <f t="shared" si="525"/>
        <v>0</v>
      </c>
      <c r="AT248" s="45">
        <f t="shared" si="575"/>
        <v>0</v>
      </c>
      <c r="AU248" s="45">
        <f t="shared" si="526"/>
        <v>0</v>
      </c>
      <c r="AV248" s="45">
        <f>IF(AND(AT248&lt;&gt;0,SUM(AT$9:AT247)=0),ROUND(AS$1*AS$3,0),0)</f>
        <v>0</v>
      </c>
      <c r="AW248" s="18"/>
      <c r="AX248" s="38">
        <f>IF(SUM(BF$9:BF247)&gt;0.9,MAX(AX$9:AX247)+1,0)</f>
        <v>0</v>
      </c>
      <c r="AY248" s="44">
        <f t="shared" si="481"/>
        <v>0</v>
      </c>
      <c r="AZ248" s="40">
        <f t="shared" si="482"/>
        <v>51805</v>
      </c>
      <c r="BA248" s="43">
        <f t="shared" si="595"/>
        <v>0</v>
      </c>
      <c r="BB248" s="43">
        <f t="shared" si="576"/>
        <v>0</v>
      </c>
      <c r="BC248" s="45">
        <f>IF(AND(AX248=BE$6,BG247-BE$1/(BE$7-BE$6+1)&gt;=0),ROUND(BE$1/(BE$7-BE$6+1),0),IF(AND(SUM(BC$10:BC247)&gt;0,BG247-BC247&gt;=0),BC247,IF(AND(SUM(BC$10:BC247)&gt;0),BE$1-SUM(BC$10:BC247),0)))</f>
        <v>0</v>
      </c>
      <c r="BD248" s="45">
        <f t="shared" si="527"/>
        <v>0</v>
      </c>
      <c r="BE248" s="45">
        <f t="shared" si="528"/>
        <v>0</v>
      </c>
      <c r="BF248" s="45">
        <f t="shared" si="577"/>
        <v>0</v>
      </c>
      <c r="BG248" s="45">
        <f t="shared" si="529"/>
        <v>0</v>
      </c>
      <c r="BH248" s="45">
        <f>IF(AND(BF248&lt;&gt;0,SUM(BF$9:BF247)=0),ROUND(BE$1*BE$3,0),0)</f>
        <v>0</v>
      </c>
      <c r="BI248" s="18"/>
      <c r="BJ248" s="38">
        <f>IF(SUM(BR$9:BR247)&gt;0.9,MAX(BJ$9:BJ247)+1,0)</f>
        <v>0</v>
      </c>
      <c r="BK248" s="44">
        <f t="shared" si="483"/>
        <v>0</v>
      </c>
      <c r="BL248" s="40">
        <f t="shared" si="484"/>
        <v>51805</v>
      </c>
      <c r="BM248" s="43">
        <f t="shared" si="596"/>
        <v>0</v>
      </c>
      <c r="BN248" s="43">
        <f t="shared" si="578"/>
        <v>0</v>
      </c>
      <c r="BO248" s="45">
        <f>IF(AND(BJ248=BQ$6,BS247-BQ$1/(BQ$7-BQ$6+1)&gt;=0),ROUND(BQ$1/(BQ$7-BQ$6+1),0),IF(AND(SUM(BO$10:BO247)&gt;0,BS247-BO247&gt;=0),BO247,IF(AND(SUM(BO$10:BO247)&gt;0),BQ$1-SUM(BO$10:BO247),0)))</f>
        <v>0</v>
      </c>
      <c r="BP248" s="45">
        <f t="shared" si="530"/>
        <v>0</v>
      </c>
      <c r="BQ248" s="45">
        <f t="shared" si="531"/>
        <v>0</v>
      </c>
      <c r="BR248" s="45">
        <f t="shared" si="579"/>
        <v>0</v>
      </c>
      <c r="BS248" s="45">
        <f t="shared" si="532"/>
        <v>0</v>
      </c>
      <c r="BT248" s="45">
        <f>IF(AND(BR248&lt;&gt;0,SUM(BR$9:BR247)=0),ROUND(BQ$1*BQ$3,0),0)</f>
        <v>0</v>
      </c>
      <c r="BU248" s="18"/>
      <c r="BV248" s="38">
        <f>IF(SUM(CD$9:CD247)&gt;0.9,MAX(BV$9:BV247)+1,0)</f>
        <v>0</v>
      </c>
      <c r="BW248" s="44">
        <f t="shared" si="485"/>
        <v>0</v>
      </c>
      <c r="BX248" s="40">
        <f t="shared" si="486"/>
        <v>51805</v>
      </c>
      <c r="BY248" s="43">
        <f t="shared" si="597"/>
        <v>0</v>
      </c>
      <c r="BZ248" s="43">
        <f t="shared" si="580"/>
        <v>0</v>
      </c>
      <c r="CA248" s="45">
        <f>IF(AND(BV248=CC$6,CE247-CC$1/(CC$7-CC$6+1)&gt;=0),ROUND(CC$1/(CC$7-CC$6+1),0),IF(AND(SUM(CA$10:CA247)&gt;0,CE247-CA247&gt;=0),CA247,IF(AND(SUM(CA$10:CA247)&gt;0),CC$1-SUM(CA$10:CA247),0)))</f>
        <v>0</v>
      </c>
      <c r="CB248" s="45">
        <f t="shared" si="533"/>
        <v>0</v>
      </c>
      <c r="CC248" s="45">
        <f t="shared" si="534"/>
        <v>0</v>
      </c>
      <c r="CD248" s="45">
        <f t="shared" si="581"/>
        <v>0</v>
      </c>
      <c r="CE248" s="45">
        <f t="shared" si="535"/>
        <v>0</v>
      </c>
      <c r="CF248" s="45">
        <f>IF(AND(CD248&lt;&gt;0,SUM(CD$9:CD247)=0),ROUND(CC$1*CC$3,0),0)</f>
        <v>0</v>
      </c>
      <c r="CG248" s="18"/>
      <c r="CH248" s="38">
        <f>IF(SUM(CP$9:CP247)&gt;0.9,MAX(CH$9:CH247)+1,0)</f>
        <v>0</v>
      </c>
      <c r="CI248" s="44">
        <f t="shared" si="487"/>
        <v>0</v>
      </c>
      <c r="CJ248" s="40">
        <f t="shared" si="488"/>
        <v>51805</v>
      </c>
      <c r="CK248" s="43">
        <f t="shared" si="598"/>
        <v>0</v>
      </c>
      <c r="CL248" s="43">
        <f t="shared" si="582"/>
        <v>0</v>
      </c>
      <c r="CM248" s="45">
        <f>IF(AND(CH248=CO$6,CQ247-CO$1/(CO$7-CO$6+1)&gt;=0),ROUND(CO$1/(CO$7-CO$6+1),0),IF(AND(SUM(CM$10:CM247)&gt;0,CQ247-CM247&gt;=0),CM247,IF(AND(SUM(CM$10:CM247)&gt;0),CO$1-SUM(CM$10:CM247),0)))</f>
        <v>0</v>
      </c>
      <c r="CN248" s="45">
        <f t="shared" si="536"/>
        <v>0</v>
      </c>
      <c r="CO248" s="45">
        <f t="shared" si="537"/>
        <v>0</v>
      </c>
      <c r="CP248" s="45">
        <f t="shared" si="583"/>
        <v>0</v>
      </c>
      <c r="CQ248" s="45">
        <f t="shared" si="538"/>
        <v>0</v>
      </c>
      <c r="CR248" s="45">
        <f>IF(AND(CP248&lt;&gt;0,SUM(CP$9:CP247)=0),ROUND(CO$1*CO$3,0),0)</f>
        <v>0</v>
      </c>
      <c r="CS248" s="18"/>
      <c r="CT248" s="38">
        <f>IF(SUM(DB$9:DB247)&gt;0.9,MAX(CT$9:CT247)+1,0)</f>
        <v>0</v>
      </c>
      <c r="CU248" s="44">
        <f t="shared" si="489"/>
        <v>0</v>
      </c>
      <c r="CV248" s="40">
        <f t="shared" si="490"/>
        <v>51805</v>
      </c>
      <c r="CW248" s="43">
        <f t="shared" si="599"/>
        <v>0</v>
      </c>
      <c r="CX248" s="43">
        <f t="shared" si="584"/>
        <v>0</v>
      </c>
      <c r="CY248" s="45">
        <f>IF(AND(CT248=DA$6,DC247-DA$1/(DA$7-DA$6+1)&gt;=0),ROUND(DA$1/(DA$7-DA$6+1),0),IF(AND(SUM(CY$10:CY247)&gt;0,DC247-CY247&gt;=0),CY247,IF(AND(SUM(CY$10:CY247)&gt;0),DA$1-SUM(CY$10:CY247),0)))</f>
        <v>0</v>
      </c>
      <c r="CZ248" s="45">
        <f t="shared" si="539"/>
        <v>0</v>
      </c>
      <c r="DA248" s="45">
        <f t="shared" si="540"/>
        <v>0</v>
      </c>
      <c r="DB248" s="45">
        <f t="shared" si="585"/>
        <v>0</v>
      </c>
      <c r="DC248" s="45">
        <f t="shared" si="541"/>
        <v>0</v>
      </c>
      <c r="DD248" s="45">
        <f>IF(AND(DB248&lt;&gt;0,SUM(DB$9:DB247)=0),ROUND(DA$1*DA$3,0),0)</f>
        <v>0</v>
      </c>
      <c r="DE248" s="18"/>
      <c r="DF248" s="38">
        <f>IF(SUM(DN$9:DN247)&gt;0.9,MAX(DF$9:DF247)+1,0)</f>
        <v>0</v>
      </c>
      <c r="DG248" s="44">
        <f t="shared" si="491"/>
        <v>0</v>
      </c>
      <c r="DH248" s="40">
        <f t="shared" si="492"/>
        <v>51805</v>
      </c>
      <c r="DI248" s="43">
        <f t="shared" si="600"/>
        <v>0</v>
      </c>
      <c r="DJ248" s="43">
        <f t="shared" si="586"/>
        <v>0</v>
      </c>
      <c r="DK248" s="45">
        <f>IF(AND(DF248=DM$6,DO247-DM$1/(DM$7-DM$6+1)&gt;=0),ROUND(DM$1/(DM$7-DM$6+1),0),IF(AND(SUM(DK$10:DK247)&gt;0,DO247-DK247&gt;=0),DK247,IF(AND(SUM(DK$10:DK247)&gt;0),DM$1-SUM(DK$10:DK247),0)))</f>
        <v>0</v>
      </c>
      <c r="DL248" s="45">
        <f t="shared" si="542"/>
        <v>0</v>
      </c>
      <c r="DM248" s="45">
        <f t="shared" si="543"/>
        <v>0</v>
      </c>
      <c r="DN248" s="45">
        <f t="shared" si="587"/>
        <v>0</v>
      </c>
      <c r="DO248" s="45">
        <f t="shared" si="544"/>
        <v>0</v>
      </c>
      <c r="DP248" s="45">
        <f>IF(AND(DN248&lt;&gt;0,SUM(DN$9:DN247)=0),ROUND(DM$1*DM$3,0),0)</f>
        <v>0</v>
      </c>
      <c r="DQ248" s="18"/>
      <c r="DR248" s="38">
        <f>IF(SUM(DZ$9:DZ247)&gt;0.9,MAX(DR$9:DR247)+1,0)</f>
        <v>0</v>
      </c>
      <c r="DS248" s="44">
        <f t="shared" si="493"/>
        <v>0</v>
      </c>
      <c r="DT248" s="40">
        <f t="shared" si="494"/>
        <v>51805</v>
      </c>
      <c r="DU248" s="43">
        <f t="shared" si="601"/>
        <v>0</v>
      </c>
      <c r="DV248" s="43">
        <f t="shared" si="588"/>
        <v>0</v>
      </c>
      <c r="DW248" s="45">
        <f>IF(AND(DR248=DY$6,EA247-DY$1/(DY$7-DY$6+1)&gt;=0),ROUND(DY$1/(DY$7-DY$6+1),0),IF(AND(SUM(DW$10:DW247)&gt;0,EA247-DW247&gt;=0),DW247,IF(AND(SUM(DW$10:DW247)&gt;0),DY$1-SUM(DW$10:DW247),0)))</f>
        <v>0</v>
      </c>
      <c r="DX248" s="45">
        <f t="shared" si="545"/>
        <v>0</v>
      </c>
      <c r="DY248" s="45">
        <f t="shared" si="546"/>
        <v>0</v>
      </c>
      <c r="DZ248" s="45">
        <f t="shared" si="589"/>
        <v>0</v>
      </c>
      <c r="EA248" s="45">
        <f t="shared" si="547"/>
        <v>0</v>
      </c>
      <c r="EB248" s="45">
        <f>IF(AND(DZ248&lt;&gt;0,SUM(DZ$9:DZ247)=0),ROUND(DY$1*DY$3,0),0)</f>
        <v>0</v>
      </c>
      <c r="EC248" s="18"/>
      <c r="ED248" s="38">
        <f>IF(SUM(EL$9:EL247)&gt;0.9,MAX(ED$9:ED247)+1,0)</f>
        <v>0</v>
      </c>
      <c r="EE248" s="44">
        <f t="shared" si="495"/>
        <v>0</v>
      </c>
      <c r="EF248" s="40">
        <f t="shared" si="496"/>
        <v>51805</v>
      </c>
      <c r="EG248" s="43">
        <f t="shared" si="602"/>
        <v>0</v>
      </c>
      <c r="EH248" s="43">
        <f t="shared" si="590"/>
        <v>0</v>
      </c>
      <c r="EI248" s="45">
        <f>IF(AND(ED248=EK$6,EM247-EK$1/(EK$7-EK$6+1)&gt;=0),ROUND(EK$1/(EK$7-EK$6+1),0),IF(AND(SUM(EI$10:EI247)&gt;0,EM247-EI247&gt;=0),EI247,IF(AND(SUM(EI$10:EI247)&gt;0),EK$1-SUM(EI$10:EI247),0)))</f>
        <v>0</v>
      </c>
      <c r="EJ248" s="45">
        <f t="shared" si="548"/>
        <v>0</v>
      </c>
      <c r="EK248" s="45">
        <f t="shared" si="549"/>
        <v>0</v>
      </c>
      <c r="EL248" s="45">
        <f t="shared" si="591"/>
        <v>0</v>
      </c>
      <c r="EM248" s="45">
        <f t="shared" si="550"/>
        <v>0</v>
      </c>
      <c r="EN248" s="45">
        <f>IF(AND(EL248&lt;&gt;0,SUM(EL$9:EL247)=0),ROUND(EK$1*EK$3,0),0)</f>
        <v>0</v>
      </c>
      <c r="EO248" s="21"/>
      <c r="EP248" s="46">
        <f t="shared" si="567"/>
        <v>220</v>
      </c>
      <c r="EQ248" s="47">
        <f t="shared" si="551"/>
        <v>51805</v>
      </c>
      <c r="ER248" s="48">
        <f t="shared" si="568"/>
        <v>0</v>
      </c>
      <c r="ES248" s="48">
        <f t="shared" si="552"/>
        <v>0</v>
      </c>
      <c r="ET248" s="48">
        <f t="shared" si="553"/>
        <v>0</v>
      </c>
      <c r="EU248" s="48">
        <f t="shared" si="554"/>
        <v>0</v>
      </c>
      <c r="EV248" s="48">
        <f t="shared" si="555"/>
        <v>0</v>
      </c>
      <c r="EW248" s="48">
        <f t="shared" si="556"/>
        <v>0</v>
      </c>
      <c r="EX248" s="48">
        <f t="shared" si="557"/>
        <v>0</v>
      </c>
      <c r="EY248" s="48">
        <f t="shared" si="558"/>
        <v>0</v>
      </c>
      <c r="EZ248" s="48">
        <f t="shared" si="559"/>
        <v>0</v>
      </c>
      <c r="FA248" s="48">
        <f t="shared" si="560"/>
        <v>0</v>
      </c>
      <c r="FB248" s="48">
        <f t="shared" si="561"/>
        <v>0</v>
      </c>
      <c r="FC248" s="48">
        <f t="shared" si="562"/>
        <v>0</v>
      </c>
      <c r="FD248" s="48">
        <f t="shared" si="497"/>
        <v>0</v>
      </c>
      <c r="FE248" s="49">
        <f t="shared" si="473"/>
        <v>0</v>
      </c>
      <c r="FF248" s="49">
        <f t="shared" si="603"/>
        <v>0</v>
      </c>
      <c r="FG248" s="49">
        <f t="shared" si="604"/>
        <v>0</v>
      </c>
      <c r="FH248" s="49">
        <f t="shared" si="605"/>
        <v>0</v>
      </c>
      <c r="FI248" s="49">
        <f t="shared" si="606"/>
        <v>0</v>
      </c>
      <c r="FJ248" s="49">
        <f t="shared" si="607"/>
        <v>0</v>
      </c>
      <c r="FK248" s="49">
        <f t="shared" si="608"/>
        <v>0</v>
      </c>
      <c r="FL248" s="49">
        <f t="shared" si="609"/>
        <v>0</v>
      </c>
      <c r="FM248" s="49">
        <f t="shared" si="610"/>
        <v>0</v>
      </c>
      <c r="FN248" s="49">
        <f t="shared" si="563"/>
        <v>0</v>
      </c>
      <c r="FO248" s="49">
        <f t="shared" si="564"/>
        <v>0</v>
      </c>
      <c r="FP248" s="49">
        <f t="shared" si="565"/>
        <v>0</v>
      </c>
      <c r="FQ248" s="49">
        <f t="shared" si="566"/>
        <v>0</v>
      </c>
      <c r="FR248" s="49">
        <f t="shared" si="611"/>
        <v>0</v>
      </c>
      <c r="FS248" s="49">
        <f>IF(SUM(FF248:FF$298)=0,FF$299*FS$8/12,0)</f>
        <v>0</v>
      </c>
      <c r="FT248" s="49">
        <f>IF(SUM(FG248:FG$298)=0,FG$299*FT$8/12,0)</f>
        <v>0</v>
      </c>
      <c r="FU248" s="49">
        <f>IF(SUM(FH248:FH$298)=0,FH$299*FU$8/12,0)</f>
        <v>0</v>
      </c>
      <c r="FV248" s="49">
        <f>IF(SUM(FI248:FI$298)=0,FI$299*FV$8/12,0)</f>
        <v>0</v>
      </c>
      <c r="FW248" s="49">
        <f>IF(SUM(FJ248:FJ$298)=0,FJ$299*FW$8/12,0)</f>
        <v>0</v>
      </c>
      <c r="FX248" s="49">
        <f>IF(SUM(FK248:FK$298)=0,FK$299*FX$8/12,0)</f>
        <v>0</v>
      </c>
      <c r="FY248" s="49">
        <f>IF(SUM(FL248:FL$298)=0,FL$299*FY$8/12,0)</f>
        <v>0</v>
      </c>
      <c r="FZ248" s="49">
        <f>IF(SUM(FM248:FM$298)=0,FM$299*FZ$8/12,0)</f>
        <v>0</v>
      </c>
      <c r="GA248" s="49">
        <f>IF(SUM(FN248:FN$298)=0,FN$299*GA$8/12,0)</f>
        <v>0</v>
      </c>
      <c r="GB248" s="49">
        <f>IF(SUM(FO248:FO$298)=0,FO$299*GB$8/12,0)</f>
        <v>0</v>
      </c>
      <c r="GC248" s="49">
        <f>IF(SUM(FP248:FP$298)=0,FP$299*GC$8/12,0)</f>
        <v>0</v>
      </c>
      <c r="GD248" s="49">
        <f>IF(SUM(FQ248:FQ$298)=0,FQ$299*GD$8/12,0)</f>
        <v>0</v>
      </c>
      <c r="GE248" s="49">
        <f t="shared" si="612"/>
        <v>0</v>
      </c>
      <c r="GF248" s="49">
        <f t="shared" si="498"/>
        <v>0</v>
      </c>
      <c r="GG248" s="49">
        <f t="shared" si="511"/>
        <v>0</v>
      </c>
      <c r="GH248" s="49">
        <f t="shared" si="499"/>
        <v>0</v>
      </c>
      <c r="GI248" s="49">
        <f t="shared" si="512"/>
        <v>0</v>
      </c>
      <c r="GJ248" s="49">
        <f t="shared" si="500"/>
        <v>0</v>
      </c>
      <c r="GK248" s="21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  <c r="IW248" s="64"/>
      <c r="IX248" s="64"/>
      <c r="IY248" s="64"/>
      <c r="IZ248" s="64"/>
      <c r="JA248" s="64"/>
      <c r="JB248" s="64"/>
      <c r="JC248" s="64"/>
      <c r="JD248" s="64"/>
      <c r="JE248" s="64"/>
      <c r="JF248" s="64"/>
      <c r="JG248" s="64"/>
      <c r="JH248" s="64"/>
      <c r="JI248" s="64"/>
      <c r="JJ248" s="64"/>
      <c r="JK248" s="64"/>
      <c r="JL248" s="64"/>
      <c r="JM248" s="64"/>
      <c r="JN248" s="64"/>
      <c r="JO248" s="64"/>
      <c r="JP248" s="64"/>
      <c r="JQ248" s="64"/>
      <c r="JR248" s="64"/>
      <c r="JS248" s="64"/>
      <c r="JT248" s="64"/>
      <c r="JU248" s="64"/>
      <c r="JV248" s="64"/>
      <c r="JW248" s="64"/>
      <c r="JX248" s="64"/>
      <c r="JY248" s="64"/>
      <c r="JZ248" s="64"/>
      <c r="KA248" s="64"/>
      <c r="KB248" s="64"/>
      <c r="KC248" s="64"/>
      <c r="KD248" s="64"/>
      <c r="KE248" s="64"/>
      <c r="KF248" s="64"/>
      <c r="KG248" s="64"/>
      <c r="KH248" s="64"/>
      <c r="KI248" s="64"/>
      <c r="KJ248" s="64"/>
      <c r="KK248" s="64"/>
      <c r="KL248" s="64"/>
      <c r="KM248" s="64"/>
    </row>
    <row r="249" spans="1:299">
      <c r="A249" s="57"/>
      <c r="B249" s="38">
        <f>IF(SUM(J$9:J248)&gt;0.9,MAX(B$9:B248)+1,0)</f>
        <v>220</v>
      </c>
      <c r="C249" s="44">
        <f t="shared" si="474"/>
        <v>0</v>
      </c>
      <c r="D249" s="40">
        <v>51835</v>
      </c>
      <c r="E249" s="43">
        <f t="shared" si="513"/>
        <v>0</v>
      </c>
      <c r="F249" s="43">
        <f t="shared" si="514"/>
        <v>0</v>
      </c>
      <c r="G249" s="45">
        <f>IF(AND(B249=I$6,K248-I$1/(I$7-I$6+1)&gt;=0),ROUND(I$1/(I$7-I$6+1),0),IF(AND(SUM(G$10:G248)&gt;0,K248-G248&gt;=0),G248,IF(AND(SUM(G$10:G248)&gt;0),I$1-SUM(G$10:G248),0)))</f>
        <v>0</v>
      </c>
      <c r="H249" s="45">
        <f t="shared" si="515"/>
        <v>0</v>
      </c>
      <c r="I249" s="45">
        <f t="shared" si="516"/>
        <v>0</v>
      </c>
      <c r="J249" s="45">
        <f t="shared" si="569"/>
        <v>0</v>
      </c>
      <c r="K249" s="45">
        <f t="shared" si="517"/>
        <v>0</v>
      </c>
      <c r="L249" s="45">
        <f>IF(AND(J249&lt;&gt;0,SUM(J$9:J248)=0),ROUND(I$1*I$3,0),0)</f>
        <v>0</v>
      </c>
      <c r="M249" s="18"/>
      <c r="N249" s="38">
        <f>IF(SUM(V$9:V248)&gt;0.9,MAX(N$9:N248)+1,0)</f>
        <v>0</v>
      </c>
      <c r="O249" s="44">
        <f t="shared" si="475"/>
        <v>0</v>
      </c>
      <c r="P249" s="40">
        <f t="shared" si="476"/>
        <v>51835</v>
      </c>
      <c r="Q249" s="43">
        <f t="shared" si="592"/>
        <v>0</v>
      </c>
      <c r="R249" s="43">
        <f t="shared" si="570"/>
        <v>0</v>
      </c>
      <c r="S249" s="45">
        <f>IF(AND(N249=U$6,W248-U$1/(U$7-U$6+1)&gt;=0),ROUND(U$1/(U$7-U$6+1),0),IF(AND(SUM(S$10:S248)&gt;0,W248-S248&gt;=0),S248,IF(AND(SUM(S$10:S248)&gt;0),U$1-SUM(S$10:S248),0)))</f>
        <v>0</v>
      </c>
      <c r="T249" s="45">
        <f t="shared" si="518"/>
        <v>0</v>
      </c>
      <c r="U249" s="45">
        <f t="shared" si="519"/>
        <v>0</v>
      </c>
      <c r="V249" s="45">
        <f t="shared" si="571"/>
        <v>0</v>
      </c>
      <c r="W249" s="45">
        <f t="shared" si="520"/>
        <v>0</v>
      </c>
      <c r="X249" s="45">
        <f>IF(AND(V249&lt;&gt;0,SUM(V$9:V248)=0),ROUND(U$1*U$3,0),0)</f>
        <v>0</v>
      </c>
      <c r="Y249" s="18"/>
      <c r="Z249" s="38">
        <f>IF(SUM(AH$9:AH248)&gt;0.9,MAX(Z$9:Z248)+1,0)</f>
        <v>0</v>
      </c>
      <c r="AA249" s="44">
        <f t="shared" si="477"/>
        <v>0</v>
      </c>
      <c r="AB249" s="40">
        <f t="shared" si="478"/>
        <v>51835</v>
      </c>
      <c r="AC249" s="43">
        <f t="shared" si="593"/>
        <v>0</v>
      </c>
      <c r="AD249" s="43">
        <f t="shared" si="572"/>
        <v>0</v>
      </c>
      <c r="AE249" s="45">
        <f>IF(AND(Z249=AG$6,AI248-AG$1/(AG$7-AG$6+1)&gt;=0),ROUND(AG$1/(AG$7-AG$6+1),0),IF(AND(SUM(AE$10:AE248)&gt;0,AI248-AE248&gt;=0),AE248,IF(AND(SUM(AE$10:AE248)&gt;0),AG$1-SUM(AE$10:AE248),0)))</f>
        <v>0</v>
      </c>
      <c r="AF249" s="45">
        <f t="shared" si="521"/>
        <v>0</v>
      </c>
      <c r="AG249" s="45">
        <f t="shared" si="522"/>
        <v>0</v>
      </c>
      <c r="AH249" s="45">
        <f t="shared" si="573"/>
        <v>0</v>
      </c>
      <c r="AI249" s="45">
        <f t="shared" si="523"/>
        <v>0</v>
      </c>
      <c r="AJ249" s="45">
        <f>IF(AND(AH249&lt;&gt;0,SUM(AH$9:AH248)=0),ROUND(AG$1*AG$3,0),0)</f>
        <v>0</v>
      </c>
      <c r="AK249" s="18"/>
      <c r="AL249" s="38">
        <f>IF(SUM(AT$9:AT248)&gt;0.9,MAX(AL$9:AL248)+1,0)</f>
        <v>0</v>
      </c>
      <c r="AM249" s="44">
        <f t="shared" si="479"/>
        <v>0</v>
      </c>
      <c r="AN249" s="40">
        <f t="shared" si="480"/>
        <v>51835</v>
      </c>
      <c r="AO249" s="43">
        <f t="shared" si="594"/>
        <v>0</v>
      </c>
      <c r="AP249" s="43">
        <f t="shared" si="574"/>
        <v>0</v>
      </c>
      <c r="AQ249" s="45">
        <f>IF(AND(AL249=AS$6,AU248-AS$1/(AS$7-AS$6+1)&gt;=0),ROUND(AS$1/(AS$7-AS$6+1),0),IF(AND(SUM(AQ$10:AQ248)&gt;0,AU248-AQ248&gt;=0),AQ248,IF(AND(SUM(AQ$10:AQ248)&gt;0),AS$1-SUM(AQ$10:AQ248),0)))</f>
        <v>0</v>
      </c>
      <c r="AR249" s="45">
        <f t="shared" si="524"/>
        <v>0</v>
      </c>
      <c r="AS249" s="45">
        <f t="shared" si="525"/>
        <v>0</v>
      </c>
      <c r="AT249" s="45">
        <f t="shared" si="575"/>
        <v>0</v>
      </c>
      <c r="AU249" s="45">
        <f t="shared" si="526"/>
        <v>0</v>
      </c>
      <c r="AV249" s="45">
        <f>IF(AND(AT249&lt;&gt;0,SUM(AT$9:AT248)=0),ROUND(AS$1*AS$3,0),0)</f>
        <v>0</v>
      </c>
      <c r="AW249" s="18"/>
      <c r="AX249" s="38">
        <f>IF(SUM(BF$9:BF248)&gt;0.9,MAX(AX$9:AX248)+1,0)</f>
        <v>0</v>
      </c>
      <c r="AY249" s="44">
        <f t="shared" si="481"/>
        <v>0</v>
      </c>
      <c r="AZ249" s="40">
        <f t="shared" si="482"/>
        <v>51835</v>
      </c>
      <c r="BA249" s="43">
        <f t="shared" si="595"/>
        <v>0</v>
      </c>
      <c r="BB249" s="43">
        <f t="shared" si="576"/>
        <v>0</v>
      </c>
      <c r="BC249" s="45">
        <f>IF(AND(AX249=BE$6,BG248-BE$1/(BE$7-BE$6+1)&gt;=0),ROUND(BE$1/(BE$7-BE$6+1),0),IF(AND(SUM(BC$10:BC248)&gt;0,BG248-BC248&gt;=0),BC248,IF(AND(SUM(BC$10:BC248)&gt;0),BE$1-SUM(BC$10:BC248),0)))</f>
        <v>0</v>
      </c>
      <c r="BD249" s="45">
        <f t="shared" si="527"/>
        <v>0</v>
      </c>
      <c r="BE249" s="45">
        <f t="shared" si="528"/>
        <v>0</v>
      </c>
      <c r="BF249" s="45">
        <f t="shared" si="577"/>
        <v>0</v>
      </c>
      <c r="BG249" s="45">
        <f t="shared" si="529"/>
        <v>0</v>
      </c>
      <c r="BH249" s="45">
        <f>IF(AND(BF249&lt;&gt;0,SUM(BF$9:BF248)=0),ROUND(BE$1*BE$3,0),0)</f>
        <v>0</v>
      </c>
      <c r="BI249" s="18"/>
      <c r="BJ249" s="38">
        <f>IF(SUM(BR$9:BR248)&gt;0.9,MAX(BJ$9:BJ248)+1,0)</f>
        <v>0</v>
      </c>
      <c r="BK249" s="44">
        <f t="shared" si="483"/>
        <v>0</v>
      </c>
      <c r="BL249" s="40">
        <f t="shared" si="484"/>
        <v>51835</v>
      </c>
      <c r="BM249" s="43">
        <f t="shared" si="596"/>
        <v>0</v>
      </c>
      <c r="BN249" s="43">
        <f t="shared" si="578"/>
        <v>0</v>
      </c>
      <c r="BO249" s="45">
        <f>IF(AND(BJ249=BQ$6,BS248-BQ$1/(BQ$7-BQ$6+1)&gt;=0),ROUND(BQ$1/(BQ$7-BQ$6+1),0),IF(AND(SUM(BO$10:BO248)&gt;0,BS248-BO248&gt;=0),BO248,IF(AND(SUM(BO$10:BO248)&gt;0),BQ$1-SUM(BO$10:BO248),0)))</f>
        <v>0</v>
      </c>
      <c r="BP249" s="45">
        <f t="shared" si="530"/>
        <v>0</v>
      </c>
      <c r="BQ249" s="45">
        <f t="shared" si="531"/>
        <v>0</v>
      </c>
      <c r="BR249" s="45">
        <f t="shared" si="579"/>
        <v>0</v>
      </c>
      <c r="BS249" s="45">
        <f t="shared" si="532"/>
        <v>0</v>
      </c>
      <c r="BT249" s="45">
        <f>IF(AND(BR249&lt;&gt;0,SUM(BR$9:BR248)=0),ROUND(BQ$1*BQ$3,0),0)</f>
        <v>0</v>
      </c>
      <c r="BU249" s="18"/>
      <c r="BV249" s="38">
        <f>IF(SUM(CD$9:CD248)&gt;0.9,MAX(BV$9:BV248)+1,0)</f>
        <v>0</v>
      </c>
      <c r="BW249" s="44">
        <f t="shared" si="485"/>
        <v>0</v>
      </c>
      <c r="BX249" s="40">
        <f t="shared" si="486"/>
        <v>51835</v>
      </c>
      <c r="BY249" s="43">
        <f t="shared" si="597"/>
        <v>0</v>
      </c>
      <c r="BZ249" s="43">
        <f t="shared" si="580"/>
        <v>0</v>
      </c>
      <c r="CA249" s="45">
        <f>IF(AND(BV249=CC$6,CE248-CC$1/(CC$7-CC$6+1)&gt;=0),ROUND(CC$1/(CC$7-CC$6+1),0),IF(AND(SUM(CA$10:CA248)&gt;0,CE248-CA248&gt;=0),CA248,IF(AND(SUM(CA$10:CA248)&gt;0),CC$1-SUM(CA$10:CA248),0)))</f>
        <v>0</v>
      </c>
      <c r="CB249" s="45">
        <f t="shared" si="533"/>
        <v>0</v>
      </c>
      <c r="CC249" s="45">
        <f t="shared" si="534"/>
        <v>0</v>
      </c>
      <c r="CD249" s="45">
        <f t="shared" si="581"/>
        <v>0</v>
      </c>
      <c r="CE249" s="45">
        <f t="shared" si="535"/>
        <v>0</v>
      </c>
      <c r="CF249" s="45">
        <f>IF(AND(CD249&lt;&gt;0,SUM(CD$9:CD248)=0),ROUND(CC$1*CC$3,0),0)</f>
        <v>0</v>
      </c>
      <c r="CG249" s="18"/>
      <c r="CH249" s="38">
        <f>IF(SUM(CP$9:CP248)&gt;0.9,MAX(CH$9:CH248)+1,0)</f>
        <v>0</v>
      </c>
      <c r="CI249" s="44">
        <f t="shared" si="487"/>
        <v>0</v>
      </c>
      <c r="CJ249" s="40">
        <f t="shared" si="488"/>
        <v>51835</v>
      </c>
      <c r="CK249" s="43">
        <f t="shared" si="598"/>
        <v>0</v>
      </c>
      <c r="CL249" s="43">
        <f t="shared" si="582"/>
        <v>0</v>
      </c>
      <c r="CM249" s="45">
        <f>IF(AND(CH249=CO$6,CQ248-CO$1/(CO$7-CO$6+1)&gt;=0),ROUND(CO$1/(CO$7-CO$6+1),0),IF(AND(SUM(CM$10:CM248)&gt;0,CQ248-CM248&gt;=0),CM248,IF(AND(SUM(CM$10:CM248)&gt;0),CO$1-SUM(CM$10:CM248),0)))</f>
        <v>0</v>
      </c>
      <c r="CN249" s="45">
        <f t="shared" si="536"/>
        <v>0</v>
      </c>
      <c r="CO249" s="45">
        <f t="shared" si="537"/>
        <v>0</v>
      </c>
      <c r="CP249" s="45">
        <f t="shared" si="583"/>
        <v>0</v>
      </c>
      <c r="CQ249" s="45">
        <f t="shared" si="538"/>
        <v>0</v>
      </c>
      <c r="CR249" s="45">
        <f>IF(AND(CP249&lt;&gt;0,SUM(CP$9:CP248)=0),ROUND(CO$1*CO$3,0),0)</f>
        <v>0</v>
      </c>
      <c r="CS249" s="18"/>
      <c r="CT249" s="38">
        <f>IF(SUM(DB$9:DB248)&gt;0.9,MAX(CT$9:CT248)+1,0)</f>
        <v>0</v>
      </c>
      <c r="CU249" s="44">
        <f t="shared" si="489"/>
        <v>0</v>
      </c>
      <c r="CV249" s="40">
        <f t="shared" si="490"/>
        <v>51835</v>
      </c>
      <c r="CW249" s="43">
        <f t="shared" si="599"/>
        <v>0</v>
      </c>
      <c r="CX249" s="43">
        <f t="shared" si="584"/>
        <v>0</v>
      </c>
      <c r="CY249" s="45">
        <f>IF(AND(CT249=DA$6,DC248-DA$1/(DA$7-DA$6+1)&gt;=0),ROUND(DA$1/(DA$7-DA$6+1),0),IF(AND(SUM(CY$10:CY248)&gt;0,DC248-CY248&gt;=0),CY248,IF(AND(SUM(CY$10:CY248)&gt;0),DA$1-SUM(CY$10:CY248),0)))</f>
        <v>0</v>
      </c>
      <c r="CZ249" s="45">
        <f t="shared" si="539"/>
        <v>0</v>
      </c>
      <c r="DA249" s="45">
        <f t="shared" si="540"/>
        <v>0</v>
      </c>
      <c r="DB249" s="45">
        <f t="shared" si="585"/>
        <v>0</v>
      </c>
      <c r="DC249" s="45">
        <f t="shared" si="541"/>
        <v>0</v>
      </c>
      <c r="DD249" s="45">
        <f>IF(AND(DB249&lt;&gt;0,SUM(DB$9:DB248)=0),ROUND(DA$1*DA$3,0),0)</f>
        <v>0</v>
      </c>
      <c r="DE249" s="18"/>
      <c r="DF249" s="38">
        <f>IF(SUM(DN$9:DN248)&gt;0.9,MAX(DF$9:DF248)+1,0)</f>
        <v>0</v>
      </c>
      <c r="DG249" s="44">
        <f t="shared" si="491"/>
        <v>0</v>
      </c>
      <c r="DH249" s="40">
        <f t="shared" si="492"/>
        <v>51835</v>
      </c>
      <c r="DI249" s="43">
        <f t="shared" si="600"/>
        <v>0</v>
      </c>
      <c r="DJ249" s="43">
        <f t="shared" si="586"/>
        <v>0</v>
      </c>
      <c r="DK249" s="45">
        <f>IF(AND(DF249=DM$6,DO248-DM$1/(DM$7-DM$6+1)&gt;=0),ROUND(DM$1/(DM$7-DM$6+1),0),IF(AND(SUM(DK$10:DK248)&gt;0,DO248-DK248&gt;=0),DK248,IF(AND(SUM(DK$10:DK248)&gt;0),DM$1-SUM(DK$10:DK248),0)))</f>
        <v>0</v>
      </c>
      <c r="DL249" s="45">
        <f t="shared" si="542"/>
        <v>0</v>
      </c>
      <c r="DM249" s="45">
        <f t="shared" si="543"/>
        <v>0</v>
      </c>
      <c r="DN249" s="45">
        <f t="shared" si="587"/>
        <v>0</v>
      </c>
      <c r="DO249" s="45">
        <f t="shared" si="544"/>
        <v>0</v>
      </c>
      <c r="DP249" s="45">
        <f>IF(AND(DN249&lt;&gt;0,SUM(DN$9:DN248)=0),ROUND(DM$1*DM$3,0),0)</f>
        <v>0</v>
      </c>
      <c r="DQ249" s="18"/>
      <c r="DR249" s="38">
        <f>IF(SUM(DZ$9:DZ248)&gt;0.9,MAX(DR$9:DR248)+1,0)</f>
        <v>0</v>
      </c>
      <c r="DS249" s="44">
        <f t="shared" si="493"/>
        <v>0</v>
      </c>
      <c r="DT249" s="40">
        <f t="shared" si="494"/>
        <v>51835</v>
      </c>
      <c r="DU249" s="43">
        <f t="shared" si="601"/>
        <v>0</v>
      </c>
      <c r="DV249" s="43">
        <f t="shared" si="588"/>
        <v>0</v>
      </c>
      <c r="DW249" s="45">
        <f>IF(AND(DR249=DY$6,EA248-DY$1/(DY$7-DY$6+1)&gt;=0),ROUND(DY$1/(DY$7-DY$6+1),0),IF(AND(SUM(DW$10:DW248)&gt;0,EA248-DW248&gt;=0),DW248,IF(AND(SUM(DW$10:DW248)&gt;0),DY$1-SUM(DW$10:DW248),0)))</f>
        <v>0</v>
      </c>
      <c r="DX249" s="45">
        <f t="shared" si="545"/>
        <v>0</v>
      </c>
      <c r="DY249" s="45">
        <f t="shared" si="546"/>
        <v>0</v>
      </c>
      <c r="DZ249" s="45">
        <f t="shared" si="589"/>
        <v>0</v>
      </c>
      <c r="EA249" s="45">
        <f t="shared" si="547"/>
        <v>0</v>
      </c>
      <c r="EB249" s="45">
        <f>IF(AND(DZ249&lt;&gt;0,SUM(DZ$9:DZ248)=0),ROUND(DY$1*DY$3,0),0)</f>
        <v>0</v>
      </c>
      <c r="EC249" s="18"/>
      <c r="ED249" s="38">
        <f>IF(SUM(EL$9:EL248)&gt;0.9,MAX(ED$9:ED248)+1,0)</f>
        <v>0</v>
      </c>
      <c r="EE249" s="44">
        <f t="shared" si="495"/>
        <v>0</v>
      </c>
      <c r="EF249" s="40">
        <f t="shared" si="496"/>
        <v>51835</v>
      </c>
      <c r="EG249" s="43">
        <f t="shared" si="602"/>
        <v>0</v>
      </c>
      <c r="EH249" s="43">
        <f t="shared" si="590"/>
        <v>0</v>
      </c>
      <c r="EI249" s="45">
        <f>IF(AND(ED249=EK$6,EM248-EK$1/(EK$7-EK$6+1)&gt;=0),ROUND(EK$1/(EK$7-EK$6+1),0),IF(AND(SUM(EI$10:EI248)&gt;0,EM248-EI248&gt;=0),EI248,IF(AND(SUM(EI$10:EI248)&gt;0),EK$1-SUM(EI$10:EI248),0)))</f>
        <v>0</v>
      </c>
      <c r="EJ249" s="45">
        <f t="shared" si="548"/>
        <v>0</v>
      </c>
      <c r="EK249" s="45">
        <f t="shared" si="549"/>
        <v>0</v>
      </c>
      <c r="EL249" s="45">
        <f t="shared" si="591"/>
        <v>0</v>
      </c>
      <c r="EM249" s="45">
        <f t="shared" si="550"/>
        <v>0</v>
      </c>
      <c r="EN249" s="45">
        <f>IF(AND(EL249&lt;&gt;0,SUM(EL$9:EL248)=0),ROUND(EK$1*EK$3,0),0)</f>
        <v>0</v>
      </c>
      <c r="EO249" s="21"/>
      <c r="EP249" s="46">
        <f t="shared" si="567"/>
        <v>221</v>
      </c>
      <c r="EQ249" s="47">
        <f t="shared" si="551"/>
        <v>51835</v>
      </c>
      <c r="ER249" s="48">
        <f t="shared" si="568"/>
        <v>0</v>
      </c>
      <c r="ES249" s="48">
        <f t="shared" si="552"/>
        <v>0</v>
      </c>
      <c r="ET249" s="48">
        <f t="shared" si="553"/>
        <v>0</v>
      </c>
      <c r="EU249" s="48">
        <f t="shared" si="554"/>
        <v>0</v>
      </c>
      <c r="EV249" s="48">
        <f t="shared" si="555"/>
        <v>0</v>
      </c>
      <c r="EW249" s="48">
        <f t="shared" si="556"/>
        <v>0</v>
      </c>
      <c r="EX249" s="48">
        <f t="shared" si="557"/>
        <v>0</v>
      </c>
      <c r="EY249" s="48">
        <f t="shared" si="558"/>
        <v>0</v>
      </c>
      <c r="EZ249" s="48">
        <f t="shared" si="559"/>
        <v>0</v>
      </c>
      <c r="FA249" s="48">
        <f t="shared" si="560"/>
        <v>0</v>
      </c>
      <c r="FB249" s="48">
        <f t="shared" si="561"/>
        <v>0</v>
      </c>
      <c r="FC249" s="48">
        <f t="shared" si="562"/>
        <v>0</v>
      </c>
      <c r="FD249" s="48">
        <f t="shared" si="497"/>
        <v>0</v>
      </c>
      <c r="FE249" s="49">
        <f t="shared" si="473"/>
        <v>0</v>
      </c>
      <c r="FF249" s="49">
        <f t="shared" si="603"/>
        <v>0</v>
      </c>
      <c r="FG249" s="49">
        <f t="shared" si="604"/>
        <v>0</v>
      </c>
      <c r="FH249" s="49">
        <f t="shared" si="605"/>
        <v>0</v>
      </c>
      <c r="FI249" s="49">
        <f t="shared" si="606"/>
        <v>0</v>
      </c>
      <c r="FJ249" s="49">
        <f t="shared" si="607"/>
        <v>0</v>
      </c>
      <c r="FK249" s="49">
        <f t="shared" si="608"/>
        <v>0</v>
      </c>
      <c r="FL249" s="49">
        <f t="shared" si="609"/>
        <v>0</v>
      </c>
      <c r="FM249" s="49">
        <f t="shared" si="610"/>
        <v>0</v>
      </c>
      <c r="FN249" s="49">
        <f t="shared" si="563"/>
        <v>0</v>
      </c>
      <c r="FO249" s="49">
        <f t="shared" si="564"/>
        <v>0</v>
      </c>
      <c r="FP249" s="49">
        <f t="shared" si="565"/>
        <v>0</v>
      </c>
      <c r="FQ249" s="49">
        <f t="shared" si="566"/>
        <v>0</v>
      </c>
      <c r="FR249" s="49">
        <f t="shared" si="611"/>
        <v>0</v>
      </c>
      <c r="FS249" s="49">
        <f>IF(SUM(FF249:FF$298)=0,FF$299*FS$8/12,0)</f>
        <v>0</v>
      </c>
      <c r="FT249" s="49">
        <f>IF(SUM(FG249:FG$298)=0,FG$299*FT$8/12,0)</f>
        <v>0</v>
      </c>
      <c r="FU249" s="49">
        <f>IF(SUM(FH249:FH$298)=0,FH$299*FU$8/12,0)</f>
        <v>0</v>
      </c>
      <c r="FV249" s="49">
        <f>IF(SUM(FI249:FI$298)=0,FI$299*FV$8/12,0)</f>
        <v>0</v>
      </c>
      <c r="FW249" s="49">
        <f>IF(SUM(FJ249:FJ$298)=0,FJ$299*FW$8/12,0)</f>
        <v>0</v>
      </c>
      <c r="FX249" s="49">
        <f>IF(SUM(FK249:FK$298)=0,FK$299*FX$8/12,0)</f>
        <v>0</v>
      </c>
      <c r="FY249" s="49">
        <f>IF(SUM(FL249:FL$298)=0,FL$299*FY$8/12,0)</f>
        <v>0</v>
      </c>
      <c r="FZ249" s="49">
        <f>IF(SUM(FM249:FM$298)=0,FM$299*FZ$8/12,0)</f>
        <v>0</v>
      </c>
      <c r="GA249" s="49">
        <f>IF(SUM(FN249:FN$298)=0,FN$299*GA$8/12,0)</f>
        <v>0</v>
      </c>
      <c r="GB249" s="49">
        <f>IF(SUM(FO249:FO$298)=0,FO$299*GB$8/12,0)</f>
        <v>0</v>
      </c>
      <c r="GC249" s="49">
        <f>IF(SUM(FP249:FP$298)=0,FP$299*GC$8/12,0)</f>
        <v>0</v>
      </c>
      <c r="GD249" s="49">
        <f>IF(SUM(FQ249:FQ$298)=0,FQ$299*GD$8/12,0)</f>
        <v>0</v>
      </c>
      <c r="GE249" s="49">
        <f t="shared" si="612"/>
        <v>0</v>
      </c>
      <c r="GF249" s="49">
        <f t="shared" si="498"/>
        <v>0</v>
      </c>
      <c r="GG249" s="49">
        <f t="shared" si="511"/>
        <v>0</v>
      </c>
      <c r="GH249" s="49">
        <f t="shared" si="499"/>
        <v>0</v>
      </c>
      <c r="GI249" s="49">
        <f t="shared" si="512"/>
        <v>0</v>
      </c>
      <c r="GJ249" s="49">
        <f t="shared" si="500"/>
        <v>0</v>
      </c>
      <c r="GK249" s="21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  <c r="IW249" s="64"/>
      <c r="IX249" s="64"/>
      <c r="IY249" s="64"/>
      <c r="IZ249" s="64"/>
      <c r="JA249" s="64"/>
      <c r="JB249" s="64"/>
      <c r="JC249" s="64"/>
      <c r="JD249" s="64"/>
      <c r="JE249" s="64"/>
      <c r="JF249" s="64"/>
      <c r="JG249" s="64"/>
      <c r="JH249" s="64"/>
      <c r="JI249" s="64"/>
      <c r="JJ249" s="64"/>
      <c r="JK249" s="64"/>
      <c r="JL249" s="64"/>
      <c r="JM249" s="64"/>
      <c r="JN249" s="64"/>
      <c r="JO249" s="64"/>
      <c r="JP249" s="64"/>
      <c r="JQ249" s="64"/>
      <c r="JR249" s="64"/>
      <c r="JS249" s="64"/>
      <c r="JT249" s="64"/>
      <c r="JU249" s="64"/>
      <c r="JV249" s="64"/>
      <c r="JW249" s="64"/>
      <c r="JX249" s="64"/>
      <c r="JY249" s="64"/>
      <c r="JZ249" s="64"/>
      <c r="KA249" s="64"/>
      <c r="KB249" s="64"/>
      <c r="KC249" s="64"/>
      <c r="KD249" s="64"/>
      <c r="KE249" s="64"/>
      <c r="KF249" s="64"/>
      <c r="KG249" s="64"/>
      <c r="KH249" s="64"/>
      <c r="KI249" s="64"/>
      <c r="KJ249" s="64"/>
      <c r="KK249" s="64"/>
      <c r="KL249" s="64"/>
      <c r="KM249" s="64"/>
    </row>
    <row r="250" spans="1:299">
      <c r="A250" s="57"/>
      <c r="B250" s="38">
        <f>IF(SUM(J$9:J249)&gt;0.9,MAX(B$9:B249)+1,0)</f>
        <v>221</v>
      </c>
      <c r="C250" s="44">
        <f t="shared" si="474"/>
        <v>0</v>
      </c>
      <c r="D250" s="40">
        <v>51866</v>
      </c>
      <c r="E250" s="43">
        <f t="shared" si="513"/>
        <v>0</v>
      </c>
      <c r="F250" s="43">
        <f t="shared" si="514"/>
        <v>0</v>
      </c>
      <c r="G250" s="45">
        <f>IF(AND(B250=I$6,K249-I$1/(I$7-I$6+1)&gt;=0),ROUND(I$1/(I$7-I$6+1),0),IF(AND(SUM(G$10:G249)&gt;0,K249-G249&gt;=0),G249,IF(AND(SUM(G$10:G249)&gt;0),I$1-SUM(G$10:G249),0)))</f>
        <v>0</v>
      </c>
      <c r="H250" s="45">
        <f t="shared" si="515"/>
        <v>0</v>
      </c>
      <c r="I250" s="45">
        <f t="shared" si="516"/>
        <v>0</v>
      </c>
      <c r="J250" s="45">
        <f t="shared" si="569"/>
        <v>0</v>
      </c>
      <c r="K250" s="45">
        <f t="shared" si="517"/>
        <v>0</v>
      </c>
      <c r="L250" s="45">
        <f>IF(AND(J250&lt;&gt;0,SUM(J$9:J249)=0),ROUND(I$1*I$3,0),0)</f>
        <v>0</v>
      </c>
      <c r="M250" s="18"/>
      <c r="N250" s="38">
        <f>IF(SUM(V$9:V249)&gt;0.9,MAX(N$9:N249)+1,0)</f>
        <v>0</v>
      </c>
      <c r="O250" s="44">
        <f t="shared" si="475"/>
        <v>0</v>
      </c>
      <c r="P250" s="40">
        <f t="shared" si="476"/>
        <v>51866</v>
      </c>
      <c r="Q250" s="43">
        <f t="shared" si="592"/>
        <v>0</v>
      </c>
      <c r="R250" s="43">
        <f t="shared" si="570"/>
        <v>0</v>
      </c>
      <c r="S250" s="45">
        <f>IF(AND(N250=U$6,W249-U$1/(U$7-U$6+1)&gt;=0),ROUND(U$1/(U$7-U$6+1),0),IF(AND(SUM(S$10:S249)&gt;0,W249-S249&gt;=0),S249,IF(AND(SUM(S$10:S249)&gt;0),U$1-SUM(S$10:S249),0)))</f>
        <v>0</v>
      </c>
      <c r="T250" s="45">
        <f t="shared" si="518"/>
        <v>0</v>
      </c>
      <c r="U250" s="45">
        <f t="shared" si="519"/>
        <v>0</v>
      </c>
      <c r="V250" s="45">
        <f t="shared" si="571"/>
        <v>0</v>
      </c>
      <c r="W250" s="45">
        <f t="shared" si="520"/>
        <v>0</v>
      </c>
      <c r="X250" s="45">
        <f>IF(AND(V250&lt;&gt;0,SUM(V$9:V249)=0),ROUND(U$1*U$3,0),0)</f>
        <v>0</v>
      </c>
      <c r="Y250" s="18"/>
      <c r="Z250" s="38">
        <f>IF(SUM(AH$9:AH249)&gt;0.9,MAX(Z$9:Z249)+1,0)</f>
        <v>0</v>
      </c>
      <c r="AA250" s="44">
        <f t="shared" si="477"/>
        <v>0</v>
      </c>
      <c r="AB250" s="40">
        <f t="shared" si="478"/>
        <v>51866</v>
      </c>
      <c r="AC250" s="43">
        <f t="shared" si="593"/>
        <v>0</v>
      </c>
      <c r="AD250" s="43">
        <f t="shared" si="572"/>
        <v>0</v>
      </c>
      <c r="AE250" s="45">
        <f>IF(AND(Z250=AG$6,AI249-AG$1/(AG$7-AG$6+1)&gt;=0),ROUND(AG$1/(AG$7-AG$6+1),0),IF(AND(SUM(AE$10:AE249)&gt;0,AI249-AE249&gt;=0),AE249,IF(AND(SUM(AE$10:AE249)&gt;0),AG$1-SUM(AE$10:AE249),0)))</f>
        <v>0</v>
      </c>
      <c r="AF250" s="45">
        <f t="shared" si="521"/>
        <v>0</v>
      </c>
      <c r="AG250" s="45">
        <f t="shared" si="522"/>
        <v>0</v>
      </c>
      <c r="AH250" s="45">
        <f t="shared" si="573"/>
        <v>0</v>
      </c>
      <c r="AI250" s="45">
        <f t="shared" si="523"/>
        <v>0</v>
      </c>
      <c r="AJ250" s="45">
        <f>IF(AND(AH250&lt;&gt;0,SUM(AH$9:AH249)=0),ROUND(AG$1*AG$3,0),0)</f>
        <v>0</v>
      </c>
      <c r="AK250" s="18"/>
      <c r="AL250" s="38">
        <f>IF(SUM(AT$9:AT249)&gt;0.9,MAX(AL$9:AL249)+1,0)</f>
        <v>0</v>
      </c>
      <c r="AM250" s="44">
        <f t="shared" si="479"/>
        <v>0</v>
      </c>
      <c r="AN250" s="40">
        <f t="shared" si="480"/>
        <v>51866</v>
      </c>
      <c r="AO250" s="43">
        <f t="shared" si="594"/>
        <v>0</v>
      </c>
      <c r="AP250" s="43">
        <f t="shared" si="574"/>
        <v>0</v>
      </c>
      <c r="AQ250" s="45">
        <f>IF(AND(AL250=AS$6,AU249-AS$1/(AS$7-AS$6+1)&gt;=0),ROUND(AS$1/(AS$7-AS$6+1),0),IF(AND(SUM(AQ$10:AQ249)&gt;0,AU249-AQ249&gt;=0),AQ249,IF(AND(SUM(AQ$10:AQ249)&gt;0),AS$1-SUM(AQ$10:AQ249),0)))</f>
        <v>0</v>
      </c>
      <c r="AR250" s="45">
        <f t="shared" si="524"/>
        <v>0</v>
      </c>
      <c r="AS250" s="45">
        <f t="shared" si="525"/>
        <v>0</v>
      </c>
      <c r="AT250" s="45">
        <f t="shared" si="575"/>
        <v>0</v>
      </c>
      <c r="AU250" s="45">
        <f t="shared" si="526"/>
        <v>0</v>
      </c>
      <c r="AV250" s="45">
        <f>IF(AND(AT250&lt;&gt;0,SUM(AT$9:AT249)=0),ROUND(AS$1*AS$3,0),0)</f>
        <v>0</v>
      </c>
      <c r="AW250" s="18"/>
      <c r="AX250" s="38">
        <f>IF(SUM(BF$9:BF249)&gt;0.9,MAX(AX$9:AX249)+1,0)</f>
        <v>0</v>
      </c>
      <c r="AY250" s="44">
        <f t="shared" si="481"/>
        <v>0</v>
      </c>
      <c r="AZ250" s="40">
        <f t="shared" si="482"/>
        <v>51866</v>
      </c>
      <c r="BA250" s="43">
        <f t="shared" si="595"/>
        <v>0</v>
      </c>
      <c r="BB250" s="43">
        <f t="shared" si="576"/>
        <v>0</v>
      </c>
      <c r="BC250" s="45">
        <f>IF(AND(AX250=BE$6,BG249-BE$1/(BE$7-BE$6+1)&gt;=0),ROUND(BE$1/(BE$7-BE$6+1),0),IF(AND(SUM(BC$10:BC249)&gt;0,BG249-BC249&gt;=0),BC249,IF(AND(SUM(BC$10:BC249)&gt;0),BE$1-SUM(BC$10:BC249),0)))</f>
        <v>0</v>
      </c>
      <c r="BD250" s="45">
        <f t="shared" si="527"/>
        <v>0</v>
      </c>
      <c r="BE250" s="45">
        <f t="shared" si="528"/>
        <v>0</v>
      </c>
      <c r="BF250" s="45">
        <f t="shared" si="577"/>
        <v>0</v>
      </c>
      <c r="BG250" s="45">
        <f t="shared" si="529"/>
        <v>0</v>
      </c>
      <c r="BH250" s="45">
        <f>IF(AND(BF250&lt;&gt;0,SUM(BF$9:BF249)=0),ROUND(BE$1*BE$3,0),0)</f>
        <v>0</v>
      </c>
      <c r="BI250" s="18"/>
      <c r="BJ250" s="38">
        <f>IF(SUM(BR$9:BR249)&gt;0.9,MAX(BJ$9:BJ249)+1,0)</f>
        <v>0</v>
      </c>
      <c r="BK250" s="44">
        <f t="shared" si="483"/>
        <v>0</v>
      </c>
      <c r="BL250" s="40">
        <f t="shared" si="484"/>
        <v>51866</v>
      </c>
      <c r="BM250" s="43">
        <f t="shared" si="596"/>
        <v>0</v>
      </c>
      <c r="BN250" s="43">
        <f t="shared" si="578"/>
        <v>0</v>
      </c>
      <c r="BO250" s="45">
        <f>IF(AND(BJ250=BQ$6,BS249-BQ$1/(BQ$7-BQ$6+1)&gt;=0),ROUND(BQ$1/(BQ$7-BQ$6+1),0),IF(AND(SUM(BO$10:BO249)&gt;0,BS249-BO249&gt;=0),BO249,IF(AND(SUM(BO$10:BO249)&gt;0),BQ$1-SUM(BO$10:BO249),0)))</f>
        <v>0</v>
      </c>
      <c r="BP250" s="45">
        <f t="shared" si="530"/>
        <v>0</v>
      </c>
      <c r="BQ250" s="45">
        <f t="shared" si="531"/>
        <v>0</v>
      </c>
      <c r="BR250" s="45">
        <f t="shared" si="579"/>
        <v>0</v>
      </c>
      <c r="BS250" s="45">
        <f t="shared" si="532"/>
        <v>0</v>
      </c>
      <c r="BT250" s="45">
        <f>IF(AND(BR250&lt;&gt;0,SUM(BR$9:BR249)=0),ROUND(BQ$1*BQ$3,0),0)</f>
        <v>0</v>
      </c>
      <c r="BU250" s="18"/>
      <c r="BV250" s="38">
        <f>IF(SUM(CD$9:CD249)&gt;0.9,MAX(BV$9:BV249)+1,0)</f>
        <v>0</v>
      </c>
      <c r="BW250" s="44">
        <f t="shared" si="485"/>
        <v>0</v>
      </c>
      <c r="BX250" s="40">
        <f t="shared" si="486"/>
        <v>51866</v>
      </c>
      <c r="BY250" s="43">
        <f t="shared" si="597"/>
        <v>0</v>
      </c>
      <c r="BZ250" s="43">
        <f t="shared" si="580"/>
        <v>0</v>
      </c>
      <c r="CA250" s="45">
        <f>IF(AND(BV250=CC$6,CE249-CC$1/(CC$7-CC$6+1)&gt;=0),ROUND(CC$1/(CC$7-CC$6+1),0),IF(AND(SUM(CA$10:CA249)&gt;0,CE249-CA249&gt;=0),CA249,IF(AND(SUM(CA$10:CA249)&gt;0),CC$1-SUM(CA$10:CA249),0)))</f>
        <v>0</v>
      </c>
      <c r="CB250" s="45">
        <f t="shared" si="533"/>
        <v>0</v>
      </c>
      <c r="CC250" s="45">
        <f t="shared" si="534"/>
        <v>0</v>
      </c>
      <c r="CD250" s="45">
        <f t="shared" si="581"/>
        <v>0</v>
      </c>
      <c r="CE250" s="45">
        <f t="shared" si="535"/>
        <v>0</v>
      </c>
      <c r="CF250" s="45">
        <f>IF(AND(CD250&lt;&gt;0,SUM(CD$9:CD249)=0),ROUND(CC$1*CC$3,0),0)</f>
        <v>0</v>
      </c>
      <c r="CG250" s="18"/>
      <c r="CH250" s="38">
        <f>IF(SUM(CP$9:CP249)&gt;0.9,MAX(CH$9:CH249)+1,0)</f>
        <v>0</v>
      </c>
      <c r="CI250" s="44">
        <f t="shared" si="487"/>
        <v>0</v>
      </c>
      <c r="CJ250" s="40">
        <f t="shared" si="488"/>
        <v>51866</v>
      </c>
      <c r="CK250" s="43">
        <f t="shared" si="598"/>
        <v>0</v>
      </c>
      <c r="CL250" s="43">
        <f t="shared" si="582"/>
        <v>0</v>
      </c>
      <c r="CM250" s="45">
        <f>IF(AND(CH250=CO$6,CQ249-CO$1/(CO$7-CO$6+1)&gt;=0),ROUND(CO$1/(CO$7-CO$6+1),0),IF(AND(SUM(CM$10:CM249)&gt;0,CQ249-CM249&gt;=0),CM249,IF(AND(SUM(CM$10:CM249)&gt;0),CO$1-SUM(CM$10:CM249),0)))</f>
        <v>0</v>
      </c>
      <c r="CN250" s="45">
        <f t="shared" si="536"/>
        <v>0</v>
      </c>
      <c r="CO250" s="45">
        <f t="shared" si="537"/>
        <v>0</v>
      </c>
      <c r="CP250" s="45">
        <f t="shared" si="583"/>
        <v>0</v>
      </c>
      <c r="CQ250" s="45">
        <f t="shared" si="538"/>
        <v>0</v>
      </c>
      <c r="CR250" s="45">
        <f>IF(AND(CP250&lt;&gt;0,SUM(CP$9:CP249)=0),ROUND(CO$1*CO$3,0),0)</f>
        <v>0</v>
      </c>
      <c r="CS250" s="18"/>
      <c r="CT250" s="38">
        <f>IF(SUM(DB$9:DB249)&gt;0.9,MAX(CT$9:CT249)+1,0)</f>
        <v>0</v>
      </c>
      <c r="CU250" s="44">
        <f t="shared" si="489"/>
        <v>0</v>
      </c>
      <c r="CV250" s="40">
        <f t="shared" si="490"/>
        <v>51866</v>
      </c>
      <c r="CW250" s="43">
        <f t="shared" si="599"/>
        <v>0</v>
      </c>
      <c r="CX250" s="43">
        <f t="shared" si="584"/>
        <v>0</v>
      </c>
      <c r="CY250" s="45">
        <f>IF(AND(CT250=DA$6,DC249-DA$1/(DA$7-DA$6+1)&gt;=0),ROUND(DA$1/(DA$7-DA$6+1),0),IF(AND(SUM(CY$10:CY249)&gt;0,DC249-CY249&gt;=0),CY249,IF(AND(SUM(CY$10:CY249)&gt;0),DA$1-SUM(CY$10:CY249),0)))</f>
        <v>0</v>
      </c>
      <c r="CZ250" s="45">
        <f t="shared" si="539"/>
        <v>0</v>
      </c>
      <c r="DA250" s="45">
        <f t="shared" si="540"/>
        <v>0</v>
      </c>
      <c r="DB250" s="45">
        <f t="shared" si="585"/>
        <v>0</v>
      </c>
      <c r="DC250" s="45">
        <f t="shared" si="541"/>
        <v>0</v>
      </c>
      <c r="DD250" s="45">
        <f>IF(AND(DB250&lt;&gt;0,SUM(DB$9:DB249)=0),ROUND(DA$1*DA$3,0),0)</f>
        <v>0</v>
      </c>
      <c r="DE250" s="18"/>
      <c r="DF250" s="38">
        <f>IF(SUM(DN$9:DN249)&gt;0.9,MAX(DF$9:DF249)+1,0)</f>
        <v>0</v>
      </c>
      <c r="DG250" s="44">
        <f t="shared" si="491"/>
        <v>0</v>
      </c>
      <c r="DH250" s="40">
        <f t="shared" si="492"/>
        <v>51866</v>
      </c>
      <c r="DI250" s="43">
        <f t="shared" si="600"/>
        <v>0</v>
      </c>
      <c r="DJ250" s="43">
        <f t="shared" si="586"/>
        <v>0</v>
      </c>
      <c r="DK250" s="45">
        <f>IF(AND(DF250=DM$6,DO249-DM$1/(DM$7-DM$6+1)&gt;=0),ROUND(DM$1/(DM$7-DM$6+1),0),IF(AND(SUM(DK$10:DK249)&gt;0,DO249-DK249&gt;=0),DK249,IF(AND(SUM(DK$10:DK249)&gt;0),DM$1-SUM(DK$10:DK249),0)))</f>
        <v>0</v>
      </c>
      <c r="DL250" s="45">
        <f t="shared" si="542"/>
        <v>0</v>
      </c>
      <c r="DM250" s="45">
        <f t="shared" si="543"/>
        <v>0</v>
      </c>
      <c r="DN250" s="45">
        <f t="shared" si="587"/>
        <v>0</v>
      </c>
      <c r="DO250" s="45">
        <f t="shared" si="544"/>
        <v>0</v>
      </c>
      <c r="DP250" s="45">
        <f>IF(AND(DN250&lt;&gt;0,SUM(DN$9:DN249)=0),ROUND(DM$1*DM$3,0),0)</f>
        <v>0</v>
      </c>
      <c r="DQ250" s="18"/>
      <c r="DR250" s="38">
        <f>IF(SUM(DZ$9:DZ249)&gt;0.9,MAX(DR$9:DR249)+1,0)</f>
        <v>0</v>
      </c>
      <c r="DS250" s="44">
        <f t="shared" si="493"/>
        <v>0</v>
      </c>
      <c r="DT250" s="40">
        <f t="shared" si="494"/>
        <v>51866</v>
      </c>
      <c r="DU250" s="43">
        <f t="shared" si="601"/>
        <v>0</v>
      </c>
      <c r="DV250" s="43">
        <f t="shared" si="588"/>
        <v>0</v>
      </c>
      <c r="DW250" s="45">
        <f>IF(AND(DR250=DY$6,EA249-DY$1/(DY$7-DY$6+1)&gt;=0),ROUND(DY$1/(DY$7-DY$6+1),0),IF(AND(SUM(DW$10:DW249)&gt;0,EA249-DW249&gt;=0),DW249,IF(AND(SUM(DW$10:DW249)&gt;0),DY$1-SUM(DW$10:DW249),0)))</f>
        <v>0</v>
      </c>
      <c r="DX250" s="45">
        <f t="shared" si="545"/>
        <v>0</v>
      </c>
      <c r="DY250" s="45">
        <f t="shared" si="546"/>
        <v>0</v>
      </c>
      <c r="DZ250" s="45">
        <f t="shared" si="589"/>
        <v>0</v>
      </c>
      <c r="EA250" s="45">
        <f t="shared" si="547"/>
        <v>0</v>
      </c>
      <c r="EB250" s="45">
        <f>IF(AND(DZ250&lt;&gt;0,SUM(DZ$9:DZ249)=0),ROUND(DY$1*DY$3,0),0)</f>
        <v>0</v>
      </c>
      <c r="EC250" s="18"/>
      <c r="ED250" s="38">
        <f>IF(SUM(EL$9:EL249)&gt;0.9,MAX(ED$9:ED249)+1,0)</f>
        <v>0</v>
      </c>
      <c r="EE250" s="44">
        <f t="shared" si="495"/>
        <v>0</v>
      </c>
      <c r="EF250" s="40">
        <f t="shared" si="496"/>
        <v>51866</v>
      </c>
      <c r="EG250" s="43">
        <f t="shared" si="602"/>
        <v>0</v>
      </c>
      <c r="EH250" s="43">
        <f t="shared" si="590"/>
        <v>0</v>
      </c>
      <c r="EI250" s="45">
        <f>IF(AND(ED250=EK$6,EM249-EK$1/(EK$7-EK$6+1)&gt;=0),ROUND(EK$1/(EK$7-EK$6+1),0),IF(AND(SUM(EI$10:EI249)&gt;0,EM249-EI249&gt;=0),EI249,IF(AND(SUM(EI$10:EI249)&gt;0),EK$1-SUM(EI$10:EI249),0)))</f>
        <v>0</v>
      </c>
      <c r="EJ250" s="45">
        <f t="shared" si="548"/>
        <v>0</v>
      </c>
      <c r="EK250" s="45">
        <f t="shared" si="549"/>
        <v>0</v>
      </c>
      <c r="EL250" s="45">
        <f t="shared" si="591"/>
        <v>0</v>
      </c>
      <c r="EM250" s="45">
        <f t="shared" si="550"/>
        <v>0</v>
      </c>
      <c r="EN250" s="45">
        <f>IF(AND(EL250&lt;&gt;0,SUM(EL$9:EL249)=0),ROUND(EK$1*EK$3,0),0)</f>
        <v>0</v>
      </c>
      <c r="EO250" s="21"/>
      <c r="EP250" s="46">
        <f t="shared" si="567"/>
        <v>222</v>
      </c>
      <c r="EQ250" s="47">
        <f t="shared" si="551"/>
        <v>51866</v>
      </c>
      <c r="ER250" s="48">
        <f t="shared" si="568"/>
        <v>0</v>
      </c>
      <c r="ES250" s="48">
        <f t="shared" si="552"/>
        <v>0</v>
      </c>
      <c r="ET250" s="48">
        <f t="shared" si="553"/>
        <v>0</v>
      </c>
      <c r="EU250" s="48">
        <f t="shared" si="554"/>
        <v>0</v>
      </c>
      <c r="EV250" s="48">
        <f t="shared" si="555"/>
        <v>0</v>
      </c>
      <c r="EW250" s="48">
        <f t="shared" si="556"/>
        <v>0</v>
      </c>
      <c r="EX250" s="48">
        <f t="shared" si="557"/>
        <v>0</v>
      </c>
      <c r="EY250" s="48">
        <f t="shared" si="558"/>
        <v>0</v>
      </c>
      <c r="EZ250" s="48">
        <f t="shared" si="559"/>
        <v>0</v>
      </c>
      <c r="FA250" s="48">
        <f t="shared" si="560"/>
        <v>0</v>
      </c>
      <c r="FB250" s="48">
        <f t="shared" si="561"/>
        <v>0</v>
      </c>
      <c r="FC250" s="48">
        <f t="shared" si="562"/>
        <v>0</v>
      </c>
      <c r="FD250" s="48">
        <f t="shared" si="497"/>
        <v>0</v>
      </c>
      <c r="FE250" s="49">
        <f t="shared" si="473"/>
        <v>0</v>
      </c>
      <c r="FF250" s="49">
        <f t="shared" si="603"/>
        <v>0</v>
      </c>
      <c r="FG250" s="49">
        <f t="shared" si="604"/>
        <v>0</v>
      </c>
      <c r="FH250" s="49">
        <f t="shared" si="605"/>
        <v>0</v>
      </c>
      <c r="FI250" s="49">
        <f t="shared" si="606"/>
        <v>0</v>
      </c>
      <c r="FJ250" s="49">
        <f t="shared" si="607"/>
        <v>0</v>
      </c>
      <c r="FK250" s="49">
        <f t="shared" si="608"/>
        <v>0</v>
      </c>
      <c r="FL250" s="49">
        <f t="shared" si="609"/>
        <v>0</v>
      </c>
      <c r="FM250" s="49">
        <f t="shared" si="610"/>
        <v>0</v>
      </c>
      <c r="FN250" s="49">
        <f t="shared" si="563"/>
        <v>0</v>
      </c>
      <c r="FO250" s="49">
        <f t="shared" si="564"/>
        <v>0</v>
      </c>
      <c r="FP250" s="49">
        <f t="shared" si="565"/>
        <v>0</v>
      </c>
      <c r="FQ250" s="49">
        <f t="shared" si="566"/>
        <v>0</v>
      </c>
      <c r="FR250" s="49">
        <f t="shared" si="611"/>
        <v>0</v>
      </c>
      <c r="FS250" s="49">
        <f>IF(SUM(FF250:FF$298)=0,FF$299*FS$8/12,0)</f>
        <v>0</v>
      </c>
      <c r="FT250" s="49">
        <f>IF(SUM(FG250:FG$298)=0,FG$299*FT$8/12,0)</f>
        <v>0</v>
      </c>
      <c r="FU250" s="49">
        <f>IF(SUM(FH250:FH$298)=0,FH$299*FU$8/12,0)</f>
        <v>0</v>
      </c>
      <c r="FV250" s="49">
        <f>IF(SUM(FI250:FI$298)=0,FI$299*FV$8/12,0)</f>
        <v>0</v>
      </c>
      <c r="FW250" s="49">
        <f>IF(SUM(FJ250:FJ$298)=0,FJ$299*FW$8/12,0)</f>
        <v>0</v>
      </c>
      <c r="FX250" s="49">
        <f>IF(SUM(FK250:FK$298)=0,FK$299*FX$8/12,0)</f>
        <v>0</v>
      </c>
      <c r="FY250" s="49">
        <f>IF(SUM(FL250:FL$298)=0,FL$299*FY$8/12,0)</f>
        <v>0</v>
      </c>
      <c r="FZ250" s="49">
        <f>IF(SUM(FM250:FM$298)=0,FM$299*FZ$8/12,0)</f>
        <v>0</v>
      </c>
      <c r="GA250" s="49">
        <f>IF(SUM(FN250:FN$298)=0,FN$299*GA$8/12,0)</f>
        <v>0</v>
      </c>
      <c r="GB250" s="49">
        <f>IF(SUM(FO250:FO$298)=0,FO$299*GB$8/12,0)</f>
        <v>0</v>
      </c>
      <c r="GC250" s="49">
        <f>IF(SUM(FP250:FP$298)=0,FP$299*GC$8/12,0)</f>
        <v>0</v>
      </c>
      <c r="GD250" s="49">
        <f>IF(SUM(FQ250:FQ$298)=0,FQ$299*GD$8/12,0)</f>
        <v>0</v>
      </c>
      <c r="GE250" s="49">
        <f t="shared" si="612"/>
        <v>0</v>
      </c>
      <c r="GF250" s="49">
        <f t="shared" si="498"/>
        <v>0</v>
      </c>
      <c r="GG250" s="49">
        <f t="shared" si="511"/>
        <v>0</v>
      </c>
      <c r="GH250" s="49">
        <f t="shared" si="499"/>
        <v>0</v>
      </c>
      <c r="GI250" s="49">
        <f t="shared" si="512"/>
        <v>0</v>
      </c>
      <c r="GJ250" s="49">
        <f t="shared" si="500"/>
        <v>0</v>
      </c>
      <c r="GK250" s="21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  <c r="IW250" s="64"/>
      <c r="IX250" s="64"/>
      <c r="IY250" s="64"/>
      <c r="IZ250" s="64"/>
      <c r="JA250" s="64"/>
      <c r="JB250" s="64"/>
      <c r="JC250" s="64"/>
      <c r="JD250" s="64"/>
      <c r="JE250" s="64"/>
      <c r="JF250" s="64"/>
      <c r="JG250" s="64"/>
      <c r="JH250" s="64"/>
      <c r="JI250" s="64"/>
      <c r="JJ250" s="64"/>
      <c r="JK250" s="64"/>
      <c r="JL250" s="64"/>
      <c r="JM250" s="64"/>
      <c r="JN250" s="64"/>
      <c r="JO250" s="64"/>
      <c r="JP250" s="64"/>
      <c r="JQ250" s="64"/>
      <c r="JR250" s="64"/>
      <c r="JS250" s="64"/>
      <c r="JT250" s="64"/>
      <c r="JU250" s="64"/>
      <c r="JV250" s="64"/>
      <c r="JW250" s="64"/>
      <c r="JX250" s="64"/>
      <c r="JY250" s="64"/>
      <c r="JZ250" s="64"/>
      <c r="KA250" s="64"/>
      <c r="KB250" s="64"/>
      <c r="KC250" s="64"/>
      <c r="KD250" s="64"/>
      <c r="KE250" s="64"/>
      <c r="KF250" s="64"/>
      <c r="KG250" s="64"/>
      <c r="KH250" s="64"/>
      <c r="KI250" s="64"/>
      <c r="KJ250" s="64"/>
      <c r="KK250" s="64"/>
      <c r="KL250" s="64"/>
      <c r="KM250" s="64"/>
    </row>
    <row r="251" spans="1:299">
      <c r="A251" s="57"/>
      <c r="B251" s="38">
        <f>IF(SUM(J$9:J250)&gt;0.9,MAX(B$9:B250)+1,0)</f>
        <v>222</v>
      </c>
      <c r="C251" s="44">
        <f t="shared" si="474"/>
        <v>0</v>
      </c>
      <c r="D251" s="40">
        <v>51897</v>
      </c>
      <c r="E251" s="43">
        <f t="shared" si="513"/>
        <v>0</v>
      </c>
      <c r="F251" s="43">
        <f t="shared" si="514"/>
        <v>0</v>
      </c>
      <c r="G251" s="45">
        <f>IF(AND(B251=I$6,K250-I$1/(I$7-I$6+1)&gt;=0),ROUND(I$1/(I$7-I$6+1),0),IF(AND(SUM(G$10:G250)&gt;0,K250-G250&gt;=0),G250,IF(AND(SUM(G$10:G250)&gt;0),I$1-SUM(G$10:G250),0)))</f>
        <v>0</v>
      </c>
      <c r="H251" s="45">
        <f t="shared" si="515"/>
        <v>0</v>
      </c>
      <c r="I251" s="45">
        <f t="shared" si="516"/>
        <v>0</v>
      </c>
      <c r="J251" s="45">
        <f t="shared" si="569"/>
        <v>0</v>
      </c>
      <c r="K251" s="45">
        <f t="shared" si="517"/>
        <v>0</v>
      </c>
      <c r="L251" s="45">
        <f>IF(AND(J251&lt;&gt;0,SUM(J$9:J250)=0),ROUND(I$1*I$3,0),0)</f>
        <v>0</v>
      </c>
      <c r="M251" s="18"/>
      <c r="N251" s="38">
        <f>IF(SUM(V$9:V250)&gt;0.9,MAX(N$9:N250)+1,0)</f>
        <v>0</v>
      </c>
      <c r="O251" s="44">
        <f t="shared" si="475"/>
        <v>0</v>
      </c>
      <c r="P251" s="40">
        <f t="shared" si="476"/>
        <v>51897</v>
      </c>
      <c r="Q251" s="43">
        <f t="shared" si="592"/>
        <v>0</v>
      </c>
      <c r="R251" s="43">
        <f t="shared" si="570"/>
        <v>0</v>
      </c>
      <c r="S251" s="45">
        <f>IF(AND(N251=U$6,W250-U$1/(U$7-U$6+1)&gt;=0),ROUND(U$1/(U$7-U$6+1),0),IF(AND(SUM(S$10:S250)&gt;0,W250-S250&gt;=0),S250,IF(AND(SUM(S$10:S250)&gt;0),U$1-SUM(S$10:S250),0)))</f>
        <v>0</v>
      </c>
      <c r="T251" s="45">
        <f t="shared" si="518"/>
        <v>0</v>
      </c>
      <c r="U251" s="45">
        <f t="shared" si="519"/>
        <v>0</v>
      </c>
      <c r="V251" s="45">
        <f t="shared" si="571"/>
        <v>0</v>
      </c>
      <c r="W251" s="45">
        <f t="shared" si="520"/>
        <v>0</v>
      </c>
      <c r="X251" s="45">
        <f>IF(AND(V251&lt;&gt;0,SUM(V$9:V250)=0),ROUND(U$1*U$3,0),0)</f>
        <v>0</v>
      </c>
      <c r="Y251" s="18"/>
      <c r="Z251" s="38">
        <f>IF(SUM(AH$9:AH250)&gt;0.9,MAX(Z$9:Z250)+1,0)</f>
        <v>0</v>
      </c>
      <c r="AA251" s="44">
        <f t="shared" si="477"/>
        <v>0</v>
      </c>
      <c r="AB251" s="40">
        <f t="shared" si="478"/>
        <v>51897</v>
      </c>
      <c r="AC251" s="43">
        <f t="shared" si="593"/>
        <v>0</v>
      </c>
      <c r="AD251" s="43">
        <f t="shared" si="572"/>
        <v>0</v>
      </c>
      <c r="AE251" s="45">
        <f>IF(AND(Z251=AG$6,AI250-AG$1/(AG$7-AG$6+1)&gt;=0),ROUND(AG$1/(AG$7-AG$6+1),0),IF(AND(SUM(AE$10:AE250)&gt;0,AI250-AE250&gt;=0),AE250,IF(AND(SUM(AE$10:AE250)&gt;0),AG$1-SUM(AE$10:AE250),0)))</f>
        <v>0</v>
      </c>
      <c r="AF251" s="45">
        <f t="shared" si="521"/>
        <v>0</v>
      </c>
      <c r="AG251" s="45">
        <f t="shared" si="522"/>
        <v>0</v>
      </c>
      <c r="AH251" s="45">
        <f t="shared" si="573"/>
        <v>0</v>
      </c>
      <c r="AI251" s="45">
        <f t="shared" si="523"/>
        <v>0</v>
      </c>
      <c r="AJ251" s="45">
        <f>IF(AND(AH251&lt;&gt;0,SUM(AH$9:AH250)=0),ROUND(AG$1*AG$3,0),0)</f>
        <v>0</v>
      </c>
      <c r="AK251" s="18"/>
      <c r="AL251" s="38">
        <f>IF(SUM(AT$9:AT250)&gt;0.9,MAX(AL$9:AL250)+1,0)</f>
        <v>0</v>
      </c>
      <c r="AM251" s="44">
        <f t="shared" si="479"/>
        <v>0</v>
      </c>
      <c r="AN251" s="40">
        <f t="shared" si="480"/>
        <v>51897</v>
      </c>
      <c r="AO251" s="43">
        <f t="shared" si="594"/>
        <v>0</v>
      </c>
      <c r="AP251" s="43">
        <f t="shared" si="574"/>
        <v>0</v>
      </c>
      <c r="AQ251" s="45">
        <f>IF(AND(AL251=AS$6,AU250-AS$1/(AS$7-AS$6+1)&gt;=0),ROUND(AS$1/(AS$7-AS$6+1),0),IF(AND(SUM(AQ$10:AQ250)&gt;0,AU250-AQ250&gt;=0),AQ250,IF(AND(SUM(AQ$10:AQ250)&gt;0),AS$1-SUM(AQ$10:AQ250),0)))</f>
        <v>0</v>
      </c>
      <c r="AR251" s="45">
        <f t="shared" si="524"/>
        <v>0</v>
      </c>
      <c r="AS251" s="45">
        <f t="shared" si="525"/>
        <v>0</v>
      </c>
      <c r="AT251" s="45">
        <f t="shared" si="575"/>
        <v>0</v>
      </c>
      <c r="AU251" s="45">
        <f t="shared" si="526"/>
        <v>0</v>
      </c>
      <c r="AV251" s="45">
        <f>IF(AND(AT251&lt;&gt;0,SUM(AT$9:AT250)=0),ROUND(AS$1*AS$3,0),0)</f>
        <v>0</v>
      </c>
      <c r="AW251" s="18"/>
      <c r="AX251" s="38">
        <f>IF(SUM(BF$9:BF250)&gt;0.9,MAX(AX$9:AX250)+1,0)</f>
        <v>0</v>
      </c>
      <c r="AY251" s="44">
        <f t="shared" si="481"/>
        <v>0</v>
      </c>
      <c r="AZ251" s="40">
        <f t="shared" si="482"/>
        <v>51897</v>
      </c>
      <c r="BA251" s="43">
        <f t="shared" si="595"/>
        <v>0</v>
      </c>
      <c r="BB251" s="43">
        <f t="shared" si="576"/>
        <v>0</v>
      </c>
      <c r="BC251" s="45">
        <f>IF(AND(AX251=BE$6,BG250-BE$1/(BE$7-BE$6+1)&gt;=0),ROUND(BE$1/(BE$7-BE$6+1),0),IF(AND(SUM(BC$10:BC250)&gt;0,BG250-BC250&gt;=0),BC250,IF(AND(SUM(BC$10:BC250)&gt;0),BE$1-SUM(BC$10:BC250),0)))</f>
        <v>0</v>
      </c>
      <c r="BD251" s="45">
        <f t="shared" si="527"/>
        <v>0</v>
      </c>
      <c r="BE251" s="45">
        <f t="shared" si="528"/>
        <v>0</v>
      </c>
      <c r="BF251" s="45">
        <f t="shared" si="577"/>
        <v>0</v>
      </c>
      <c r="BG251" s="45">
        <f t="shared" si="529"/>
        <v>0</v>
      </c>
      <c r="BH251" s="45">
        <f>IF(AND(BF251&lt;&gt;0,SUM(BF$9:BF250)=0),ROUND(BE$1*BE$3,0),0)</f>
        <v>0</v>
      </c>
      <c r="BI251" s="18"/>
      <c r="BJ251" s="38">
        <f>IF(SUM(BR$9:BR250)&gt;0.9,MAX(BJ$9:BJ250)+1,0)</f>
        <v>0</v>
      </c>
      <c r="BK251" s="44">
        <f t="shared" si="483"/>
        <v>0</v>
      </c>
      <c r="BL251" s="40">
        <f t="shared" si="484"/>
        <v>51897</v>
      </c>
      <c r="BM251" s="43">
        <f t="shared" si="596"/>
        <v>0</v>
      </c>
      <c r="BN251" s="43">
        <f t="shared" si="578"/>
        <v>0</v>
      </c>
      <c r="BO251" s="45">
        <f>IF(AND(BJ251=BQ$6,BS250-BQ$1/(BQ$7-BQ$6+1)&gt;=0),ROUND(BQ$1/(BQ$7-BQ$6+1),0),IF(AND(SUM(BO$10:BO250)&gt;0,BS250-BO250&gt;=0),BO250,IF(AND(SUM(BO$10:BO250)&gt;0),BQ$1-SUM(BO$10:BO250),0)))</f>
        <v>0</v>
      </c>
      <c r="BP251" s="45">
        <f t="shared" si="530"/>
        <v>0</v>
      </c>
      <c r="BQ251" s="45">
        <f t="shared" si="531"/>
        <v>0</v>
      </c>
      <c r="BR251" s="45">
        <f t="shared" si="579"/>
        <v>0</v>
      </c>
      <c r="BS251" s="45">
        <f t="shared" si="532"/>
        <v>0</v>
      </c>
      <c r="BT251" s="45">
        <f>IF(AND(BR251&lt;&gt;0,SUM(BR$9:BR250)=0),ROUND(BQ$1*BQ$3,0),0)</f>
        <v>0</v>
      </c>
      <c r="BU251" s="18"/>
      <c r="BV251" s="38">
        <f>IF(SUM(CD$9:CD250)&gt;0.9,MAX(BV$9:BV250)+1,0)</f>
        <v>0</v>
      </c>
      <c r="BW251" s="44">
        <f t="shared" si="485"/>
        <v>0</v>
      </c>
      <c r="BX251" s="40">
        <f t="shared" si="486"/>
        <v>51897</v>
      </c>
      <c r="BY251" s="43">
        <f t="shared" si="597"/>
        <v>0</v>
      </c>
      <c r="BZ251" s="43">
        <f t="shared" si="580"/>
        <v>0</v>
      </c>
      <c r="CA251" s="45">
        <f>IF(AND(BV251=CC$6,CE250-CC$1/(CC$7-CC$6+1)&gt;=0),ROUND(CC$1/(CC$7-CC$6+1),0),IF(AND(SUM(CA$10:CA250)&gt;0,CE250-CA250&gt;=0),CA250,IF(AND(SUM(CA$10:CA250)&gt;0),CC$1-SUM(CA$10:CA250),0)))</f>
        <v>0</v>
      </c>
      <c r="CB251" s="45">
        <f t="shared" si="533"/>
        <v>0</v>
      </c>
      <c r="CC251" s="45">
        <f t="shared" si="534"/>
        <v>0</v>
      </c>
      <c r="CD251" s="45">
        <f t="shared" si="581"/>
        <v>0</v>
      </c>
      <c r="CE251" s="45">
        <f t="shared" si="535"/>
        <v>0</v>
      </c>
      <c r="CF251" s="45">
        <f>IF(AND(CD251&lt;&gt;0,SUM(CD$9:CD250)=0),ROUND(CC$1*CC$3,0),0)</f>
        <v>0</v>
      </c>
      <c r="CG251" s="18"/>
      <c r="CH251" s="38">
        <f>IF(SUM(CP$9:CP250)&gt;0.9,MAX(CH$9:CH250)+1,0)</f>
        <v>0</v>
      </c>
      <c r="CI251" s="44">
        <f t="shared" si="487"/>
        <v>0</v>
      </c>
      <c r="CJ251" s="40">
        <f t="shared" si="488"/>
        <v>51897</v>
      </c>
      <c r="CK251" s="43">
        <f t="shared" si="598"/>
        <v>0</v>
      </c>
      <c r="CL251" s="43">
        <f t="shared" si="582"/>
        <v>0</v>
      </c>
      <c r="CM251" s="45">
        <f>IF(AND(CH251=CO$6,CQ250-CO$1/(CO$7-CO$6+1)&gt;=0),ROUND(CO$1/(CO$7-CO$6+1),0),IF(AND(SUM(CM$10:CM250)&gt;0,CQ250-CM250&gt;=0),CM250,IF(AND(SUM(CM$10:CM250)&gt;0),CO$1-SUM(CM$10:CM250),0)))</f>
        <v>0</v>
      </c>
      <c r="CN251" s="45">
        <f t="shared" si="536"/>
        <v>0</v>
      </c>
      <c r="CO251" s="45">
        <f t="shared" si="537"/>
        <v>0</v>
      </c>
      <c r="CP251" s="45">
        <f t="shared" si="583"/>
        <v>0</v>
      </c>
      <c r="CQ251" s="45">
        <f t="shared" si="538"/>
        <v>0</v>
      </c>
      <c r="CR251" s="45">
        <f>IF(AND(CP251&lt;&gt;0,SUM(CP$9:CP250)=0),ROUND(CO$1*CO$3,0),0)</f>
        <v>0</v>
      </c>
      <c r="CS251" s="18"/>
      <c r="CT251" s="38">
        <f>IF(SUM(DB$9:DB250)&gt;0.9,MAX(CT$9:CT250)+1,0)</f>
        <v>0</v>
      </c>
      <c r="CU251" s="44">
        <f t="shared" si="489"/>
        <v>0</v>
      </c>
      <c r="CV251" s="40">
        <f t="shared" si="490"/>
        <v>51897</v>
      </c>
      <c r="CW251" s="43">
        <f t="shared" si="599"/>
        <v>0</v>
      </c>
      <c r="CX251" s="43">
        <f t="shared" si="584"/>
        <v>0</v>
      </c>
      <c r="CY251" s="45">
        <f>IF(AND(CT251=DA$6,DC250-DA$1/(DA$7-DA$6+1)&gt;=0),ROUND(DA$1/(DA$7-DA$6+1),0),IF(AND(SUM(CY$10:CY250)&gt;0,DC250-CY250&gt;=0),CY250,IF(AND(SUM(CY$10:CY250)&gt;0),DA$1-SUM(CY$10:CY250),0)))</f>
        <v>0</v>
      </c>
      <c r="CZ251" s="45">
        <f t="shared" si="539"/>
        <v>0</v>
      </c>
      <c r="DA251" s="45">
        <f t="shared" si="540"/>
        <v>0</v>
      </c>
      <c r="DB251" s="45">
        <f t="shared" si="585"/>
        <v>0</v>
      </c>
      <c r="DC251" s="45">
        <f t="shared" si="541"/>
        <v>0</v>
      </c>
      <c r="DD251" s="45">
        <f>IF(AND(DB251&lt;&gt;0,SUM(DB$9:DB250)=0),ROUND(DA$1*DA$3,0),0)</f>
        <v>0</v>
      </c>
      <c r="DE251" s="18"/>
      <c r="DF251" s="38">
        <f>IF(SUM(DN$9:DN250)&gt;0.9,MAX(DF$9:DF250)+1,0)</f>
        <v>0</v>
      </c>
      <c r="DG251" s="44">
        <f t="shared" si="491"/>
        <v>0</v>
      </c>
      <c r="DH251" s="40">
        <f t="shared" si="492"/>
        <v>51897</v>
      </c>
      <c r="DI251" s="43">
        <f t="shared" si="600"/>
        <v>0</v>
      </c>
      <c r="DJ251" s="43">
        <f t="shared" si="586"/>
        <v>0</v>
      </c>
      <c r="DK251" s="45">
        <f>IF(AND(DF251=DM$6,DO250-DM$1/(DM$7-DM$6+1)&gt;=0),ROUND(DM$1/(DM$7-DM$6+1),0),IF(AND(SUM(DK$10:DK250)&gt;0,DO250-DK250&gt;=0),DK250,IF(AND(SUM(DK$10:DK250)&gt;0),DM$1-SUM(DK$10:DK250),0)))</f>
        <v>0</v>
      </c>
      <c r="DL251" s="45">
        <f t="shared" si="542"/>
        <v>0</v>
      </c>
      <c r="DM251" s="45">
        <f t="shared" si="543"/>
        <v>0</v>
      </c>
      <c r="DN251" s="45">
        <f t="shared" si="587"/>
        <v>0</v>
      </c>
      <c r="DO251" s="45">
        <f t="shared" si="544"/>
        <v>0</v>
      </c>
      <c r="DP251" s="45">
        <f>IF(AND(DN251&lt;&gt;0,SUM(DN$9:DN250)=0),ROUND(DM$1*DM$3,0),0)</f>
        <v>0</v>
      </c>
      <c r="DQ251" s="18"/>
      <c r="DR251" s="38">
        <f>IF(SUM(DZ$9:DZ250)&gt;0.9,MAX(DR$9:DR250)+1,0)</f>
        <v>0</v>
      </c>
      <c r="DS251" s="44">
        <f t="shared" si="493"/>
        <v>0</v>
      </c>
      <c r="DT251" s="40">
        <f t="shared" si="494"/>
        <v>51897</v>
      </c>
      <c r="DU251" s="43">
        <f t="shared" si="601"/>
        <v>0</v>
      </c>
      <c r="DV251" s="43">
        <f t="shared" si="588"/>
        <v>0</v>
      </c>
      <c r="DW251" s="45">
        <f>IF(AND(DR251=DY$6,EA250-DY$1/(DY$7-DY$6+1)&gt;=0),ROUND(DY$1/(DY$7-DY$6+1),0),IF(AND(SUM(DW$10:DW250)&gt;0,EA250-DW250&gt;=0),DW250,IF(AND(SUM(DW$10:DW250)&gt;0),DY$1-SUM(DW$10:DW250),0)))</f>
        <v>0</v>
      </c>
      <c r="DX251" s="45">
        <f t="shared" si="545"/>
        <v>0</v>
      </c>
      <c r="DY251" s="45">
        <f t="shared" si="546"/>
        <v>0</v>
      </c>
      <c r="DZ251" s="45">
        <f t="shared" si="589"/>
        <v>0</v>
      </c>
      <c r="EA251" s="45">
        <f t="shared" si="547"/>
        <v>0</v>
      </c>
      <c r="EB251" s="45">
        <f>IF(AND(DZ251&lt;&gt;0,SUM(DZ$9:DZ250)=0),ROUND(DY$1*DY$3,0),0)</f>
        <v>0</v>
      </c>
      <c r="EC251" s="18"/>
      <c r="ED251" s="38">
        <f>IF(SUM(EL$9:EL250)&gt;0.9,MAX(ED$9:ED250)+1,0)</f>
        <v>0</v>
      </c>
      <c r="EE251" s="44">
        <f t="shared" si="495"/>
        <v>0</v>
      </c>
      <c r="EF251" s="40">
        <f t="shared" si="496"/>
        <v>51897</v>
      </c>
      <c r="EG251" s="43">
        <f t="shared" si="602"/>
        <v>0</v>
      </c>
      <c r="EH251" s="43">
        <f t="shared" si="590"/>
        <v>0</v>
      </c>
      <c r="EI251" s="45">
        <f>IF(AND(ED251=EK$6,EM250-EK$1/(EK$7-EK$6+1)&gt;=0),ROUND(EK$1/(EK$7-EK$6+1),0),IF(AND(SUM(EI$10:EI250)&gt;0,EM250-EI250&gt;=0),EI250,IF(AND(SUM(EI$10:EI250)&gt;0),EK$1-SUM(EI$10:EI250),0)))</f>
        <v>0</v>
      </c>
      <c r="EJ251" s="45">
        <f t="shared" si="548"/>
        <v>0</v>
      </c>
      <c r="EK251" s="45">
        <f t="shared" si="549"/>
        <v>0</v>
      </c>
      <c r="EL251" s="45">
        <f t="shared" si="591"/>
        <v>0</v>
      </c>
      <c r="EM251" s="45">
        <f t="shared" si="550"/>
        <v>0</v>
      </c>
      <c r="EN251" s="45">
        <f>IF(AND(EL251&lt;&gt;0,SUM(EL$9:EL250)=0),ROUND(EK$1*EK$3,0),0)</f>
        <v>0</v>
      </c>
      <c r="EO251" s="21"/>
      <c r="EP251" s="46">
        <f t="shared" si="567"/>
        <v>223</v>
      </c>
      <c r="EQ251" s="47">
        <f t="shared" si="551"/>
        <v>51897</v>
      </c>
      <c r="ER251" s="48">
        <f t="shared" si="568"/>
        <v>0</v>
      </c>
      <c r="ES251" s="48">
        <f t="shared" si="552"/>
        <v>0</v>
      </c>
      <c r="ET251" s="48">
        <f t="shared" si="553"/>
        <v>0</v>
      </c>
      <c r="EU251" s="48">
        <f t="shared" si="554"/>
        <v>0</v>
      </c>
      <c r="EV251" s="48">
        <f t="shared" si="555"/>
        <v>0</v>
      </c>
      <c r="EW251" s="48">
        <f t="shared" si="556"/>
        <v>0</v>
      </c>
      <c r="EX251" s="48">
        <f t="shared" si="557"/>
        <v>0</v>
      </c>
      <c r="EY251" s="48">
        <f t="shared" si="558"/>
        <v>0</v>
      </c>
      <c r="EZ251" s="48">
        <f t="shared" si="559"/>
        <v>0</v>
      </c>
      <c r="FA251" s="48">
        <f t="shared" si="560"/>
        <v>0</v>
      </c>
      <c r="FB251" s="48">
        <f t="shared" si="561"/>
        <v>0</v>
      </c>
      <c r="FC251" s="48">
        <f t="shared" si="562"/>
        <v>0</v>
      </c>
      <c r="FD251" s="48">
        <f t="shared" si="497"/>
        <v>0</v>
      </c>
      <c r="FE251" s="49">
        <f t="shared" si="473"/>
        <v>0</v>
      </c>
      <c r="FF251" s="49">
        <f t="shared" si="603"/>
        <v>0</v>
      </c>
      <c r="FG251" s="49">
        <f t="shared" si="604"/>
        <v>0</v>
      </c>
      <c r="FH251" s="49">
        <f t="shared" si="605"/>
        <v>0</v>
      </c>
      <c r="FI251" s="49">
        <f t="shared" si="606"/>
        <v>0</v>
      </c>
      <c r="FJ251" s="49">
        <f t="shared" si="607"/>
        <v>0</v>
      </c>
      <c r="FK251" s="49">
        <f t="shared" si="608"/>
        <v>0</v>
      </c>
      <c r="FL251" s="49">
        <f t="shared" si="609"/>
        <v>0</v>
      </c>
      <c r="FM251" s="49">
        <f t="shared" si="610"/>
        <v>0</v>
      </c>
      <c r="FN251" s="49">
        <f t="shared" si="563"/>
        <v>0</v>
      </c>
      <c r="FO251" s="49">
        <f t="shared" si="564"/>
        <v>0</v>
      </c>
      <c r="FP251" s="49">
        <f t="shared" si="565"/>
        <v>0</v>
      </c>
      <c r="FQ251" s="49">
        <f t="shared" si="566"/>
        <v>0</v>
      </c>
      <c r="FR251" s="49">
        <f t="shared" si="611"/>
        <v>0</v>
      </c>
      <c r="FS251" s="49">
        <f>IF(SUM(FF251:FF$298)=0,FF$299*FS$8/12,0)</f>
        <v>0</v>
      </c>
      <c r="FT251" s="49">
        <f>IF(SUM(FG251:FG$298)=0,FG$299*FT$8/12,0)</f>
        <v>0</v>
      </c>
      <c r="FU251" s="49">
        <f>IF(SUM(FH251:FH$298)=0,FH$299*FU$8/12,0)</f>
        <v>0</v>
      </c>
      <c r="FV251" s="49">
        <f>IF(SUM(FI251:FI$298)=0,FI$299*FV$8/12,0)</f>
        <v>0</v>
      </c>
      <c r="FW251" s="49">
        <f>IF(SUM(FJ251:FJ$298)=0,FJ$299*FW$8/12,0)</f>
        <v>0</v>
      </c>
      <c r="FX251" s="49">
        <f>IF(SUM(FK251:FK$298)=0,FK$299*FX$8/12,0)</f>
        <v>0</v>
      </c>
      <c r="FY251" s="49">
        <f>IF(SUM(FL251:FL$298)=0,FL$299*FY$8/12,0)</f>
        <v>0</v>
      </c>
      <c r="FZ251" s="49">
        <f>IF(SUM(FM251:FM$298)=0,FM$299*FZ$8/12,0)</f>
        <v>0</v>
      </c>
      <c r="GA251" s="49">
        <f>IF(SUM(FN251:FN$298)=0,FN$299*GA$8/12,0)</f>
        <v>0</v>
      </c>
      <c r="GB251" s="49">
        <f>IF(SUM(FO251:FO$298)=0,FO$299*GB$8/12,0)</f>
        <v>0</v>
      </c>
      <c r="GC251" s="49">
        <f>IF(SUM(FP251:FP$298)=0,FP$299*GC$8/12,0)</f>
        <v>0</v>
      </c>
      <c r="GD251" s="49">
        <f>IF(SUM(FQ251:FQ$298)=0,FQ$299*GD$8/12,0)</f>
        <v>0</v>
      </c>
      <c r="GE251" s="49">
        <f t="shared" si="612"/>
        <v>0</v>
      </c>
      <c r="GF251" s="49">
        <f t="shared" si="498"/>
        <v>0</v>
      </c>
      <c r="GG251" s="49">
        <f t="shared" si="511"/>
        <v>0</v>
      </c>
      <c r="GH251" s="49">
        <f t="shared" si="499"/>
        <v>0</v>
      </c>
      <c r="GI251" s="49">
        <f t="shared" si="512"/>
        <v>0</v>
      </c>
      <c r="GJ251" s="49">
        <f t="shared" si="500"/>
        <v>0</v>
      </c>
      <c r="GK251" s="21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  <c r="IW251" s="64"/>
      <c r="IX251" s="64"/>
      <c r="IY251" s="64"/>
      <c r="IZ251" s="64"/>
      <c r="JA251" s="64"/>
      <c r="JB251" s="64"/>
      <c r="JC251" s="64"/>
      <c r="JD251" s="64"/>
      <c r="JE251" s="64"/>
      <c r="JF251" s="64"/>
      <c r="JG251" s="64"/>
      <c r="JH251" s="64"/>
      <c r="JI251" s="64"/>
      <c r="JJ251" s="64"/>
      <c r="JK251" s="64"/>
      <c r="JL251" s="64"/>
      <c r="JM251" s="64"/>
      <c r="JN251" s="64"/>
      <c r="JO251" s="64"/>
      <c r="JP251" s="64"/>
      <c r="JQ251" s="64"/>
      <c r="JR251" s="64"/>
      <c r="JS251" s="64"/>
      <c r="JT251" s="64"/>
      <c r="JU251" s="64"/>
      <c r="JV251" s="64"/>
      <c r="JW251" s="64"/>
      <c r="JX251" s="64"/>
      <c r="JY251" s="64"/>
      <c r="JZ251" s="64"/>
      <c r="KA251" s="64"/>
      <c r="KB251" s="64"/>
      <c r="KC251" s="64"/>
      <c r="KD251" s="64"/>
      <c r="KE251" s="64"/>
      <c r="KF251" s="64"/>
      <c r="KG251" s="64"/>
      <c r="KH251" s="64"/>
      <c r="KI251" s="64"/>
      <c r="KJ251" s="64"/>
      <c r="KK251" s="64"/>
      <c r="KL251" s="64"/>
      <c r="KM251" s="64"/>
    </row>
    <row r="252" spans="1:299">
      <c r="A252" s="57"/>
      <c r="B252" s="38">
        <f>IF(SUM(J$9:J251)&gt;0.9,MAX(B$9:B251)+1,0)</f>
        <v>223</v>
      </c>
      <c r="C252" s="44">
        <f t="shared" si="474"/>
        <v>0</v>
      </c>
      <c r="D252" s="40">
        <v>51925</v>
      </c>
      <c r="E252" s="43">
        <f t="shared" si="513"/>
        <v>0</v>
      </c>
      <c r="F252" s="43">
        <f t="shared" si="514"/>
        <v>0</v>
      </c>
      <c r="G252" s="45">
        <f>IF(AND(B252=I$6,K251-I$1/(I$7-I$6+1)&gt;=0),ROUND(I$1/(I$7-I$6+1),0),IF(AND(SUM(G$10:G251)&gt;0,K251-G251&gt;=0),G251,IF(AND(SUM(G$10:G251)&gt;0),I$1-SUM(G$10:G251),0)))</f>
        <v>0</v>
      </c>
      <c r="H252" s="45">
        <f t="shared" si="515"/>
        <v>0</v>
      </c>
      <c r="I252" s="45">
        <f t="shared" si="516"/>
        <v>0</v>
      </c>
      <c r="J252" s="45">
        <f t="shared" si="569"/>
        <v>0</v>
      </c>
      <c r="K252" s="45">
        <f t="shared" si="517"/>
        <v>0</v>
      </c>
      <c r="L252" s="45">
        <f>IF(AND(J252&lt;&gt;0,SUM(J$9:J251)=0),ROUND(I$1*I$3,0),0)</f>
        <v>0</v>
      </c>
      <c r="M252" s="18"/>
      <c r="N252" s="38">
        <f>IF(SUM(V$9:V251)&gt;0.9,MAX(N$9:N251)+1,0)</f>
        <v>0</v>
      </c>
      <c r="O252" s="44">
        <f t="shared" si="475"/>
        <v>0</v>
      </c>
      <c r="P252" s="40">
        <f t="shared" si="476"/>
        <v>51925</v>
      </c>
      <c r="Q252" s="43">
        <f t="shared" si="592"/>
        <v>0</v>
      </c>
      <c r="R252" s="43">
        <f t="shared" si="570"/>
        <v>0</v>
      </c>
      <c r="S252" s="45">
        <f>IF(AND(N252=U$6,W251-U$1/(U$7-U$6+1)&gt;=0),ROUND(U$1/(U$7-U$6+1),0),IF(AND(SUM(S$10:S251)&gt;0,W251-S251&gt;=0),S251,IF(AND(SUM(S$10:S251)&gt;0),U$1-SUM(S$10:S251),0)))</f>
        <v>0</v>
      </c>
      <c r="T252" s="45">
        <f t="shared" si="518"/>
        <v>0</v>
      </c>
      <c r="U252" s="45">
        <f t="shared" si="519"/>
        <v>0</v>
      </c>
      <c r="V252" s="45">
        <f t="shared" si="571"/>
        <v>0</v>
      </c>
      <c r="W252" s="45">
        <f t="shared" si="520"/>
        <v>0</v>
      </c>
      <c r="X252" s="45">
        <f>IF(AND(V252&lt;&gt;0,SUM(V$9:V251)=0),ROUND(U$1*U$3,0),0)</f>
        <v>0</v>
      </c>
      <c r="Y252" s="18"/>
      <c r="Z252" s="38">
        <f>IF(SUM(AH$9:AH251)&gt;0.9,MAX(Z$9:Z251)+1,0)</f>
        <v>0</v>
      </c>
      <c r="AA252" s="44">
        <f t="shared" si="477"/>
        <v>0</v>
      </c>
      <c r="AB252" s="40">
        <f t="shared" si="478"/>
        <v>51925</v>
      </c>
      <c r="AC252" s="43">
        <f t="shared" si="593"/>
        <v>0</v>
      </c>
      <c r="AD252" s="43">
        <f t="shared" si="572"/>
        <v>0</v>
      </c>
      <c r="AE252" s="45">
        <f>IF(AND(Z252=AG$6,AI251-AG$1/(AG$7-AG$6+1)&gt;=0),ROUND(AG$1/(AG$7-AG$6+1),0),IF(AND(SUM(AE$10:AE251)&gt;0,AI251-AE251&gt;=0),AE251,IF(AND(SUM(AE$10:AE251)&gt;0),AG$1-SUM(AE$10:AE251),0)))</f>
        <v>0</v>
      </c>
      <c r="AF252" s="45">
        <f t="shared" si="521"/>
        <v>0</v>
      </c>
      <c r="AG252" s="45">
        <f t="shared" si="522"/>
        <v>0</v>
      </c>
      <c r="AH252" s="45">
        <f t="shared" si="573"/>
        <v>0</v>
      </c>
      <c r="AI252" s="45">
        <f t="shared" si="523"/>
        <v>0</v>
      </c>
      <c r="AJ252" s="45">
        <f>IF(AND(AH252&lt;&gt;0,SUM(AH$9:AH251)=0),ROUND(AG$1*AG$3,0),0)</f>
        <v>0</v>
      </c>
      <c r="AK252" s="18"/>
      <c r="AL252" s="38">
        <f>IF(SUM(AT$9:AT251)&gt;0.9,MAX(AL$9:AL251)+1,0)</f>
        <v>0</v>
      </c>
      <c r="AM252" s="44">
        <f t="shared" si="479"/>
        <v>0</v>
      </c>
      <c r="AN252" s="40">
        <f t="shared" si="480"/>
        <v>51925</v>
      </c>
      <c r="AO252" s="43">
        <f t="shared" si="594"/>
        <v>0</v>
      </c>
      <c r="AP252" s="43">
        <f t="shared" si="574"/>
        <v>0</v>
      </c>
      <c r="AQ252" s="45">
        <f>IF(AND(AL252=AS$6,AU251-AS$1/(AS$7-AS$6+1)&gt;=0),ROUND(AS$1/(AS$7-AS$6+1),0),IF(AND(SUM(AQ$10:AQ251)&gt;0,AU251-AQ251&gt;=0),AQ251,IF(AND(SUM(AQ$10:AQ251)&gt;0),AS$1-SUM(AQ$10:AQ251),0)))</f>
        <v>0</v>
      </c>
      <c r="AR252" s="45">
        <f t="shared" si="524"/>
        <v>0</v>
      </c>
      <c r="AS252" s="45">
        <f t="shared" si="525"/>
        <v>0</v>
      </c>
      <c r="AT252" s="45">
        <f t="shared" si="575"/>
        <v>0</v>
      </c>
      <c r="AU252" s="45">
        <f t="shared" si="526"/>
        <v>0</v>
      </c>
      <c r="AV252" s="45">
        <f>IF(AND(AT252&lt;&gt;0,SUM(AT$9:AT251)=0),ROUND(AS$1*AS$3,0),0)</f>
        <v>0</v>
      </c>
      <c r="AW252" s="18"/>
      <c r="AX252" s="38">
        <f>IF(SUM(BF$9:BF251)&gt;0.9,MAX(AX$9:AX251)+1,0)</f>
        <v>0</v>
      </c>
      <c r="AY252" s="44">
        <f t="shared" si="481"/>
        <v>0</v>
      </c>
      <c r="AZ252" s="40">
        <f t="shared" si="482"/>
        <v>51925</v>
      </c>
      <c r="BA252" s="43">
        <f t="shared" si="595"/>
        <v>0</v>
      </c>
      <c r="BB252" s="43">
        <f t="shared" si="576"/>
        <v>0</v>
      </c>
      <c r="BC252" s="45">
        <f>IF(AND(AX252=BE$6,BG251-BE$1/(BE$7-BE$6+1)&gt;=0),ROUND(BE$1/(BE$7-BE$6+1),0),IF(AND(SUM(BC$10:BC251)&gt;0,BG251-BC251&gt;=0),BC251,IF(AND(SUM(BC$10:BC251)&gt;0),BE$1-SUM(BC$10:BC251),0)))</f>
        <v>0</v>
      </c>
      <c r="BD252" s="45">
        <f t="shared" si="527"/>
        <v>0</v>
      </c>
      <c r="BE252" s="45">
        <f t="shared" si="528"/>
        <v>0</v>
      </c>
      <c r="BF252" s="45">
        <f t="shared" si="577"/>
        <v>0</v>
      </c>
      <c r="BG252" s="45">
        <f t="shared" si="529"/>
        <v>0</v>
      </c>
      <c r="BH252" s="45">
        <f>IF(AND(BF252&lt;&gt;0,SUM(BF$9:BF251)=0),ROUND(BE$1*BE$3,0),0)</f>
        <v>0</v>
      </c>
      <c r="BI252" s="18"/>
      <c r="BJ252" s="38">
        <f>IF(SUM(BR$9:BR251)&gt;0.9,MAX(BJ$9:BJ251)+1,0)</f>
        <v>0</v>
      </c>
      <c r="BK252" s="44">
        <f t="shared" si="483"/>
        <v>0</v>
      </c>
      <c r="BL252" s="40">
        <f t="shared" si="484"/>
        <v>51925</v>
      </c>
      <c r="BM252" s="43">
        <f t="shared" si="596"/>
        <v>0</v>
      </c>
      <c r="BN252" s="43">
        <f t="shared" si="578"/>
        <v>0</v>
      </c>
      <c r="BO252" s="45">
        <f>IF(AND(BJ252=BQ$6,BS251-BQ$1/(BQ$7-BQ$6+1)&gt;=0),ROUND(BQ$1/(BQ$7-BQ$6+1),0),IF(AND(SUM(BO$10:BO251)&gt;0,BS251-BO251&gt;=0),BO251,IF(AND(SUM(BO$10:BO251)&gt;0),BQ$1-SUM(BO$10:BO251),0)))</f>
        <v>0</v>
      </c>
      <c r="BP252" s="45">
        <f t="shared" si="530"/>
        <v>0</v>
      </c>
      <c r="BQ252" s="45">
        <f t="shared" si="531"/>
        <v>0</v>
      </c>
      <c r="BR252" s="45">
        <f t="shared" si="579"/>
        <v>0</v>
      </c>
      <c r="BS252" s="45">
        <f t="shared" si="532"/>
        <v>0</v>
      </c>
      <c r="BT252" s="45">
        <f>IF(AND(BR252&lt;&gt;0,SUM(BR$9:BR251)=0),ROUND(BQ$1*BQ$3,0),0)</f>
        <v>0</v>
      </c>
      <c r="BU252" s="18"/>
      <c r="BV252" s="38">
        <f>IF(SUM(CD$9:CD251)&gt;0.9,MAX(BV$9:BV251)+1,0)</f>
        <v>0</v>
      </c>
      <c r="BW252" s="44">
        <f t="shared" si="485"/>
        <v>0</v>
      </c>
      <c r="BX252" s="40">
        <f t="shared" si="486"/>
        <v>51925</v>
      </c>
      <c r="BY252" s="43">
        <f t="shared" si="597"/>
        <v>0</v>
      </c>
      <c r="BZ252" s="43">
        <f t="shared" si="580"/>
        <v>0</v>
      </c>
      <c r="CA252" s="45">
        <f>IF(AND(BV252=CC$6,CE251-CC$1/(CC$7-CC$6+1)&gt;=0),ROUND(CC$1/(CC$7-CC$6+1),0),IF(AND(SUM(CA$10:CA251)&gt;0,CE251-CA251&gt;=0),CA251,IF(AND(SUM(CA$10:CA251)&gt;0),CC$1-SUM(CA$10:CA251),0)))</f>
        <v>0</v>
      </c>
      <c r="CB252" s="45">
        <f t="shared" si="533"/>
        <v>0</v>
      </c>
      <c r="CC252" s="45">
        <f t="shared" si="534"/>
        <v>0</v>
      </c>
      <c r="CD252" s="45">
        <f t="shared" si="581"/>
        <v>0</v>
      </c>
      <c r="CE252" s="45">
        <f t="shared" si="535"/>
        <v>0</v>
      </c>
      <c r="CF252" s="45">
        <f>IF(AND(CD252&lt;&gt;0,SUM(CD$9:CD251)=0),ROUND(CC$1*CC$3,0),0)</f>
        <v>0</v>
      </c>
      <c r="CG252" s="18"/>
      <c r="CH252" s="38">
        <f>IF(SUM(CP$9:CP251)&gt;0.9,MAX(CH$9:CH251)+1,0)</f>
        <v>0</v>
      </c>
      <c r="CI252" s="44">
        <f t="shared" si="487"/>
        <v>0</v>
      </c>
      <c r="CJ252" s="40">
        <f t="shared" si="488"/>
        <v>51925</v>
      </c>
      <c r="CK252" s="43">
        <f t="shared" si="598"/>
        <v>0</v>
      </c>
      <c r="CL252" s="43">
        <f t="shared" si="582"/>
        <v>0</v>
      </c>
      <c r="CM252" s="45">
        <f>IF(AND(CH252=CO$6,CQ251-CO$1/(CO$7-CO$6+1)&gt;=0),ROUND(CO$1/(CO$7-CO$6+1),0),IF(AND(SUM(CM$10:CM251)&gt;0,CQ251-CM251&gt;=0),CM251,IF(AND(SUM(CM$10:CM251)&gt;0),CO$1-SUM(CM$10:CM251),0)))</f>
        <v>0</v>
      </c>
      <c r="CN252" s="45">
        <f t="shared" si="536"/>
        <v>0</v>
      </c>
      <c r="CO252" s="45">
        <f t="shared" si="537"/>
        <v>0</v>
      </c>
      <c r="CP252" s="45">
        <f t="shared" si="583"/>
        <v>0</v>
      </c>
      <c r="CQ252" s="45">
        <f t="shared" si="538"/>
        <v>0</v>
      </c>
      <c r="CR252" s="45">
        <f>IF(AND(CP252&lt;&gt;0,SUM(CP$9:CP251)=0),ROUND(CO$1*CO$3,0),0)</f>
        <v>0</v>
      </c>
      <c r="CS252" s="18"/>
      <c r="CT252" s="38">
        <f>IF(SUM(DB$9:DB251)&gt;0.9,MAX(CT$9:CT251)+1,0)</f>
        <v>0</v>
      </c>
      <c r="CU252" s="44">
        <f t="shared" si="489"/>
        <v>0</v>
      </c>
      <c r="CV252" s="40">
        <f t="shared" si="490"/>
        <v>51925</v>
      </c>
      <c r="CW252" s="43">
        <f t="shared" si="599"/>
        <v>0</v>
      </c>
      <c r="CX252" s="43">
        <f t="shared" si="584"/>
        <v>0</v>
      </c>
      <c r="CY252" s="45">
        <f>IF(AND(CT252=DA$6,DC251-DA$1/(DA$7-DA$6+1)&gt;=0),ROUND(DA$1/(DA$7-DA$6+1),0),IF(AND(SUM(CY$10:CY251)&gt;0,DC251-CY251&gt;=0),CY251,IF(AND(SUM(CY$10:CY251)&gt;0),DA$1-SUM(CY$10:CY251),0)))</f>
        <v>0</v>
      </c>
      <c r="CZ252" s="45">
        <f t="shared" si="539"/>
        <v>0</v>
      </c>
      <c r="DA252" s="45">
        <f t="shared" si="540"/>
        <v>0</v>
      </c>
      <c r="DB252" s="45">
        <f t="shared" si="585"/>
        <v>0</v>
      </c>
      <c r="DC252" s="45">
        <f t="shared" si="541"/>
        <v>0</v>
      </c>
      <c r="DD252" s="45">
        <f>IF(AND(DB252&lt;&gt;0,SUM(DB$9:DB251)=0),ROUND(DA$1*DA$3,0),0)</f>
        <v>0</v>
      </c>
      <c r="DE252" s="18"/>
      <c r="DF252" s="38">
        <f>IF(SUM(DN$9:DN251)&gt;0.9,MAX(DF$9:DF251)+1,0)</f>
        <v>0</v>
      </c>
      <c r="DG252" s="44">
        <f t="shared" si="491"/>
        <v>0</v>
      </c>
      <c r="DH252" s="40">
        <f t="shared" si="492"/>
        <v>51925</v>
      </c>
      <c r="DI252" s="43">
        <f t="shared" si="600"/>
        <v>0</v>
      </c>
      <c r="DJ252" s="43">
        <f t="shared" si="586"/>
        <v>0</v>
      </c>
      <c r="DK252" s="45">
        <f>IF(AND(DF252=DM$6,DO251-DM$1/(DM$7-DM$6+1)&gt;=0),ROUND(DM$1/(DM$7-DM$6+1),0),IF(AND(SUM(DK$10:DK251)&gt;0,DO251-DK251&gt;=0),DK251,IF(AND(SUM(DK$10:DK251)&gt;0),DM$1-SUM(DK$10:DK251),0)))</f>
        <v>0</v>
      </c>
      <c r="DL252" s="45">
        <f t="shared" si="542"/>
        <v>0</v>
      </c>
      <c r="DM252" s="45">
        <f t="shared" si="543"/>
        <v>0</v>
      </c>
      <c r="DN252" s="45">
        <f t="shared" si="587"/>
        <v>0</v>
      </c>
      <c r="DO252" s="45">
        <f t="shared" si="544"/>
        <v>0</v>
      </c>
      <c r="DP252" s="45">
        <f>IF(AND(DN252&lt;&gt;0,SUM(DN$9:DN251)=0),ROUND(DM$1*DM$3,0),0)</f>
        <v>0</v>
      </c>
      <c r="DQ252" s="18"/>
      <c r="DR252" s="38">
        <f>IF(SUM(DZ$9:DZ251)&gt;0.9,MAX(DR$9:DR251)+1,0)</f>
        <v>0</v>
      </c>
      <c r="DS252" s="44">
        <f t="shared" si="493"/>
        <v>0</v>
      </c>
      <c r="DT252" s="40">
        <f t="shared" si="494"/>
        <v>51925</v>
      </c>
      <c r="DU252" s="43">
        <f t="shared" si="601"/>
        <v>0</v>
      </c>
      <c r="DV252" s="43">
        <f t="shared" si="588"/>
        <v>0</v>
      </c>
      <c r="DW252" s="45">
        <f>IF(AND(DR252=DY$6,EA251-DY$1/(DY$7-DY$6+1)&gt;=0),ROUND(DY$1/(DY$7-DY$6+1),0),IF(AND(SUM(DW$10:DW251)&gt;0,EA251-DW251&gt;=0),DW251,IF(AND(SUM(DW$10:DW251)&gt;0),DY$1-SUM(DW$10:DW251),0)))</f>
        <v>0</v>
      </c>
      <c r="DX252" s="45">
        <f t="shared" si="545"/>
        <v>0</v>
      </c>
      <c r="DY252" s="45">
        <f t="shared" si="546"/>
        <v>0</v>
      </c>
      <c r="DZ252" s="45">
        <f t="shared" si="589"/>
        <v>0</v>
      </c>
      <c r="EA252" s="45">
        <f t="shared" si="547"/>
        <v>0</v>
      </c>
      <c r="EB252" s="45">
        <f>IF(AND(DZ252&lt;&gt;0,SUM(DZ$9:DZ251)=0),ROUND(DY$1*DY$3,0),0)</f>
        <v>0</v>
      </c>
      <c r="EC252" s="18"/>
      <c r="ED252" s="38">
        <f>IF(SUM(EL$9:EL251)&gt;0.9,MAX(ED$9:ED251)+1,0)</f>
        <v>0</v>
      </c>
      <c r="EE252" s="44">
        <f t="shared" si="495"/>
        <v>0</v>
      </c>
      <c r="EF252" s="40">
        <f t="shared" si="496"/>
        <v>51925</v>
      </c>
      <c r="EG252" s="43">
        <f t="shared" si="602"/>
        <v>0</v>
      </c>
      <c r="EH252" s="43">
        <f t="shared" si="590"/>
        <v>0</v>
      </c>
      <c r="EI252" s="45">
        <f>IF(AND(ED252=EK$6,EM251-EK$1/(EK$7-EK$6+1)&gt;=0),ROUND(EK$1/(EK$7-EK$6+1),0),IF(AND(SUM(EI$10:EI251)&gt;0,EM251-EI251&gt;=0),EI251,IF(AND(SUM(EI$10:EI251)&gt;0),EK$1-SUM(EI$10:EI251),0)))</f>
        <v>0</v>
      </c>
      <c r="EJ252" s="45">
        <f t="shared" si="548"/>
        <v>0</v>
      </c>
      <c r="EK252" s="45">
        <f t="shared" si="549"/>
        <v>0</v>
      </c>
      <c r="EL252" s="45">
        <f t="shared" si="591"/>
        <v>0</v>
      </c>
      <c r="EM252" s="45">
        <f t="shared" si="550"/>
        <v>0</v>
      </c>
      <c r="EN252" s="45">
        <f>IF(AND(EL252&lt;&gt;0,SUM(EL$9:EL251)=0),ROUND(EK$1*EK$3,0),0)</f>
        <v>0</v>
      </c>
      <c r="EO252" s="21"/>
      <c r="EP252" s="46">
        <f t="shared" si="567"/>
        <v>224</v>
      </c>
      <c r="EQ252" s="47">
        <f t="shared" si="551"/>
        <v>51925</v>
      </c>
      <c r="ER252" s="48">
        <f t="shared" si="568"/>
        <v>0</v>
      </c>
      <c r="ES252" s="48">
        <f t="shared" si="552"/>
        <v>0</v>
      </c>
      <c r="ET252" s="48">
        <f t="shared" si="553"/>
        <v>0</v>
      </c>
      <c r="EU252" s="48">
        <f t="shared" si="554"/>
        <v>0</v>
      </c>
      <c r="EV252" s="48">
        <f t="shared" si="555"/>
        <v>0</v>
      </c>
      <c r="EW252" s="48">
        <f t="shared" si="556"/>
        <v>0</v>
      </c>
      <c r="EX252" s="48">
        <f t="shared" si="557"/>
        <v>0</v>
      </c>
      <c r="EY252" s="48">
        <f t="shared" si="558"/>
        <v>0</v>
      </c>
      <c r="EZ252" s="48">
        <f t="shared" si="559"/>
        <v>0</v>
      </c>
      <c r="FA252" s="48">
        <f t="shared" si="560"/>
        <v>0</v>
      </c>
      <c r="FB252" s="48">
        <f t="shared" si="561"/>
        <v>0</v>
      </c>
      <c r="FC252" s="48">
        <f t="shared" si="562"/>
        <v>0</v>
      </c>
      <c r="FD252" s="48">
        <f t="shared" si="497"/>
        <v>0</v>
      </c>
      <c r="FE252" s="49">
        <f t="shared" si="473"/>
        <v>0</v>
      </c>
      <c r="FF252" s="49">
        <f t="shared" si="603"/>
        <v>0</v>
      </c>
      <c r="FG252" s="49">
        <f t="shared" si="604"/>
        <v>0</v>
      </c>
      <c r="FH252" s="49">
        <f t="shared" si="605"/>
        <v>0</v>
      </c>
      <c r="FI252" s="49">
        <f t="shared" si="606"/>
        <v>0</v>
      </c>
      <c r="FJ252" s="49">
        <f t="shared" si="607"/>
        <v>0</v>
      </c>
      <c r="FK252" s="49">
        <f t="shared" si="608"/>
        <v>0</v>
      </c>
      <c r="FL252" s="49">
        <f t="shared" si="609"/>
        <v>0</v>
      </c>
      <c r="FM252" s="49">
        <f t="shared" si="610"/>
        <v>0</v>
      </c>
      <c r="FN252" s="49">
        <f t="shared" si="563"/>
        <v>0</v>
      </c>
      <c r="FO252" s="49">
        <f t="shared" si="564"/>
        <v>0</v>
      </c>
      <c r="FP252" s="49">
        <f t="shared" si="565"/>
        <v>0</v>
      </c>
      <c r="FQ252" s="49">
        <f t="shared" si="566"/>
        <v>0</v>
      </c>
      <c r="FR252" s="49">
        <f t="shared" si="611"/>
        <v>0</v>
      </c>
      <c r="FS252" s="49">
        <f>IF(SUM(FF252:FF$298)=0,FF$299*FS$8/12,0)</f>
        <v>0</v>
      </c>
      <c r="FT252" s="49">
        <f>IF(SUM(FG252:FG$298)=0,FG$299*FT$8/12,0)</f>
        <v>0</v>
      </c>
      <c r="FU252" s="49">
        <f>IF(SUM(FH252:FH$298)=0,FH$299*FU$8/12,0)</f>
        <v>0</v>
      </c>
      <c r="FV252" s="49">
        <f>IF(SUM(FI252:FI$298)=0,FI$299*FV$8/12,0)</f>
        <v>0</v>
      </c>
      <c r="FW252" s="49">
        <f>IF(SUM(FJ252:FJ$298)=0,FJ$299*FW$8/12,0)</f>
        <v>0</v>
      </c>
      <c r="FX252" s="49">
        <f>IF(SUM(FK252:FK$298)=0,FK$299*FX$8/12,0)</f>
        <v>0</v>
      </c>
      <c r="FY252" s="49">
        <f>IF(SUM(FL252:FL$298)=0,FL$299*FY$8/12,0)</f>
        <v>0</v>
      </c>
      <c r="FZ252" s="49">
        <f>IF(SUM(FM252:FM$298)=0,FM$299*FZ$8/12,0)</f>
        <v>0</v>
      </c>
      <c r="GA252" s="49">
        <f>IF(SUM(FN252:FN$298)=0,FN$299*GA$8/12,0)</f>
        <v>0</v>
      </c>
      <c r="GB252" s="49">
        <f>IF(SUM(FO252:FO$298)=0,FO$299*GB$8/12,0)</f>
        <v>0</v>
      </c>
      <c r="GC252" s="49">
        <f>IF(SUM(FP252:FP$298)=0,FP$299*GC$8/12,0)</f>
        <v>0</v>
      </c>
      <c r="GD252" s="49">
        <f>IF(SUM(FQ252:FQ$298)=0,FQ$299*GD$8/12,0)</f>
        <v>0</v>
      </c>
      <c r="GE252" s="49">
        <f t="shared" si="612"/>
        <v>0</v>
      </c>
      <c r="GF252" s="49">
        <f t="shared" si="498"/>
        <v>0</v>
      </c>
      <c r="GG252" s="49">
        <f t="shared" si="511"/>
        <v>0</v>
      </c>
      <c r="GH252" s="49">
        <f t="shared" si="499"/>
        <v>0</v>
      </c>
      <c r="GI252" s="49">
        <f t="shared" si="512"/>
        <v>0</v>
      </c>
      <c r="GJ252" s="49">
        <f t="shared" si="500"/>
        <v>0</v>
      </c>
      <c r="GK252" s="21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  <c r="IW252" s="64"/>
      <c r="IX252" s="64"/>
      <c r="IY252" s="64"/>
      <c r="IZ252" s="64"/>
      <c r="JA252" s="64"/>
      <c r="JB252" s="64"/>
      <c r="JC252" s="64"/>
      <c r="JD252" s="64"/>
      <c r="JE252" s="64"/>
      <c r="JF252" s="64"/>
      <c r="JG252" s="64"/>
      <c r="JH252" s="64"/>
      <c r="JI252" s="64"/>
      <c r="JJ252" s="64"/>
      <c r="JK252" s="64"/>
      <c r="JL252" s="64"/>
      <c r="JM252" s="64"/>
      <c r="JN252" s="64"/>
      <c r="JO252" s="64"/>
      <c r="JP252" s="64"/>
      <c r="JQ252" s="64"/>
      <c r="JR252" s="64"/>
      <c r="JS252" s="64"/>
      <c r="JT252" s="64"/>
      <c r="JU252" s="64"/>
      <c r="JV252" s="64"/>
      <c r="JW252" s="64"/>
      <c r="JX252" s="64"/>
      <c r="JY252" s="64"/>
      <c r="JZ252" s="64"/>
      <c r="KA252" s="64"/>
      <c r="KB252" s="64"/>
      <c r="KC252" s="64"/>
      <c r="KD252" s="64"/>
      <c r="KE252" s="64"/>
      <c r="KF252" s="64"/>
      <c r="KG252" s="64"/>
      <c r="KH252" s="64"/>
      <c r="KI252" s="64"/>
      <c r="KJ252" s="64"/>
      <c r="KK252" s="64"/>
      <c r="KL252" s="64"/>
      <c r="KM252" s="64"/>
    </row>
    <row r="253" spans="1:299">
      <c r="A253" s="57"/>
      <c r="B253" s="38">
        <f>IF(SUM(J$9:J252)&gt;0.9,MAX(B$9:B252)+1,0)</f>
        <v>224</v>
      </c>
      <c r="C253" s="44">
        <f t="shared" si="474"/>
        <v>0</v>
      </c>
      <c r="D253" s="40">
        <v>51956</v>
      </c>
      <c r="E253" s="43">
        <f t="shared" si="513"/>
        <v>0</v>
      </c>
      <c r="F253" s="43">
        <f t="shared" si="514"/>
        <v>0</v>
      </c>
      <c r="G253" s="45">
        <f>IF(AND(B253=I$6,K252-I$1/(I$7-I$6+1)&gt;=0),ROUND(I$1/(I$7-I$6+1),0),IF(AND(SUM(G$10:G252)&gt;0,K252-G252&gt;=0),G252,IF(AND(SUM(G$10:G252)&gt;0),I$1-SUM(G$10:G252),0)))</f>
        <v>0</v>
      </c>
      <c r="H253" s="45">
        <f t="shared" si="515"/>
        <v>0</v>
      </c>
      <c r="I253" s="45">
        <f t="shared" si="516"/>
        <v>0</v>
      </c>
      <c r="J253" s="45">
        <f t="shared" si="569"/>
        <v>0</v>
      </c>
      <c r="K253" s="45">
        <f t="shared" si="517"/>
        <v>0</v>
      </c>
      <c r="L253" s="45">
        <f>IF(AND(J253&lt;&gt;0,SUM(J$9:J252)=0),ROUND(I$1*I$3,0),0)</f>
        <v>0</v>
      </c>
      <c r="M253" s="18"/>
      <c r="N253" s="38">
        <f>IF(SUM(V$9:V252)&gt;0.9,MAX(N$9:N252)+1,0)</f>
        <v>0</v>
      </c>
      <c r="O253" s="44">
        <f t="shared" si="475"/>
        <v>0</v>
      </c>
      <c r="P253" s="40">
        <f t="shared" si="476"/>
        <v>51956</v>
      </c>
      <c r="Q253" s="43">
        <f t="shared" si="592"/>
        <v>0</v>
      </c>
      <c r="R253" s="43">
        <f t="shared" si="570"/>
        <v>0</v>
      </c>
      <c r="S253" s="45">
        <f>IF(AND(N253=U$6,W252-U$1/(U$7-U$6+1)&gt;=0),ROUND(U$1/(U$7-U$6+1),0),IF(AND(SUM(S$10:S252)&gt;0,W252-S252&gt;=0),S252,IF(AND(SUM(S$10:S252)&gt;0),U$1-SUM(S$10:S252),0)))</f>
        <v>0</v>
      </c>
      <c r="T253" s="45">
        <f t="shared" si="518"/>
        <v>0</v>
      </c>
      <c r="U253" s="45">
        <f t="shared" si="519"/>
        <v>0</v>
      </c>
      <c r="V253" s="45">
        <f t="shared" si="571"/>
        <v>0</v>
      </c>
      <c r="W253" s="45">
        <f t="shared" si="520"/>
        <v>0</v>
      </c>
      <c r="X253" s="45">
        <f>IF(AND(V253&lt;&gt;0,SUM(V$9:V252)=0),ROUND(U$1*U$3,0),0)</f>
        <v>0</v>
      </c>
      <c r="Y253" s="18"/>
      <c r="Z253" s="38">
        <f>IF(SUM(AH$9:AH252)&gt;0.9,MAX(Z$9:Z252)+1,0)</f>
        <v>0</v>
      </c>
      <c r="AA253" s="44">
        <f t="shared" si="477"/>
        <v>0</v>
      </c>
      <c r="AB253" s="40">
        <f t="shared" si="478"/>
        <v>51956</v>
      </c>
      <c r="AC253" s="43">
        <f t="shared" si="593"/>
        <v>0</v>
      </c>
      <c r="AD253" s="43">
        <f t="shared" si="572"/>
        <v>0</v>
      </c>
      <c r="AE253" s="45">
        <f>IF(AND(Z253=AG$6,AI252-AG$1/(AG$7-AG$6+1)&gt;=0),ROUND(AG$1/(AG$7-AG$6+1),0),IF(AND(SUM(AE$10:AE252)&gt;0,AI252-AE252&gt;=0),AE252,IF(AND(SUM(AE$10:AE252)&gt;0),AG$1-SUM(AE$10:AE252),0)))</f>
        <v>0</v>
      </c>
      <c r="AF253" s="45">
        <f t="shared" si="521"/>
        <v>0</v>
      </c>
      <c r="AG253" s="45">
        <f t="shared" si="522"/>
        <v>0</v>
      </c>
      <c r="AH253" s="45">
        <f t="shared" si="573"/>
        <v>0</v>
      </c>
      <c r="AI253" s="45">
        <f t="shared" si="523"/>
        <v>0</v>
      </c>
      <c r="AJ253" s="45">
        <f>IF(AND(AH253&lt;&gt;0,SUM(AH$9:AH252)=0),ROUND(AG$1*AG$3,0),0)</f>
        <v>0</v>
      </c>
      <c r="AK253" s="18"/>
      <c r="AL253" s="38">
        <f>IF(SUM(AT$9:AT252)&gt;0.9,MAX(AL$9:AL252)+1,0)</f>
        <v>0</v>
      </c>
      <c r="AM253" s="44">
        <f t="shared" si="479"/>
        <v>0</v>
      </c>
      <c r="AN253" s="40">
        <f t="shared" si="480"/>
        <v>51956</v>
      </c>
      <c r="AO253" s="43">
        <f t="shared" si="594"/>
        <v>0</v>
      </c>
      <c r="AP253" s="43">
        <f t="shared" si="574"/>
        <v>0</v>
      </c>
      <c r="AQ253" s="45">
        <f>IF(AND(AL253=AS$6,AU252-AS$1/(AS$7-AS$6+1)&gt;=0),ROUND(AS$1/(AS$7-AS$6+1),0),IF(AND(SUM(AQ$10:AQ252)&gt;0,AU252-AQ252&gt;=0),AQ252,IF(AND(SUM(AQ$10:AQ252)&gt;0),AS$1-SUM(AQ$10:AQ252),0)))</f>
        <v>0</v>
      </c>
      <c r="AR253" s="45">
        <f t="shared" si="524"/>
        <v>0</v>
      </c>
      <c r="AS253" s="45">
        <f t="shared" si="525"/>
        <v>0</v>
      </c>
      <c r="AT253" s="45">
        <f t="shared" si="575"/>
        <v>0</v>
      </c>
      <c r="AU253" s="45">
        <f t="shared" si="526"/>
        <v>0</v>
      </c>
      <c r="AV253" s="45">
        <f>IF(AND(AT253&lt;&gt;0,SUM(AT$9:AT252)=0),ROUND(AS$1*AS$3,0),0)</f>
        <v>0</v>
      </c>
      <c r="AW253" s="18"/>
      <c r="AX253" s="38">
        <f>IF(SUM(BF$9:BF252)&gt;0.9,MAX(AX$9:AX252)+1,0)</f>
        <v>0</v>
      </c>
      <c r="AY253" s="44">
        <f t="shared" si="481"/>
        <v>0</v>
      </c>
      <c r="AZ253" s="40">
        <f t="shared" si="482"/>
        <v>51956</v>
      </c>
      <c r="BA253" s="43">
        <f t="shared" si="595"/>
        <v>0</v>
      </c>
      <c r="BB253" s="43">
        <f t="shared" si="576"/>
        <v>0</v>
      </c>
      <c r="BC253" s="45">
        <f>IF(AND(AX253=BE$6,BG252-BE$1/(BE$7-BE$6+1)&gt;=0),ROUND(BE$1/(BE$7-BE$6+1),0),IF(AND(SUM(BC$10:BC252)&gt;0,BG252-BC252&gt;=0),BC252,IF(AND(SUM(BC$10:BC252)&gt;0),BE$1-SUM(BC$10:BC252),0)))</f>
        <v>0</v>
      </c>
      <c r="BD253" s="45">
        <f t="shared" si="527"/>
        <v>0</v>
      </c>
      <c r="BE253" s="45">
        <f t="shared" si="528"/>
        <v>0</v>
      </c>
      <c r="BF253" s="45">
        <f t="shared" si="577"/>
        <v>0</v>
      </c>
      <c r="BG253" s="45">
        <f t="shared" si="529"/>
        <v>0</v>
      </c>
      <c r="BH253" s="45">
        <f>IF(AND(BF253&lt;&gt;0,SUM(BF$9:BF252)=0),ROUND(BE$1*BE$3,0),0)</f>
        <v>0</v>
      </c>
      <c r="BI253" s="18"/>
      <c r="BJ253" s="38">
        <f>IF(SUM(BR$9:BR252)&gt;0.9,MAX(BJ$9:BJ252)+1,0)</f>
        <v>0</v>
      </c>
      <c r="BK253" s="44">
        <f t="shared" si="483"/>
        <v>0</v>
      </c>
      <c r="BL253" s="40">
        <f t="shared" si="484"/>
        <v>51956</v>
      </c>
      <c r="BM253" s="43">
        <f t="shared" si="596"/>
        <v>0</v>
      </c>
      <c r="BN253" s="43">
        <f t="shared" si="578"/>
        <v>0</v>
      </c>
      <c r="BO253" s="45">
        <f>IF(AND(BJ253=BQ$6,BS252-BQ$1/(BQ$7-BQ$6+1)&gt;=0),ROUND(BQ$1/(BQ$7-BQ$6+1),0),IF(AND(SUM(BO$10:BO252)&gt;0,BS252-BO252&gt;=0),BO252,IF(AND(SUM(BO$10:BO252)&gt;0),BQ$1-SUM(BO$10:BO252),0)))</f>
        <v>0</v>
      </c>
      <c r="BP253" s="45">
        <f t="shared" si="530"/>
        <v>0</v>
      </c>
      <c r="BQ253" s="45">
        <f t="shared" si="531"/>
        <v>0</v>
      </c>
      <c r="BR253" s="45">
        <f t="shared" si="579"/>
        <v>0</v>
      </c>
      <c r="BS253" s="45">
        <f t="shared" si="532"/>
        <v>0</v>
      </c>
      <c r="BT253" s="45">
        <f>IF(AND(BR253&lt;&gt;0,SUM(BR$9:BR252)=0),ROUND(BQ$1*BQ$3,0),0)</f>
        <v>0</v>
      </c>
      <c r="BU253" s="18"/>
      <c r="BV253" s="38">
        <f>IF(SUM(CD$9:CD252)&gt;0.9,MAX(BV$9:BV252)+1,0)</f>
        <v>0</v>
      </c>
      <c r="BW253" s="44">
        <f t="shared" si="485"/>
        <v>0</v>
      </c>
      <c r="BX253" s="40">
        <f t="shared" si="486"/>
        <v>51956</v>
      </c>
      <c r="BY253" s="43">
        <f t="shared" si="597"/>
        <v>0</v>
      </c>
      <c r="BZ253" s="43">
        <f t="shared" si="580"/>
        <v>0</v>
      </c>
      <c r="CA253" s="45">
        <f>IF(AND(BV253=CC$6,CE252-CC$1/(CC$7-CC$6+1)&gt;=0),ROUND(CC$1/(CC$7-CC$6+1),0),IF(AND(SUM(CA$10:CA252)&gt;0,CE252-CA252&gt;=0),CA252,IF(AND(SUM(CA$10:CA252)&gt;0),CC$1-SUM(CA$10:CA252),0)))</f>
        <v>0</v>
      </c>
      <c r="CB253" s="45">
        <f t="shared" si="533"/>
        <v>0</v>
      </c>
      <c r="CC253" s="45">
        <f t="shared" si="534"/>
        <v>0</v>
      </c>
      <c r="CD253" s="45">
        <f t="shared" si="581"/>
        <v>0</v>
      </c>
      <c r="CE253" s="45">
        <f t="shared" si="535"/>
        <v>0</v>
      </c>
      <c r="CF253" s="45">
        <f>IF(AND(CD253&lt;&gt;0,SUM(CD$9:CD252)=0),ROUND(CC$1*CC$3,0),0)</f>
        <v>0</v>
      </c>
      <c r="CG253" s="18"/>
      <c r="CH253" s="38">
        <f>IF(SUM(CP$9:CP252)&gt;0.9,MAX(CH$9:CH252)+1,0)</f>
        <v>0</v>
      </c>
      <c r="CI253" s="44">
        <f t="shared" si="487"/>
        <v>0</v>
      </c>
      <c r="CJ253" s="40">
        <f t="shared" si="488"/>
        <v>51956</v>
      </c>
      <c r="CK253" s="43">
        <f t="shared" si="598"/>
        <v>0</v>
      </c>
      <c r="CL253" s="43">
        <f t="shared" si="582"/>
        <v>0</v>
      </c>
      <c r="CM253" s="45">
        <f>IF(AND(CH253=CO$6,CQ252-CO$1/(CO$7-CO$6+1)&gt;=0),ROUND(CO$1/(CO$7-CO$6+1),0),IF(AND(SUM(CM$10:CM252)&gt;0,CQ252-CM252&gt;=0),CM252,IF(AND(SUM(CM$10:CM252)&gt;0),CO$1-SUM(CM$10:CM252),0)))</f>
        <v>0</v>
      </c>
      <c r="CN253" s="45">
        <f t="shared" si="536"/>
        <v>0</v>
      </c>
      <c r="CO253" s="45">
        <f t="shared" si="537"/>
        <v>0</v>
      </c>
      <c r="CP253" s="45">
        <f t="shared" si="583"/>
        <v>0</v>
      </c>
      <c r="CQ253" s="45">
        <f t="shared" si="538"/>
        <v>0</v>
      </c>
      <c r="CR253" s="45">
        <f>IF(AND(CP253&lt;&gt;0,SUM(CP$9:CP252)=0),ROUND(CO$1*CO$3,0),0)</f>
        <v>0</v>
      </c>
      <c r="CS253" s="18"/>
      <c r="CT253" s="38">
        <f>IF(SUM(DB$9:DB252)&gt;0.9,MAX(CT$9:CT252)+1,0)</f>
        <v>0</v>
      </c>
      <c r="CU253" s="44">
        <f t="shared" si="489"/>
        <v>0</v>
      </c>
      <c r="CV253" s="40">
        <f t="shared" si="490"/>
        <v>51956</v>
      </c>
      <c r="CW253" s="43">
        <f t="shared" si="599"/>
        <v>0</v>
      </c>
      <c r="CX253" s="43">
        <f t="shared" si="584"/>
        <v>0</v>
      </c>
      <c r="CY253" s="45">
        <f>IF(AND(CT253=DA$6,DC252-DA$1/(DA$7-DA$6+1)&gt;=0),ROUND(DA$1/(DA$7-DA$6+1),0),IF(AND(SUM(CY$10:CY252)&gt;0,DC252-CY252&gt;=0),CY252,IF(AND(SUM(CY$10:CY252)&gt;0),DA$1-SUM(CY$10:CY252),0)))</f>
        <v>0</v>
      </c>
      <c r="CZ253" s="45">
        <f t="shared" si="539"/>
        <v>0</v>
      </c>
      <c r="DA253" s="45">
        <f t="shared" si="540"/>
        <v>0</v>
      </c>
      <c r="DB253" s="45">
        <f t="shared" si="585"/>
        <v>0</v>
      </c>
      <c r="DC253" s="45">
        <f t="shared" si="541"/>
        <v>0</v>
      </c>
      <c r="DD253" s="45">
        <f>IF(AND(DB253&lt;&gt;0,SUM(DB$9:DB252)=0),ROUND(DA$1*DA$3,0),0)</f>
        <v>0</v>
      </c>
      <c r="DE253" s="18"/>
      <c r="DF253" s="38">
        <f>IF(SUM(DN$9:DN252)&gt;0.9,MAX(DF$9:DF252)+1,0)</f>
        <v>0</v>
      </c>
      <c r="DG253" s="44">
        <f t="shared" si="491"/>
        <v>0</v>
      </c>
      <c r="DH253" s="40">
        <f t="shared" si="492"/>
        <v>51956</v>
      </c>
      <c r="DI253" s="43">
        <f t="shared" si="600"/>
        <v>0</v>
      </c>
      <c r="DJ253" s="43">
        <f t="shared" si="586"/>
        <v>0</v>
      </c>
      <c r="DK253" s="45">
        <f>IF(AND(DF253=DM$6,DO252-DM$1/(DM$7-DM$6+1)&gt;=0),ROUND(DM$1/(DM$7-DM$6+1),0),IF(AND(SUM(DK$10:DK252)&gt;0,DO252-DK252&gt;=0),DK252,IF(AND(SUM(DK$10:DK252)&gt;0),DM$1-SUM(DK$10:DK252),0)))</f>
        <v>0</v>
      </c>
      <c r="DL253" s="45">
        <f t="shared" si="542"/>
        <v>0</v>
      </c>
      <c r="DM253" s="45">
        <f t="shared" si="543"/>
        <v>0</v>
      </c>
      <c r="DN253" s="45">
        <f t="shared" si="587"/>
        <v>0</v>
      </c>
      <c r="DO253" s="45">
        <f t="shared" si="544"/>
        <v>0</v>
      </c>
      <c r="DP253" s="45">
        <f>IF(AND(DN253&lt;&gt;0,SUM(DN$9:DN252)=0),ROUND(DM$1*DM$3,0),0)</f>
        <v>0</v>
      </c>
      <c r="DQ253" s="18"/>
      <c r="DR253" s="38">
        <f>IF(SUM(DZ$9:DZ252)&gt;0.9,MAX(DR$9:DR252)+1,0)</f>
        <v>0</v>
      </c>
      <c r="DS253" s="44">
        <f t="shared" si="493"/>
        <v>0</v>
      </c>
      <c r="DT253" s="40">
        <f t="shared" si="494"/>
        <v>51956</v>
      </c>
      <c r="DU253" s="43">
        <f t="shared" si="601"/>
        <v>0</v>
      </c>
      <c r="DV253" s="43">
        <f t="shared" si="588"/>
        <v>0</v>
      </c>
      <c r="DW253" s="45">
        <f>IF(AND(DR253=DY$6,EA252-DY$1/(DY$7-DY$6+1)&gt;=0),ROUND(DY$1/(DY$7-DY$6+1),0),IF(AND(SUM(DW$10:DW252)&gt;0,EA252-DW252&gt;=0),DW252,IF(AND(SUM(DW$10:DW252)&gt;0),DY$1-SUM(DW$10:DW252),0)))</f>
        <v>0</v>
      </c>
      <c r="DX253" s="45">
        <f t="shared" si="545"/>
        <v>0</v>
      </c>
      <c r="DY253" s="45">
        <f t="shared" si="546"/>
        <v>0</v>
      </c>
      <c r="DZ253" s="45">
        <f t="shared" si="589"/>
        <v>0</v>
      </c>
      <c r="EA253" s="45">
        <f t="shared" si="547"/>
        <v>0</v>
      </c>
      <c r="EB253" s="45">
        <f>IF(AND(DZ253&lt;&gt;0,SUM(DZ$9:DZ252)=0),ROUND(DY$1*DY$3,0),0)</f>
        <v>0</v>
      </c>
      <c r="EC253" s="18"/>
      <c r="ED253" s="38">
        <f>IF(SUM(EL$9:EL252)&gt;0.9,MAX(ED$9:ED252)+1,0)</f>
        <v>0</v>
      </c>
      <c r="EE253" s="44">
        <f t="shared" si="495"/>
        <v>0</v>
      </c>
      <c r="EF253" s="40">
        <f t="shared" si="496"/>
        <v>51956</v>
      </c>
      <c r="EG253" s="43">
        <f t="shared" si="602"/>
        <v>0</v>
      </c>
      <c r="EH253" s="43">
        <f t="shared" si="590"/>
        <v>0</v>
      </c>
      <c r="EI253" s="45">
        <f>IF(AND(ED253=EK$6,EM252-EK$1/(EK$7-EK$6+1)&gt;=0),ROUND(EK$1/(EK$7-EK$6+1),0),IF(AND(SUM(EI$10:EI252)&gt;0,EM252-EI252&gt;=0),EI252,IF(AND(SUM(EI$10:EI252)&gt;0),EK$1-SUM(EI$10:EI252),0)))</f>
        <v>0</v>
      </c>
      <c r="EJ253" s="45">
        <f t="shared" si="548"/>
        <v>0</v>
      </c>
      <c r="EK253" s="45">
        <f t="shared" si="549"/>
        <v>0</v>
      </c>
      <c r="EL253" s="45">
        <f t="shared" si="591"/>
        <v>0</v>
      </c>
      <c r="EM253" s="45">
        <f t="shared" si="550"/>
        <v>0</v>
      </c>
      <c r="EN253" s="45">
        <f>IF(AND(EL253&lt;&gt;0,SUM(EL$9:EL252)=0),ROUND(EK$1*EK$3,0),0)</f>
        <v>0</v>
      </c>
      <c r="EO253" s="21"/>
      <c r="EP253" s="46">
        <f t="shared" si="567"/>
        <v>225</v>
      </c>
      <c r="EQ253" s="47">
        <f t="shared" si="551"/>
        <v>51956</v>
      </c>
      <c r="ER253" s="48">
        <f t="shared" si="568"/>
        <v>0</v>
      </c>
      <c r="ES253" s="48">
        <f t="shared" si="552"/>
        <v>0</v>
      </c>
      <c r="ET253" s="48">
        <f t="shared" si="553"/>
        <v>0</v>
      </c>
      <c r="EU253" s="48">
        <f t="shared" si="554"/>
        <v>0</v>
      </c>
      <c r="EV253" s="48">
        <f t="shared" si="555"/>
        <v>0</v>
      </c>
      <c r="EW253" s="48">
        <f t="shared" si="556"/>
        <v>0</v>
      </c>
      <c r="EX253" s="48">
        <f t="shared" si="557"/>
        <v>0</v>
      </c>
      <c r="EY253" s="48">
        <f t="shared" si="558"/>
        <v>0</v>
      </c>
      <c r="EZ253" s="48">
        <f t="shared" si="559"/>
        <v>0</v>
      </c>
      <c r="FA253" s="48">
        <f t="shared" si="560"/>
        <v>0</v>
      </c>
      <c r="FB253" s="48">
        <f t="shared" si="561"/>
        <v>0</v>
      </c>
      <c r="FC253" s="48">
        <f t="shared" si="562"/>
        <v>0</v>
      </c>
      <c r="FD253" s="48">
        <f t="shared" si="497"/>
        <v>0</v>
      </c>
      <c r="FE253" s="49">
        <f t="shared" si="473"/>
        <v>0</v>
      </c>
      <c r="FF253" s="49">
        <f t="shared" si="603"/>
        <v>0</v>
      </c>
      <c r="FG253" s="49">
        <f t="shared" si="604"/>
        <v>0</v>
      </c>
      <c r="FH253" s="49">
        <f t="shared" si="605"/>
        <v>0</v>
      </c>
      <c r="FI253" s="49">
        <f t="shared" si="606"/>
        <v>0</v>
      </c>
      <c r="FJ253" s="49">
        <f t="shared" si="607"/>
        <v>0</v>
      </c>
      <c r="FK253" s="49">
        <f t="shared" si="608"/>
        <v>0</v>
      </c>
      <c r="FL253" s="49">
        <f t="shared" si="609"/>
        <v>0</v>
      </c>
      <c r="FM253" s="49">
        <f t="shared" si="610"/>
        <v>0</v>
      </c>
      <c r="FN253" s="49">
        <f t="shared" si="563"/>
        <v>0</v>
      </c>
      <c r="FO253" s="49">
        <f t="shared" si="564"/>
        <v>0</v>
      </c>
      <c r="FP253" s="49">
        <f t="shared" si="565"/>
        <v>0</v>
      </c>
      <c r="FQ253" s="49">
        <f t="shared" si="566"/>
        <v>0</v>
      </c>
      <c r="FR253" s="49">
        <f t="shared" si="611"/>
        <v>0</v>
      </c>
      <c r="FS253" s="49">
        <f>IF(SUM(FF253:FF$298)=0,FF$299*FS$8/12,0)</f>
        <v>0</v>
      </c>
      <c r="FT253" s="49">
        <f>IF(SUM(FG253:FG$298)=0,FG$299*FT$8/12,0)</f>
        <v>0</v>
      </c>
      <c r="FU253" s="49">
        <f>IF(SUM(FH253:FH$298)=0,FH$299*FU$8/12,0)</f>
        <v>0</v>
      </c>
      <c r="FV253" s="49">
        <f>IF(SUM(FI253:FI$298)=0,FI$299*FV$8/12,0)</f>
        <v>0</v>
      </c>
      <c r="FW253" s="49">
        <f>IF(SUM(FJ253:FJ$298)=0,FJ$299*FW$8/12,0)</f>
        <v>0</v>
      </c>
      <c r="FX253" s="49">
        <f>IF(SUM(FK253:FK$298)=0,FK$299*FX$8/12,0)</f>
        <v>0</v>
      </c>
      <c r="FY253" s="49">
        <f>IF(SUM(FL253:FL$298)=0,FL$299*FY$8/12,0)</f>
        <v>0</v>
      </c>
      <c r="FZ253" s="49">
        <f>IF(SUM(FM253:FM$298)=0,FM$299*FZ$8/12,0)</f>
        <v>0</v>
      </c>
      <c r="GA253" s="49">
        <f>IF(SUM(FN253:FN$298)=0,FN$299*GA$8/12,0)</f>
        <v>0</v>
      </c>
      <c r="GB253" s="49">
        <f>IF(SUM(FO253:FO$298)=0,FO$299*GB$8/12,0)</f>
        <v>0</v>
      </c>
      <c r="GC253" s="49">
        <f>IF(SUM(FP253:FP$298)=0,FP$299*GC$8/12,0)</f>
        <v>0</v>
      </c>
      <c r="GD253" s="49">
        <f>IF(SUM(FQ253:FQ$298)=0,FQ$299*GD$8/12,0)</f>
        <v>0</v>
      </c>
      <c r="GE253" s="49">
        <f t="shared" si="612"/>
        <v>0</v>
      </c>
      <c r="GF253" s="49">
        <f t="shared" si="498"/>
        <v>0</v>
      </c>
      <c r="GG253" s="49">
        <f t="shared" si="511"/>
        <v>0</v>
      </c>
      <c r="GH253" s="49">
        <f t="shared" si="499"/>
        <v>0</v>
      </c>
      <c r="GI253" s="49">
        <f t="shared" si="512"/>
        <v>0</v>
      </c>
      <c r="GJ253" s="49">
        <f t="shared" si="500"/>
        <v>0</v>
      </c>
      <c r="GK253" s="21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  <c r="IW253" s="64"/>
      <c r="IX253" s="64"/>
      <c r="IY253" s="64"/>
      <c r="IZ253" s="64"/>
      <c r="JA253" s="64"/>
      <c r="JB253" s="64"/>
      <c r="JC253" s="64"/>
      <c r="JD253" s="64"/>
      <c r="JE253" s="64"/>
      <c r="JF253" s="64"/>
      <c r="JG253" s="64"/>
      <c r="JH253" s="64"/>
      <c r="JI253" s="64"/>
      <c r="JJ253" s="64"/>
      <c r="JK253" s="64"/>
      <c r="JL253" s="64"/>
      <c r="JM253" s="64"/>
      <c r="JN253" s="64"/>
      <c r="JO253" s="64"/>
      <c r="JP253" s="64"/>
      <c r="JQ253" s="64"/>
      <c r="JR253" s="64"/>
      <c r="JS253" s="64"/>
      <c r="JT253" s="64"/>
      <c r="JU253" s="64"/>
      <c r="JV253" s="64"/>
      <c r="JW253" s="64"/>
      <c r="JX253" s="64"/>
      <c r="JY253" s="64"/>
      <c r="JZ253" s="64"/>
      <c r="KA253" s="64"/>
      <c r="KB253" s="64"/>
      <c r="KC253" s="64"/>
      <c r="KD253" s="64"/>
      <c r="KE253" s="64"/>
      <c r="KF253" s="64"/>
      <c r="KG253" s="64"/>
      <c r="KH253" s="64"/>
      <c r="KI253" s="64"/>
      <c r="KJ253" s="64"/>
      <c r="KK253" s="64"/>
      <c r="KL253" s="64"/>
      <c r="KM253" s="64"/>
    </row>
    <row r="254" spans="1:299">
      <c r="A254" s="57"/>
      <c r="B254" s="38">
        <f>IF(SUM(J$9:J253)&gt;0.9,MAX(B$9:B253)+1,0)</f>
        <v>225</v>
      </c>
      <c r="C254" s="44">
        <f t="shared" si="474"/>
        <v>0</v>
      </c>
      <c r="D254" s="40">
        <v>51986</v>
      </c>
      <c r="E254" s="43">
        <f t="shared" si="513"/>
        <v>0</v>
      </c>
      <c r="F254" s="43">
        <f t="shared" si="514"/>
        <v>0</v>
      </c>
      <c r="G254" s="45">
        <f>IF(AND(B254=I$6,K253-I$1/(I$7-I$6+1)&gt;=0),ROUND(I$1/(I$7-I$6+1),0),IF(AND(SUM(G$10:G253)&gt;0,K253-G253&gt;=0),G253,IF(AND(SUM(G$10:G253)&gt;0),I$1-SUM(G$10:G253),0)))</f>
        <v>0</v>
      </c>
      <c r="H254" s="45">
        <f t="shared" si="515"/>
        <v>0</v>
      </c>
      <c r="I254" s="45">
        <f t="shared" si="516"/>
        <v>0</v>
      </c>
      <c r="J254" s="45">
        <f t="shared" si="569"/>
        <v>0</v>
      </c>
      <c r="K254" s="45">
        <f t="shared" si="517"/>
        <v>0</v>
      </c>
      <c r="L254" s="45">
        <f>IF(AND(J254&lt;&gt;0,SUM(J$9:J253)=0),ROUND(I$1*I$3,0),0)</f>
        <v>0</v>
      </c>
      <c r="M254" s="18"/>
      <c r="N254" s="38">
        <f>IF(SUM(V$9:V253)&gt;0.9,MAX(N$9:N253)+1,0)</f>
        <v>0</v>
      </c>
      <c r="O254" s="44">
        <f t="shared" si="475"/>
        <v>0</v>
      </c>
      <c r="P254" s="40">
        <f t="shared" si="476"/>
        <v>51986</v>
      </c>
      <c r="Q254" s="43">
        <f t="shared" si="592"/>
        <v>0</v>
      </c>
      <c r="R254" s="43">
        <f t="shared" si="570"/>
        <v>0</v>
      </c>
      <c r="S254" s="45">
        <f>IF(AND(N254=U$6,W253-U$1/(U$7-U$6+1)&gt;=0),ROUND(U$1/(U$7-U$6+1),0),IF(AND(SUM(S$10:S253)&gt;0,W253-S253&gt;=0),S253,IF(AND(SUM(S$10:S253)&gt;0),U$1-SUM(S$10:S253),0)))</f>
        <v>0</v>
      </c>
      <c r="T254" s="45">
        <f t="shared" si="518"/>
        <v>0</v>
      </c>
      <c r="U254" s="45">
        <f t="shared" si="519"/>
        <v>0</v>
      </c>
      <c r="V254" s="45">
        <f t="shared" si="571"/>
        <v>0</v>
      </c>
      <c r="W254" s="45">
        <f t="shared" si="520"/>
        <v>0</v>
      </c>
      <c r="X254" s="45">
        <f>IF(AND(V254&lt;&gt;0,SUM(V$9:V253)=0),ROUND(U$1*U$3,0),0)</f>
        <v>0</v>
      </c>
      <c r="Y254" s="18"/>
      <c r="Z254" s="38">
        <f>IF(SUM(AH$9:AH253)&gt;0.9,MAX(Z$9:Z253)+1,0)</f>
        <v>0</v>
      </c>
      <c r="AA254" s="44">
        <f t="shared" si="477"/>
        <v>0</v>
      </c>
      <c r="AB254" s="40">
        <f t="shared" si="478"/>
        <v>51986</v>
      </c>
      <c r="AC254" s="43">
        <f t="shared" si="593"/>
        <v>0</v>
      </c>
      <c r="AD254" s="43">
        <f t="shared" si="572"/>
        <v>0</v>
      </c>
      <c r="AE254" s="45">
        <f>IF(AND(Z254=AG$6,AI253-AG$1/(AG$7-AG$6+1)&gt;=0),ROUND(AG$1/(AG$7-AG$6+1),0),IF(AND(SUM(AE$10:AE253)&gt;0,AI253-AE253&gt;=0),AE253,IF(AND(SUM(AE$10:AE253)&gt;0),AG$1-SUM(AE$10:AE253),0)))</f>
        <v>0</v>
      </c>
      <c r="AF254" s="45">
        <f t="shared" si="521"/>
        <v>0</v>
      </c>
      <c r="AG254" s="45">
        <f t="shared" si="522"/>
        <v>0</v>
      </c>
      <c r="AH254" s="45">
        <f t="shared" si="573"/>
        <v>0</v>
      </c>
      <c r="AI254" s="45">
        <f t="shared" si="523"/>
        <v>0</v>
      </c>
      <c r="AJ254" s="45">
        <f>IF(AND(AH254&lt;&gt;0,SUM(AH$9:AH253)=0),ROUND(AG$1*AG$3,0),0)</f>
        <v>0</v>
      </c>
      <c r="AK254" s="18"/>
      <c r="AL254" s="38">
        <f>IF(SUM(AT$9:AT253)&gt;0.9,MAX(AL$9:AL253)+1,0)</f>
        <v>0</v>
      </c>
      <c r="AM254" s="44">
        <f t="shared" si="479"/>
        <v>0</v>
      </c>
      <c r="AN254" s="40">
        <f t="shared" si="480"/>
        <v>51986</v>
      </c>
      <c r="AO254" s="43">
        <f t="shared" si="594"/>
        <v>0</v>
      </c>
      <c r="AP254" s="43">
        <f t="shared" si="574"/>
        <v>0</v>
      </c>
      <c r="AQ254" s="45">
        <f>IF(AND(AL254=AS$6,AU253-AS$1/(AS$7-AS$6+1)&gt;=0),ROUND(AS$1/(AS$7-AS$6+1),0),IF(AND(SUM(AQ$10:AQ253)&gt;0,AU253-AQ253&gt;=0),AQ253,IF(AND(SUM(AQ$10:AQ253)&gt;0),AS$1-SUM(AQ$10:AQ253),0)))</f>
        <v>0</v>
      </c>
      <c r="AR254" s="45">
        <f t="shared" si="524"/>
        <v>0</v>
      </c>
      <c r="AS254" s="45">
        <f t="shared" si="525"/>
        <v>0</v>
      </c>
      <c r="AT254" s="45">
        <f t="shared" si="575"/>
        <v>0</v>
      </c>
      <c r="AU254" s="45">
        <f t="shared" si="526"/>
        <v>0</v>
      </c>
      <c r="AV254" s="45">
        <f>IF(AND(AT254&lt;&gt;0,SUM(AT$9:AT253)=0),ROUND(AS$1*AS$3,0),0)</f>
        <v>0</v>
      </c>
      <c r="AW254" s="18"/>
      <c r="AX254" s="38">
        <f>IF(SUM(BF$9:BF253)&gt;0.9,MAX(AX$9:AX253)+1,0)</f>
        <v>0</v>
      </c>
      <c r="AY254" s="44">
        <f t="shared" si="481"/>
        <v>0</v>
      </c>
      <c r="AZ254" s="40">
        <f t="shared" si="482"/>
        <v>51986</v>
      </c>
      <c r="BA254" s="43">
        <f t="shared" si="595"/>
        <v>0</v>
      </c>
      <c r="BB254" s="43">
        <f t="shared" si="576"/>
        <v>0</v>
      </c>
      <c r="BC254" s="45">
        <f>IF(AND(AX254=BE$6,BG253-BE$1/(BE$7-BE$6+1)&gt;=0),ROUND(BE$1/(BE$7-BE$6+1),0),IF(AND(SUM(BC$10:BC253)&gt;0,BG253-BC253&gt;=0),BC253,IF(AND(SUM(BC$10:BC253)&gt;0),BE$1-SUM(BC$10:BC253),0)))</f>
        <v>0</v>
      </c>
      <c r="BD254" s="45">
        <f t="shared" si="527"/>
        <v>0</v>
      </c>
      <c r="BE254" s="45">
        <f t="shared" si="528"/>
        <v>0</v>
      </c>
      <c r="BF254" s="45">
        <f t="shared" si="577"/>
        <v>0</v>
      </c>
      <c r="BG254" s="45">
        <f t="shared" si="529"/>
        <v>0</v>
      </c>
      <c r="BH254" s="45">
        <f>IF(AND(BF254&lt;&gt;0,SUM(BF$9:BF253)=0),ROUND(BE$1*BE$3,0),0)</f>
        <v>0</v>
      </c>
      <c r="BI254" s="18"/>
      <c r="BJ254" s="38">
        <f>IF(SUM(BR$9:BR253)&gt;0.9,MAX(BJ$9:BJ253)+1,0)</f>
        <v>0</v>
      </c>
      <c r="BK254" s="44">
        <f t="shared" si="483"/>
        <v>0</v>
      </c>
      <c r="BL254" s="40">
        <f t="shared" si="484"/>
        <v>51986</v>
      </c>
      <c r="BM254" s="43">
        <f t="shared" si="596"/>
        <v>0</v>
      </c>
      <c r="BN254" s="43">
        <f t="shared" si="578"/>
        <v>0</v>
      </c>
      <c r="BO254" s="45">
        <f>IF(AND(BJ254=BQ$6,BS253-BQ$1/(BQ$7-BQ$6+1)&gt;=0),ROUND(BQ$1/(BQ$7-BQ$6+1),0),IF(AND(SUM(BO$10:BO253)&gt;0,BS253-BO253&gt;=0),BO253,IF(AND(SUM(BO$10:BO253)&gt;0),BQ$1-SUM(BO$10:BO253),0)))</f>
        <v>0</v>
      </c>
      <c r="BP254" s="45">
        <f t="shared" si="530"/>
        <v>0</v>
      </c>
      <c r="BQ254" s="45">
        <f t="shared" si="531"/>
        <v>0</v>
      </c>
      <c r="BR254" s="45">
        <f t="shared" si="579"/>
        <v>0</v>
      </c>
      <c r="BS254" s="45">
        <f t="shared" si="532"/>
        <v>0</v>
      </c>
      <c r="BT254" s="45">
        <f>IF(AND(BR254&lt;&gt;0,SUM(BR$9:BR253)=0),ROUND(BQ$1*BQ$3,0),0)</f>
        <v>0</v>
      </c>
      <c r="BU254" s="18"/>
      <c r="BV254" s="38">
        <f>IF(SUM(CD$9:CD253)&gt;0.9,MAX(BV$9:BV253)+1,0)</f>
        <v>0</v>
      </c>
      <c r="BW254" s="44">
        <f t="shared" si="485"/>
        <v>0</v>
      </c>
      <c r="BX254" s="40">
        <f t="shared" si="486"/>
        <v>51986</v>
      </c>
      <c r="BY254" s="43">
        <f t="shared" si="597"/>
        <v>0</v>
      </c>
      <c r="BZ254" s="43">
        <f t="shared" si="580"/>
        <v>0</v>
      </c>
      <c r="CA254" s="45">
        <f>IF(AND(BV254=CC$6,CE253-CC$1/(CC$7-CC$6+1)&gt;=0),ROUND(CC$1/(CC$7-CC$6+1),0),IF(AND(SUM(CA$10:CA253)&gt;0,CE253-CA253&gt;=0),CA253,IF(AND(SUM(CA$10:CA253)&gt;0),CC$1-SUM(CA$10:CA253),0)))</f>
        <v>0</v>
      </c>
      <c r="CB254" s="45">
        <f t="shared" si="533"/>
        <v>0</v>
      </c>
      <c r="CC254" s="45">
        <f t="shared" si="534"/>
        <v>0</v>
      </c>
      <c r="CD254" s="45">
        <f t="shared" si="581"/>
        <v>0</v>
      </c>
      <c r="CE254" s="45">
        <f t="shared" si="535"/>
        <v>0</v>
      </c>
      <c r="CF254" s="45">
        <f>IF(AND(CD254&lt;&gt;0,SUM(CD$9:CD253)=0),ROUND(CC$1*CC$3,0),0)</f>
        <v>0</v>
      </c>
      <c r="CG254" s="18"/>
      <c r="CH254" s="38">
        <f>IF(SUM(CP$9:CP253)&gt;0.9,MAX(CH$9:CH253)+1,0)</f>
        <v>0</v>
      </c>
      <c r="CI254" s="44">
        <f t="shared" si="487"/>
        <v>0</v>
      </c>
      <c r="CJ254" s="40">
        <f t="shared" si="488"/>
        <v>51986</v>
      </c>
      <c r="CK254" s="43">
        <f t="shared" si="598"/>
        <v>0</v>
      </c>
      <c r="CL254" s="43">
        <f t="shared" si="582"/>
        <v>0</v>
      </c>
      <c r="CM254" s="45">
        <f>IF(AND(CH254=CO$6,CQ253-CO$1/(CO$7-CO$6+1)&gt;=0),ROUND(CO$1/(CO$7-CO$6+1),0),IF(AND(SUM(CM$10:CM253)&gt;0,CQ253-CM253&gt;=0),CM253,IF(AND(SUM(CM$10:CM253)&gt;0),CO$1-SUM(CM$10:CM253),0)))</f>
        <v>0</v>
      </c>
      <c r="CN254" s="45">
        <f t="shared" si="536"/>
        <v>0</v>
      </c>
      <c r="CO254" s="45">
        <f t="shared" si="537"/>
        <v>0</v>
      </c>
      <c r="CP254" s="45">
        <f t="shared" si="583"/>
        <v>0</v>
      </c>
      <c r="CQ254" s="45">
        <f t="shared" si="538"/>
        <v>0</v>
      </c>
      <c r="CR254" s="45">
        <f>IF(AND(CP254&lt;&gt;0,SUM(CP$9:CP253)=0),ROUND(CO$1*CO$3,0),0)</f>
        <v>0</v>
      </c>
      <c r="CS254" s="18"/>
      <c r="CT254" s="38">
        <f>IF(SUM(DB$9:DB253)&gt;0.9,MAX(CT$9:CT253)+1,0)</f>
        <v>0</v>
      </c>
      <c r="CU254" s="44">
        <f t="shared" si="489"/>
        <v>0</v>
      </c>
      <c r="CV254" s="40">
        <f t="shared" si="490"/>
        <v>51986</v>
      </c>
      <c r="CW254" s="43">
        <f t="shared" si="599"/>
        <v>0</v>
      </c>
      <c r="CX254" s="43">
        <f t="shared" si="584"/>
        <v>0</v>
      </c>
      <c r="CY254" s="45">
        <f>IF(AND(CT254=DA$6,DC253-DA$1/(DA$7-DA$6+1)&gt;=0),ROUND(DA$1/(DA$7-DA$6+1),0),IF(AND(SUM(CY$10:CY253)&gt;0,DC253-CY253&gt;=0),CY253,IF(AND(SUM(CY$10:CY253)&gt;0),DA$1-SUM(CY$10:CY253),0)))</f>
        <v>0</v>
      </c>
      <c r="CZ254" s="45">
        <f t="shared" si="539"/>
        <v>0</v>
      </c>
      <c r="DA254" s="45">
        <f t="shared" si="540"/>
        <v>0</v>
      </c>
      <c r="DB254" s="45">
        <f t="shared" si="585"/>
        <v>0</v>
      </c>
      <c r="DC254" s="45">
        <f t="shared" si="541"/>
        <v>0</v>
      </c>
      <c r="DD254" s="45">
        <f>IF(AND(DB254&lt;&gt;0,SUM(DB$9:DB253)=0),ROUND(DA$1*DA$3,0),0)</f>
        <v>0</v>
      </c>
      <c r="DE254" s="18"/>
      <c r="DF254" s="38">
        <f>IF(SUM(DN$9:DN253)&gt;0.9,MAX(DF$9:DF253)+1,0)</f>
        <v>0</v>
      </c>
      <c r="DG254" s="44">
        <f t="shared" si="491"/>
        <v>0</v>
      </c>
      <c r="DH254" s="40">
        <f t="shared" si="492"/>
        <v>51986</v>
      </c>
      <c r="DI254" s="43">
        <f t="shared" si="600"/>
        <v>0</v>
      </c>
      <c r="DJ254" s="43">
        <f t="shared" si="586"/>
        <v>0</v>
      </c>
      <c r="DK254" s="45">
        <f>IF(AND(DF254=DM$6,DO253-DM$1/(DM$7-DM$6+1)&gt;=0),ROUND(DM$1/(DM$7-DM$6+1),0),IF(AND(SUM(DK$10:DK253)&gt;0,DO253-DK253&gt;=0),DK253,IF(AND(SUM(DK$10:DK253)&gt;0),DM$1-SUM(DK$10:DK253),0)))</f>
        <v>0</v>
      </c>
      <c r="DL254" s="45">
        <f t="shared" si="542"/>
        <v>0</v>
      </c>
      <c r="DM254" s="45">
        <f t="shared" si="543"/>
        <v>0</v>
      </c>
      <c r="DN254" s="45">
        <f t="shared" si="587"/>
        <v>0</v>
      </c>
      <c r="DO254" s="45">
        <f t="shared" si="544"/>
        <v>0</v>
      </c>
      <c r="DP254" s="45">
        <f>IF(AND(DN254&lt;&gt;0,SUM(DN$9:DN253)=0),ROUND(DM$1*DM$3,0),0)</f>
        <v>0</v>
      </c>
      <c r="DQ254" s="18"/>
      <c r="DR254" s="38">
        <f>IF(SUM(DZ$9:DZ253)&gt;0.9,MAX(DR$9:DR253)+1,0)</f>
        <v>0</v>
      </c>
      <c r="DS254" s="44">
        <f t="shared" si="493"/>
        <v>0</v>
      </c>
      <c r="DT254" s="40">
        <f t="shared" si="494"/>
        <v>51986</v>
      </c>
      <c r="DU254" s="43">
        <f t="shared" si="601"/>
        <v>0</v>
      </c>
      <c r="DV254" s="43">
        <f t="shared" si="588"/>
        <v>0</v>
      </c>
      <c r="DW254" s="45">
        <f>IF(AND(DR254=DY$6,EA253-DY$1/(DY$7-DY$6+1)&gt;=0),ROUND(DY$1/(DY$7-DY$6+1),0),IF(AND(SUM(DW$10:DW253)&gt;0,EA253-DW253&gt;=0),DW253,IF(AND(SUM(DW$10:DW253)&gt;0),DY$1-SUM(DW$10:DW253),0)))</f>
        <v>0</v>
      </c>
      <c r="DX254" s="45">
        <f t="shared" si="545"/>
        <v>0</v>
      </c>
      <c r="DY254" s="45">
        <f t="shared" si="546"/>
        <v>0</v>
      </c>
      <c r="DZ254" s="45">
        <f t="shared" si="589"/>
        <v>0</v>
      </c>
      <c r="EA254" s="45">
        <f t="shared" si="547"/>
        <v>0</v>
      </c>
      <c r="EB254" s="45">
        <f>IF(AND(DZ254&lt;&gt;0,SUM(DZ$9:DZ253)=0),ROUND(DY$1*DY$3,0),0)</f>
        <v>0</v>
      </c>
      <c r="EC254" s="18"/>
      <c r="ED254" s="38">
        <f>IF(SUM(EL$9:EL253)&gt;0.9,MAX(ED$9:ED253)+1,0)</f>
        <v>0</v>
      </c>
      <c r="EE254" s="44">
        <f t="shared" si="495"/>
        <v>0</v>
      </c>
      <c r="EF254" s="40">
        <f t="shared" si="496"/>
        <v>51986</v>
      </c>
      <c r="EG254" s="43">
        <f t="shared" si="602"/>
        <v>0</v>
      </c>
      <c r="EH254" s="43">
        <f t="shared" si="590"/>
        <v>0</v>
      </c>
      <c r="EI254" s="45">
        <f>IF(AND(ED254=EK$6,EM253-EK$1/(EK$7-EK$6+1)&gt;=0),ROUND(EK$1/(EK$7-EK$6+1),0),IF(AND(SUM(EI$10:EI253)&gt;0,EM253-EI253&gt;=0),EI253,IF(AND(SUM(EI$10:EI253)&gt;0),EK$1-SUM(EI$10:EI253),0)))</f>
        <v>0</v>
      </c>
      <c r="EJ254" s="45">
        <f t="shared" si="548"/>
        <v>0</v>
      </c>
      <c r="EK254" s="45">
        <f t="shared" si="549"/>
        <v>0</v>
      </c>
      <c r="EL254" s="45">
        <f t="shared" si="591"/>
        <v>0</v>
      </c>
      <c r="EM254" s="45">
        <f t="shared" si="550"/>
        <v>0</v>
      </c>
      <c r="EN254" s="45">
        <f>IF(AND(EL254&lt;&gt;0,SUM(EL$9:EL253)=0),ROUND(EK$1*EK$3,0),0)</f>
        <v>0</v>
      </c>
      <c r="EO254" s="21"/>
      <c r="EP254" s="46">
        <f t="shared" si="567"/>
        <v>226</v>
      </c>
      <c r="EQ254" s="47">
        <f t="shared" si="551"/>
        <v>51986</v>
      </c>
      <c r="ER254" s="48">
        <f t="shared" si="568"/>
        <v>0</v>
      </c>
      <c r="ES254" s="48">
        <f t="shared" si="552"/>
        <v>0</v>
      </c>
      <c r="ET254" s="48">
        <f t="shared" si="553"/>
        <v>0</v>
      </c>
      <c r="EU254" s="48">
        <f t="shared" si="554"/>
        <v>0</v>
      </c>
      <c r="EV254" s="48">
        <f t="shared" si="555"/>
        <v>0</v>
      </c>
      <c r="EW254" s="48">
        <f t="shared" si="556"/>
        <v>0</v>
      </c>
      <c r="EX254" s="48">
        <f t="shared" si="557"/>
        <v>0</v>
      </c>
      <c r="EY254" s="48">
        <f t="shared" si="558"/>
        <v>0</v>
      </c>
      <c r="EZ254" s="48">
        <f t="shared" si="559"/>
        <v>0</v>
      </c>
      <c r="FA254" s="48">
        <f t="shared" si="560"/>
        <v>0</v>
      </c>
      <c r="FB254" s="48">
        <f t="shared" si="561"/>
        <v>0</v>
      </c>
      <c r="FC254" s="48">
        <f t="shared" si="562"/>
        <v>0</v>
      </c>
      <c r="FD254" s="48">
        <f t="shared" si="497"/>
        <v>0</v>
      </c>
      <c r="FE254" s="49">
        <f t="shared" si="473"/>
        <v>0</v>
      </c>
      <c r="FF254" s="49">
        <f t="shared" si="603"/>
        <v>0</v>
      </c>
      <c r="FG254" s="49">
        <f t="shared" si="604"/>
        <v>0</v>
      </c>
      <c r="FH254" s="49">
        <f t="shared" si="605"/>
        <v>0</v>
      </c>
      <c r="FI254" s="49">
        <f t="shared" si="606"/>
        <v>0</v>
      </c>
      <c r="FJ254" s="49">
        <f t="shared" si="607"/>
        <v>0</v>
      </c>
      <c r="FK254" s="49">
        <f t="shared" si="608"/>
        <v>0</v>
      </c>
      <c r="FL254" s="49">
        <f t="shared" si="609"/>
        <v>0</v>
      </c>
      <c r="FM254" s="49">
        <f t="shared" si="610"/>
        <v>0</v>
      </c>
      <c r="FN254" s="49">
        <f t="shared" si="563"/>
        <v>0</v>
      </c>
      <c r="FO254" s="49">
        <f t="shared" si="564"/>
        <v>0</v>
      </c>
      <c r="FP254" s="49">
        <f t="shared" si="565"/>
        <v>0</v>
      </c>
      <c r="FQ254" s="49">
        <f t="shared" si="566"/>
        <v>0</v>
      </c>
      <c r="FR254" s="49">
        <f t="shared" si="611"/>
        <v>0</v>
      </c>
      <c r="FS254" s="49">
        <f>IF(SUM(FF254:FF$298)=0,FF$299*FS$8/12,0)</f>
        <v>0</v>
      </c>
      <c r="FT254" s="49">
        <f>IF(SUM(FG254:FG$298)=0,FG$299*FT$8/12,0)</f>
        <v>0</v>
      </c>
      <c r="FU254" s="49">
        <f>IF(SUM(FH254:FH$298)=0,FH$299*FU$8/12,0)</f>
        <v>0</v>
      </c>
      <c r="FV254" s="49">
        <f>IF(SUM(FI254:FI$298)=0,FI$299*FV$8/12,0)</f>
        <v>0</v>
      </c>
      <c r="FW254" s="49">
        <f>IF(SUM(FJ254:FJ$298)=0,FJ$299*FW$8/12,0)</f>
        <v>0</v>
      </c>
      <c r="FX254" s="49">
        <f>IF(SUM(FK254:FK$298)=0,FK$299*FX$8/12,0)</f>
        <v>0</v>
      </c>
      <c r="FY254" s="49">
        <f>IF(SUM(FL254:FL$298)=0,FL$299*FY$8/12,0)</f>
        <v>0</v>
      </c>
      <c r="FZ254" s="49">
        <f>IF(SUM(FM254:FM$298)=0,FM$299*FZ$8/12,0)</f>
        <v>0</v>
      </c>
      <c r="GA254" s="49">
        <f>IF(SUM(FN254:FN$298)=0,FN$299*GA$8/12,0)</f>
        <v>0</v>
      </c>
      <c r="GB254" s="49">
        <f>IF(SUM(FO254:FO$298)=0,FO$299*GB$8/12,0)</f>
        <v>0</v>
      </c>
      <c r="GC254" s="49">
        <f>IF(SUM(FP254:FP$298)=0,FP$299*GC$8/12,0)</f>
        <v>0</v>
      </c>
      <c r="GD254" s="49">
        <f>IF(SUM(FQ254:FQ$298)=0,FQ$299*GD$8/12,0)</f>
        <v>0</v>
      </c>
      <c r="GE254" s="49">
        <f t="shared" si="612"/>
        <v>0</v>
      </c>
      <c r="GF254" s="49">
        <f t="shared" si="498"/>
        <v>0</v>
      </c>
      <c r="GG254" s="49">
        <f t="shared" si="511"/>
        <v>0</v>
      </c>
      <c r="GH254" s="49">
        <f t="shared" si="499"/>
        <v>0</v>
      </c>
      <c r="GI254" s="49">
        <f t="shared" si="512"/>
        <v>0</v>
      </c>
      <c r="GJ254" s="49">
        <f t="shared" si="500"/>
        <v>0</v>
      </c>
      <c r="GK254" s="21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  <c r="IW254" s="64"/>
      <c r="IX254" s="64"/>
      <c r="IY254" s="64"/>
      <c r="IZ254" s="64"/>
      <c r="JA254" s="64"/>
      <c r="JB254" s="64"/>
      <c r="JC254" s="64"/>
      <c r="JD254" s="64"/>
      <c r="JE254" s="64"/>
      <c r="JF254" s="64"/>
      <c r="JG254" s="64"/>
      <c r="JH254" s="64"/>
      <c r="JI254" s="64"/>
      <c r="JJ254" s="64"/>
      <c r="JK254" s="64"/>
      <c r="JL254" s="64"/>
      <c r="JM254" s="64"/>
      <c r="JN254" s="64"/>
      <c r="JO254" s="64"/>
      <c r="JP254" s="64"/>
      <c r="JQ254" s="64"/>
      <c r="JR254" s="64"/>
      <c r="JS254" s="64"/>
      <c r="JT254" s="64"/>
      <c r="JU254" s="64"/>
      <c r="JV254" s="64"/>
      <c r="JW254" s="64"/>
      <c r="JX254" s="64"/>
      <c r="JY254" s="64"/>
      <c r="JZ254" s="64"/>
      <c r="KA254" s="64"/>
      <c r="KB254" s="64"/>
      <c r="KC254" s="64"/>
      <c r="KD254" s="64"/>
      <c r="KE254" s="64"/>
      <c r="KF254" s="64"/>
      <c r="KG254" s="64"/>
      <c r="KH254" s="64"/>
      <c r="KI254" s="64"/>
      <c r="KJ254" s="64"/>
      <c r="KK254" s="64"/>
      <c r="KL254" s="64"/>
      <c r="KM254" s="64"/>
    </row>
    <row r="255" spans="1:299">
      <c r="A255" s="57"/>
      <c r="B255" s="38">
        <f>IF(SUM(J$9:J254)&gt;0.9,MAX(B$9:B254)+1,0)</f>
        <v>226</v>
      </c>
      <c r="C255" s="44">
        <f t="shared" si="474"/>
        <v>0</v>
      </c>
      <c r="D255" s="40">
        <v>52017</v>
      </c>
      <c r="E255" s="43">
        <f t="shared" si="513"/>
        <v>0</v>
      </c>
      <c r="F255" s="43">
        <f t="shared" si="514"/>
        <v>0</v>
      </c>
      <c r="G255" s="45">
        <f>IF(AND(B255=I$6,K254-I$1/(I$7-I$6+1)&gt;=0),ROUND(I$1/(I$7-I$6+1),0),IF(AND(SUM(G$10:G254)&gt;0,K254-G254&gt;=0),G254,IF(AND(SUM(G$10:G254)&gt;0),I$1-SUM(G$10:G254),0)))</f>
        <v>0</v>
      </c>
      <c r="H255" s="45">
        <f t="shared" si="515"/>
        <v>0</v>
      </c>
      <c r="I255" s="45">
        <f t="shared" si="516"/>
        <v>0</v>
      </c>
      <c r="J255" s="45">
        <f t="shared" si="569"/>
        <v>0</v>
      </c>
      <c r="K255" s="45">
        <f t="shared" si="517"/>
        <v>0</v>
      </c>
      <c r="L255" s="45">
        <f>IF(AND(J255&lt;&gt;0,SUM(J$9:J254)=0),ROUND(I$1*I$3,0),0)</f>
        <v>0</v>
      </c>
      <c r="M255" s="18"/>
      <c r="N255" s="38">
        <f>IF(SUM(V$9:V254)&gt;0.9,MAX(N$9:N254)+1,0)</f>
        <v>0</v>
      </c>
      <c r="O255" s="44">
        <f t="shared" si="475"/>
        <v>0</v>
      </c>
      <c r="P255" s="40">
        <f t="shared" si="476"/>
        <v>52017</v>
      </c>
      <c r="Q255" s="43">
        <f t="shared" si="592"/>
        <v>0</v>
      </c>
      <c r="R255" s="43">
        <f t="shared" si="570"/>
        <v>0</v>
      </c>
      <c r="S255" s="45">
        <f>IF(AND(N255=U$6,W254-U$1/(U$7-U$6+1)&gt;=0),ROUND(U$1/(U$7-U$6+1),0),IF(AND(SUM(S$10:S254)&gt;0,W254-S254&gt;=0),S254,IF(AND(SUM(S$10:S254)&gt;0),U$1-SUM(S$10:S254),0)))</f>
        <v>0</v>
      </c>
      <c r="T255" s="45">
        <f t="shared" si="518"/>
        <v>0</v>
      </c>
      <c r="U255" s="45">
        <f t="shared" si="519"/>
        <v>0</v>
      </c>
      <c r="V255" s="45">
        <f t="shared" si="571"/>
        <v>0</v>
      </c>
      <c r="W255" s="45">
        <f t="shared" si="520"/>
        <v>0</v>
      </c>
      <c r="X255" s="45">
        <f>IF(AND(V255&lt;&gt;0,SUM(V$9:V254)=0),ROUND(U$1*U$3,0),0)</f>
        <v>0</v>
      </c>
      <c r="Y255" s="18"/>
      <c r="Z255" s="38">
        <f>IF(SUM(AH$9:AH254)&gt;0.9,MAX(Z$9:Z254)+1,0)</f>
        <v>0</v>
      </c>
      <c r="AA255" s="44">
        <f t="shared" si="477"/>
        <v>0</v>
      </c>
      <c r="AB255" s="40">
        <f t="shared" si="478"/>
        <v>52017</v>
      </c>
      <c r="AC255" s="43">
        <f t="shared" si="593"/>
        <v>0</v>
      </c>
      <c r="AD255" s="43">
        <f t="shared" si="572"/>
        <v>0</v>
      </c>
      <c r="AE255" s="45">
        <f>IF(AND(Z255=AG$6,AI254-AG$1/(AG$7-AG$6+1)&gt;=0),ROUND(AG$1/(AG$7-AG$6+1),0),IF(AND(SUM(AE$10:AE254)&gt;0,AI254-AE254&gt;=0),AE254,IF(AND(SUM(AE$10:AE254)&gt;0),AG$1-SUM(AE$10:AE254),0)))</f>
        <v>0</v>
      </c>
      <c r="AF255" s="45">
        <f t="shared" si="521"/>
        <v>0</v>
      </c>
      <c r="AG255" s="45">
        <f t="shared" si="522"/>
        <v>0</v>
      </c>
      <c r="AH255" s="45">
        <f t="shared" si="573"/>
        <v>0</v>
      </c>
      <c r="AI255" s="45">
        <f t="shared" si="523"/>
        <v>0</v>
      </c>
      <c r="AJ255" s="45">
        <f>IF(AND(AH255&lt;&gt;0,SUM(AH$9:AH254)=0),ROUND(AG$1*AG$3,0),0)</f>
        <v>0</v>
      </c>
      <c r="AK255" s="18"/>
      <c r="AL255" s="38">
        <f>IF(SUM(AT$9:AT254)&gt;0.9,MAX(AL$9:AL254)+1,0)</f>
        <v>0</v>
      </c>
      <c r="AM255" s="44">
        <f t="shared" si="479"/>
        <v>0</v>
      </c>
      <c r="AN255" s="40">
        <f t="shared" si="480"/>
        <v>52017</v>
      </c>
      <c r="AO255" s="43">
        <f t="shared" si="594"/>
        <v>0</v>
      </c>
      <c r="AP255" s="43">
        <f t="shared" si="574"/>
        <v>0</v>
      </c>
      <c r="AQ255" s="45">
        <f>IF(AND(AL255=AS$6,AU254-AS$1/(AS$7-AS$6+1)&gt;=0),ROUND(AS$1/(AS$7-AS$6+1),0),IF(AND(SUM(AQ$10:AQ254)&gt;0,AU254-AQ254&gt;=0),AQ254,IF(AND(SUM(AQ$10:AQ254)&gt;0),AS$1-SUM(AQ$10:AQ254),0)))</f>
        <v>0</v>
      </c>
      <c r="AR255" s="45">
        <f t="shared" si="524"/>
        <v>0</v>
      </c>
      <c r="AS255" s="45">
        <f t="shared" si="525"/>
        <v>0</v>
      </c>
      <c r="AT255" s="45">
        <f t="shared" si="575"/>
        <v>0</v>
      </c>
      <c r="AU255" s="45">
        <f t="shared" si="526"/>
        <v>0</v>
      </c>
      <c r="AV255" s="45">
        <f>IF(AND(AT255&lt;&gt;0,SUM(AT$9:AT254)=0),ROUND(AS$1*AS$3,0),0)</f>
        <v>0</v>
      </c>
      <c r="AW255" s="18"/>
      <c r="AX255" s="38">
        <f>IF(SUM(BF$9:BF254)&gt;0.9,MAX(AX$9:AX254)+1,0)</f>
        <v>0</v>
      </c>
      <c r="AY255" s="44">
        <f t="shared" si="481"/>
        <v>0</v>
      </c>
      <c r="AZ255" s="40">
        <f t="shared" si="482"/>
        <v>52017</v>
      </c>
      <c r="BA255" s="43">
        <f t="shared" si="595"/>
        <v>0</v>
      </c>
      <c r="BB255" s="43">
        <f t="shared" si="576"/>
        <v>0</v>
      </c>
      <c r="BC255" s="45">
        <f>IF(AND(AX255=BE$6,BG254-BE$1/(BE$7-BE$6+1)&gt;=0),ROUND(BE$1/(BE$7-BE$6+1),0),IF(AND(SUM(BC$10:BC254)&gt;0,BG254-BC254&gt;=0),BC254,IF(AND(SUM(BC$10:BC254)&gt;0),BE$1-SUM(BC$10:BC254),0)))</f>
        <v>0</v>
      </c>
      <c r="BD255" s="45">
        <f t="shared" si="527"/>
        <v>0</v>
      </c>
      <c r="BE255" s="45">
        <f t="shared" si="528"/>
        <v>0</v>
      </c>
      <c r="BF255" s="45">
        <f t="shared" si="577"/>
        <v>0</v>
      </c>
      <c r="BG255" s="45">
        <f t="shared" si="529"/>
        <v>0</v>
      </c>
      <c r="BH255" s="45">
        <f>IF(AND(BF255&lt;&gt;0,SUM(BF$9:BF254)=0),ROUND(BE$1*BE$3,0),0)</f>
        <v>0</v>
      </c>
      <c r="BI255" s="18"/>
      <c r="BJ255" s="38">
        <f>IF(SUM(BR$9:BR254)&gt;0.9,MAX(BJ$9:BJ254)+1,0)</f>
        <v>0</v>
      </c>
      <c r="BK255" s="44">
        <f t="shared" si="483"/>
        <v>0</v>
      </c>
      <c r="BL255" s="40">
        <f t="shared" si="484"/>
        <v>52017</v>
      </c>
      <c r="BM255" s="43">
        <f t="shared" si="596"/>
        <v>0</v>
      </c>
      <c r="BN255" s="43">
        <f t="shared" si="578"/>
        <v>0</v>
      </c>
      <c r="BO255" s="45">
        <f>IF(AND(BJ255=BQ$6,BS254-BQ$1/(BQ$7-BQ$6+1)&gt;=0),ROUND(BQ$1/(BQ$7-BQ$6+1),0),IF(AND(SUM(BO$10:BO254)&gt;0,BS254-BO254&gt;=0),BO254,IF(AND(SUM(BO$10:BO254)&gt;0),BQ$1-SUM(BO$10:BO254),0)))</f>
        <v>0</v>
      </c>
      <c r="BP255" s="45">
        <f t="shared" si="530"/>
        <v>0</v>
      </c>
      <c r="BQ255" s="45">
        <f t="shared" si="531"/>
        <v>0</v>
      </c>
      <c r="BR255" s="45">
        <f t="shared" si="579"/>
        <v>0</v>
      </c>
      <c r="BS255" s="45">
        <f t="shared" si="532"/>
        <v>0</v>
      </c>
      <c r="BT255" s="45">
        <f>IF(AND(BR255&lt;&gt;0,SUM(BR$9:BR254)=0),ROUND(BQ$1*BQ$3,0),0)</f>
        <v>0</v>
      </c>
      <c r="BU255" s="18"/>
      <c r="BV255" s="38">
        <f>IF(SUM(CD$9:CD254)&gt;0.9,MAX(BV$9:BV254)+1,0)</f>
        <v>0</v>
      </c>
      <c r="BW255" s="44">
        <f t="shared" si="485"/>
        <v>0</v>
      </c>
      <c r="BX255" s="40">
        <f t="shared" si="486"/>
        <v>52017</v>
      </c>
      <c r="BY255" s="43">
        <f t="shared" si="597"/>
        <v>0</v>
      </c>
      <c r="BZ255" s="43">
        <f t="shared" si="580"/>
        <v>0</v>
      </c>
      <c r="CA255" s="45">
        <f>IF(AND(BV255=CC$6,CE254-CC$1/(CC$7-CC$6+1)&gt;=0),ROUND(CC$1/(CC$7-CC$6+1),0),IF(AND(SUM(CA$10:CA254)&gt;0,CE254-CA254&gt;=0),CA254,IF(AND(SUM(CA$10:CA254)&gt;0),CC$1-SUM(CA$10:CA254),0)))</f>
        <v>0</v>
      </c>
      <c r="CB255" s="45">
        <f t="shared" si="533"/>
        <v>0</v>
      </c>
      <c r="CC255" s="45">
        <f t="shared" si="534"/>
        <v>0</v>
      </c>
      <c r="CD255" s="45">
        <f t="shared" si="581"/>
        <v>0</v>
      </c>
      <c r="CE255" s="45">
        <f t="shared" si="535"/>
        <v>0</v>
      </c>
      <c r="CF255" s="45">
        <f>IF(AND(CD255&lt;&gt;0,SUM(CD$9:CD254)=0),ROUND(CC$1*CC$3,0),0)</f>
        <v>0</v>
      </c>
      <c r="CG255" s="18"/>
      <c r="CH255" s="38">
        <f>IF(SUM(CP$9:CP254)&gt;0.9,MAX(CH$9:CH254)+1,0)</f>
        <v>0</v>
      </c>
      <c r="CI255" s="44">
        <f t="shared" si="487"/>
        <v>0</v>
      </c>
      <c r="CJ255" s="40">
        <f t="shared" si="488"/>
        <v>52017</v>
      </c>
      <c r="CK255" s="43">
        <f t="shared" si="598"/>
        <v>0</v>
      </c>
      <c r="CL255" s="43">
        <f t="shared" si="582"/>
        <v>0</v>
      </c>
      <c r="CM255" s="45">
        <f>IF(AND(CH255=CO$6,CQ254-CO$1/(CO$7-CO$6+1)&gt;=0),ROUND(CO$1/(CO$7-CO$6+1),0),IF(AND(SUM(CM$10:CM254)&gt;0,CQ254-CM254&gt;=0),CM254,IF(AND(SUM(CM$10:CM254)&gt;0),CO$1-SUM(CM$10:CM254),0)))</f>
        <v>0</v>
      </c>
      <c r="CN255" s="45">
        <f t="shared" si="536"/>
        <v>0</v>
      </c>
      <c r="CO255" s="45">
        <f t="shared" si="537"/>
        <v>0</v>
      </c>
      <c r="CP255" s="45">
        <f t="shared" si="583"/>
        <v>0</v>
      </c>
      <c r="CQ255" s="45">
        <f t="shared" si="538"/>
        <v>0</v>
      </c>
      <c r="CR255" s="45">
        <f>IF(AND(CP255&lt;&gt;0,SUM(CP$9:CP254)=0),ROUND(CO$1*CO$3,0),0)</f>
        <v>0</v>
      </c>
      <c r="CS255" s="18"/>
      <c r="CT255" s="38">
        <f>IF(SUM(DB$9:DB254)&gt;0.9,MAX(CT$9:CT254)+1,0)</f>
        <v>0</v>
      </c>
      <c r="CU255" s="44">
        <f t="shared" si="489"/>
        <v>0</v>
      </c>
      <c r="CV255" s="40">
        <f t="shared" si="490"/>
        <v>52017</v>
      </c>
      <c r="CW255" s="43">
        <f t="shared" si="599"/>
        <v>0</v>
      </c>
      <c r="CX255" s="43">
        <f t="shared" si="584"/>
        <v>0</v>
      </c>
      <c r="CY255" s="45">
        <f>IF(AND(CT255=DA$6,DC254-DA$1/(DA$7-DA$6+1)&gt;=0),ROUND(DA$1/(DA$7-DA$6+1),0),IF(AND(SUM(CY$10:CY254)&gt;0,DC254-CY254&gt;=0),CY254,IF(AND(SUM(CY$10:CY254)&gt;0),DA$1-SUM(CY$10:CY254),0)))</f>
        <v>0</v>
      </c>
      <c r="CZ255" s="45">
        <f t="shared" si="539"/>
        <v>0</v>
      </c>
      <c r="DA255" s="45">
        <f t="shared" si="540"/>
        <v>0</v>
      </c>
      <c r="DB255" s="45">
        <f t="shared" si="585"/>
        <v>0</v>
      </c>
      <c r="DC255" s="45">
        <f t="shared" si="541"/>
        <v>0</v>
      </c>
      <c r="DD255" s="45">
        <f>IF(AND(DB255&lt;&gt;0,SUM(DB$9:DB254)=0),ROUND(DA$1*DA$3,0),0)</f>
        <v>0</v>
      </c>
      <c r="DE255" s="18"/>
      <c r="DF255" s="38">
        <f>IF(SUM(DN$9:DN254)&gt;0.9,MAX(DF$9:DF254)+1,0)</f>
        <v>0</v>
      </c>
      <c r="DG255" s="44">
        <f t="shared" si="491"/>
        <v>0</v>
      </c>
      <c r="DH255" s="40">
        <f t="shared" si="492"/>
        <v>52017</v>
      </c>
      <c r="DI255" s="43">
        <f t="shared" si="600"/>
        <v>0</v>
      </c>
      <c r="DJ255" s="43">
        <f t="shared" si="586"/>
        <v>0</v>
      </c>
      <c r="DK255" s="45">
        <f>IF(AND(DF255=DM$6,DO254-DM$1/(DM$7-DM$6+1)&gt;=0),ROUND(DM$1/(DM$7-DM$6+1),0),IF(AND(SUM(DK$10:DK254)&gt;0,DO254-DK254&gt;=0),DK254,IF(AND(SUM(DK$10:DK254)&gt;0),DM$1-SUM(DK$10:DK254),0)))</f>
        <v>0</v>
      </c>
      <c r="DL255" s="45">
        <f t="shared" si="542"/>
        <v>0</v>
      </c>
      <c r="DM255" s="45">
        <f t="shared" si="543"/>
        <v>0</v>
      </c>
      <c r="DN255" s="45">
        <f t="shared" si="587"/>
        <v>0</v>
      </c>
      <c r="DO255" s="45">
        <f t="shared" si="544"/>
        <v>0</v>
      </c>
      <c r="DP255" s="45">
        <f>IF(AND(DN255&lt;&gt;0,SUM(DN$9:DN254)=0),ROUND(DM$1*DM$3,0),0)</f>
        <v>0</v>
      </c>
      <c r="DQ255" s="18"/>
      <c r="DR255" s="38">
        <f>IF(SUM(DZ$9:DZ254)&gt;0.9,MAX(DR$9:DR254)+1,0)</f>
        <v>0</v>
      </c>
      <c r="DS255" s="44">
        <f t="shared" si="493"/>
        <v>0</v>
      </c>
      <c r="DT255" s="40">
        <f t="shared" si="494"/>
        <v>52017</v>
      </c>
      <c r="DU255" s="43">
        <f t="shared" si="601"/>
        <v>0</v>
      </c>
      <c r="DV255" s="43">
        <f t="shared" si="588"/>
        <v>0</v>
      </c>
      <c r="DW255" s="45">
        <f>IF(AND(DR255=DY$6,EA254-DY$1/(DY$7-DY$6+1)&gt;=0),ROUND(DY$1/(DY$7-DY$6+1),0),IF(AND(SUM(DW$10:DW254)&gt;0,EA254-DW254&gt;=0),DW254,IF(AND(SUM(DW$10:DW254)&gt;0),DY$1-SUM(DW$10:DW254),0)))</f>
        <v>0</v>
      </c>
      <c r="DX255" s="45">
        <f t="shared" si="545"/>
        <v>0</v>
      </c>
      <c r="DY255" s="45">
        <f t="shared" si="546"/>
        <v>0</v>
      </c>
      <c r="DZ255" s="45">
        <f t="shared" si="589"/>
        <v>0</v>
      </c>
      <c r="EA255" s="45">
        <f t="shared" si="547"/>
        <v>0</v>
      </c>
      <c r="EB255" s="45">
        <f>IF(AND(DZ255&lt;&gt;0,SUM(DZ$9:DZ254)=0),ROUND(DY$1*DY$3,0),0)</f>
        <v>0</v>
      </c>
      <c r="EC255" s="18"/>
      <c r="ED255" s="38">
        <f>IF(SUM(EL$9:EL254)&gt;0.9,MAX(ED$9:ED254)+1,0)</f>
        <v>0</v>
      </c>
      <c r="EE255" s="44">
        <f t="shared" si="495"/>
        <v>0</v>
      </c>
      <c r="EF255" s="40">
        <f t="shared" si="496"/>
        <v>52017</v>
      </c>
      <c r="EG255" s="43">
        <f t="shared" si="602"/>
        <v>0</v>
      </c>
      <c r="EH255" s="43">
        <f t="shared" si="590"/>
        <v>0</v>
      </c>
      <c r="EI255" s="45">
        <f>IF(AND(ED255=EK$6,EM254-EK$1/(EK$7-EK$6+1)&gt;=0),ROUND(EK$1/(EK$7-EK$6+1),0),IF(AND(SUM(EI$10:EI254)&gt;0,EM254-EI254&gt;=0),EI254,IF(AND(SUM(EI$10:EI254)&gt;0),EK$1-SUM(EI$10:EI254),0)))</f>
        <v>0</v>
      </c>
      <c r="EJ255" s="45">
        <f t="shared" si="548"/>
        <v>0</v>
      </c>
      <c r="EK255" s="45">
        <f t="shared" si="549"/>
        <v>0</v>
      </c>
      <c r="EL255" s="45">
        <f t="shared" si="591"/>
        <v>0</v>
      </c>
      <c r="EM255" s="45">
        <f t="shared" si="550"/>
        <v>0</v>
      </c>
      <c r="EN255" s="45">
        <f>IF(AND(EL255&lt;&gt;0,SUM(EL$9:EL254)=0),ROUND(EK$1*EK$3,0),0)</f>
        <v>0</v>
      </c>
      <c r="EO255" s="21"/>
      <c r="EP255" s="46">
        <f t="shared" si="567"/>
        <v>227</v>
      </c>
      <c r="EQ255" s="47">
        <f t="shared" si="551"/>
        <v>52017</v>
      </c>
      <c r="ER255" s="48">
        <f t="shared" si="568"/>
        <v>0</v>
      </c>
      <c r="ES255" s="48">
        <f t="shared" si="552"/>
        <v>0</v>
      </c>
      <c r="ET255" s="48">
        <f t="shared" si="553"/>
        <v>0</v>
      </c>
      <c r="EU255" s="48">
        <f t="shared" si="554"/>
        <v>0</v>
      </c>
      <c r="EV255" s="48">
        <f t="shared" si="555"/>
        <v>0</v>
      </c>
      <c r="EW255" s="48">
        <f t="shared" si="556"/>
        <v>0</v>
      </c>
      <c r="EX255" s="48">
        <f t="shared" si="557"/>
        <v>0</v>
      </c>
      <c r="EY255" s="48">
        <f t="shared" si="558"/>
        <v>0</v>
      </c>
      <c r="EZ255" s="48">
        <f t="shared" si="559"/>
        <v>0</v>
      </c>
      <c r="FA255" s="48">
        <f t="shared" si="560"/>
        <v>0</v>
      </c>
      <c r="FB255" s="48">
        <f t="shared" si="561"/>
        <v>0</v>
      </c>
      <c r="FC255" s="48">
        <f t="shared" si="562"/>
        <v>0</v>
      </c>
      <c r="FD255" s="48">
        <f t="shared" si="497"/>
        <v>0</v>
      </c>
      <c r="FE255" s="49">
        <f t="shared" si="473"/>
        <v>0</v>
      </c>
      <c r="FF255" s="49">
        <f t="shared" si="603"/>
        <v>0</v>
      </c>
      <c r="FG255" s="49">
        <f t="shared" si="604"/>
        <v>0</v>
      </c>
      <c r="FH255" s="49">
        <f t="shared" si="605"/>
        <v>0</v>
      </c>
      <c r="FI255" s="49">
        <f t="shared" si="606"/>
        <v>0</v>
      </c>
      <c r="FJ255" s="49">
        <f t="shared" si="607"/>
        <v>0</v>
      </c>
      <c r="FK255" s="49">
        <f t="shared" si="608"/>
        <v>0</v>
      </c>
      <c r="FL255" s="49">
        <f t="shared" si="609"/>
        <v>0</v>
      </c>
      <c r="FM255" s="49">
        <f t="shared" si="610"/>
        <v>0</v>
      </c>
      <c r="FN255" s="49">
        <f t="shared" si="563"/>
        <v>0</v>
      </c>
      <c r="FO255" s="49">
        <f t="shared" si="564"/>
        <v>0</v>
      </c>
      <c r="FP255" s="49">
        <f t="shared" si="565"/>
        <v>0</v>
      </c>
      <c r="FQ255" s="49">
        <f t="shared" si="566"/>
        <v>0</v>
      </c>
      <c r="FR255" s="49">
        <f t="shared" si="611"/>
        <v>0</v>
      </c>
      <c r="FS255" s="49">
        <f>IF(SUM(FF255:FF$298)=0,FF$299*FS$8/12,0)</f>
        <v>0</v>
      </c>
      <c r="FT255" s="49">
        <f>IF(SUM(FG255:FG$298)=0,FG$299*FT$8/12,0)</f>
        <v>0</v>
      </c>
      <c r="FU255" s="49">
        <f>IF(SUM(FH255:FH$298)=0,FH$299*FU$8/12,0)</f>
        <v>0</v>
      </c>
      <c r="FV255" s="49">
        <f>IF(SUM(FI255:FI$298)=0,FI$299*FV$8/12,0)</f>
        <v>0</v>
      </c>
      <c r="FW255" s="49">
        <f>IF(SUM(FJ255:FJ$298)=0,FJ$299*FW$8/12,0)</f>
        <v>0</v>
      </c>
      <c r="FX255" s="49">
        <f>IF(SUM(FK255:FK$298)=0,FK$299*FX$8/12,0)</f>
        <v>0</v>
      </c>
      <c r="FY255" s="49">
        <f>IF(SUM(FL255:FL$298)=0,FL$299*FY$8/12,0)</f>
        <v>0</v>
      </c>
      <c r="FZ255" s="49">
        <f>IF(SUM(FM255:FM$298)=0,FM$299*FZ$8/12,0)</f>
        <v>0</v>
      </c>
      <c r="GA255" s="49">
        <f>IF(SUM(FN255:FN$298)=0,FN$299*GA$8/12,0)</f>
        <v>0</v>
      </c>
      <c r="GB255" s="49">
        <f>IF(SUM(FO255:FO$298)=0,FO$299*GB$8/12,0)</f>
        <v>0</v>
      </c>
      <c r="GC255" s="49">
        <f>IF(SUM(FP255:FP$298)=0,FP$299*GC$8/12,0)</f>
        <v>0</v>
      </c>
      <c r="GD255" s="49">
        <f>IF(SUM(FQ255:FQ$298)=0,FQ$299*GD$8/12,0)</f>
        <v>0</v>
      </c>
      <c r="GE255" s="49">
        <f t="shared" si="612"/>
        <v>0</v>
      </c>
      <c r="GF255" s="49">
        <f t="shared" si="498"/>
        <v>0</v>
      </c>
      <c r="GG255" s="49">
        <f t="shared" si="511"/>
        <v>0</v>
      </c>
      <c r="GH255" s="49">
        <f t="shared" si="499"/>
        <v>0</v>
      </c>
      <c r="GI255" s="49">
        <f t="shared" si="512"/>
        <v>0</v>
      </c>
      <c r="GJ255" s="49">
        <f t="shared" si="500"/>
        <v>0</v>
      </c>
      <c r="GK255" s="21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  <c r="IW255" s="64"/>
      <c r="IX255" s="64"/>
      <c r="IY255" s="64"/>
      <c r="IZ255" s="64"/>
      <c r="JA255" s="64"/>
      <c r="JB255" s="64"/>
      <c r="JC255" s="64"/>
      <c r="JD255" s="64"/>
      <c r="JE255" s="64"/>
      <c r="JF255" s="64"/>
      <c r="JG255" s="64"/>
      <c r="JH255" s="64"/>
      <c r="JI255" s="64"/>
      <c r="JJ255" s="64"/>
      <c r="JK255" s="64"/>
      <c r="JL255" s="64"/>
      <c r="JM255" s="64"/>
      <c r="JN255" s="64"/>
      <c r="JO255" s="64"/>
      <c r="JP255" s="64"/>
      <c r="JQ255" s="64"/>
      <c r="JR255" s="64"/>
      <c r="JS255" s="64"/>
      <c r="JT255" s="64"/>
      <c r="JU255" s="64"/>
      <c r="JV255" s="64"/>
      <c r="JW255" s="64"/>
      <c r="JX255" s="64"/>
      <c r="JY255" s="64"/>
      <c r="JZ255" s="64"/>
      <c r="KA255" s="64"/>
      <c r="KB255" s="64"/>
      <c r="KC255" s="64"/>
      <c r="KD255" s="64"/>
      <c r="KE255" s="64"/>
      <c r="KF255" s="64"/>
      <c r="KG255" s="64"/>
      <c r="KH255" s="64"/>
      <c r="KI255" s="64"/>
      <c r="KJ255" s="64"/>
      <c r="KK255" s="64"/>
      <c r="KL255" s="64"/>
      <c r="KM255" s="64"/>
    </row>
    <row r="256" spans="1:299">
      <c r="A256" s="57"/>
      <c r="B256" s="38">
        <f>IF(SUM(J$9:J255)&gt;0.9,MAX(B$9:B255)+1,0)</f>
        <v>227</v>
      </c>
      <c r="C256" s="44">
        <f t="shared" si="474"/>
        <v>0</v>
      </c>
      <c r="D256" s="40">
        <v>52047</v>
      </c>
      <c r="E256" s="43">
        <f t="shared" si="513"/>
        <v>0</v>
      </c>
      <c r="F256" s="43">
        <f t="shared" si="514"/>
        <v>0</v>
      </c>
      <c r="G256" s="45">
        <f>IF(AND(B256=I$6,K255-I$1/(I$7-I$6+1)&gt;=0),ROUND(I$1/(I$7-I$6+1),0),IF(AND(SUM(G$10:G255)&gt;0,K255-G255&gt;=0),G255,IF(AND(SUM(G$10:G255)&gt;0),I$1-SUM(G$10:G255),0)))</f>
        <v>0</v>
      </c>
      <c r="H256" s="45">
        <f t="shared" si="515"/>
        <v>0</v>
      </c>
      <c r="I256" s="45">
        <f t="shared" si="516"/>
        <v>0</v>
      </c>
      <c r="J256" s="45">
        <f t="shared" si="569"/>
        <v>0</v>
      </c>
      <c r="K256" s="45">
        <f t="shared" si="517"/>
        <v>0</v>
      </c>
      <c r="L256" s="45">
        <f>IF(AND(J256&lt;&gt;0,SUM(J$9:J255)=0),ROUND(I$1*I$3,0),0)</f>
        <v>0</v>
      </c>
      <c r="M256" s="18"/>
      <c r="N256" s="38">
        <f>IF(SUM(V$9:V255)&gt;0.9,MAX(N$9:N255)+1,0)</f>
        <v>0</v>
      </c>
      <c r="O256" s="44">
        <f t="shared" si="475"/>
        <v>0</v>
      </c>
      <c r="P256" s="40">
        <f t="shared" si="476"/>
        <v>52047</v>
      </c>
      <c r="Q256" s="43">
        <f t="shared" si="592"/>
        <v>0</v>
      </c>
      <c r="R256" s="43">
        <f t="shared" si="570"/>
        <v>0</v>
      </c>
      <c r="S256" s="45">
        <f>IF(AND(N256=U$6,W255-U$1/(U$7-U$6+1)&gt;=0),ROUND(U$1/(U$7-U$6+1),0),IF(AND(SUM(S$10:S255)&gt;0,W255-S255&gt;=0),S255,IF(AND(SUM(S$10:S255)&gt;0),U$1-SUM(S$10:S255),0)))</f>
        <v>0</v>
      </c>
      <c r="T256" s="45">
        <f t="shared" si="518"/>
        <v>0</v>
      </c>
      <c r="U256" s="45">
        <f t="shared" si="519"/>
        <v>0</v>
      </c>
      <c r="V256" s="45">
        <f t="shared" si="571"/>
        <v>0</v>
      </c>
      <c r="W256" s="45">
        <f t="shared" si="520"/>
        <v>0</v>
      </c>
      <c r="X256" s="45">
        <f>IF(AND(V256&lt;&gt;0,SUM(V$9:V255)=0),ROUND(U$1*U$3,0),0)</f>
        <v>0</v>
      </c>
      <c r="Y256" s="18"/>
      <c r="Z256" s="38">
        <f>IF(SUM(AH$9:AH255)&gt;0.9,MAX(Z$9:Z255)+1,0)</f>
        <v>0</v>
      </c>
      <c r="AA256" s="44">
        <f t="shared" si="477"/>
        <v>0</v>
      </c>
      <c r="AB256" s="40">
        <f t="shared" si="478"/>
        <v>52047</v>
      </c>
      <c r="AC256" s="43">
        <f t="shared" si="593"/>
        <v>0</v>
      </c>
      <c r="AD256" s="43">
        <f t="shared" si="572"/>
        <v>0</v>
      </c>
      <c r="AE256" s="45">
        <f>IF(AND(Z256=AG$6,AI255-AG$1/(AG$7-AG$6+1)&gt;=0),ROUND(AG$1/(AG$7-AG$6+1),0),IF(AND(SUM(AE$10:AE255)&gt;0,AI255-AE255&gt;=0),AE255,IF(AND(SUM(AE$10:AE255)&gt;0),AG$1-SUM(AE$10:AE255),0)))</f>
        <v>0</v>
      </c>
      <c r="AF256" s="45">
        <f t="shared" si="521"/>
        <v>0</v>
      </c>
      <c r="AG256" s="45">
        <f t="shared" si="522"/>
        <v>0</v>
      </c>
      <c r="AH256" s="45">
        <f t="shared" si="573"/>
        <v>0</v>
      </c>
      <c r="AI256" s="45">
        <f t="shared" si="523"/>
        <v>0</v>
      </c>
      <c r="AJ256" s="45">
        <f>IF(AND(AH256&lt;&gt;0,SUM(AH$9:AH255)=0),ROUND(AG$1*AG$3,0),0)</f>
        <v>0</v>
      </c>
      <c r="AK256" s="18"/>
      <c r="AL256" s="38">
        <f>IF(SUM(AT$9:AT255)&gt;0.9,MAX(AL$9:AL255)+1,0)</f>
        <v>0</v>
      </c>
      <c r="AM256" s="44">
        <f t="shared" si="479"/>
        <v>0</v>
      </c>
      <c r="AN256" s="40">
        <f t="shared" si="480"/>
        <v>52047</v>
      </c>
      <c r="AO256" s="43">
        <f t="shared" si="594"/>
        <v>0</v>
      </c>
      <c r="AP256" s="43">
        <f t="shared" si="574"/>
        <v>0</v>
      </c>
      <c r="AQ256" s="45">
        <f>IF(AND(AL256=AS$6,AU255-AS$1/(AS$7-AS$6+1)&gt;=0),ROUND(AS$1/(AS$7-AS$6+1),0),IF(AND(SUM(AQ$10:AQ255)&gt;0,AU255-AQ255&gt;=0),AQ255,IF(AND(SUM(AQ$10:AQ255)&gt;0),AS$1-SUM(AQ$10:AQ255),0)))</f>
        <v>0</v>
      </c>
      <c r="AR256" s="45">
        <f t="shared" si="524"/>
        <v>0</v>
      </c>
      <c r="AS256" s="45">
        <f t="shared" si="525"/>
        <v>0</v>
      </c>
      <c r="AT256" s="45">
        <f t="shared" si="575"/>
        <v>0</v>
      </c>
      <c r="AU256" s="45">
        <f t="shared" si="526"/>
        <v>0</v>
      </c>
      <c r="AV256" s="45">
        <f>IF(AND(AT256&lt;&gt;0,SUM(AT$9:AT255)=0),ROUND(AS$1*AS$3,0),0)</f>
        <v>0</v>
      </c>
      <c r="AW256" s="18"/>
      <c r="AX256" s="38">
        <f>IF(SUM(BF$9:BF255)&gt;0.9,MAX(AX$9:AX255)+1,0)</f>
        <v>0</v>
      </c>
      <c r="AY256" s="44">
        <f t="shared" si="481"/>
        <v>0</v>
      </c>
      <c r="AZ256" s="40">
        <f t="shared" si="482"/>
        <v>52047</v>
      </c>
      <c r="BA256" s="43">
        <f t="shared" si="595"/>
        <v>0</v>
      </c>
      <c r="BB256" s="43">
        <f t="shared" si="576"/>
        <v>0</v>
      </c>
      <c r="BC256" s="45">
        <f>IF(AND(AX256=BE$6,BG255-BE$1/(BE$7-BE$6+1)&gt;=0),ROUND(BE$1/(BE$7-BE$6+1),0),IF(AND(SUM(BC$10:BC255)&gt;0,BG255-BC255&gt;=0),BC255,IF(AND(SUM(BC$10:BC255)&gt;0),BE$1-SUM(BC$10:BC255),0)))</f>
        <v>0</v>
      </c>
      <c r="BD256" s="45">
        <f t="shared" si="527"/>
        <v>0</v>
      </c>
      <c r="BE256" s="45">
        <f t="shared" si="528"/>
        <v>0</v>
      </c>
      <c r="BF256" s="45">
        <f t="shared" si="577"/>
        <v>0</v>
      </c>
      <c r="BG256" s="45">
        <f t="shared" si="529"/>
        <v>0</v>
      </c>
      <c r="BH256" s="45">
        <f>IF(AND(BF256&lt;&gt;0,SUM(BF$9:BF255)=0),ROUND(BE$1*BE$3,0),0)</f>
        <v>0</v>
      </c>
      <c r="BI256" s="18"/>
      <c r="BJ256" s="38">
        <f>IF(SUM(BR$9:BR255)&gt;0.9,MAX(BJ$9:BJ255)+1,0)</f>
        <v>0</v>
      </c>
      <c r="BK256" s="44">
        <f t="shared" si="483"/>
        <v>0</v>
      </c>
      <c r="BL256" s="40">
        <f t="shared" si="484"/>
        <v>52047</v>
      </c>
      <c r="BM256" s="43">
        <f t="shared" si="596"/>
        <v>0</v>
      </c>
      <c r="BN256" s="43">
        <f t="shared" si="578"/>
        <v>0</v>
      </c>
      <c r="BO256" s="45">
        <f>IF(AND(BJ256=BQ$6,BS255-BQ$1/(BQ$7-BQ$6+1)&gt;=0),ROUND(BQ$1/(BQ$7-BQ$6+1),0),IF(AND(SUM(BO$10:BO255)&gt;0,BS255-BO255&gt;=0),BO255,IF(AND(SUM(BO$10:BO255)&gt;0),BQ$1-SUM(BO$10:BO255),0)))</f>
        <v>0</v>
      </c>
      <c r="BP256" s="45">
        <f t="shared" si="530"/>
        <v>0</v>
      </c>
      <c r="BQ256" s="45">
        <f t="shared" si="531"/>
        <v>0</v>
      </c>
      <c r="BR256" s="45">
        <f t="shared" si="579"/>
        <v>0</v>
      </c>
      <c r="BS256" s="45">
        <f t="shared" si="532"/>
        <v>0</v>
      </c>
      <c r="BT256" s="45">
        <f>IF(AND(BR256&lt;&gt;0,SUM(BR$9:BR255)=0),ROUND(BQ$1*BQ$3,0),0)</f>
        <v>0</v>
      </c>
      <c r="BU256" s="18"/>
      <c r="BV256" s="38">
        <f>IF(SUM(CD$9:CD255)&gt;0.9,MAX(BV$9:BV255)+1,0)</f>
        <v>0</v>
      </c>
      <c r="BW256" s="44">
        <f t="shared" si="485"/>
        <v>0</v>
      </c>
      <c r="BX256" s="40">
        <f t="shared" si="486"/>
        <v>52047</v>
      </c>
      <c r="BY256" s="43">
        <f t="shared" si="597"/>
        <v>0</v>
      </c>
      <c r="BZ256" s="43">
        <f t="shared" si="580"/>
        <v>0</v>
      </c>
      <c r="CA256" s="45">
        <f>IF(AND(BV256=CC$6,CE255-CC$1/(CC$7-CC$6+1)&gt;=0),ROUND(CC$1/(CC$7-CC$6+1),0),IF(AND(SUM(CA$10:CA255)&gt;0,CE255-CA255&gt;=0),CA255,IF(AND(SUM(CA$10:CA255)&gt;0),CC$1-SUM(CA$10:CA255),0)))</f>
        <v>0</v>
      </c>
      <c r="CB256" s="45">
        <f t="shared" si="533"/>
        <v>0</v>
      </c>
      <c r="CC256" s="45">
        <f t="shared" si="534"/>
        <v>0</v>
      </c>
      <c r="CD256" s="45">
        <f t="shared" si="581"/>
        <v>0</v>
      </c>
      <c r="CE256" s="45">
        <f t="shared" si="535"/>
        <v>0</v>
      </c>
      <c r="CF256" s="45">
        <f>IF(AND(CD256&lt;&gt;0,SUM(CD$9:CD255)=0),ROUND(CC$1*CC$3,0),0)</f>
        <v>0</v>
      </c>
      <c r="CG256" s="18"/>
      <c r="CH256" s="38">
        <f>IF(SUM(CP$9:CP255)&gt;0.9,MAX(CH$9:CH255)+1,0)</f>
        <v>0</v>
      </c>
      <c r="CI256" s="44">
        <f t="shared" si="487"/>
        <v>0</v>
      </c>
      <c r="CJ256" s="40">
        <f t="shared" si="488"/>
        <v>52047</v>
      </c>
      <c r="CK256" s="43">
        <f t="shared" si="598"/>
        <v>0</v>
      </c>
      <c r="CL256" s="43">
        <f t="shared" si="582"/>
        <v>0</v>
      </c>
      <c r="CM256" s="45">
        <f>IF(AND(CH256=CO$6,CQ255-CO$1/(CO$7-CO$6+1)&gt;=0),ROUND(CO$1/(CO$7-CO$6+1),0),IF(AND(SUM(CM$10:CM255)&gt;0,CQ255-CM255&gt;=0),CM255,IF(AND(SUM(CM$10:CM255)&gt;0),CO$1-SUM(CM$10:CM255),0)))</f>
        <v>0</v>
      </c>
      <c r="CN256" s="45">
        <f t="shared" si="536"/>
        <v>0</v>
      </c>
      <c r="CO256" s="45">
        <f t="shared" si="537"/>
        <v>0</v>
      </c>
      <c r="CP256" s="45">
        <f t="shared" si="583"/>
        <v>0</v>
      </c>
      <c r="CQ256" s="45">
        <f t="shared" si="538"/>
        <v>0</v>
      </c>
      <c r="CR256" s="45">
        <f>IF(AND(CP256&lt;&gt;0,SUM(CP$9:CP255)=0),ROUND(CO$1*CO$3,0),0)</f>
        <v>0</v>
      </c>
      <c r="CS256" s="18"/>
      <c r="CT256" s="38">
        <f>IF(SUM(DB$9:DB255)&gt;0.9,MAX(CT$9:CT255)+1,0)</f>
        <v>0</v>
      </c>
      <c r="CU256" s="44">
        <f t="shared" si="489"/>
        <v>0</v>
      </c>
      <c r="CV256" s="40">
        <f t="shared" si="490"/>
        <v>52047</v>
      </c>
      <c r="CW256" s="43">
        <f t="shared" si="599"/>
        <v>0</v>
      </c>
      <c r="CX256" s="43">
        <f t="shared" si="584"/>
        <v>0</v>
      </c>
      <c r="CY256" s="45">
        <f>IF(AND(CT256=DA$6,DC255-DA$1/(DA$7-DA$6+1)&gt;=0),ROUND(DA$1/(DA$7-DA$6+1),0),IF(AND(SUM(CY$10:CY255)&gt;0,DC255-CY255&gt;=0),CY255,IF(AND(SUM(CY$10:CY255)&gt;0),DA$1-SUM(CY$10:CY255),0)))</f>
        <v>0</v>
      </c>
      <c r="CZ256" s="45">
        <f t="shared" si="539"/>
        <v>0</v>
      </c>
      <c r="DA256" s="45">
        <f t="shared" si="540"/>
        <v>0</v>
      </c>
      <c r="DB256" s="45">
        <f t="shared" si="585"/>
        <v>0</v>
      </c>
      <c r="DC256" s="45">
        <f t="shared" si="541"/>
        <v>0</v>
      </c>
      <c r="DD256" s="45">
        <f>IF(AND(DB256&lt;&gt;0,SUM(DB$9:DB255)=0),ROUND(DA$1*DA$3,0),0)</f>
        <v>0</v>
      </c>
      <c r="DE256" s="18"/>
      <c r="DF256" s="38">
        <f>IF(SUM(DN$9:DN255)&gt;0.9,MAX(DF$9:DF255)+1,0)</f>
        <v>0</v>
      </c>
      <c r="DG256" s="44">
        <f t="shared" si="491"/>
        <v>0</v>
      </c>
      <c r="DH256" s="40">
        <f t="shared" si="492"/>
        <v>52047</v>
      </c>
      <c r="DI256" s="43">
        <f t="shared" si="600"/>
        <v>0</v>
      </c>
      <c r="DJ256" s="43">
        <f t="shared" si="586"/>
        <v>0</v>
      </c>
      <c r="DK256" s="45">
        <f>IF(AND(DF256=DM$6,DO255-DM$1/(DM$7-DM$6+1)&gt;=0),ROUND(DM$1/(DM$7-DM$6+1),0),IF(AND(SUM(DK$10:DK255)&gt;0,DO255-DK255&gt;=0),DK255,IF(AND(SUM(DK$10:DK255)&gt;0),DM$1-SUM(DK$10:DK255),0)))</f>
        <v>0</v>
      </c>
      <c r="DL256" s="45">
        <f t="shared" si="542"/>
        <v>0</v>
      </c>
      <c r="DM256" s="45">
        <f t="shared" si="543"/>
        <v>0</v>
      </c>
      <c r="DN256" s="45">
        <f t="shared" si="587"/>
        <v>0</v>
      </c>
      <c r="DO256" s="45">
        <f t="shared" si="544"/>
        <v>0</v>
      </c>
      <c r="DP256" s="45">
        <f>IF(AND(DN256&lt;&gt;0,SUM(DN$9:DN255)=0),ROUND(DM$1*DM$3,0),0)</f>
        <v>0</v>
      </c>
      <c r="DQ256" s="18"/>
      <c r="DR256" s="38">
        <f>IF(SUM(DZ$9:DZ255)&gt;0.9,MAX(DR$9:DR255)+1,0)</f>
        <v>0</v>
      </c>
      <c r="DS256" s="44">
        <f t="shared" si="493"/>
        <v>0</v>
      </c>
      <c r="DT256" s="40">
        <f t="shared" si="494"/>
        <v>52047</v>
      </c>
      <c r="DU256" s="43">
        <f t="shared" si="601"/>
        <v>0</v>
      </c>
      <c r="DV256" s="43">
        <f t="shared" si="588"/>
        <v>0</v>
      </c>
      <c r="DW256" s="45">
        <f>IF(AND(DR256=DY$6,EA255-DY$1/(DY$7-DY$6+1)&gt;=0),ROUND(DY$1/(DY$7-DY$6+1),0),IF(AND(SUM(DW$10:DW255)&gt;0,EA255-DW255&gt;=0),DW255,IF(AND(SUM(DW$10:DW255)&gt;0),DY$1-SUM(DW$10:DW255),0)))</f>
        <v>0</v>
      </c>
      <c r="DX256" s="45">
        <f t="shared" si="545"/>
        <v>0</v>
      </c>
      <c r="DY256" s="45">
        <f t="shared" si="546"/>
        <v>0</v>
      </c>
      <c r="DZ256" s="45">
        <f t="shared" si="589"/>
        <v>0</v>
      </c>
      <c r="EA256" s="45">
        <f t="shared" si="547"/>
        <v>0</v>
      </c>
      <c r="EB256" s="45">
        <f>IF(AND(DZ256&lt;&gt;0,SUM(DZ$9:DZ255)=0),ROUND(DY$1*DY$3,0),0)</f>
        <v>0</v>
      </c>
      <c r="EC256" s="18"/>
      <c r="ED256" s="38">
        <f>IF(SUM(EL$9:EL255)&gt;0.9,MAX(ED$9:ED255)+1,0)</f>
        <v>0</v>
      </c>
      <c r="EE256" s="44">
        <f t="shared" si="495"/>
        <v>0</v>
      </c>
      <c r="EF256" s="40">
        <f t="shared" si="496"/>
        <v>52047</v>
      </c>
      <c r="EG256" s="43">
        <f t="shared" si="602"/>
        <v>0</v>
      </c>
      <c r="EH256" s="43">
        <f t="shared" si="590"/>
        <v>0</v>
      </c>
      <c r="EI256" s="45">
        <f>IF(AND(ED256=EK$6,EM255-EK$1/(EK$7-EK$6+1)&gt;=0),ROUND(EK$1/(EK$7-EK$6+1),0),IF(AND(SUM(EI$10:EI255)&gt;0,EM255-EI255&gt;=0),EI255,IF(AND(SUM(EI$10:EI255)&gt;0),EK$1-SUM(EI$10:EI255),0)))</f>
        <v>0</v>
      </c>
      <c r="EJ256" s="45">
        <f t="shared" si="548"/>
        <v>0</v>
      </c>
      <c r="EK256" s="45">
        <f t="shared" si="549"/>
        <v>0</v>
      </c>
      <c r="EL256" s="45">
        <f t="shared" si="591"/>
        <v>0</v>
      </c>
      <c r="EM256" s="45">
        <f t="shared" si="550"/>
        <v>0</v>
      </c>
      <c r="EN256" s="45">
        <f>IF(AND(EL256&lt;&gt;0,SUM(EL$9:EL255)=0),ROUND(EK$1*EK$3,0),0)</f>
        <v>0</v>
      </c>
      <c r="EO256" s="21"/>
      <c r="EP256" s="46">
        <f t="shared" si="567"/>
        <v>228</v>
      </c>
      <c r="EQ256" s="47">
        <f t="shared" si="551"/>
        <v>52047</v>
      </c>
      <c r="ER256" s="48">
        <f t="shared" si="568"/>
        <v>0</v>
      </c>
      <c r="ES256" s="48">
        <f t="shared" si="552"/>
        <v>0</v>
      </c>
      <c r="ET256" s="48">
        <f t="shared" si="553"/>
        <v>0</v>
      </c>
      <c r="EU256" s="48">
        <f t="shared" si="554"/>
        <v>0</v>
      </c>
      <c r="EV256" s="48">
        <f t="shared" si="555"/>
        <v>0</v>
      </c>
      <c r="EW256" s="48">
        <f t="shared" si="556"/>
        <v>0</v>
      </c>
      <c r="EX256" s="48">
        <f t="shared" si="557"/>
        <v>0</v>
      </c>
      <c r="EY256" s="48">
        <f t="shared" si="558"/>
        <v>0</v>
      </c>
      <c r="EZ256" s="48">
        <f t="shared" si="559"/>
        <v>0</v>
      </c>
      <c r="FA256" s="48">
        <f t="shared" si="560"/>
        <v>0</v>
      </c>
      <c r="FB256" s="48">
        <f t="shared" si="561"/>
        <v>0</v>
      </c>
      <c r="FC256" s="48">
        <f t="shared" si="562"/>
        <v>0</v>
      </c>
      <c r="FD256" s="48">
        <f t="shared" si="497"/>
        <v>0</v>
      </c>
      <c r="FE256" s="49">
        <f t="shared" si="473"/>
        <v>0</v>
      </c>
      <c r="FF256" s="49">
        <f t="shared" si="603"/>
        <v>0</v>
      </c>
      <c r="FG256" s="49">
        <f t="shared" si="604"/>
        <v>0</v>
      </c>
      <c r="FH256" s="49">
        <f t="shared" si="605"/>
        <v>0</v>
      </c>
      <c r="FI256" s="49">
        <f t="shared" si="606"/>
        <v>0</v>
      </c>
      <c r="FJ256" s="49">
        <f t="shared" si="607"/>
        <v>0</v>
      </c>
      <c r="FK256" s="49">
        <f t="shared" si="608"/>
        <v>0</v>
      </c>
      <c r="FL256" s="49">
        <f t="shared" si="609"/>
        <v>0</v>
      </c>
      <c r="FM256" s="49">
        <f t="shared" si="610"/>
        <v>0</v>
      </c>
      <c r="FN256" s="49">
        <f t="shared" si="563"/>
        <v>0</v>
      </c>
      <c r="FO256" s="49">
        <f t="shared" si="564"/>
        <v>0</v>
      </c>
      <c r="FP256" s="49">
        <f t="shared" si="565"/>
        <v>0</v>
      </c>
      <c r="FQ256" s="49">
        <f t="shared" si="566"/>
        <v>0</v>
      </c>
      <c r="FR256" s="49">
        <f t="shared" si="611"/>
        <v>0</v>
      </c>
      <c r="FS256" s="49">
        <f>IF(SUM(FF256:FF$298)=0,FF$299*FS$8/12,0)</f>
        <v>0</v>
      </c>
      <c r="FT256" s="49">
        <f>IF(SUM(FG256:FG$298)=0,FG$299*FT$8/12,0)</f>
        <v>0</v>
      </c>
      <c r="FU256" s="49">
        <f>IF(SUM(FH256:FH$298)=0,FH$299*FU$8/12,0)</f>
        <v>0</v>
      </c>
      <c r="FV256" s="49">
        <f>IF(SUM(FI256:FI$298)=0,FI$299*FV$8/12,0)</f>
        <v>0</v>
      </c>
      <c r="FW256" s="49">
        <f>IF(SUM(FJ256:FJ$298)=0,FJ$299*FW$8/12,0)</f>
        <v>0</v>
      </c>
      <c r="FX256" s="49">
        <f>IF(SUM(FK256:FK$298)=0,FK$299*FX$8/12,0)</f>
        <v>0</v>
      </c>
      <c r="FY256" s="49">
        <f>IF(SUM(FL256:FL$298)=0,FL$299*FY$8/12,0)</f>
        <v>0</v>
      </c>
      <c r="FZ256" s="49">
        <f>IF(SUM(FM256:FM$298)=0,FM$299*FZ$8/12,0)</f>
        <v>0</v>
      </c>
      <c r="GA256" s="49">
        <f>IF(SUM(FN256:FN$298)=0,FN$299*GA$8/12,0)</f>
        <v>0</v>
      </c>
      <c r="GB256" s="49">
        <f>IF(SUM(FO256:FO$298)=0,FO$299*GB$8/12,0)</f>
        <v>0</v>
      </c>
      <c r="GC256" s="49">
        <f>IF(SUM(FP256:FP$298)=0,FP$299*GC$8/12,0)</f>
        <v>0</v>
      </c>
      <c r="GD256" s="49">
        <f>IF(SUM(FQ256:FQ$298)=0,FQ$299*GD$8/12,0)</f>
        <v>0</v>
      </c>
      <c r="GE256" s="49">
        <f t="shared" si="612"/>
        <v>0</v>
      </c>
      <c r="GF256" s="49">
        <f t="shared" si="498"/>
        <v>0</v>
      </c>
      <c r="GG256" s="49">
        <f t="shared" si="511"/>
        <v>0</v>
      </c>
      <c r="GH256" s="49">
        <f t="shared" si="499"/>
        <v>0</v>
      </c>
      <c r="GI256" s="49">
        <f t="shared" si="512"/>
        <v>0</v>
      </c>
      <c r="GJ256" s="49">
        <f t="shared" si="500"/>
        <v>0</v>
      </c>
      <c r="GK256" s="21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  <c r="IW256" s="64"/>
      <c r="IX256" s="64"/>
      <c r="IY256" s="64"/>
      <c r="IZ256" s="64"/>
      <c r="JA256" s="64"/>
      <c r="JB256" s="64"/>
      <c r="JC256" s="64"/>
      <c r="JD256" s="64"/>
      <c r="JE256" s="64"/>
      <c r="JF256" s="64"/>
      <c r="JG256" s="64"/>
      <c r="JH256" s="64"/>
      <c r="JI256" s="64"/>
      <c r="JJ256" s="64"/>
      <c r="JK256" s="64"/>
      <c r="JL256" s="64"/>
      <c r="JM256" s="64"/>
      <c r="JN256" s="64"/>
      <c r="JO256" s="64"/>
      <c r="JP256" s="64"/>
      <c r="JQ256" s="64"/>
      <c r="JR256" s="64"/>
      <c r="JS256" s="64"/>
      <c r="JT256" s="64"/>
      <c r="JU256" s="64"/>
      <c r="JV256" s="64"/>
      <c r="JW256" s="64"/>
      <c r="JX256" s="64"/>
      <c r="JY256" s="64"/>
      <c r="JZ256" s="64"/>
      <c r="KA256" s="64"/>
      <c r="KB256" s="64"/>
      <c r="KC256" s="64"/>
      <c r="KD256" s="64"/>
      <c r="KE256" s="64"/>
      <c r="KF256" s="64"/>
      <c r="KG256" s="64"/>
      <c r="KH256" s="64"/>
      <c r="KI256" s="64"/>
      <c r="KJ256" s="64"/>
      <c r="KK256" s="64"/>
      <c r="KL256" s="64"/>
      <c r="KM256" s="64"/>
    </row>
    <row r="257" spans="1:299">
      <c r="A257" s="57"/>
      <c r="B257" s="38">
        <f>IF(SUM(J$9:J256)&gt;0.9,MAX(B$9:B256)+1,0)</f>
        <v>228</v>
      </c>
      <c r="C257" s="44">
        <f t="shared" si="474"/>
        <v>0</v>
      </c>
      <c r="D257" s="40">
        <v>52078</v>
      </c>
      <c r="E257" s="43">
        <f t="shared" si="513"/>
        <v>0</v>
      </c>
      <c r="F257" s="43">
        <f t="shared" si="514"/>
        <v>0</v>
      </c>
      <c r="G257" s="45">
        <f>IF(AND(B257=I$6,K256-I$1/(I$7-I$6+1)&gt;=0),ROUND(I$1/(I$7-I$6+1),0),IF(AND(SUM(G$10:G256)&gt;0,K256-G256&gt;=0),G256,IF(AND(SUM(G$10:G256)&gt;0),I$1-SUM(G$10:G256),0)))</f>
        <v>0</v>
      </c>
      <c r="H257" s="45">
        <f t="shared" si="515"/>
        <v>0</v>
      </c>
      <c r="I257" s="45">
        <f t="shared" si="516"/>
        <v>0</v>
      </c>
      <c r="J257" s="45">
        <f t="shared" si="569"/>
        <v>0</v>
      </c>
      <c r="K257" s="45">
        <f t="shared" si="517"/>
        <v>0</v>
      </c>
      <c r="L257" s="45">
        <f>IF(AND(J257&lt;&gt;0,SUM(J$9:J256)=0),ROUND(I$1*I$3,0),0)</f>
        <v>0</v>
      </c>
      <c r="M257" s="18"/>
      <c r="N257" s="38">
        <f>IF(SUM(V$9:V256)&gt;0.9,MAX(N$9:N256)+1,0)</f>
        <v>0</v>
      </c>
      <c r="O257" s="44">
        <f t="shared" si="475"/>
        <v>0</v>
      </c>
      <c r="P257" s="40">
        <f t="shared" si="476"/>
        <v>52078</v>
      </c>
      <c r="Q257" s="43">
        <f t="shared" si="592"/>
        <v>0</v>
      </c>
      <c r="R257" s="43">
        <f t="shared" si="570"/>
        <v>0</v>
      </c>
      <c r="S257" s="45">
        <f>IF(AND(N257=U$6,W256-U$1/(U$7-U$6+1)&gt;=0),ROUND(U$1/(U$7-U$6+1),0),IF(AND(SUM(S$10:S256)&gt;0,W256-S256&gt;=0),S256,IF(AND(SUM(S$10:S256)&gt;0),U$1-SUM(S$10:S256),0)))</f>
        <v>0</v>
      </c>
      <c r="T257" s="45">
        <f t="shared" si="518"/>
        <v>0</v>
      </c>
      <c r="U257" s="45">
        <f t="shared" si="519"/>
        <v>0</v>
      </c>
      <c r="V257" s="45">
        <f t="shared" si="571"/>
        <v>0</v>
      </c>
      <c r="W257" s="45">
        <f t="shared" si="520"/>
        <v>0</v>
      </c>
      <c r="X257" s="45">
        <f>IF(AND(V257&lt;&gt;0,SUM(V$9:V256)=0),ROUND(U$1*U$3,0),0)</f>
        <v>0</v>
      </c>
      <c r="Y257" s="18"/>
      <c r="Z257" s="38">
        <f>IF(SUM(AH$9:AH256)&gt;0.9,MAX(Z$9:Z256)+1,0)</f>
        <v>0</v>
      </c>
      <c r="AA257" s="44">
        <f t="shared" si="477"/>
        <v>0</v>
      </c>
      <c r="AB257" s="40">
        <f t="shared" si="478"/>
        <v>52078</v>
      </c>
      <c r="AC257" s="43">
        <f t="shared" si="593"/>
        <v>0</v>
      </c>
      <c r="AD257" s="43">
        <f t="shared" si="572"/>
        <v>0</v>
      </c>
      <c r="AE257" s="45">
        <f>IF(AND(Z257=AG$6,AI256-AG$1/(AG$7-AG$6+1)&gt;=0),ROUND(AG$1/(AG$7-AG$6+1),0),IF(AND(SUM(AE$10:AE256)&gt;0,AI256-AE256&gt;=0),AE256,IF(AND(SUM(AE$10:AE256)&gt;0),AG$1-SUM(AE$10:AE256),0)))</f>
        <v>0</v>
      </c>
      <c r="AF257" s="45">
        <f t="shared" si="521"/>
        <v>0</v>
      </c>
      <c r="AG257" s="45">
        <f t="shared" si="522"/>
        <v>0</v>
      </c>
      <c r="AH257" s="45">
        <f t="shared" si="573"/>
        <v>0</v>
      </c>
      <c r="AI257" s="45">
        <f t="shared" si="523"/>
        <v>0</v>
      </c>
      <c r="AJ257" s="45">
        <f>IF(AND(AH257&lt;&gt;0,SUM(AH$9:AH256)=0),ROUND(AG$1*AG$3,0),0)</f>
        <v>0</v>
      </c>
      <c r="AK257" s="18"/>
      <c r="AL257" s="38">
        <f>IF(SUM(AT$9:AT256)&gt;0.9,MAX(AL$9:AL256)+1,0)</f>
        <v>0</v>
      </c>
      <c r="AM257" s="44">
        <f t="shared" si="479"/>
        <v>0</v>
      </c>
      <c r="AN257" s="40">
        <f t="shared" si="480"/>
        <v>52078</v>
      </c>
      <c r="AO257" s="43">
        <f t="shared" si="594"/>
        <v>0</v>
      </c>
      <c r="AP257" s="43">
        <f t="shared" si="574"/>
        <v>0</v>
      </c>
      <c r="AQ257" s="45">
        <f>IF(AND(AL257=AS$6,AU256-AS$1/(AS$7-AS$6+1)&gt;=0),ROUND(AS$1/(AS$7-AS$6+1),0),IF(AND(SUM(AQ$10:AQ256)&gt;0,AU256-AQ256&gt;=0),AQ256,IF(AND(SUM(AQ$10:AQ256)&gt;0),AS$1-SUM(AQ$10:AQ256),0)))</f>
        <v>0</v>
      </c>
      <c r="AR257" s="45">
        <f t="shared" si="524"/>
        <v>0</v>
      </c>
      <c r="AS257" s="45">
        <f t="shared" si="525"/>
        <v>0</v>
      </c>
      <c r="AT257" s="45">
        <f t="shared" si="575"/>
        <v>0</v>
      </c>
      <c r="AU257" s="45">
        <f t="shared" si="526"/>
        <v>0</v>
      </c>
      <c r="AV257" s="45">
        <f>IF(AND(AT257&lt;&gt;0,SUM(AT$9:AT256)=0),ROUND(AS$1*AS$3,0),0)</f>
        <v>0</v>
      </c>
      <c r="AW257" s="18"/>
      <c r="AX257" s="38">
        <f>IF(SUM(BF$9:BF256)&gt;0.9,MAX(AX$9:AX256)+1,0)</f>
        <v>0</v>
      </c>
      <c r="AY257" s="44">
        <f t="shared" si="481"/>
        <v>0</v>
      </c>
      <c r="AZ257" s="40">
        <f t="shared" si="482"/>
        <v>52078</v>
      </c>
      <c r="BA257" s="43">
        <f t="shared" si="595"/>
        <v>0</v>
      </c>
      <c r="BB257" s="43">
        <f t="shared" si="576"/>
        <v>0</v>
      </c>
      <c r="BC257" s="45">
        <f>IF(AND(AX257=BE$6,BG256-BE$1/(BE$7-BE$6+1)&gt;=0),ROUND(BE$1/(BE$7-BE$6+1),0),IF(AND(SUM(BC$10:BC256)&gt;0,BG256-BC256&gt;=0),BC256,IF(AND(SUM(BC$10:BC256)&gt;0),BE$1-SUM(BC$10:BC256),0)))</f>
        <v>0</v>
      </c>
      <c r="BD257" s="45">
        <f t="shared" si="527"/>
        <v>0</v>
      </c>
      <c r="BE257" s="45">
        <f t="shared" si="528"/>
        <v>0</v>
      </c>
      <c r="BF257" s="45">
        <f t="shared" si="577"/>
        <v>0</v>
      </c>
      <c r="BG257" s="45">
        <f t="shared" si="529"/>
        <v>0</v>
      </c>
      <c r="BH257" s="45">
        <f>IF(AND(BF257&lt;&gt;0,SUM(BF$9:BF256)=0),ROUND(BE$1*BE$3,0),0)</f>
        <v>0</v>
      </c>
      <c r="BI257" s="18"/>
      <c r="BJ257" s="38">
        <f>IF(SUM(BR$9:BR256)&gt;0.9,MAX(BJ$9:BJ256)+1,0)</f>
        <v>0</v>
      </c>
      <c r="BK257" s="44">
        <f t="shared" si="483"/>
        <v>0</v>
      </c>
      <c r="BL257" s="40">
        <f t="shared" si="484"/>
        <v>52078</v>
      </c>
      <c r="BM257" s="43">
        <f t="shared" si="596"/>
        <v>0</v>
      </c>
      <c r="BN257" s="43">
        <f t="shared" si="578"/>
        <v>0</v>
      </c>
      <c r="BO257" s="45">
        <f>IF(AND(BJ257=BQ$6,BS256-BQ$1/(BQ$7-BQ$6+1)&gt;=0),ROUND(BQ$1/(BQ$7-BQ$6+1),0),IF(AND(SUM(BO$10:BO256)&gt;0,BS256-BO256&gt;=0),BO256,IF(AND(SUM(BO$10:BO256)&gt;0),BQ$1-SUM(BO$10:BO256),0)))</f>
        <v>0</v>
      </c>
      <c r="BP257" s="45">
        <f t="shared" si="530"/>
        <v>0</v>
      </c>
      <c r="BQ257" s="45">
        <f t="shared" si="531"/>
        <v>0</v>
      </c>
      <c r="BR257" s="45">
        <f t="shared" si="579"/>
        <v>0</v>
      </c>
      <c r="BS257" s="45">
        <f t="shared" si="532"/>
        <v>0</v>
      </c>
      <c r="BT257" s="45">
        <f>IF(AND(BR257&lt;&gt;0,SUM(BR$9:BR256)=0),ROUND(BQ$1*BQ$3,0),0)</f>
        <v>0</v>
      </c>
      <c r="BU257" s="18"/>
      <c r="BV257" s="38">
        <f>IF(SUM(CD$9:CD256)&gt;0.9,MAX(BV$9:BV256)+1,0)</f>
        <v>0</v>
      </c>
      <c r="BW257" s="44">
        <f t="shared" si="485"/>
        <v>0</v>
      </c>
      <c r="BX257" s="40">
        <f t="shared" si="486"/>
        <v>52078</v>
      </c>
      <c r="BY257" s="43">
        <f t="shared" si="597"/>
        <v>0</v>
      </c>
      <c r="BZ257" s="43">
        <f t="shared" si="580"/>
        <v>0</v>
      </c>
      <c r="CA257" s="45">
        <f>IF(AND(BV257=CC$6,CE256-CC$1/(CC$7-CC$6+1)&gt;=0),ROUND(CC$1/(CC$7-CC$6+1),0),IF(AND(SUM(CA$10:CA256)&gt;0,CE256-CA256&gt;=0),CA256,IF(AND(SUM(CA$10:CA256)&gt;0),CC$1-SUM(CA$10:CA256),0)))</f>
        <v>0</v>
      </c>
      <c r="CB257" s="45">
        <f t="shared" si="533"/>
        <v>0</v>
      </c>
      <c r="CC257" s="45">
        <f t="shared" si="534"/>
        <v>0</v>
      </c>
      <c r="CD257" s="45">
        <f t="shared" si="581"/>
        <v>0</v>
      </c>
      <c r="CE257" s="45">
        <f t="shared" si="535"/>
        <v>0</v>
      </c>
      <c r="CF257" s="45">
        <f>IF(AND(CD257&lt;&gt;0,SUM(CD$9:CD256)=0),ROUND(CC$1*CC$3,0),0)</f>
        <v>0</v>
      </c>
      <c r="CG257" s="18"/>
      <c r="CH257" s="38">
        <f>IF(SUM(CP$9:CP256)&gt;0.9,MAX(CH$9:CH256)+1,0)</f>
        <v>0</v>
      </c>
      <c r="CI257" s="44">
        <f t="shared" si="487"/>
        <v>0</v>
      </c>
      <c r="CJ257" s="40">
        <f t="shared" si="488"/>
        <v>52078</v>
      </c>
      <c r="CK257" s="43">
        <f t="shared" si="598"/>
        <v>0</v>
      </c>
      <c r="CL257" s="43">
        <f t="shared" si="582"/>
        <v>0</v>
      </c>
      <c r="CM257" s="45">
        <f>IF(AND(CH257=CO$6,CQ256-CO$1/(CO$7-CO$6+1)&gt;=0),ROUND(CO$1/(CO$7-CO$6+1),0),IF(AND(SUM(CM$10:CM256)&gt;0,CQ256-CM256&gt;=0),CM256,IF(AND(SUM(CM$10:CM256)&gt;0),CO$1-SUM(CM$10:CM256),0)))</f>
        <v>0</v>
      </c>
      <c r="CN257" s="45">
        <f t="shared" si="536"/>
        <v>0</v>
      </c>
      <c r="CO257" s="45">
        <f t="shared" si="537"/>
        <v>0</v>
      </c>
      <c r="CP257" s="45">
        <f t="shared" si="583"/>
        <v>0</v>
      </c>
      <c r="CQ257" s="45">
        <f t="shared" si="538"/>
        <v>0</v>
      </c>
      <c r="CR257" s="45">
        <f>IF(AND(CP257&lt;&gt;0,SUM(CP$9:CP256)=0),ROUND(CO$1*CO$3,0),0)</f>
        <v>0</v>
      </c>
      <c r="CS257" s="18"/>
      <c r="CT257" s="38">
        <f>IF(SUM(DB$9:DB256)&gt;0.9,MAX(CT$9:CT256)+1,0)</f>
        <v>0</v>
      </c>
      <c r="CU257" s="44">
        <f t="shared" si="489"/>
        <v>0</v>
      </c>
      <c r="CV257" s="40">
        <f t="shared" si="490"/>
        <v>52078</v>
      </c>
      <c r="CW257" s="43">
        <f t="shared" si="599"/>
        <v>0</v>
      </c>
      <c r="CX257" s="43">
        <f t="shared" si="584"/>
        <v>0</v>
      </c>
      <c r="CY257" s="45">
        <f>IF(AND(CT257=DA$6,DC256-DA$1/(DA$7-DA$6+1)&gt;=0),ROUND(DA$1/(DA$7-DA$6+1),0),IF(AND(SUM(CY$10:CY256)&gt;0,DC256-CY256&gt;=0),CY256,IF(AND(SUM(CY$10:CY256)&gt;0),DA$1-SUM(CY$10:CY256),0)))</f>
        <v>0</v>
      </c>
      <c r="CZ257" s="45">
        <f t="shared" si="539"/>
        <v>0</v>
      </c>
      <c r="DA257" s="45">
        <f t="shared" si="540"/>
        <v>0</v>
      </c>
      <c r="DB257" s="45">
        <f t="shared" si="585"/>
        <v>0</v>
      </c>
      <c r="DC257" s="45">
        <f t="shared" si="541"/>
        <v>0</v>
      </c>
      <c r="DD257" s="45">
        <f>IF(AND(DB257&lt;&gt;0,SUM(DB$9:DB256)=0),ROUND(DA$1*DA$3,0),0)</f>
        <v>0</v>
      </c>
      <c r="DE257" s="18"/>
      <c r="DF257" s="38">
        <f>IF(SUM(DN$9:DN256)&gt;0.9,MAX(DF$9:DF256)+1,0)</f>
        <v>0</v>
      </c>
      <c r="DG257" s="44">
        <f t="shared" si="491"/>
        <v>0</v>
      </c>
      <c r="DH257" s="40">
        <f t="shared" si="492"/>
        <v>52078</v>
      </c>
      <c r="DI257" s="43">
        <f t="shared" si="600"/>
        <v>0</v>
      </c>
      <c r="DJ257" s="43">
        <f t="shared" si="586"/>
        <v>0</v>
      </c>
      <c r="DK257" s="45">
        <f>IF(AND(DF257=DM$6,DO256-DM$1/(DM$7-DM$6+1)&gt;=0),ROUND(DM$1/(DM$7-DM$6+1),0),IF(AND(SUM(DK$10:DK256)&gt;0,DO256-DK256&gt;=0),DK256,IF(AND(SUM(DK$10:DK256)&gt;0),DM$1-SUM(DK$10:DK256),0)))</f>
        <v>0</v>
      </c>
      <c r="DL257" s="45">
        <f t="shared" si="542"/>
        <v>0</v>
      </c>
      <c r="DM257" s="45">
        <f t="shared" si="543"/>
        <v>0</v>
      </c>
      <c r="DN257" s="45">
        <f t="shared" si="587"/>
        <v>0</v>
      </c>
      <c r="DO257" s="45">
        <f t="shared" si="544"/>
        <v>0</v>
      </c>
      <c r="DP257" s="45">
        <f>IF(AND(DN257&lt;&gt;0,SUM(DN$9:DN256)=0),ROUND(DM$1*DM$3,0),0)</f>
        <v>0</v>
      </c>
      <c r="DQ257" s="18"/>
      <c r="DR257" s="38">
        <f>IF(SUM(DZ$9:DZ256)&gt;0.9,MAX(DR$9:DR256)+1,0)</f>
        <v>0</v>
      </c>
      <c r="DS257" s="44">
        <f t="shared" si="493"/>
        <v>0</v>
      </c>
      <c r="DT257" s="40">
        <f t="shared" si="494"/>
        <v>52078</v>
      </c>
      <c r="DU257" s="43">
        <f t="shared" si="601"/>
        <v>0</v>
      </c>
      <c r="DV257" s="43">
        <f t="shared" si="588"/>
        <v>0</v>
      </c>
      <c r="DW257" s="45">
        <f>IF(AND(DR257=DY$6,EA256-DY$1/(DY$7-DY$6+1)&gt;=0),ROUND(DY$1/(DY$7-DY$6+1),0),IF(AND(SUM(DW$10:DW256)&gt;0,EA256-DW256&gt;=0),DW256,IF(AND(SUM(DW$10:DW256)&gt;0),DY$1-SUM(DW$10:DW256),0)))</f>
        <v>0</v>
      </c>
      <c r="DX257" s="45">
        <f t="shared" si="545"/>
        <v>0</v>
      </c>
      <c r="DY257" s="45">
        <f t="shared" si="546"/>
        <v>0</v>
      </c>
      <c r="DZ257" s="45">
        <f t="shared" si="589"/>
        <v>0</v>
      </c>
      <c r="EA257" s="45">
        <f t="shared" si="547"/>
        <v>0</v>
      </c>
      <c r="EB257" s="45">
        <f>IF(AND(DZ257&lt;&gt;0,SUM(DZ$9:DZ256)=0),ROUND(DY$1*DY$3,0),0)</f>
        <v>0</v>
      </c>
      <c r="EC257" s="18"/>
      <c r="ED257" s="38">
        <f>IF(SUM(EL$9:EL256)&gt;0.9,MAX(ED$9:ED256)+1,0)</f>
        <v>0</v>
      </c>
      <c r="EE257" s="44">
        <f t="shared" si="495"/>
        <v>0</v>
      </c>
      <c r="EF257" s="40">
        <f t="shared" si="496"/>
        <v>52078</v>
      </c>
      <c r="EG257" s="43">
        <f t="shared" si="602"/>
        <v>0</v>
      </c>
      <c r="EH257" s="43">
        <f t="shared" si="590"/>
        <v>0</v>
      </c>
      <c r="EI257" s="45">
        <f>IF(AND(ED257=EK$6,EM256-EK$1/(EK$7-EK$6+1)&gt;=0),ROUND(EK$1/(EK$7-EK$6+1),0),IF(AND(SUM(EI$10:EI256)&gt;0,EM256-EI256&gt;=0),EI256,IF(AND(SUM(EI$10:EI256)&gt;0),EK$1-SUM(EI$10:EI256),0)))</f>
        <v>0</v>
      </c>
      <c r="EJ257" s="45">
        <f t="shared" si="548"/>
        <v>0</v>
      </c>
      <c r="EK257" s="45">
        <f t="shared" si="549"/>
        <v>0</v>
      </c>
      <c r="EL257" s="45">
        <f t="shared" si="591"/>
        <v>0</v>
      </c>
      <c r="EM257" s="45">
        <f t="shared" si="550"/>
        <v>0</v>
      </c>
      <c r="EN257" s="45">
        <f>IF(AND(EL257&lt;&gt;0,SUM(EL$9:EL256)=0),ROUND(EK$1*EK$3,0),0)</f>
        <v>0</v>
      </c>
      <c r="EO257" s="21"/>
      <c r="EP257" s="46">
        <f t="shared" si="567"/>
        <v>229</v>
      </c>
      <c r="EQ257" s="47">
        <f t="shared" si="551"/>
        <v>52078</v>
      </c>
      <c r="ER257" s="48">
        <f t="shared" si="568"/>
        <v>0</v>
      </c>
      <c r="ES257" s="48">
        <f t="shared" si="552"/>
        <v>0</v>
      </c>
      <c r="ET257" s="48">
        <f t="shared" si="553"/>
        <v>0</v>
      </c>
      <c r="EU257" s="48">
        <f t="shared" si="554"/>
        <v>0</v>
      </c>
      <c r="EV257" s="48">
        <f t="shared" si="555"/>
        <v>0</v>
      </c>
      <c r="EW257" s="48">
        <f t="shared" si="556"/>
        <v>0</v>
      </c>
      <c r="EX257" s="48">
        <f t="shared" si="557"/>
        <v>0</v>
      </c>
      <c r="EY257" s="48">
        <f t="shared" si="558"/>
        <v>0</v>
      </c>
      <c r="EZ257" s="48">
        <f t="shared" si="559"/>
        <v>0</v>
      </c>
      <c r="FA257" s="48">
        <f t="shared" si="560"/>
        <v>0</v>
      </c>
      <c r="FB257" s="48">
        <f t="shared" si="561"/>
        <v>0</v>
      </c>
      <c r="FC257" s="48">
        <f t="shared" si="562"/>
        <v>0</v>
      </c>
      <c r="FD257" s="48">
        <f t="shared" si="497"/>
        <v>0</v>
      </c>
      <c r="FE257" s="49">
        <f t="shared" si="473"/>
        <v>0</v>
      </c>
      <c r="FF257" s="49">
        <f t="shared" si="603"/>
        <v>0</v>
      </c>
      <c r="FG257" s="49">
        <f t="shared" si="604"/>
        <v>0</v>
      </c>
      <c r="FH257" s="49">
        <f t="shared" si="605"/>
        <v>0</v>
      </c>
      <c r="FI257" s="49">
        <f t="shared" si="606"/>
        <v>0</v>
      </c>
      <c r="FJ257" s="49">
        <f t="shared" si="607"/>
        <v>0</v>
      </c>
      <c r="FK257" s="49">
        <f t="shared" si="608"/>
        <v>0</v>
      </c>
      <c r="FL257" s="49">
        <f t="shared" si="609"/>
        <v>0</v>
      </c>
      <c r="FM257" s="49">
        <f t="shared" si="610"/>
        <v>0</v>
      </c>
      <c r="FN257" s="49">
        <f t="shared" si="563"/>
        <v>0</v>
      </c>
      <c r="FO257" s="49">
        <f t="shared" si="564"/>
        <v>0</v>
      </c>
      <c r="FP257" s="49">
        <f t="shared" si="565"/>
        <v>0</v>
      </c>
      <c r="FQ257" s="49">
        <f t="shared" si="566"/>
        <v>0</v>
      </c>
      <c r="FR257" s="49">
        <f t="shared" si="611"/>
        <v>0</v>
      </c>
      <c r="FS257" s="49">
        <f>IF(SUM(FF257:FF$298)=0,FF$299*FS$8/12,0)</f>
        <v>0</v>
      </c>
      <c r="FT257" s="49">
        <f>IF(SUM(FG257:FG$298)=0,FG$299*FT$8/12,0)</f>
        <v>0</v>
      </c>
      <c r="FU257" s="49">
        <f>IF(SUM(FH257:FH$298)=0,FH$299*FU$8/12,0)</f>
        <v>0</v>
      </c>
      <c r="FV257" s="49">
        <f>IF(SUM(FI257:FI$298)=0,FI$299*FV$8/12,0)</f>
        <v>0</v>
      </c>
      <c r="FW257" s="49">
        <f>IF(SUM(FJ257:FJ$298)=0,FJ$299*FW$8/12,0)</f>
        <v>0</v>
      </c>
      <c r="FX257" s="49">
        <f>IF(SUM(FK257:FK$298)=0,FK$299*FX$8/12,0)</f>
        <v>0</v>
      </c>
      <c r="FY257" s="49">
        <f>IF(SUM(FL257:FL$298)=0,FL$299*FY$8/12,0)</f>
        <v>0</v>
      </c>
      <c r="FZ257" s="49">
        <f>IF(SUM(FM257:FM$298)=0,FM$299*FZ$8/12,0)</f>
        <v>0</v>
      </c>
      <c r="GA257" s="49">
        <f>IF(SUM(FN257:FN$298)=0,FN$299*GA$8/12,0)</f>
        <v>0</v>
      </c>
      <c r="GB257" s="49">
        <f>IF(SUM(FO257:FO$298)=0,FO$299*GB$8/12,0)</f>
        <v>0</v>
      </c>
      <c r="GC257" s="49">
        <f>IF(SUM(FP257:FP$298)=0,FP$299*GC$8/12,0)</f>
        <v>0</v>
      </c>
      <c r="GD257" s="49">
        <f>IF(SUM(FQ257:FQ$298)=0,FQ$299*GD$8/12,0)</f>
        <v>0</v>
      </c>
      <c r="GE257" s="49">
        <f t="shared" si="612"/>
        <v>0</v>
      </c>
      <c r="GF257" s="49">
        <f t="shared" si="498"/>
        <v>0</v>
      </c>
      <c r="GG257" s="49">
        <f t="shared" si="511"/>
        <v>0</v>
      </c>
      <c r="GH257" s="49">
        <f t="shared" si="499"/>
        <v>0</v>
      </c>
      <c r="GI257" s="49">
        <f t="shared" si="512"/>
        <v>0</v>
      </c>
      <c r="GJ257" s="49">
        <f t="shared" si="500"/>
        <v>0</v>
      </c>
      <c r="GK257" s="21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  <c r="IW257" s="64"/>
      <c r="IX257" s="64"/>
      <c r="IY257" s="64"/>
      <c r="IZ257" s="64"/>
      <c r="JA257" s="64"/>
      <c r="JB257" s="64"/>
      <c r="JC257" s="64"/>
      <c r="JD257" s="64"/>
      <c r="JE257" s="64"/>
      <c r="JF257" s="64"/>
      <c r="JG257" s="64"/>
      <c r="JH257" s="64"/>
      <c r="JI257" s="64"/>
      <c r="JJ257" s="64"/>
      <c r="JK257" s="64"/>
      <c r="JL257" s="64"/>
      <c r="JM257" s="64"/>
      <c r="JN257" s="64"/>
      <c r="JO257" s="64"/>
      <c r="JP257" s="64"/>
      <c r="JQ257" s="64"/>
      <c r="JR257" s="64"/>
      <c r="JS257" s="64"/>
      <c r="JT257" s="64"/>
      <c r="JU257" s="64"/>
      <c r="JV257" s="64"/>
      <c r="JW257" s="64"/>
      <c r="JX257" s="64"/>
      <c r="JY257" s="64"/>
      <c r="JZ257" s="64"/>
      <c r="KA257" s="64"/>
      <c r="KB257" s="64"/>
      <c r="KC257" s="64"/>
      <c r="KD257" s="64"/>
      <c r="KE257" s="64"/>
      <c r="KF257" s="64"/>
      <c r="KG257" s="64"/>
      <c r="KH257" s="64"/>
      <c r="KI257" s="64"/>
      <c r="KJ257" s="64"/>
      <c r="KK257" s="64"/>
      <c r="KL257" s="64"/>
      <c r="KM257" s="64"/>
    </row>
    <row r="258" spans="1:299">
      <c r="A258" s="57"/>
      <c r="B258" s="38">
        <f>IF(SUM(J$9:J257)&gt;0.9,MAX(B$9:B257)+1,0)</f>
        <v>229</v>
      </c>
      <c r="C258" s="44">
        <f t="shared" si="474"/>
        <v>0</v>
      </c>
      <c r="D258" s="40">
        <v>52109</v>
      </c>
      <c r="E258" s="43">
        <f t="shared" si="513"/>
        <v>0</v>
      </c>
      <c r="F258" s="43">
        <f t="shared" si="514"/>
        <v>0</v>
      </c>
      <c r="G258" s="45">
        <f>IF(AND(B258=I$6,K257-I$1/(I$7-I$6+1)&gt;=0),ROUND(I$1/(I$7-I$6+1),0),IF(AND(SUM(G$10:G257)&gt;0,K257-G257&gt;=0),G257,IF(AND(SUM(G$10:G257)&gt;0),I$1-SUM(G$10:G257),0)))</f>
        <v>0</v>
      </c>
      <c r="H258" s="45">
        <f t="shared" si="515"/>
        <v>0</v>
      </c>
      <c r="I258" s="45">
        <f t="shared" si="516"/>
        <v>0</v>
      </c>
      <c r="J258" s="45">
        <f t="shared" si="569"/>
        <v>0</v>
      </c>
      <c r="K258" s="45">
        <f t="shared" si="517"/>
        <v>0</v>
      </c>
      <c r="L258" s="45">
        <f>IF(AND(J258&lt;&gt;0,SUM(J$9:J257)=0),ROUND(I$1*I$3,0),0)</f>
        <v>0</v>
      </c>
      <c r="M258" s="18"/>
      <c r="N258" s="38">
        <f>IF(SUM(V$9:V257)&gt;0.9,MAX(N$9:N257)+1,0)</f>
        <v>0</v>
      </c>
      <c r="O258" s="44">
        <f t="shared" si="475"/>
        <v>0</v>
      </c>
      <c r="P258" s="40">
        <f t="shared" si="476"/>
        <v>52109</v>
      </c>
      <c r="Q258" s="43">
        <f t="shared" si="592"/>
        <v>0</v>
      </c>
      <c r="R258" s="43">
        <f t="shared" si="570"/>
        <v>0</v>
      </c>
      <c r="S258" s="45">
        <f>IF(AND(N258=U$6,W257-U$1/(U$7-U$6+1)&gt;=0),ROUND(U$1/(U$7-U$6+1),0),IF(AND(SUM(S$10:S257)&gt;0,W257-S257&gt;=0),S257,IF(AND(SUM(S$10:S257)&gt;0),U$1-SUM(S$10:S257),0)))</f>
        <v>0</v>
      </c>
      <c r="T258" s="45">
        <f t="shared" si="518"/>
        <v>0</v>
      </c>
      <c r="U258" s="45">
        <f t="shared" si="519"/>
        <v>0</v>
      </c>
      <c r="V258" s="45">
        <f t="shared" si="571"/>
        <v>0</v>
      </c>
      <c r="W258" s="45">
        <f t="shared" si="520"/>
        <v>0</v>
      </c>
      <c r="X258" s="45">
        <f>IF(AND(V258&lt;&gt;0,SUM(V$9:V257)=0),ROUND(U$1*U$3,0),0)</f>
        <v>0</v>
      </c>
      <c r="Y258" s="18"/>
      <c r="Z258" s="38">
        <f>IF(SUM(AH$9:AH257)&gt;0.9,MAX(Z$9:Z257)+1,0)</f>
        <v>0</v>
      </c>
      <c r="AA258" s="44">
        <f t="shared" si="477"/>
        <v>0</v>
      </c>
      <c r="AB258" s="40">
        <f t="shared" si="478"/>
        <v>52109</v>
      </c>
      <c r="AC258" s="43">
        <f t="shared" si="593"/>
        <v>0</v>
      </c>
      <c r="AD258" s="43">
        <f t="shared" si="572"/>
        <v>0</v>
      </c>
      <c r="AE258" s="45">
        <f>IF(AND(Z258=AG$6,AI257-AG$1/(AG$7-AG$6+1)&gt;=0),ROUND(AG$1/(AG$7-AG$6+1),0),IF(AND(SUM(AE$10:AE257)&gt;0,AI257-AE257&gt;=0),AE257,IF(AND(SUM(AE$10:AE257)&gt;0),AG$1-SUM(AE$10:AE257),0)))</f>
        <v>0</v>
      </c>
      <c r="AF258" s="45">
        <f t="shared" si="521"/>
        <v>0</v>
      </c>
      <c r="AG258" s="45">
        <f t="shared" si="522"/>
        <v>0</v>
      </c>
      <c r="AH258" s="45">
        <f t="shared" si="573"/>
        <v>0</v>
      </c>
      <c r="AI258" s="45">
        <f t="shared" si="523"/>
        <v>0</v>
      </c>
      <c r="AJ258" s="45">
        <f>IF(AND(AH258&lt;&gt;0,SUM(AH$9:AH257)=0),ROUND(AG$1*AG$3,0),0)</f>
        <v>0</v>
      </c>
      <c r="AK258" s="18"/>
      <c r="AL258" s="38">
        <f>IF(SUM(AT$9:AT257)&gt;0.9,MAX(AL$9:AL257)+1,0)</f>
        <v>0</v>
      </c>
      <c r="AM258" s="44">
        <f t="shared" si="479"/>
        <v>0</v>
      </c>
      <c r="AN258" s="40">
        <f t="shared" si="480"/>
        <v>52109</v>
      </c>
      <c r="AO258" s="43">
        <f t="shared" si="594"/>
        <v>0</v>
      </c>
      <c r="AP258" s="43">
        <f t="shared" si="574"/>
        <v>0</v>
      </c>
      <c r="AQ258" s="45">
        <f>IF(AND(AL258=AS$6,AU257-AS$1/(AS$7-AS$6+1)&gt;=0),ROUND(AS$1/(AS$7-AS$6+1),0),IF(AND(SUM(AQ$10:AQ257)&gt;0,AU257-AQ257&gt;=0),AQ257,IF(AND(SUM(AQ$10:AQ257)&gt;0),AS$1-SUM(AQ$10:AQ257),0)))</f>
        <v>0</v>
      </c>
      <c r="AR258" s="45">
        <f t="shared" si="524"/>
        <v>0</v>
      </c>
      <c r="AS258" s="45">
        <f t="shared" si="525"/>
        <v>0</v>
      </c>
      <c r="AT258" s="45">
        <f t="shared" si="575"/>
        <v>0</v>
      </c>
      <c r="AU258" s="45">
        <f t="shared" si="526"/>
        <v>0</v>
      </c>
      <c r="AV258" s="45">
        <f>IF(AND(AT258&lt;&gt;0,SUM(AT$9:AT257)=0),ROUND(AS$1*AS$3,0),0)</f>
        <v>0</v>
      </c>
      <c r="AW258" s="18"/>
      <c r="AX258" s="38">
        <f>IF(SUM(BF$9:BF257)&gt;0.9,MAX(AX$9:AX257)+1,0)</f>
        <v>0</v>
      </c>
      <c r="AY258" s="44">
        <f t="shared" si="481"/>
        <v>0</v>
      </c>
      <c r="AZ258" s="40">
        <f t="shared" si="482"/>
        <v>52109</v>
      </c>
      <c r="BA258" s="43">
        <f t="shared" si="595"/>
        <v>0</v>
      </c>
      <c r="BB258" s="43">
        <f t="shared" si="576"/>
        <v>0</v>
      </c>
      <c r="BC258" s="45">
        <f>IF(AND(AX258=BE$6,BG257-BE$1/(BE$7-BE$6+1)&gt;=0),ROUND(BE$1/(BE$7-BE$6+1),0),IF(AND(SUM(BC$10:BC257)&gt;0,BG257-BC257&gt;=0),BC257,IF(AND(SUM(BC$10:BC257)&gt;0),BE$1-SUM(BC$10:BC257),0)))</f>
        <v>0</v>
      </c>
      <c r="BD258" s="45">
        <f t="shared" si="527"/>
        <v>0</v>
      </c>
      <c r="BE258" s="45">
        <f t="shared" si="528"/>
        <v>0</v>
      </c>
      <c r="BF258" s="45">
        <f t="shared" si="577"/>
        <v>0</v>
      </c>
      <c r="BG258" s="45">
        <f t="shared" si="529"/>
        <v>0</v>
      </c>
      <c r="BH258" s="45">
        <f>IF(AND(BF258&lt;&gt;0,SUM(BF$9:BF257)=0),ROUND(BE$1*BE$3,0),0)</f>
        <v>0</v>
      </c>
      <c r="BI258" s="18"/>
      <c r="BJ258" s="38">
        <f>IF(SUM(BR$9:BR257)&gt;0.9,MAX(BJ$9:BJ257)+1,0)</f>
        <v>0</v>
      </c>
      <c r="BK258" s="44">
        <f t="shared" si="483"/>
        <v>0</v>
      </c>
      <c r="BL258" s="40">
        <f t="shared" si="484"/>
        <v>52109</v>
      </c>
      <c r="BM258" s="43">
        <f t="shared" si="596"/>
        <v>0</v>
      </c>
      <c r="BN258" s="43">
        <f t="shared" si="578"/>
        <v>0</v>
      </c>
      <c r="BO258" s="45">
        <f>IF(AND(BJ258=BQ$6,BS257-BQ$1/(BQ$7-BQ$6+1)&gt;=0),ROUND(BQ$1/(BQ$7-BQ$6+1),0),IF(AND(SUM(BO$10:BO257)&gt;0,BS257-BO257&gt;=0),BO257,IF(AND(SUM(BO$10:BO257)&gt;0),BQ$1-SUM(BO$10:BO257),0)))</f>
        <v>0</v>
      </c>
      <c r="BP258" s="45">
        <f t="shared" si="530"/>
        <v>0</v>
      </c>
      <c r="BQ258" s="45">
        <f t="shared" si="531"/>
        <v>0</v>
      </c>
      <c r="BR258" s="45">
        <f t="shared" si="579"/>
        <v>0</v>
      </c>
      <c r="BS258" s="45">
        <f t="shared" si="532"/>
        <v>0</v>
      </c>
      <c r="BT258" s="45">
        <f>IF(AND(BR258&lt;&gt;0,SUM(BR$9:BR257)=0),ROUND(BQ$1*BQ$3,0),0)</f>
        <v>0</v>
      </c>
      <c r="BU258" s="18"/>
      <c r="BV258" s="38">
        <f>IF(SUM(CD$9:CD257)&gt;0.9,MAX(BV$9:BV257)+1,0)</f>
        <v>0</v>
      </c>
      <c r="BW258" s="44">
        <f t="shared" si="485"/>
        <v>0</v>
      </c>
      <c r="BX258" s="40">
        <f t="shared" si="486"/>
        <v>52109</v>
      </c>
      <c r="BY258" s="43">
        <f t="shared" si="597"/>
        <v>0</v>
      </c>
      <c r="BZ258" s="43">
        <f t="shared" si="580"/>
        <v>0</v>
      </c>
      <c r="CA258" s="45">
        <f>IF(AND(BV258=CC$6,CE257-CC$1/(CC$7-CC$6+1)&gt;=0),ROUND(CC$1/(CC$7-CC$6+1),0),IF(AND(SUM(CA$10:CA257)&gt;0,CE257-CA257&gt;=0),CA257,IF(AND(SUM(CA$10:CA257)&gt;0),CC$1-SUM(CA$10:CA257),0)))</f>
        <v>0</v>
      </c>
      <c r="CB258" s="45">
        <f t="shared" si="533"/>
        <v>0</v>
      </c>
      <c r="CC258" s="45">
        <f t="shared" si="534"/>
        <v>0</v>
      </c>
      <c r="CD258" s="45">
        <f t="shared" si="581"/>
        <v>0</v>
      </c>
      <c r="CE258" s="45">
        <f t="shared" si="535"/>
        <v>0</v>
      </c>
      <c r="CF258" s="45">
        <f>IF(AND(CD258&lt;&gt;0,SUM(CD$9:CD257)=0),ROUND(CC$1*CC$3,0),0)</f>
        <v>0</v>
      </c>
      <c r="CG258" s="18"/>
      <c r="CH258" s="38">
        <f>IF(SUM(CP$9:CP257)&gt;0.9,MAX(CH$9:CH257)+1,0)</f>
        <v>0</v>
      </c>
      <c r="CI258" s="44">
        <f t="shared" si="487"/>
        <v>0</v>
      </c>
      <c r="CJ258" s="40">
        <f t="shared" si="488"/>
        <v>52109</v>
      </c>
      <c r="CK258" s="43">
        <f t="shared" si="598"/>
        <v>0</v>
      </c>
      <c r="CL258" s="43">
        <f t="shared" si="582"/>
        <v>0</v>
      </c>
      <c r="CM258" s="45">
        <f>IF(AND(CH258=CO$6,CQ257-CO$1/(CO$7-CO$6+1)&gt;=0),ROUND(CO$1/(CO$7-CO$6+1),0),IF(AND(SUM(CM$10:CM257)&gt;0,CQ257-CM257&gt;=0),CM257,IF(AND(SUM(CM$10:CM257)&gt;0),CO$1-SUM(CM$10:CM257),0)))</f>
        <v>0</v>
      </c>
      <c r="CN258" s="45">
        <f t="shared" si="536"/>
        <v>0</v>
      </c>
      <c r="CO258" s="45">
        <f t="shared" si="537"/>
        <v>0</v>
      </c>
      <c r="CP258" s="45">
        <f t="shared" si="583"/>
        <v>0</v>
      </c>
      <c r="CQ258" s="45">
        <f t="shared" si="538"/>
        <v>0</v>
      </c>
      <c r="CR258" s="45">
        <f>IF(AND(CP258&lt;&gt;0,SUM(CP$9:CP257)=0),ROUND(CO$1*CO$3,0),0)</f>
        <v>0</v>
      </c>
      <c r="CS258" s="18"/>
      <c r="CT258" s="38">
        <f>IF(SUM(DB$9:DB257)&gt;0.9,MAX(CT$9:CT257)+1,0)</f>
        <v>0</v>
      </c>
      <c r="CU258" s="44">
        <f t="shared" si="489"/>
        <v>0</v>
      </c>
      <c r="CV258" s="40">
        <f t="shared" si="490"/>
        <v>52109</v>
      </c>
      <c r="CW258" s="43">
        <f t="shared" si="599"/>
        <v>0</v>
      </c>
      <c r="CX258" s="43">
        <f t="shared" si="584"/>
        <v>0</v>
      </c>
      <c r="CY258" s="45">
        <f>IF(AND(CT258=DA$6,DC257-DA$1/(DA$7-DA$6+1)&gt;=0),ROUND(DA$1/(DA$7-DA$6+1),0),IF(AND(SUM(CY$10:CY257)&gt;0,DC257-CY257&gt;=0),CY257,IF(AND(SUM(CY$10:CY257)&gt;0),DA$1-SUM(CY$10:CY257),0)))</f>
        <v>0</v>
      </c>
      <c r="CZ258" s="45">
        <f t="shared" si="539"/>
        <v>0</v>
      </c>
      <c r="DA258" s="45">
        <f t="shared" si="540"/>
        <v>0</v>
      </c>
      <c r="DB258" s="45">
        <f t="shared" si="585"/>
        <v>0</v>
      </c>
      <c r="DC258" s="45">
        <f t="shared" si="541"/>
        <v>0</v>
      </c>
      <c r="DD258" s="45">
        <f>IF(AND(DB258&lt;&gt;0,SUM(DB$9:DB257)=0),ROUND(DA$1*DA$3,0),0)</f>
        <v>0</v>
      </c>
      <c r="DE258" s="18"/>
      <c r="DF258" s="38">
        <f>IF(SUM(DN$9:DN257)&gt;0.9,MAX(DF$9:DF257)+1,0)</f>
        <v>0</v>
      </c>
      <c r="DG258" s="44">
        <f t="shared" si="491"/>
        <v>0</v>
      </c>
      <c r="DH258" s="40">
        <f t="shared" si="492"/>
        <v>52109</v>
      </c>
      <c r="DI258" s="43">
        <f t="shared" si="600"/>
        <v>0</v>
      </c>
      <c r="DJ258" s="43">
        <f t="shared" si="586"/>
        <v>0</v>
      </c>
      <c r="DK258" s="45">
        <f>IF(AND(DF258=DM$6,DO257-DM$1/(DM$7-DM$6+1)&gt;=0),ROUND(DM$1/(DM$7-DM$6+1),0),IF(AND(SUM(DK$10:DK257)&gt;0,DO257-DK257&gt;=0),DK257,IF(AND(SUM(DK$10:DK257)&gt;0),DM$1-SUM(DK$10:DK257),0)))</f>
        <v>0</v>
      </c>
      <c r="DL258" s="45">
        <f t="shared" si="542"/>
        <v>0</v>
      </c>
      <c r="DM258" s="45">
        <f t="shared" si="543"/>
        <v>0</v>
      </c>
      <c r="DN258" s="45">
        <f t="shared" si="587"/>
        <v>0</v>
      </c>
      <c r="DO258" s="45">
        <f t="shared" si="544"/>
        <v>0</v>
      </c>
      <c r="DP258" s="45">
        <f>IF(AND(DN258&lt;&gt;0,SUM(DN$9:DN257)=0),ROUND(DM$1*DM$3,0),0)</f>
        <v>0</v>
      </c>
      <c r="DQ258" s="18"/>
      <c r="DR258" s="38">
        <f>IF(SUM(DZ$9:DZ257)&gt;0.9,MAX(DR$9:DR257)+1,0)</f>
        <v>0</v>
      </c>
      <c r="DS258" s="44">
        <f t="shared" si="493"/>
        <v>0</v>
      </c>
      <c r="DT258" s="40">
        <f t="shared" si="494"/>
        <v>52109</v>
      </c>
      <c r="DU258" s="43">
        <f t="shared" si="601"/>
        <v>0</v>
      </c>
      <c r="DV258" s="43">
        <f t="shared" si="588"/>
        <v>0</v>
      </c>
      <c r="DW258" s="45">
        <f>IF(AND(DR258=DY$6,EA257-DY$1/(DY$7-DY$6+1)&gt;=0),ROUND(DY$1/(DY$7-DY$6+1),0),IF(AND(SUM(DW$10:DW257)&gt;0,EA257-DW257&gt;=0),DW257,IF(AND(SUM(DW$10:DW257)&gt;0),DY$1-SUM(DW$10:DW257),0)))</f>
        <v>0</v>
      </c>
      <c r="DX258" s="45">
        <f t="shared" si="545"/>
        <v>0</v>
      </c>
      <c r="DY258" s="45">
        <f t="shared" si="546"/>
        <v>0</v>
      </c>
      <c r="DZ258" s="45">
        <f t="shared" si="589"/>
        <v>0</v>
      </c>
      <c r="EA258" s="45">
        <f t="shared" si="547"/>
        <v>0</v>
      </c>
      <c r="EB258" s="45">
        <f>IF(AND(DZ258&lt;&gt;0,SUM(DZ$9:DZ257)=0),ROUND(DY$1*DY$3,0),0)</f>
        <v>0</v>
      </c>
      <c r="EC258" s="18"/>
      <c r="ED258" s="38">
        <f>IF(SUM(EL$9:EL257)&gt;0.9,MAX(ED$9:ED257)+1,0)</f>
        <v>0</v>
      </c>
      <c r="EE258" s="44">
        <f t="shared" si="495"/>
        <v>0</v>
      </c>
      <c r="EF258" s="40">
        <f t="shared" si="496"/>
        <v>52109</v>
      </c>
      <c r="EG258" s="43">
        <f t="shared" si="602"/>
        <v>0</v>
      </c>
      <c r="EH258" s="43">
        <f t="shared" si="590"/>
        <v>0</v>
      </c>
      <c r="EI258" s="45">
        <f>IF(AND(ED258=EK$6,EM257-EK$1/(EK$7-EK$6+1)&gt;=0),ROUND(EK$1/(EK$7-EK$6+1),0),IF(AND(SUM(EI$10:EI257)&gt;0,EM257-EI257&gt;=0),EI257,IF(AND(SUM(EI$10:EI257)&gt;0),EK$1-SUM(EI$10:EI257),0)))</f>
        <v>0</v>
      </c>
      <c r="EJ258" s="45">
        <f t="shared" si="548"/>
        <v>0</v>
      </c>
      <c r="EK258" s="45">
        <f t="shared" si="549"/>
        <v>0</v>
      </c>
      <c r="EL258" s="45">
        <f t="shared" si="591"/>
        <v>0</v>
      </c>
      <c r="EM258" s="45">
        <f t="shared" si="550"/>
        <v>0</v>
      </c>
      <c r="EN258" s="45">
        <f>IF(AND(EL258&lt;&gt;0,SUM(EL$9:EL257)=0),ROUND(EK$1*EK$3,0),0)</f>
        <v>0</v>
      </c>
      <c r="EO258" s="21"/>
      <c r="EP258" s="46">
        <f t="shared" si="567"/>
        <v>230</v>
      </c>
      <c r="EQ258" s="47">
        <f t="shared" si="551"/>
        <v>52109</v>
      </c>
      <c r="ER258" s="48">
        <f t="shared" si="568"/>
        <v>0</v>
      </c>
      <c r="ES258" s="48">
        <f t="shared" si="552"/>
        <v>0</v>
      </c>
      <c r="ET258" s="48">
        <f t="shared" si="553"/>
        <v>0</v>
      </c>
      <c r="EU258" s="48">
        <f t="shared" si="554"/>
        <v>0</v>
      </c>
      <c r="EV258" s="48">
        <f t="shared" si="555"/>
        <v>0</v>
      </c>
      <c r="EW258" s="48">
        <f t="shared" si="556"/>
        <v>0</v>
      </c>
      <c r="EX258" s="48">
        <f t="shared" si="557"/>
        <v>0</v>
      </c>
      <c r="EY258" s="48">
        <f t="shared" si="558"/>
        <v>0</v>
      </c>
      <c r="EZ258" s="48">
        <f t="shared" si="559"/>
        <v>0</v>
      </c>
      <c r="FA258" s="48">
        <f t="shared" si="560"/>
        <v>0</v>
      </c>
      <c r="FB258" s="48">
        <f t="shared" si="561"/>
        <v>0</v>
      </c>
      <c r="FC258" s="48">
        <f t="shared" si="562"/>
        <v>0</v>
      </c>
      <c r="FD258" s="48">
        <f t="shared" si="497"/>
        <v>0</v>
      </c>
      <c r="FE258" s="49">
        <f t="shared" si="473"/>
        <v>0</v>
      </c>
      <c r="FF258" s="49">
        <f t="shared" si="603"/>
        <v>0</v>
      </c>
      <c r="FG258" s="49">
        <f t="shared" si="604"/>
        <v>0</v>
      </c>
      <c r="FH258" s="49">
        <f t="shared" si="605"/>
        <v>0</v>
      </c>
      <c r="FI258" s="49">
        <f t="shared" si="606"/>
        <v>0</v>
      </c>
      <c r="FJ258" s="49">
        <f t="shared" si="607"/>
        <v>0</v>
      </c>
      <c r="FK258" s="49">
        <f t="shared" si="608"/>
        <v>0</v>
      </c>
      <c r="FL258" s="49">
        <f t="shared" si="609"/>
        <v>0</v>
      </c>
      <c r="FM258" s="49">
        <f t="shared" si="610"/>
        <v>0</v>
      </c>
      <c r="FN258" s="49">
        <f t="shared" si="563"/>
        <v>0</v>
      </c>
      <c r="FO258" s="49">
        <f t="shared" si="564"/>
        <v>0</v>
      </c>
      <c r="FP258" s="49">
        <f t="shared" si="565"/>
        <v>0</v>
      </c>
      <c r="FQ258" s="49">
        <f t="shared" si="566"/>
        <v>0</v>
      </c>
      <c r="FR258" s="49">
        <f t="shared" si="611"/>
        <v>0</v>
      </c>
      <c r="FS258" s="49">
        <f>IF(SUM(FF258:FF$298)=0,FF$299*FS$8/12,0)</f>
        <v>0</v>
      </c>
      <c r="FT258" s="49">
        <f>IF(SUM(FG258:FG$298)=0,FG$299*FT$8/12,0)</f>
        <v>0</v>
      </c>
      <c r="FU258" s="49">
        <f>IF(SUM(FH258:FH$298)=0,FH$299*FU$8/12,0)</f>
        <v>0</v>
      </c>
      <c r="FV258" s="49">
        <f>IF(SUM(FI258:FI$298)=0,FI$299*FV$8/12,0)</f>
        <v>0</v>
      </c>
      <c r="FW258" s="49">
        <f>IF(SUM(FJ258:FJ$298)=0,FJ$299*FW$8/12,0)</f>
        <v>0</v>
      </c>
      <c r="FX258" s="49">
        <f>IF(SUM(FK258:FK$298)=0,FK$299*FX$8/12,0)</f>
        <v>0</v>
      </c>
      <c r="FY258" s="49">
        <f>IF(SUM(FL258:FL$298)=0,FL$299*FY$8/12,0)</f>
        <v>0</v>
      </c>
      <c r="FZ258" s="49">
        <f>IF(SUM(FM258:FM$298)=0,FM$299*FZ$8/12,0)</f>
        <v>0</v>
      </c>
      <c r="GA258" s="49">
        <f>IF(SUM(FN258:FN$298)=0,FN$299*GA$8/12,0)</f>
        <v>0</v>
      </c>
      <c r="GB258" s="49">
        <f>IF(SUM(FO258:FO$298)=0,FO$299*GB$8/12,0)</f>
        <v>0</v>
      </c>
      <c r="GC258" s="49">
        <f>IF(SUM(FP258:FP$298)=0,FP$299*GC$8/12,0)</f>
        <v>0</v>
      </c>
      <c r="GD258" s="49">
        <f>IF(SUM(FQ258:FQ$298)=0,FQ$299*GD$8/12,0)</f>
        <v>0</v>
      </c>
      <c r="GE258" s="49">
        <f t="shared" si="612"/>
        <v>0</v>
      </c>
      <c r="GF258" s="49">
        <f t="shared" si="498"/>
        <v>0</v>
      </c>
      <c r="GG258" s="49">
        <f t="shared" si="511"/>
        <v>0</v>
      </c>
      <c r="GH258" s="49">
        <f t="shared" si="499"/>
        <v>0</v>
      </c>
      <c r="GI258" s="49">
        <f t="shared" si="512"/>
        <v>0</v>
      </c>
      <c r="GJ258" s="49">
        <f t="shared" si="500"/>
        <v>0</v>
      </c>
      <c r="GK258" s="21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  <c r="IW258" s="64"/>
      <c r="IX258" s="64"/>
      <c r="IY258" s="64"/>
      <c r="IZ258" s="64"/>
      <c r="JA258" s="64"/>
      <c r="JB258" s="64"/>
      <c r="JC258" s="64"/>
      <c r="JD258" s="64"/>
      <c r="JE258" s="64"/>
      <c r="JF258" s="64"/>
      <c r="JG258" s="64"/>
      <c r="JH258" s="64"/>
      <c r="JI258" s="64"/>
      <c r="JJ258" s="64"/>
      <c r="JK258" s="64"/>
      <c r="JL258" s="64"/>
      <c r="JM258" s="64"/>
      <c r="JN258" s="64"/>
      <c r="JO258" s="64"/>
      <c r="JP258" s="64"/>
      <c r="JQ258" s="64"/>
      <c r="JR258" s="64"/>
      <c r="JS258" s="64"/>
      <c r="JT258" s="64"/>
      <c r="JU258" s="64"/>
      <c r="JV258" s="64"/>
      <c r="JW258" s="64"/>
      <c r="JX258" s="64"/>
      <c r="JY258" s="64"/>
      <c r="JZ258" s="64"/>
      <c r="KA258" s="64"/>
      <c r="KB258" s="64"/>
      <c r="KC258" s="64"/>
      <c r="KD258" s="64"/>
      <c r="KE258" s="64"/>
      <c r="KF258" s="64"/>
      <c r="KG258" s="64"/>
      <c r="KH258" s="64"/>
      <c r="KI258" s="64"/>
      <c r="KJ258" s="64"/>
      <c r="KK258" s="64"/>
      <c r="KL258" s="64"/>
      <c r="KM258" s="64"/>
    </row>
    <row r="259" spans="1:299">
      <c r="A259" s="57"/>
      <c r="B259" s="38">
        <f>IF(SUM(J$9:J258)&gt;0.9,MAX(B$9:B258)+1,0)</f>
        <v>230</v>
      </c>
      <c r="C259" s="44">
        <f t="shared" si="474"/>
        <v>0</v>
      </c>
      <c r="D259" s="40">
        <v>52139</v>
      </c>
      <c r="E259" s="43">
        <f t="shared" si="513"/>
        <v>0</v>
      </c>
      <c r="F259" s="43">
        <f t="shared" si="514"/>
        <v>0</v>
      </c>
      <c r="G259" s="45">
        <f>IF(AND(B259=I$6,K258-I$1/(I$7-I$6+1)&gt;=0),ROUND(I$1/(I$7-I$6+1),0),IF(AND(SUM(G$10:G258)&gt;0,K258-G258&gt;=0),G258,IF(AND(SUM(G$10:G258)&gt;0),I$1-SUM(G$10:G258),0)))</f>
        <v>0</v>
      </c>
      <c r="H259" s="45">
        <f t="shared" si="515"/>
        <v>0</v>
      </c>
      <c r="I259" s="45">
        <f t="shared" si="516"/>
        <v>0</v>
      </c>
      <c r="J259" s="45">
        <f t="shared" si="569"/>
        <v>0</v>
      </c>
      <c r="K259" s="45">
        <f t="shared" si="517"/>
        <v>0</v>
      </c>
      <c r="L259" s="45">
        <f>IF(AND(J259&lt;&gt;0,SUM(J$9:J258)=0),ROUND(I$1*I$3,0),0)</f>
        <v>0</v>
      </c>
      <c r="M259" s="18"/>
      <c r="N259" s="38">
        <f>IF(SUM(V$9:V258)&gt;0.9,MAX(N$9:N258)+1,0)</f>
        <v>0</v>
      </c>
      <c r="O259" s="44">
        <f t="shared" si="475"/>
        <v>0</v>
      </c>
      <c r="P259" s="40">
        <f t="shared" si="476"/>
        <v>52139</v>
      </c>
      <c r="Q259" s="43">
        <f t="shared" si="592"/>
        <v>0</v>
      </c>
      <c r="R259" s="43">
        <f t="shared" si="570"/>
        <v>0</v>
      </c>
      <c r="S259" s="45">
        <f>IF(AND(N259=U$6,W258-U$1/(U$7-U$6+1)&gt;=0),ROUND(U$1/(U$7-U$6+1),0),IF(AND(SUM(S$10:S258)&gt;0,W258-S258&gt;=0),S258,IF(AND(SUM(S$10:S258)&gt;0),U$1-SUM(S$10:S258),0)))</f>
        <v>0</v>
      </c>
      <c r="T259" s="45">
        <f t="shared" si="518"/>
        <v>0</v>
      </c>
      <c r="U259" s="45">
        <f t="shared" si="519"/>
        <v>0</v>
      </c>
      <c r="V259" s="45">
        <f t="shared" si="571"/>
        <v>0</v>
      </c>
      <c r="W259" s="45">
        <f t="shared" si="520"/>
        <v>0</v>
      </c>
      <c r="X259" s="45">
        <f>IF(AND(V259&lt;&gt;0,SUM(V$9:V258)=0),ROUND(U$1*U$3,0),0)</f>
        <v>0</v>
      </c>
      <c r="Y259" s="18"/>
      <c r="Z259" s="38">
        <f>IF(SUM(AH$9:AH258)&gt;0.9,MAX(Z$9:Z258)+1,0)</f>
        <v>0</v>
      </c>
      <c r="AA259" s="44">
        <f t="shared" si="477"/>
        <v>0</v>
      </c>
      <c r="AB259" s="40">
        <f t="shared" si="478"/>
        <v>52139</v>
      </c>
      <c r="AC259" s="43">
        <f t="shared" si="593"/>
        <v>0</v>
      </c>
      <c r="AD259" s="43">
        <f t="shared" si="572"/>
        <v>0</v>
      </c>
      <c r="AE259" s="45">
        <f>IF(AND(Z259=AG$6,AI258-AG$1/(AG$7-AG$6+1)&gt;=0),ROUND(AG$1/(AG$7-AG$6+1),0),IF(AND(SUM(AE$10:AE258)&gt;0,AI258-AE258&gt;=0),AE258,IF(AND(SUM(AE$10:AE258)&gt;0),AG$1-SUM(AE$10:AE258),0)))</f>
        <v>0</v>
      </c>
      <c r="AF259" s="45">
        <f t="shared" si="521"/>
        <v>0</v>
      </c>
      <c r="AG259" s="45">
        <f t="shared" si="522"/>
        <v>0</v>
      </c>
      <c r="AH259" s="45">
        <f t="shared" si="573"/>
        <v>0</v>
      </c>
      <c r="AI259" s="45">
        <f t="shared" si="523"/>
        <v>0</v>
      </c>
      <c r="AJ259" s="45">
        <f>IF(AND(AH259&lt;&gt;0,SUM(AH$9:AH258)=0),ROUND(AG$1*AG$3,0),0)</f>
        <v>0</v>
      </c>
      <c r="AK259" s="18"/>
      <c r="AL259" s="38">
        <f>IF(SUM(AT$9:AT258)&gt;0.9,MAX(AL$9:AL258)+1,0)</f>
        <v>0</v>
      </c>
      <c r="AM259" s="44">
        <f t="shared" si="479"/>
        <v>0</v>
      </c>
      <c r="AN259" s="40">
        <f t="shared" si="480"/>
        <v>52139</v>
      </c>
      <c r="AO259" s="43">
        <f t="shared" si="594"/>
        <v>0</v>
      </c>
      <c r="AP259" s="43">
        <f t="shared" si="574"/>
        <v>0</v>
      </c>
      <c r="AQ259" s="45">
        <f>IF(AND(AL259=AS$6,AU258-AS$1/(AS$7-AS$6+1)&gt;=0),ROUND(AS$1/(AS$7-AS$6+1),0),IF(AND(SUM(AQ$10:AQ258)&gt;0,AU258-AQ258&gt;=0),AQ258,IF(AND(SUM(AQ$10:AQ258)&gt;0),AS$1-SUM(AQ$10:AQ258),0)))</f>
        <v>0</v>
      </c>
      <c r="AR259" s="45">
        <f t="shared" si="524"/>
        <v>0</v>
      </c>
      <c r="AS259" s="45">
        <f t="shared" si="525"/>
        <v>0</v>
      </c>
      <c r="AT259" s="45">
        <f t="shared" si="575"/>
        <v>0</v>
      </c>
      <c r="AU259" s="45">
        <f t="shared" si="526"/>
        <v>0</v>
      </c>
      <c r="AV259" s="45">
        <f>IF(AND(AT259&lt;&gt;0,SUM(AT$9:AT258)=0),ROUND(AS$1*AS$3,0),0)</f>
        <v>0</v>
      </c>
      <c r="AW259" s="18"/>
      <c r="AX259" s="38">
        <f>IF(SUM(BF$9:BF258)&gt;0.9,MAX(AX$9:AX258)+1,0)</f>
        <v>0</v>
      </c>
      <c r="AY259" s="44">
        <f t="shared" si="481"/>
        <v>0</v>
      </c>
      <c r="AZ259" s="40">
        <f t="shared" si="482"/>
        <v>52139</v>
      </c>
      <c r="BA259" s="43">
        <f t="shared" si="595"/>
        <v>0</v>
      </c>
      <c r="BB259" s="43">
        <f t="shared" si="576"/>
        <v>0</v>
      </c>
      <c r="BC259" s="45">
        <f>IF(AND(AX259=BE$6,BG258-BE$1/(BE$7-BE$6+1)&gt;=0),ROUND(BE$1/(BE$7-BE$6+1),0),IF(AND(SUM(BC$10:BC258)&gt;0,BG258-BC258&gt;=0),BC258,IF(AND(SUM(BC$10:BC258)&gt;0),BE$1-SUM(BC$10:BC258),0)))</f>
        <v>0</v>
      </c>
      <c r="BD259" s="45">
        <f t="shared" si="527"/>
        <v>0</v>
      </c>
      <c r="BE259" s="45">
        <f t="shared" si="528"/>
        <v>0</v>
      </c>
      <c r="BF259" s="45">
        <f t="shared" si="577"/>
        <v>0</v>
      </c>
      <c r="BG259" s="45">
        <f t="shared" si="529"/>
        <v>0</v>
      </c>
      <c r="BH259" s="45">
        <f>IF(AND(BF259&lt;&gt;0,SUM(BF$9:BF258)=0),ROUND(BE$1*BE$3,0),0)</f>
        <v>0</v>
      </c>
      <c r="BI259" s="18"/>
      <c r="BJ259" s="38">
        <f>IF(SUM(BR$9:BR258)&gt;0.9,MAX(BJ$9:BJ258)+1,0)</f>
        <v>0</v>
      </c>
      <c r="BK259" s="44">
        <f t="shared" si="483"/>
        <v>0</v>
      </c>
      <c r="BL259" s="40">
        <f t="shared" si="484"/>
        <v>52139</v>
      </c>
      <c r="BM259" s="43">
        <f t="shared" si="596"/>
        <v>0</v>
      </c>
      <c r="BN259" s="43">
        <f t="shared" si="578"/>
        <v>0</v>
      </c>
      <c r="BO259" s="45">
        <f>IF(AND(BJ259=BQ$6,BS258-BQ$1/(BQ$7-BQ$6+1)&gt;=0),ROUND(BQ$1/(BQ$7-BQ$6+1),0),IF(AND(SUM(BO$10:BO258)&gt;0,BS258-BO258&gt;=0),BO258,IF(AND(SUM(BO$10:BO258)&gt;0),BQ$1-SUM(BO$10:BO258),0)))</f>
        <v>0</v>
      </c>
      <c r="BP259" s="45">
        <f t="shared" si="530"/>
        <v>0</v>
      </c>
      <c r="BQ259" s="45">
        <f t="shared" si="531"/>
        <v>0</v>
      </c>
      <c r="BR259" s="45">
        <f t="shared" si="579"/>
        <v>0</v>
      </c>
      <c r="BS259" s="45">
        <f t="shared" si="532"/>
        <v>0</v>
      </c>
      <c r="BT259" s="45">
        <f>IF(AND(BR259&lt;&gt;0,SUM(BR$9:BR258)=0),ROUND(BQ$1*BQ$3,0),0)</f>
        <v>0</v>
      </c>
      <c r="BU259" s="18"/>
      <c r="BV259" s="38">
        <f>IF(SUM(CD$9:CD258)&gt;0.9,MAX(BV$9:BV258)+1,0)</f>
        <v>0</v>
      </c>
      <c r="BW259" s="44">
        <f t="shared" si="485"/>
        <v>0</v>
      </c>
      <c r="BX259" s="40">
        <f t="shared" si="486"/>
        <v>52139</v>
      </c>
      <c r="BY259" s="43">
        <f t="shared" si="597"/>
        <v>0</v>
      </c>
      <c r="BZ259" s="43">
        <f t="shared" si="580"/>
        <v>0</v>
      </c>
      <c r="CA259" s="45">
        <f>IF(AND(BV259=CC$6,CE258-CC$1/(CC$7-CC$6+1)&gt;=0),ROUND(CC$1/(CC$7-CC$6+1),0),IF(AND(SUM(CA$10:CA258)&gt;0,CE258-CA258&gt;=0),CA258,IF(AND(SUM(CA$10:CA258)&gt;0),CC$1-SUM(CA$10:CA258),0)))</f>
        <v>0</v>
      </c>
      <c r="CB259" s="45">
        <f t="shared" si="533"/>
        <v>0</v>
      </c>
      <c r="CC259" s="45">
        <f t="shared" si="534"/>
        <v>0</v>
      </c>
      <c r="CD259" s="45">
        <f t="shared" si="581"/>
        <v>0</v>
      </c>
      <c r="CE259" s="45">
        <f t="shared" si="535"/>
        <v>0</v>
      </c>
      <c r="CF259" s="45">
        <f>IF(AND(CD259&lt;&gt;0,SUM(CD$9:CD258)=0),ROUND(CC$1*CC$3,0),0)</f>
        <v>0</v>
      </c>
      <c r="CG259" s="18"/>
      <c r="CH259" s="38">
        <f>IF(SUM(CP$9:CP258)&gt;0.9,MAX(CH$9:CH258)+1,0)</f>
        <v>0</v>
      </c>
      <c r="CI259" s="44">
        <f t="shared" si="487"/>
        <v>0</v>
      </c>
      <c r="CJ259" s="40">
        <f t="shared" si="488"/>
        <v>52139</v>
      </c>
      <c r="CK259" s="43">
        <f t="shared" si="598"/>
        <v>0</v>
      </c>
      <c r="CL259" s="43">
        <f t="shared" si="582"/>
        <v>0</v>
      </c>
      <c r="CM259" s="45">
        <f>IF(AND(CH259=CO$6,CQ258-CO$1/(CO$7-CO$6+1)&gt;=0),ROUND(CO$1/(CO$7-CO$6+1),0),IF(AND(SUM(CM$10:CM258)&gt;0,CQ258-CM258&gt;=0),CM258,IF(AND(SUM(CM$10:CM258)&gt;0),CO$1-SUM(CM$10:CM258),0)))</f>
        <v>0</v>
      </c>
      <c r="CN259" s="45">
        <f t="shared" si="536"/>
        <v>0</v>
      </c>
      <c r="CO259" s="45">
        <f t="shared" si="537"/>
        <v>0</v>
      </c>
      <c r="CP259" s="45">
        <f t="shared" si="583"/>
        <v>0</v>
      </c>
      <c r="CQ259" s="45">
        <f t="shared" si="538"/>
        <v>0</v>
      </c>
      <c r="CR259" s="45">
        <f>IF(AND(CP259&lt;&gt;0,SUM(CP$9:CP258)=0),ROUND(CO$1*CO$3,0),0)</f>
        <v>0</v>
      </c>
      <c r="CS259" s="18"/>
      <c r="CT259" s="38">
        <f>IF(SUM(DB$9:DB258)&gt;0.9,MAX(CT$9:CT258)+1,0)</f>
        <v>0</v>
      </c>
      <c r="CU259" s="44">
        <f t="shared" si="489"/>
        <v>0</v>
      </c>
      <c r="CV259" s="40">
        <f t="shared" si="490"/>
        <v>52139</v>
      </c>
      <c r="CW259" s="43">
        <f t="shared" si="599"/>
        <v>0</v>
      </c>
      <c r="CX259" s="43">
        <f t="shared" si="584"/>
        <v>0</v>
      </c>
      <c r="CY259" s="45">
        <f>IF(AND(CT259=DA$6,DC258-DA$1/(DA$7-DA$6+1)&gt;=0),ROUND(DA$1/(DA$7-DA$6+1),0),IF(AND(SUM(CY$10:CY258)&gt;0,DC258-CY258&gt;=0),CY258,IF(AND(SUM(CY$10:CY258)&gt;0),DA$1-SUM(CY$10:CY258),0)))</f>
        <v>0</v>
      </c>
      <c r="CZ259" s="45">
        <f t="shared" si="539"/>
        <v>0</v>
      </c>
      <c r="DA259" s="45">
        <f t="shared" si="540"/>
        <v>0</v>
      </c>
      <c r="DB259" s="45">
        <f t="shared" si="585"/>
        <v>0</v>
      </c>
      <c r="DC259" s="45">
        <f t="shared" si="541"/>
        <v>0</v>
      </c>
      <c r="DD259" s="45">
        <f>IF(AND(DB259&lt;&gt;0,SUM(DB$9:DB258)=0),ROUND(DA$1*DA$3,0),0)</f>
        <v>0</v>
      </c>
      <c r="DE259" s="18"/>
      <c r="DF259" s="38">
        <f>IF(SUM(DN$9:DN258)&gt;0.9,MAX(DF$9:DF258)+1,0)</f>
        <v>0</v>
      </c>
      <c r="DG259" s="44">
        <f t="shared" si="491"/>
        <v>0</v>
      </c>
      <c r="DH259" s="40">
        <f t="shared" si="492"/>
        <v>52139</v>
      </c>
      <c r="DI259" s="43">
        <f t="shared" si="600"/>
        <v>0</v>
      </c>
      <c r="DJ259" s="43">
        <f t="shared" si="586"/>
        <v>0</v>
      </c>
      <c r="DK259" s="45">
        <f>IF(AND(DF259=DM$6,DO258-DM$1/(DM$7-DM$6+1)&gt;=0),ROUND(DM$1/(DM$7-DM$6+1),0),IF(AND(SUM(DK$10:DK258)&gt;0,DO258-DK258&gt;=0),DK258,IF(AND(SUM(DK$10:DK258)&gt;0),DM$1-SUM(DK$10:DK258),0)))</f>
        <v>0</v>
      </c>
      <c r="DL259" s="45">
        <f t="shared" si="542"/>
        <v>0</v>
      </c>
      <c r="DM259" s="45">
        <f t="shared" si="543"/>
        <v>0</v>
      </c>
      <c r="DN259" s="45">
        <f t="shared" si="587"/>
        <v>0</v>
      </c>
      <c r="DO259" s="45">
        <f t="shared" si="544"/>
        <v>0</v>
      </c>
      <c r="DP259" s="45">
        <f>IF(AND(DN259&lt;&gt;0,SUM(DN$9:DN258)=0),ROUND(DM$1*DM$3,0),0)</f>
        <v>0</v>
      </c>
      <c r="DQ259" s="18"/>
      <c r="DR259" s="38">
        <f>IF(SUM(DZ$9:DZ258)&gt;0.9,MAX(DR$9:DR258)+1,0)</f>
        <v>0</v>
      </c>
      <c r="DS259" s="44">
        <f t="shared" si="493"/>
        <v>0</v>
      </c>
      <c r="DT259" s="40">
        <f t="shared" si="494"/>
        <v>52139</v>
      </c>
      <c r="DU259" s="43">
        <f t="shared" si="601"/>
        <v>0</v>
      </c>
      <c r="DV259" s="43">
        <f t="shared" si="588"/>
        <v>0</v>
      </c>
      <c r="DW259" s="45">
        <f>IF(AND(DR259=DY$6,EA258-DY$1/(DY$7-DY$6+1)&gt;=0),ROUND(DY$1/(DY$7-DY$6+1),0),IF(AND(SUM(DW$10:DW258)&gt;0,EA258-DW258&gt;=0),DW258,IF(AND(SUM(DW$10:DW258)&gt;0),DY$1-SUM(DW$10:DW258),0)))</f>
        <v>0</v>
      </c>
      <c r="DX259" s="45">
        <f t="shared" si="545"/>
        <v>0</v>
      </c>
      <c r="DY259" s="45">
        <f t="shared" si="546"/>
        <v>0</v>
      </c>
      <c r="DZ259" s="45">
        <f t="shared" si="589"/>
        <v>0</v>
      </c>
      <c r="EA259" s="45">
        <f t="shared" si="547"/>
        <v>0</v>
      </c>
      <c r="EB259" s="45">
        <f>IF(AND(DZ259&lt;&gt;0,SUM(DZ$9:DZ258)=0),ROUND(DY$1*DY$3,0),0)</f>
        <v>0</v>
      </c>
      <c r="EC259" s="18"/>
      <c r="ED259" s="38">
        <f>IF(SUM(EL$9:EL258)&gt;0.9,MAX(ED$9:ED258)+1,0)</f>
        <v>0</v>
      </c>
      <c r="EE259" s="44">
        <f t="shared" si="495"/>
        <v>0</v>
      </c>
      <c r="EF259" s="40">
        <f t="shared" si="496"/>
        <v>52139</v>
      </c>
      <c r="EG259" s="43">
        <f t="shared" si="602"/>
        <v>0</v>
      </c>
      <c r="EH259" s="43">
        <f t="shared" si="590"/>
        <v>0</v>
      </c>
      <c r="EI259" s="45">
        <f>IF(AND(ED259=EK$6,EM258-EK$1/(EK$7-EK$6+1)&gt;=0),ROUND(EK$1/(EK$7-EK$6+1),0),IF(AND(SUM(EI$10:EI258)&gt;0,EM258-EI258&gt;=0),EI258,IF(AND(SUM(EI$10:EI258)&gt;0),EK$1-SUM(EI$10:EI258),0)))</f>
        <v>0</v>
      </c>
      <c r="EJ259" s="45">
        <f t="shared" si="548"/>
        <v>0</v>
      </c>
      <c r="EK259" s="45">
        <f t="shared" si="549"/>
        <v>0</v>
      </c>
      <c r="EL259" s="45">
        <f t="shared" si="591"/>
        <v>0</v>
      </c>
      <c r="EM259" s="45">
        <f t="shared" si="550"/>
        <v>0</v>
      </c>
      <c r="EN259" s="45">
        <f>IF(AND(EL259&lt;&gt;0,SUM(EL$9:EL258)=0),ROUND(EK$1*EK$3,0),0)</f>
        <v>0</v>
      </c>
      <c r="EO259" s="21"/>
      <c r="EP259" s="46">
        <f t="shared" si="567"/>
        <v>231</v>
      </c>
      <c r="EQ259" s="47">
        <f t="shared" si="551"/>
        <v>52139</v>
      </c>
      <c r="ER259" s="48">
        <f t="shared" si="568"/>
        <v>0</v>
      </c>
      <c r="ES259" s="48">
        <f t="shared" si="552"/>
        <v>0</v>
      </c>
      <c r="ET259" s="48">
        <f t="shared" si="553"/>
        <v>0</v>
      </c>
      <c r="EU259" s="48">
        <f t="shared" si="554"/>
        <v>0</v>
      </c>
      <c r="EV259" s="48">
        <f t="shared" si="555"/>
        <v>0</v>
      </c>
      <c r="EW259" s="48">
        <f t="shared" si="556"/>
        <v>0</v>
      </c>
      <c r="EX259" s="48">
        <f t="shared" si="557"/>
        <v>0</v>
      </c>
      <c r="EY259" s="48">
        <f t="shared" si="558"/>
        <v>0</v>
      </c>
      <c r="EZ259" s="48">
        <f t="shared" si="559"/>
        <v>0</v>
      </c>
      <c r="FA259" s="48">
        <f t="shared" si="560"/>
        <v>0</v>
      </c>
      <c r="FB259" s="48">
        <f t="shared" si="561"/>
        <v>0</v>
      </c>
      <c r="FC259" s="48">
        <f t="shared" si="562"/>
        <v>0</v>
      </c>
      <c r="FD259" s="48">
        <f t="shared" si="497"/>
        <v>0</v>
      </c>
      <c r="FE259" s="49">
        <f t="shared" si="473"/>
        <v>0</v>
      </c>
      <c r="FF259" s="49">
        <f t="shared" si="603"/>
        <v>0</v>
      </c>
      <c r="FG259" s="49">
        <f t="shared" si="604"/>
        <v>0</v>
      </c>
      <c r="FH259" s="49">
        <f t="shared" si="605"/>
        <v>0</v>
      </c>
      <c r="FI259" s="49">
        <f t="shared" si="606"/>
        <v>0</v>
      </c>
      <c r="FJ259" s="49">
        <f t="shared" si="607"/>
        <v>0</v>
      </c>
      <c r="FK259" s="49">
        <f t="shared" si="608"/>
        <v>0</v>
      </c>
      <c r="FL259" s="49">
        <f t="shared" si="609"/>
        <v>0</v>
      </c>
      <c r="FM259" s="49">
        <f t="shared" si="610"/>
        <v>0</v>
      </c>
      <c r="FN259" s="49">
        <f t="shared" si="563"/>
        <v>0</v>
      </c>
      <c r="FO259" s="49">
        <f t="shared" si="564"/>
        <v>0</v>
      </c>
      <c r="FP259" s="49">
        <f t="shared" si="565"/>
        <v>0</v>
      </c>
      <c r="FQ259" s="49">
        <f t="shared" si="566"/>
        <v>0</v>
      </c>
      <c r="FR259" s="49">
        <f t="shared" si="611"/>
        <v>0</v>
      </c>
      <c r="FS259" s="49">
        <f>IF(SUM(FF259:FF$298)=0,FF$299*FS$8/12,0)</f>
        <v>0</v>
      </c>
      <c r="FT259" s="49">
        <f>IF(SUM(FG259:FG$298)=0,FG$299*FT$8/12,0)</f>
        <v>0</v>
      </c>
      <c r="FU259" s="49">
        <f>IF(SUM(FH259:FH$298)=0,FH$299*FU$8/12,0)</f>
        <v>0</v>
      </c>
      <c r="FV259" s="49">
        <f>IF(SUM(FI259:FI$298)=0,FI$299*FV$8/12,0)</f>
        <v>0</v>
      </c>
      <c r="FW259" s="49">
        <f>IF(SUM(FJ259:FJ$298)=0,FJ$299*FW$8/12,0)</f>
        <v>0</v>
      </c>
      <c r="FX259" s="49">
        <f>IF(SUM(FK259:FK$298)=0,FK$299*FX$8/12,0)</f>
        <v>0</v>
      </c>
      <c r="FY259" s="49">
        <f>IF(SUM(FL259:FL$298)=0,FL$299*FY$8/12,0)</f>
        <v>0</v>
      </c>
      <c r="FZ259" s="49">
        <f>IF(SUM(FM259:FM$298)=0,FM$299*FZ$8/12,0)</f>
        <v>0</v>
      </c>
      <c r="GA259" s="49">
        <f>IF(SUM(FN259:FN$298)=0,FN$299*GA$8/12,0)</f>
        <v>0</v>
      </c>
      <c r="GB259" s="49">
        <f>IF(SUM(FO259:FO$298)=0,FO$299*GB$8/12,0)</f>
        <v>0</v>
      </c>
      <c r="GC259" s="49">
        <f>IF(SUM(FP259:FP$298)=0,FP$299*GC$8/12,0)</f>
        <v>0</v>
      </c>
      <c r="GD259" s="49">
        <f>IF(SUM(FQ259:FQ$298)=0,FQ$299*GD$8/12,0)</f>
        <v>0</v>
      </c>
      <c r="GE259" s="49">
        <f t="shared" si="612"/>
        <v>0</v>
      </c>
      <c r="GF259" s="49">
        <f t="shared" si="498"/>
        <v>0</v>
      </c>
      <c r="GG259" s="49">
        <f t="shared" si="511"/>
        <v>0</v>
      </c>
      <c r="GH259" s="49">
        <f t="shared" si="499"/>
        <v>0</v>
      </c>
      <c r="GI259" s="49">
        <f t="shared" si="512"/>
        <v>0</v>
      </c>
      <c r="GJ259" s="49">
        <f t="shared" si="500"/>
        <v>0</v>
      </c>
      <c r="GK259" s="21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  <c r="IW259" s="64"/>
      <c r="IX259" s="64"/>
      <c r="IY259" s="64"/>
      <c r="IZ259" s="64"/>
      <c r="JA259" s="64"/>
      <c r="JB259" s="64"/>
      <c r="JC259" s="64"/>
      <c r="JD259" s="64"/>
      <c r="JE259" s="64"/>
      <c r="JF259" s="64"/>
      <c r="JG259" s="64"/>
      <c r="JH259" s="64"/>
      <c r="JI259" s="64"/>
      <c r="JJ259" s="64"/>
      <c r="JK259" s="64"/>
      <c r="JL259" s="64"/>
      <c r="JM259" s="64"/>
      <c r="JN259" s="64"/>
      <c r="JO259" s="64"/>
      <c r="JP259" s="64"/>
      <c r="JQ259" s="64"/>
      <c r="JR259" s="64"/>
      <c r="JS259" s="64"/>
      <c r="JT259" s="64"/>
      <c r="JU259" s="64"/>
      <c r="JV259" s="64"/>
      <c r="JW259" s="64"/>
      <c r="JX259" s="64"/>
      <c r="JY259" s="64"/>
      <c r="JZ259" s="64"/>
      <c r="KA259" s="64"/>
      <c r="KB259" s="64"/>
      <c r="KC259" s="64"/>
      <c r="KD259" s="64"/>
      <c r="KE259" s="64"/>
      <c r="KF259" s="64"/>
      <c r="KG259" s="64"/>
      <c r="KH259" s="64"/>
      <c r="KI259" s="64"/>
      <c r="KJ259" s="64"/>
      <c r="KK259" s="64"/>
      <c r="KL259" s="64"/>
      <c r="KM259" s="64"/>
    </row>
    <row r="260" spans="1:299">
      <c r="A260" s="57"/>
      <c r="B260" s="38">
        <f>IF(SUM(J$9:J259)&gt;0.9,MAX(B$9:B259)+1,0)</f>
        <v>231</v>
      </c>
      <c r="C260" s="44">
        <f t="shared" si="474"/>
        <v>0</v>
      </c>
      <c r="D260" s="40">
        <v>52170</v>
      </c>
      <c r="E260" s="43">
        <f t="shared" si="513"/>
        <v>0</v>
      </c>
      <c r="F260" s="43">
        <f t="shared" si="514"/>
        <v>0</v>
      </c>
      <c r="G260" s="45">
        <f>IF(AND(B260=I$6,K259-I$1/(I$7-I$6+1)&gt;=0),ROUND(I$1/(I$7-I$6+1),0),IF(AND(SUM(G$10:G259)&gt;0,K259-G259&gt;=0),G259,IF(AND(SUM(G$10:G259)&gt;0),I$1-SUM(G$10:G259),0)))</f>
        <v>0</v>
      </c>
      <c r="H260" s="45">
        <f t="shared" si="515"/>
        <v>0</v>
      </c>
      <c r="I260" s="45">
        <f t="shared" si="516"/>
        <v>0</v>
      </c>
      <c r="J260" s="45">
        <f t="shared" si="569"/>
        <v>0</v>
      </c>
      <c r="K260" s="45">
        <f t="shared" si="517"/>
        <v>0</v>
      </c>
      <c r="L260" s="45">
        <f>IF(AND(J260&lt;&gt;0,SUM(J$9:J259)=0),ROUND(I$1*I$3,0),0)</f>
        <v>0</v>
      </c>
      <c r="M260" s="18"/>
      <c r="N260" s="38">
        <f>IF(SUM(V$9:V259)&gt;0.9,MAX(N$9:N259)+1,0)</f>
        <v>0</v>
      </c>
      <c r="O260" s="44">
        <f t="shared" si="475"/>
        <v>0</v>
      </c>
      <c r="P260" s="40">
        <f t="shared" si="476"/>
        <v>52170</v>
      </c>
      <c r="Q260" s="43">
        <f t="shared" si="592"/>
        <v>0</v>
      </c>
      <c r="R260" s="43">
        <f t="shared" si="570"/>
        <v>0</v>
      </c>
      <c r="S260" s="45">
        <f>IF(AND(N260=U$6,W259-U$1/(U$7-U$6+1)&gt;=0),ROUND(U$1/(U$7-U$6+1),0),IF(AND(SUM(S$10:S259)&gt;0,W259-S259&gt;=0),S259,IF(AND(SUM(S$10:S259)&gt;0),U$1-SUM(S$10:S259),0)))</f>
        <v>0</v>
      </c>
      <c r="T260" s="45">
        <f t="shared" si="518"/>
        <v>0</v>
      </c>
      <c r="U260" s="45">
        <f t="shared" si="519"/>
        <v>0</v>
      </c>
      <c r="V260" s="45">
        <f t="shared" si="571"/>
        <v>0</v>
      </c>
      <c r="W260" s="45">
        <f t="shared" si="520"/>
        <v>0</v>
      </c>
      <c r="X260" s="45">
        <f>IF(AND(V260&lt;&gt;0,SUM(V$9:V259)=0),ROUND(U$1*U$3,0),0)</f>
        <v>0</v>
      </c>
      <c r="Y260" s="18"/>
      <c r="Z260" s="38">
        <f>IF(SUM(AH$9:AH259)&gt;0.9,MAX(Z$9:Z259)+1,0)</f>
        <v>0</v>
      </c>
      <c r="AA260" s="44">
        <f t="shared" si="477"/>
        <v>0</v>
      </c>
      <c r="AB260" s="40">
        <f t="shared" si="478"/>
        <v>52170</v>
      </c>
      <c r="AC260" s="43">
        <f t="shared" si="593"/>
        <v>0</v>
      </c>
      <c r="AD260" s="43">
        <f t="shared" si="572"/>
        <v>0</v>
      </c>
      <c r="AE260" s="45">
        <f>IF(AND(Z260=AG$6,AI259-AG$1/(AG$7-AG$6+1)&gt;=0),ROUND(AG$1/(AG$7-AG$6+1),0),IF(AND(SUM(AE$10:AE259)&gt;0,AI259-AE259&gt;=0),AE259,IF(AND(SUM(AE$10:AE259)&gt;0),AG$1-SUM(AE$10:AE259),0)))</f>
        <v>0</v>
      </c>
      <c r="AF260" s="45">
        <f t="shared" si="521"/>
        <v>0</v>
      </c>
      <c r="AG260" s="45">
        <f t="shared" si="522"/>
        <v>0</v>
      </c>
      <c r="AH260" s="45">
        <f t="shared" si="573"/>
        <v>0</v>
      </c>
      <c r="AI260" s="45">
        <f t="shared" si="523"/>
        <v>0</v>
      </c>
      <c r="AJ260" s="45">
        <f>IF(AND(AH260&lt;&gt;0,SUM(AH$9:AH259)=0),ROUND(AG$1*AG$3,0),0)</f>
        <v>0</v>
      </c>
      <c r="AK260" s="18"/>
      <c r="AL260" s="38">
        <f>IF(SUM(AT$9:AT259)&gt;0.9,MAX(AL$9:AL259)+1,0)</f>
        <v>0</v>
      </c>
      <c r="AM260" s="44">
        <f t="shared" si="479"/>
        <v>0</v>
      </c>
      <c r="AN260" s="40">
        <f t="shared" si="480"/>
        <v>52170</v>
      </c>
      <c r="AO260" s="43">
        <f t="shared" si="594"/>
        <v>0</v>
      </c>
      <c r="AP260" s="43">
        <f t="shared" si="574"/>
        <v>0</v>
      </c>
      <c r="AQ260" s="45">
        <f>IF(AND(AL260=AS$6,AU259-AS$1/(AS$7-AS$6+1)&gt;=0),ROUND(AS$1/(AS$7-AS$6+1),0),IF(AND(SUM(AQ$10:AQ259)&gt;0,AU259-AQ259&gt;=0),AQ259,IF(AND(SUM(AQ$10:AQ259)&gt;0),AS$1-SUM(AQ$10:AQ259),0)))</f>
        <v>0</v>
      </c>
      <c r="AR260" s="45">
        <f t="shared" si="524"/>
        <v>0</v>
      </c>
      <c r="AS260" s="45">
        <f t="shared" si="525"/>
        <v>0</v>
      </c>
      <c r="AT260" s="45">
        <f t="shared" si="575"/>
        <v>0</v>
      </c>
      <c r="AU260" s="45">
        <f t="shared" si="526"/>
        <v>0</v>
      </c>
      <c r="AV260" s="45">
        <f>IF(AND(AT260&lt;&gt;0,SUM(AT$9:AT259)=0),ROUND(AS$1*AS$3,0),0)</f>
        <v>0</v>
      </c>
      <c r="AW260" s="18"/>
      <c r="AX260" s="38">
        <f>IF(SUM(BF$9:BF259)&gt;0.9,MAX(AX$9:AX259)+1,0)</f>
        <v>0</v>
      </c>
      <c r="AY260" s="44">
        <f t="shared" si="481"/>
        <v>0</v>
      </c>
      <c r="AZ260" s="40">
        <f t="shared" si="482"/>
        <v>52170</v>
      </c>
      <c r="BA260" s="43">
        <f t="shared" si="595"/>
        <v>0</v>
      </c>
      <c r="BB260" s="43">
        <f t="shared" si="576"/>
        <v>0</v>
      </c>
      <c r="BC260" s="45">
        <f>IF(AND(AX260=BE$6,BG259-BE$1/(BE$7-BE$6+1)&gt;=0),ROUND(BE$1/(BE$7-BE$6+1),0),IF(AND(SUM(BC$10:BC259)&gt;0,BG259-BC259&gt;=0),BC259,IF(AND(SUM(BC$10:BC259)&gt;0),BE$1-SUM(BC$10:BC259),0)))</f>
        <v>0</v>
      </c>
      <c r="BD260" s="45">
        <f t="shared" si="527"/>
        <v>0</v>
      </c>
      <c r="BE260" s="45">
        <f t="shared" si="528"/>
        <v>0</v>
      </c>
      <c r="BF260" s="45">
        <f t="shared" si="577"/>
        <v>0</v>
      </c>
      <c r="BG260" s="45">
        <f t="shared" si="529"/>
        <v>0</v>
      </c>
      <c r="BH260" s="45">
        <f>IF(AND(BF260&lt;&gt;0,SUM(BF$9:BF259)=0),ROUND(BE$1*BE$3,0),0)</f>
        <v>0</v>
      </c>
      <c r="BI260" s="18"/>
      <c r="BJ260" s="38">
        <f>IF(SUM(BR$9:BR259)&gt;0.9,MAX(BJ$9:BJ259)+1,0)</f>
        <v>0</v>
      </c>
      <c r="BK260" s="44">
        <f t="shared" si="483"/>
        <v>0</v>
      </c>
      <c r="BL260" s="40">
        <f t="shared" si="484"/>
        <v>52170</v>
      </c>
      <c r="BM260" s="43">
        <f t="shared" si="596"/>
        <v>0</v>
      </c>
      <c r="BN260" s="43">
        <f t="shared" si="578"/>
        <v>0</v>
      </c>
      <c r="BO260" s="45">
        <f>IF(AND(BJ260=BQ$6,BS259-BQ$1/(BQ$7-BQ$6+1)&gt;=0),ROUND(BQ$1/(BQ$7-BQ$6+1),0),IF(AND(SUM(BO$10:BO259)&gt;0,BS259-BO259&gt;=0),BO259,IF(AND(SUM(BO$10:BO259)&gt;0),BQ$1-SUM(BO$10:BO259),0)))</f>
        <v>0</v>
      </c>
      <c r="BP260" s="45">
        <f t="shared" si="530"/>
        <v>0</v>
      </c>
      <c r="BQ260" s="45">
        <f t="shared" si="531"/>
        <v>0</v>
      </c>
      <c r="BR260" s="45">
        <f t="shared" si="579"/>
        <v>0</v>
      </c>
      <c r="BS260" s="45">
        <f t="shared" si="532"/>
        <v>0</v>
      </c>
      <c r="BT260" s="45">
        <f>IF(AND(BR260&lt;&gt;0,SUM(BR$9:BR259)=0),ROUND(BQ$1*BQ$3,0),0)</f>
        <v>0</v>
      </c>
      <c r="BU260" s="18"/>
      <c r="BV260" s="38">
        <f>IF(SUM(CD$9:CD259)&gt;0.9,MAX(BV$9:BV259)+1,0)</f>
        <v>0</v>
      </c>
      <c r="BW260" s="44">
        <f t="shared" si="485"/>
        <v>0</v>
      </c>
      <c r="BX260" s="40">
        <f t="shared" si="486"/>
        <v>52170</v>
      </c>
      <c r="BY260" s="43">
        <f t="shared" si="597"/>
        <v>0</v>
      </c>
      <c r="BZ260" s="43">
        <f t="shared" si="580"/>
        <v>0</v>
      </c>
      <c r="CA260" s="45">
        <f>IF(AND(BV260=CC$6,CE259-CC$1/(CC$7-CC$6+1)&gt;=0),ROUND(CC$1/(CC$7-CC$6+1),0),IF(AND(SUM(CA$10:CA259)&gt;0,CE259-CA259&gt;=0),CA259,IF(AND(SUM(CA$10:CA259)&gt;0),CC$1-SUM(CA$10:CA259),0)))</f>
        <v>0</v>
      </c>
      <c r="CB260" s="45">
        <f t="shared" si="533"/>
        <v>0</v>
      </c>
      <c r="CC260" s="45">
        <f t="shared" si="534"/>
        <v>0</v>
      </c>
      <c r="CD260" s="45">
        <f t="shared" si="581"/>
        <v>0</v>
      </c>
      <c r="CE260" s="45">
        <f t="shared" si="535"/>
        <v>0</v>
      </c>
      <c r="CF260" s="45">
        <f>IF(AND(CD260&lt;&gt;0,SUM(CD$9:CD259)=0),ROUND(CC$1*CC$3,0),0)</f>
        <v>0</v>
      </c>
      <c r="CG260" s="18"/>
      <c r="CH260" s="38">
        <f>IF(SUM(CP$9:CP259)&gt;0.9,MAX(CH$9:CH259)+1,0)</f>
        <v>0</v>
      </c>
      <c r="CI260" s="44">
        <f t="shared" si="487"/>
        <v>0</v>
      </c>
      <c r="CJ260" s="40">
        <f t="shared" si="488"/>
        <v>52170</v>
      </c>
      <c r="CK260" s="43">
        <f t="shared" si="598"/>
        <v>0</v>
      </c>
      <c r="CL260" s="43">
        <f t="shared" si="582"/>
        <v>0</v>
      </c>
      <c r="CM260" s="45">
        <f>IF(AND(CH260=CO$6,CQ259-CO$1/(CO$7-CO$6+1)&gt;=0),ROUND(CO$1/(CO$7-CO$6+1),0),IF(AND(SUM(CM$10:CM259)&gt;0,CQ259-CM259&gt;=0),CM259,IF(AND(SUM(CM$10:CM259)&gt;0),CO$1-SUM(CM$10:CM259),0)))</f>
        <v>0</v>
      </c>
      <c r="CN260" s="45">
        <f t="shared" si="536"/>
        <v>0</v>
      </c>
      <c r="CO260" s="45">
        <f t="shared" si="537"/>
        <v>0</v>
      </c>
      <c r="CP260" s="45">
        <f t="shared" si="583"/>
        <v>0</v>
      </c>
      <c r="CQ260" s="45">
        <f t="shared" si="538"/>
        <v>0</v>
      </c>
      <c r="CR260" s="45">
        <f>IF(AND(CP260&lt;&gt;0,SUM(CP$9:CP259)=0),ROUND(CO$1*CO$3,0),0)</f>
        <v>0</v>
      </c>
      <c r="CS260" s="18"/>
      <c r="CT260" s="38">
        <f>IF(SUM(DB$9:DB259)&gt;0.9,MAX(CT$9:CT259)+1,0)</f>
        <v>0</v>
      </c>
      <c r="CU260" s="44">
        <f t="shared" si="489"/>
        <v>0</v>
      </c>
      <c r="CV260" s="40">
        <f t="shared" si="490"/>
        <v>52170</v>
      </c>
      <c r="CW260" s="43">
        <f t="shared" si="599"/>
        <v>0</v>
      </c>
      <c r="CX260" s="43">
        <f t="shared" si="584"/>
        <v>0</v>
      </c>
      <c r="CY260" s="45">
        <f>IF(AND(CT260=DA$6,DC259-DA$1/(DA$7-DA$6+1)&gt;=0),ROUND(DA$1/(DA$7-DA$6+1),0),IF(AND(SUM(CY$10:CY259)&gt;0,DC259-CY259&gt;=0),CY259,IF(AND(SUM(CY$10:CY259)&gt;0),DA$1-SUM(CY$10:CY259),0)))</f>
        <v>0</v>
      </c>
      <c r="CZ260" s="45">
        <f t="shared" si="539"/>
        <v>0</v>
      </c>
      <c r="DA260" s="45">
        <f t="shared" si="540"/>
        <v>0</v>
      </c>
      <c r="DB260" s="45">
        <f t="shared" si="585"/>
        <v>0</v>
      </c>
      <c r="DC260" s="45">
        <f t="shared" si="541"/>
        <v>0</v>
      </c>
      <c r="DD260" s="45">
        <f>IF(AND(DB260&lt;&gt;0,SUM(DB$9:DB259)=0),ROUND(DA$1*DA$3,0),0)</f>
        <v>0</v>
      </c>
      <c r="DE260" s="18"/>
      <c r="DF260" s="38">
        <f>IF(SUM(DN$9:DN259)&gt;0.9,MAX(DF$9:DF259)+1,0)</f>
        <v>0</v>
      </c>
      <c r="DG260" s="44">
        <f t="shared" si="491"/>
        <v>0</v>
      </c>
      <c r="DH260" s="40">
        <f t="shared" si="492"/>
        <v>52170</v>
      </c>
      <c r="DI260" s="43">
        <f t="shared" si="600"/>
        <v>0</v>
      </c>
      <c r="DJ260" s="43">
        <f t="shared" si="586"/>
        <v>0</v>
      </c>
      <c r="DK260" s="45">
        <f>IF(AND(DF260=DM$6,DO259-DM$1/(DM$7-DM$6+1)&gt;=0),ROUND(DM$1/(DM$7-DM$6+1),0),IF(AND(SUM(DK$10:DK259)&gt;0,DO259-DK259&gt;=0),DK259,IF(AND(SUM(DK$10:DK259)&gt;0),DM$1-SUM(DK$10:DK259),0)))</f>
        <v>0</v>
      </c>
      <c r="DL260" s="45">
        <f t="shared" si="542"/>
        <v>0</v>
      </c>
      <c r="DM260" s="45">
        <f t="shared" si="543"/>
        <v>0</v>
      </c>
      <c r="DN260" s="45">
        <f t="shared" si="587"/>
        <v>0</v>
      </c>
      <c r="DO260" s="45">
        <f t="shared" si="544"/>
        <v>0</v>
      </c>
      <c r="DP260" s="45">
        <f>IF(AND(DN260&lt;&gt;0,SUM(DN$9:DN259)=0),ROUND(DM$1*DM$3,0),0)</f>
        <v>0</v>
      </c>
      <c r="DQ260" s="18"/>
      <c r="DR260" s="38">
        <f>IF(SUM(DZ$9:DZ259)&gt;0.9,MAX(DR$9:DR259)+1,0)</f>
        <v>0</v>
      </c>
      <c r="DS260" s="44">
        <f t="shared" si="493"/>
        <v>0</v>
      </c>
      <c r="DT260" s="40">
        <f t="shared" si="494"/>
        <v>52170</v>
      </c>
      <c r="DU260" s="43">
        <f t="shared" si="601"/>
        <v>0</v>
      </c>
      <c r="DV260" s="43">
        <f t="shared" si="588"/>
        <v>0</v>
      </c>
      <c r="DW260" s="45">
        <f>IF(AND(DR260=DY$6,EA259-DY$1/(DY$7-DY$6+1)&gt;=0),ROUND(DY$1/(DY$7-DY$6+1),0),IF(AND(SUM(DW$10:DW259)&gt;0,EA259-DW259&gt;=0),DW259,IF(AND(SUM(DW$10:DW259)&gt;0),DY$1-SUM(DW$10:DW259),0)))</f>
        <v>0</v>
      </c>
      <c r="DX260" s="45">
        <f t="shared" si="545"/>
        <v>0</v>
      </c>
      <c r="DY260" s="45">
        <f t="shared" si="546"/>
        <v>0</v>
      </c>
      <c r="DZ260" s="45">
        <f t="shared" si="589"/>
        <v>0</v>
      </c>
      <c r="EA260" s="45">
        <f t="shared" si="547"/>
        <v>0</v>
      </c>
      <c r="EB260" s="45">
        <f>IF(AND(DZ260&lt;&gt;0,SUM(DZ$9:DZ259)=0),ROUND(DY$1*DY$3,0),0)</f>
        <v>0</v>
      </c>
      <c r="EC260" s="18"/>
      <c r="ED260" s="38">
        <f>IF(SUM(EL$9:EL259)&gt;0.9,MAX(ED$9:ED259)+1,0)</f>
        <v>0</v>
      </c>
      <c r="EE260" s="44">
        <f t="shared" si="495"/>
        <v>0</v>
      </c>
      <c r="EF260" s="40">
        <f t="shared" si="496"/>
        <v>52170</v>
      </c>
      <c r="EG260" s="43">
        <f t="shared" si="602"/>
        <v>0</v>
      </c>
      <c r="EH260" s="43">
        <f t="shared" si="590"/>
        <v>0</v>
      </c>
      <c r="EI260" s="45">
        <f>IF(AND(ED260=EK$6,EM259-EK$1/(EK$7-EK$6+1)&gt;=0),ROUND(EK$1/(EK$7-EK$6+1),0),IF(AND(SUM(EI$10:EI259)&gt;0,EM259-EI259&gt;=0),EI259,IF(AND(SUM(EI$10:EI259)&gt;0),EK$1-SUM(EI$10:EI259),0)))</f>
        <v>0</v>
      </c>
      <c r="EJ260" s="45">
        <f t="shared" si="548"/>
        <v>0</v>
      </c>
      <c r="EK260" s="45">
        <f t="shared" si="549"/>
        <v>0</v>
      </c>
      <c r="EL260" s="45">
        <f t="shared" si="591"/>
        <v>0</v>
      </c>
      <c r="EM260" s="45">
        <f t="shared" si="550"/>
        <v>0</v>
      </c>
      <c r="EN260" s="45">
        <f>IF(AND(EL260&lt;&gt;0,SUM(EL$9:EL259)=0),ROUND(EK$1*EK$3,0),0)</f>
        <v>0</v>
      </c>
      <c r="EO260" s="21"/>
      <c r="EP260" s="46">
        <f t="shared" si="567"/>
        <v>232</v>
      </c>
      <c r="EQ260" s="47">
        <f t="shared" si="551"/>
        <v>52170</v>
      </c>
      <c r="ER260" s="48">
        <f t="shared" si="568"/>
        <v>0</v>
      </c>
      <c r="ES260" s="48">
        <f t="shared" si="552"/>
        <v>0</v>
      </c>
      <c r="ET260" s="48">
        <f t="shared" si="553"/>
        <v>0</v>
      </c>
      <c r="EU260" s="48">
        <f t="shared" si="554"/>
        <v>0</v>
      </c>
      <c r="EV260" s="48">
        <f t="shared" si="555"/>
        <v>0</v>
      </c>
      <c r="EW260" s="48">
        <f t="shared" si="556"/>
        <v>0</v>
      </c>
      <c r="EX260" s="48">
        <f t="shared" si="557"/>
        <v>0</v>
      </c>
      <c r="EY260" s="48">
        <f t="shared" si="558"/>
        <v>0</v>
      </c>
      <c r="EZ260" s="48">
        <f t="shared" si="559"/>
        <v>0</v>
      </c>
      <c r="FA260" s="48">
        <f t="shared" si="560"/>
        <v>0</v>
      </c>
      <c r="FB260" s="48">
        <f t="shared" si="561"/>
        <v>0</v>
      </c>
      <c r="FC260" s="48">
        <f t="shared" si="562"/>
        <v>0</v>
      </c>
      <c r="FD260" s="48">
        <f t="shared" si="497"/>
        <v>0</v>
      </c>
      <c r="FE260" s="49">
        <f t="shared" si="473"/>
        <v>0</v>
      </c>
      <c r="FF260" s="49">
        <f t="shared" si="603"/>
        <v>0</v>
      </c>
      <c r="FG260" s="49">
        <f t="shared" si="604"/>
        <v>0</v>
      </c>
      <c r="FH260" s="49">
        <f t="shared" si="605"/>
        <v>0</v>
      </c>
      <c r="FI260" s="49">
        <f t="shared" si="606"/>
        <v>0</v>
      </c>
      <c r="FJ260" s="49">
        <f t="shared" si="607"/>
        <v>0</v>
      </c>
      <c r="FK260" s="49">
        <f t="shared" si="608"/>
        <v>0</v>
      </c>
      <c r="FL260" s="49">
        <f t="shared" si="609"/>
        <v>0</v>
      </c>
      <c r="FM260" s="49">
        <f t="shared" si="610"/>
        <v>0</v>
      </c>
      <c r="FN260" s="49">
        <f t="shared" si="563"/>
        <v>0</v>
      </c>
      <c r="FO260" s="49">
        <f t="shared" si="564"/>
        <v>0</v>
      </c>
      <c r="FP260" s="49">
        <f t="shared" si="565"/>
        <v>0</v>
      </c>
      <c r="FQ260" s="49">
        <f t="shared" si="566"/>
        <v>0</v>
      </c>
      <c r="FR260" s="49">
        <f t="shared" si="611"/>
        <v>0</v>
      </c>
      <c r="FS260" s="49">
        <f>IF(SUM(FF260:FF$298)=0,FF$299*FS$8/12,0)</f>
        <v>0</v>
      </c>
      <c r="FT260" s="49">
        <f>IF(SUM(FG260:FG$298)=0,FG$299*FT$8/12,0)</f>
        <v>0</v>
      </c>
      <c r="FU260" s="49">
        <f>IF(SUM(FH260:FH$298)=0,FH$299*FU$8/12,0)</f>
        <v>0</v>
      </c>
      <c r="FV260" s="49">
        <f>IF(SUM(FI260:FI$298)=0,FI$299*FV$8/12,0)</f>
        <v>0</v>
      </c>
      <c r="FW260" s="49">
        <f>IF(SUM(FJ260:FJ$298)=0,FJ$299*FW$8/12,0)</f>
        <v>0</v>
      </c>
      <c r="FX260" s="49">
        <f>IF(SUM(FK260:FK$298)=0,FK$299*FX$8/12,0)</f>
        <v>0</v>
      </c>
      <c r="FY260" s="49">
        <f>IF(SUM(FL260:FL$298)=0,FL$299*FY$8/12,0)</f>
        <v>0</v>
      </c>
      <c r="FZ260" s="49">
        <f>IF(SUM(FM260:FM$298)=0,FM$299*FZ$8/12,0)</f>
        <v>0</v>
      </c>
      <c r="GA260" s="49">
        <f>IF(SUM(FN260:FN$298)=0,FN$299*GA$8/12,0)</f>
        <v>0</v>
      </c>
      <c r="GB260" s="49">
        <f>IF(SUM(FO260:FO$298)=0,FO$299*GB$8/12,0)</f>
        <v>0</v>
      </c>
      <c r="GC260" s="49">
        <f>IF(SUM(FP260:FP$298)=0,FP$299*GC$8/12,0)</f>
        <v>0</v>
      </c>
      <c r="GD260" s="49">
        <f>IF(SUM(FQ260:FQ$298)=0,FQ$299*GD$8/12,0)</f>
        <v>0</v>
      </c>
      <c r="GE260" s="49">
        <f t="shared" si="612"/>
        <v>0</v>
      </c>
      <c r="GF260" s="49">
        <f t="shared" si="498"/>
        <v>0</v>
      </c>
      <c r="GG260" s="49">
        <f t="shared" si="511"/>
        <v>0</v>
      </c>
      <c r="GH260" s="49">
        <f t="shared" si="499"/>
        <v>0</v>
      </c>
      <c r="GI260" s="49">
        <f t="shared" si="512"/>
        <v>0</v>
      </c>
      <c r="GJ260" s="49">
        <f t="shared" si="500"/>
        <v>0</v>
      </c>
      <c r="GK260" s="21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  <c r="IW260" s="64"/>
      <c r="IX260" s="64"/>
      <c r="IY260" s="64"/>
      <c r="IZ260" s="64"/>
      <c r="JA260" s="64"/>
      <c r="JB260" s="64"/>
      <c r="JC260" s="64"/>
      <c r="JD260" s="64"/>
      <c r="JE260" s="64"/>
      <c r="JF260" s="64"/>
      <c r="JG260" s="64"/>
      <c r="JH260" s="64"/>
      <c r="JI260" s="64"/>
      <c r="JJ260" s="64"/>
      <c r="JK260" s="64"/>
      <c r="JL260" s="64"/>
      <c r="JM260" s="64"/>
      <c r="JN260" s="64"/>
      <c r="JO260" s="64"/>
      <c r="JP260" s="64"/>
      <c r="JQ260" s="64"/>
      <c r="JR260" s="64"/>
      <c r="JS260" s="64"/>
      <c r="JT260" s="64"/>
      <c r="JU260" s="64"/>
      <c r="JV260" s="64"/>
      <c r="JW260" s="64"/>
      <c r="JX260" s="64"/>
      <c r="JY260" s="64"/>
      <c r="JZ260" s="64"/>
      <c r="KA260" s="64"/>
      <c r="KB260" s="64"/>
      <c r="KC260" s="64"/>
      <c r="KD260" s="64"/>
      <c r="KE260" s="64"/>
      <c r="KF260" s="64"/>
      <c r="KG260" s="64"/>
      <c r="KH260" s="64"/>
      <c r="KI260" s="64"/>
      <c r="KJ260" s="64"/>
      <c r="KK260" s="64"/>
      <c r="KL260" s="64"/>
      <c r="KM260" s="64"/>
    </row>
    <row r="261" spans="1:299">
      <c r="A261" s="57"/>
      <c r="B261" s="38">
        <f>IF(SUM(J$9:J260)&gt;0.9,MAX(B$9:B260)+1,0)</f>
        <v>232</v>
      </c>
      <c r="C261" s="44">
        <f t="shared" si="474"/>
        <v>0</v>
      </c>
      <c r="D261" s="40">
        <v>52200</v>
      </c>
      <c r="E261" s="43">
        <f t="shared" si="513"/>
        <v>0</v>
      </c>
      <c r="F261" s="43">
        <f t="shared" si="514"/>
        <v>0</v>
      </c>
      <c r="G261" s="45">
        <f>IF(AND(B261=I$6,K260-I$1/(I$7-I$6+1)&gt;=0),ROUND(I$1/(I$7-I$6+1),0),IF(AND(SUM(G$10:G260)&gt;0,K260-G260&gt;=0),G260,IF(AND(SUM(G$10:G260)&gt;0),I$1-SUM(G$10:G260),0)))</f>
        <v>0</v>
      </c>
      <c r="H261" s="45">
        <f t="shared" si="515"/>
        <v>0</v>
      </c>
      <c r="I261" s="45">
        <f t="shared" si="516"/>
        <v>0</v>
      </c>
      <c r="J261" s="45">
        <f t="shared" si="569"/>
        <v>0</v>
      </c>
      <c r="K261" s="45">
        <f t="shared" si="517"/>
        <v>0</v>
      </c>
      <c r="L261" s="45">
        <f>IF(AND(J261&lt;&gt;0,SUM(J$9:J260)=0),ROUND(I$1*I$3,0),0)</f>
        <v>0</v>
      </c>
      <c r="M261" s="18"/>
      <c r="N261" s="38">
        <f>IF(SUM(V$9:V260)&gt;0.9,MAX(N$9:N260)+1,0)</f>
        <v>0</v>
      </c>
      <c r="O261" s="44">
        <f t="shared" si="475"/>
        <v>0</v>
      </c>
      <c r="P261" s="40">
        <f t="shared" si="476"/>
        <v>52200</v>
      </c>
      <c r="Q261" s="43">
        <f t="shared" si="592"/>
        <v>0</v>
      </c>
      <c r="R261" s="43">
        <f t="shared" si="570"/>
        <v>0</v>
      </c>
      <c r="S261" s="45">
        <f>IF(AND(N261=U$6,W260-U$1/(U$7-U$6+1)&gt;=0),ROUND(U$1/(U$7-U$6+1),0),IF(AND(SUM(S$10:S260)&gt;0,W260-S260&gt;=0),S260,IF(AND(SUM(S$10:S260)&gt;0),U$1-SUM(S$10:S260),0)))</f>
        <v>0</v>
      </c>
      <c r="T261" s="45">
        <f t="shared" si="518"/>
        <v>0</v>
      </c>
      <c r="U261" s="45">
        <f t="shared" si="519"/>
        <v>0</v>
      </c>
      <c r="V261" s="45">
        <f t="shared" si="571"/>
        <v>0</v>
      </c>
      <c r="W261" s="45">
        <f t="shared" si="520"/>
        <v>0</v>
      </c>
      <c r="X261" s="45">
        <f>IF(AND(V261&lt;&gt;0,SUM(V$9:V260)=0),ROUND(U$1*U$3,0),0)</f>
        <v>0</v>
      </c>
      <c r="Y261" s="18"/>
      <c r="Z261" s="38">
        <f>IF(SUM(AH$9:AH260)&gt;0.9,MAX(Z$9:Z260)+1,0)</f>
        <v>0</v>
      </c>
      <c r="AA261" s="44">
        <f t="shared" si="477"/>
        <v>0</v>
      </c>
      <c r="AB261" s="40">
        <f t="shared" si="478"/>
        <v>52200</v>
      </c>
      <c r="AC261" s="43">
        <f t="shared" si="593"/>
        <v>0</v>
      </c>
      <c r="AD261" s="43">
        <f t="shared" si="572"/>
        <v>0</v>
      </c>
      <c r="AE261" s="45">
        <f>IF(AND(Z261=AG$6,AI260-AG$1/(AG$7-AG$6+1)&gt;=0),ROUND(AG$1/(AG$7-AG$6+1),0),IF(AND(SUM(AE$10:AE260)&gt;0,AI260-AE260&gt;=0),AE260,IF(AND(SUM(AE$10:AE260)&gt;0),AG$1-SUM(AE$10:AE260),0)))</f>
        <v>0</v>
      </c>
      <c r="AF261" s="45">
        <f t="shared" si="521"/>
        <v>0</v>
      </c>
      <c r="AG261" s="45">
        <f t="shared" si="522"/>
        <v>0</v>
      </c>
      <c r="AH261" s="45">
        <f t="shared" si="573"/>
        <v>0</v>
      </c>
      <c r="AI261" s="45">
        <f t="shared" si="523"/>
        <v>0</v>
      </c>
      <c r="AJ261" s="45">
        <f>IF(AND(AH261&lt;&gt;0,SUM(AH$9:AH260)=0),ROUND(AG$1*AG$3,0),0)</f>
        <v>0</v>
      </c>
      <c r="AK261" s="18"/>
      <c r="AL261" s="38">
        <f>IF(SUM(AT$9:AT260)&gt;0.9,MAX(AL$9:AL260)+1,0)</f>
        <v>0</v>
      </c>
      <c r="AM261" s="44">
        <f t="shared" si="479"/>
        <v>0</v>
      </c>
      <c r="AN261" s="40">
        <f t="shared" si="480"/>
        <v>52200</v>
      </c>
      <c r="AO261" s="43">
        <f t="shared" si="594"/>
        <v>0</v>
      </c>
      <c r="AP261" s="43">
        <f t="shared" si="574"/>
        <v>0</v>
      </c>
      <c r="AQ261" s="45">
        <f>IF(AND(AL261=AS$6,AU260-AS$1/(AS$7-AS$6+1)&gt;=0),ROUND(AS$1/(AS$7-AS$6+1),0),IF(AND(SUM(AQ$10:AQ260)&gt;0,AU260-AQ260&gt;=0),AQ260,IF(AND(SUM(AQ$10:AQ260)&gt;0),AS$1-SUM(AQ$10:AQ260),0)))</f>
        <v>0</v>
      </c>
      <c r="AR261" s="45">
        <f t="shared" si="524"/>
        <v>0</v>
      </c>
      <c r="AS261" s="45">
        <f t="shared" si="525"/>
        <v>0</v>
      </c>
      <c r="AT261" s="45">
        <f t="shared" si="575"/>
        <v>0</v>
      </c>
      <c r="AU261" s="45">
        <f t="shared" si="526"/>
        <v>0</v>
      </c>
      <c r="AV261" s="45">
        <f>IF(AND(AT261&lt;&gt;0,SUM(AT$9:AT260)=0),ROUND(AS$1*AS$3,0),0)</f>
        <v>0</v>
      </c>
      <c r="AW261" s="18"/>
      <c r="AX261" s="38">
        <f>IF(SUM(BF$9:BF260)&gt;0.9,MAX(AX$9:AX260)+1,0)</f>
        <v>0</v>
      </c>
      <c r="AY261" s="44">
        <f t="shared" si="481"/>
        <v>0</v>
      </c>
      <c r="AZ261" s="40">
        <f t="shared" si="482"/>
        <v>52200</v>
      </c>
      <c r="BA261" s="43">
        <f t="shared" si="595"/>
        <v>0</v>
      </c>
      <c r="BB261" s="43">
        <f t="shared" si="576"/>
        <v>0</v>
      </c>
      <c r="BC261" s="45">
        <f>IF(AND(AX261=BE$6,BG260-BE$1/(BE$7-BE$6+1)&gt;=0),ROUND(BE$1/(BE$7-BE$6+1),0),IF(AND(SUM(BC$10:BC260)&gt;0,BG260-BC260&gt;=0),BC260,IF(AND(SUM(BC$10:BC260)&gt;0),BE$1-SUM(BC$10:BC260),0)))</f>
        <v>0</v>
      </c>
      <c r="BD261" s="45">
        <f t="shared" si="527"/>
        <v>0</v>
      </c>
      <c r="BE261" s="45">
        <f t="shared" si="528"/>
        <v>0</v>
      </c>
      <c r="BF261" s="45">
        <f t="shared" si="577"/>
        <v>0</v>
      </c>
      <c r="BG261" s="45">
        <f t="shared" si="529"/>
        <v>0</v>
      </c>
      <c r="BH261" s="45">
        <f>IF(AND(BF261&lt;&gt;0,SUM(BF$9:BF260)=0),ROUND(BE$1*BE$3,0),0)</f>
        <v>0</v>
      </c>
      <c r="BI261" s="18"/>
      <c r="BJ261" s="38">
        <f>IF(SUM(BR$9:BR260)&gt;0.9,MAX(BJ$9:BJ260)+1,0)</f>
        <v>0</v>
      </c>
      <c r="BK261" s="44">
        <f t="shared" si="483"/>
        <v>0</v>
      </c>
      <c r="BL261" s="40">
        <f t="shared" si="484"/>
        <v>52200</v>
      </c>
      <c r="BM261" s="43">
        <f t="shared" si="596"/>
        <v>0</v>
      </c>
      <c r="BN261" s="43">
        <f t="shared" si="578"/>
        <v>0</v>
      </c>
      <c r="BO261" s="45">
        <f>IF(AND(BJ261=BQ$6,BS260-BQ$1/(BQ$7-BQ$6+1)&gt;=0),ROUND(BQ$1/(BQ$7-BQ$6+1),0),IF(AND(SUM(BO$10:BO260)&gt;0,BS260-BO260&gt;=0),BO260,IF(AND(SUM(BO$10:BO260)&gt;0),BQ$1-SUM(BO$10:BO260),0)))</f>
        <v>0</v>
      </c>
      <c r="BP261" s="45">
        <f t="shared" si="530"/>
        <v>0</v>
      </c>
      <c r="BQ261" s="45">
        <f t="shared" si="531"/>
        <v>0</v>
      </c>
      <c r="BR261" s="45">
        <f t="shared" si="579"/>
        <v>0</v>
      </c>
      <c r="BS261" s="45">
        <f t="shared" si="532"/>
        <v>0</v>
      </c>
      <c r="BT261" s="45">
        <f>IF(AND(BR261&lt;&gt;0,SUM(BR$9:BR260)=0),ROUND(BQ$1*BQ$3,0),0)</f>
        <v>0</v>
      </c>
      <c r="BU261" s="18"/>
      <c r="BV261" s="38">
        <f>IF(SUM(CD$9:CD260)&gt;0.9,MAX(BV$9:BV260)+1,0)</f>
        <v>0</v>
      </c>
      <c r="BW261" s="44">
        <f t="shared" si="485"/>
        <v>0</v>
      </c>
      <c r="BX261" s="40">
        <f t="shared" si="486"/>
        <v>52200</v>
      </c>
      <c r="BY261" s="43">
        <f t="shared" si="597"/>
        <v>0</v>
      </c>
      <c r="BZ261" s="43">
        <f t="shared" si="580"/>
        <v>0</v>
      </c>
      <c r="CA261" s="45">
        <f>IF(AND(BV261=CC$6,CE260-CC$1/(CC$7-CC$6+1)&gt;=0),ROUND(CC$1/(CC$7-CC$6+1),0),IF(AND(SUM(CA$10:CA260)&gt;0,CE260-CA260&gt;=0),CA260,IF(AND(SUM(CA$10:CA260)&gt;0),CC$1-SUM(CA$10:CA260),0)))</f>
        <v>0</v>
      </c>
      <c r="CB261" s="45">
        <f t="shared" si="533"/>
        <v>0</v>
      </c>
      <c r="CC261" s="45">
        <f t="shared" si="534"/>
        <v>0</v>
      </c>
      <c r="CD261" s="45">
        <f t="shared" si="581"/>
        <v>0</v>
      </c>
      <c r="CE261" s="45">
        <f t="shared" si="535"/>
        <v>0</v>
      </c>
      <c r="CF261" s="45">
        <f>IF(AND(CD261&lt;&gt;0,SUM(CD$9:CD260)=0),ROUND(CC$1*CC$3,0),0)</f>
        <v>0</v>
      </c>
      <c r="CG261" s="18"/>
      <c r="CH261" s="38">
        <f>IF(SUM(CP$9:CP260)&gt;0.9,MAX(CH$9:CH260)+1,0)</f>
        <v>0</v>
      </c>
      <c r="CI261" s="44">
        <f t="shared" si="487"/>
        <v>0</v>
      </c>
      <c r="CJ261" s="40">
        <f t="shared" si="488"/>
        <v>52200</v>
      </c>
      <c r="CK261" s="43">
        <f t="shared" si="598"/>
        <v>0</v>
      </c>
      <c r="CL261" s="43">
        <f t="shared" si="582"/>
        <v>0</v>
      </c>
      <c r="CM261" s="45">
        <f>IF(AND(CH261=CO$6,CQ260-CO$1/(CO$7-CO$6+1)&gt;=0),ROUND(CO$1/(CO$7-CO$6+1),0),IF(AND(SUM(CM$10:CM260)&gt;0,CQ260-CM260&gt;=0),CM260,IF(AND(SUM(CM$10:CM260)&gt;0),CO$1-SUM(CM$10:CM260),0)))</f>
        <v>0</v>
      </c>
      <c r="CN261" s="45">
        <f t="shared" si="536"/>
        <v>0</v>
      </c>
      <c r="CO261" s="45">
        <f t="shared" si="537"/>
        <v>0</v>
      </c>
      <c r="CP261" s="45">
        <f t="shared" si="583"/>
        <v>0</v>
      </c>
      <c r="CQ261" s="45">
        <f t="shared" si="538"/>
        <v>0</v>
      </c>
      <c r="CR261" s="45">
        <f>IF(AND(CP261&lt;&gt;0,SUM(CP$9:CP260)=0),ROUND(CO$1*CO$3,0),0)</f>
        <v>0</v>
      </c>
      <c r="CS261" s="18"/>
      <c r="CT261" s="38">
        <f>IF(SUM(DB$9:DB260)&gt;0.9,MAX(CT$9:CT260)+1,0)</f>
        <v>0</v>
      </c>
      <c r="CU261" s="44">
        <f t="shared" si="489"/>
        <v>0</v>
      </c>
      <c r="CV261" s="40">
        <f t="shared" si="490"/>
        <v>52200</v>
      </c>
      <c r="CW261" s="43">
        <f t="shared" si="599"/>
        <v>0</v>
      </c>
      <c r="CX261" s="43">
        <f t="shared" si="584"/>
        <v>0</v>
      </c>
      <c r="CY261" s="45">
        <f>IF(AND(CT261=DA$6,DC260-DA$1/(DA$7-DA$6+1)&gt;=0),ROUND(DA$1/(DA$7-DA$6+1),0),IF(AND(SUM(CY$10:CY260)&gt;0,DC260-CY260&gt;=0),CY260,IF(AND(SUM(CY$10:CY260)&gt;0),DA$1-SUM(CY$10:CY260),0)))</f>
        <v>0</v>
      </c>
      <c r="CZ261" s="45">
        <f t="shared" si="539"/>
        <v>0</v>
      </c>
      <c r="DA261" s="45">
        <f t="shared" si="540"/>
        <v>0</v>
      </c>
      <c r="DB261" s="45">
        <f t="shared" si="585"/>
        <v>0</v>
      </c>
      <c r="DC261" s="45">
        <f t="shared" si="541"/>
        <v>0</v>
      </c>
      <c r="DD261" s="45">
        <f>IF(AND(DB261&lt;&gt;0,SUM(DB$9:DB260)=0),ROUND(DA$1*DA$3,0),0)</f>
        <v>0</v>
      </c>
      <c r="DE261" s="18"/>
      <c r="DF261" s="38">
        <f>IF(SUM(DN$9:DN260)&gt;0.9,MAX(DF$9:DF260)+1,0)</f>
        <v>0</v>
      </c>
      <c r="DG261" s="44">
        <f t="shared" si="491"/>
        <v>0</v>
      </c>
      <c r="DH261" s="40">
        <f t="shared" si="492"/>
        <v>52200</v>
      </c>
      <c r="DI261" s="43">
        <f t="shared" si="600"/>
        <v>0</v>
      </c>
      <c r="DJ261" s="43">
        <f t="shared" si="586"/>
        <v>0</v>
      </c>
      <c r="DK261" s="45">
        <f>IF(AND(DF261=DM$6,DO260-DM$1/(DM$7-DM$6+1)&gt;=0),ROUND(DM$1/(DM$7-DM$6+1),0),IF(AND(SUM(DK$10:DK260)&gt;0,DO260-DK260&gt;=0),DK260,IF(AND(SUM(DK$10:DK260)&gt;0),DM$1-SUM(DK$10:DK260),0)))</f>
        <v>0</v>
      </c>
      <c r="DL261" s="45">
        <f t="shared" si="542"/>
        <v>0</v>
      </c>
      <c r="DM261" s="45">
        <f t="shared" si="543"/>
        <v>0</v>
      </c>
      <c r="DN261" s="45">
        <f t="shared" si="587"/>
        <v>0</v>
      </c>
      <c r="DO261" s="45">
        <f t="shared" si="544"/>
        <v>0</v>
      </c>
      <c r="DP261" s="45">
        <f>IF(AND(DN261&lt;&gt;0,SUM(DN$9:DN260)=0),ROUND(DM$1*DM$3,0),0)</f>
        <v>0</v>
      </c>
      <c r="DQ261" s="18"/>
      <c r="DR261" s="38">
        <f>IF(SUM(DZ$9:DZ260)&gt;0.9,MAX(DR$9:DR260)+1,0)</f>
        <v>0</v>
      </c>
      <c r="DS261" s="44">
        <f t="shared" si="493"/>
        <v>0</v>
      </c>
      <c r="DT261" s="40">
        <f t="shared" si="494"/>
        <v>52200</v>
      </c>
      <c r="DU261" s="43">
        <f t="shared" si="601"/>
        <v>0</v>
      </c>
      <c r="DV261" s="43">
        <f t="shared" si="588"/>
        <v>0</v>
      </c>
      <c r="DW261" s="45">
        <f>IF(AND(DR261=DY$6,EA260-DY$1/(DY$7-DY$6+1)&gt;=0),ROUND(DY$1/(DY$7-DY$6+1),0),IF(AND(SUM(DW$10:DW260)&gt;0,EA260-DW260&gt;=0),DW260,IF(AND(SUM(DW$10:DW260)&gt;0),DY$1-SUM(DW$10:DW260),0)))</f>
        <v>0</v>
      </c>
      <c r="DX261" s="45">
        <f t="shared" si="545"/>
        <v>0</v>
      </c>
      <c r="DY261" s="45">
        <f t="shared" si="546"/>
        <v>0</v>
      </c>
      <c r="DZ261" s="45">
        <f t="shared" si="589"/>
        <v>0</v>
      </c>
      <c r="EA261" s="45">
        <f t="shared" si="547"/>
        <v>0</v>
      </c>
      <c r="EB261" s="45">
        <f>IF(AND(DZ261&lt;&gt;0,SUM(DZ$9:DZ260)=0),ROUND(DY$1*DY$3,0),0)</f>
        <v>0</v>
      </c>
      <c r="EC261" s="18"/>
      <c r="ED261" s="38">
        <f>IF(SUM(EL$9:EL260)&gt;0.9,MAX(ED$9:ED260)+1,0)</f>
        <v>0</v>
      </c>
      <c r="EE261" s="44">
        <f t="shared" si="495"/>
        <v>0</v>
      </c>
      <c r="EF261" s="40">
        <f t="shared" si="496"/>
        <v>52200</v>
      </c>
      <c r="EG261" s="43">
        <f t="shared" si="602"/>
        <v>0</v>
      </c>
      <c r="EH261" s="43">
        <f t="shared" si="590"/>
        <v>0</v>
      </c>
      <c r="EI261" s="45">
        <f>IF(AND(ED261=EK$6,EM260-EK$1/(EK$7-EK$6+1)&gt;=0),ROUND(EK$1/(EK$7-EK$6+1),0),IF(AND(SUM(EI$10:EI260)&gt;0,EM260-EI260&gt;=0),EI260,IF(AND(SUM(EI$10:EI260)&gt;0),EK$1-SUM(EI$10:EI260),0)))</f>
        <v>0</v>
      </c>
      <c r="EJ261" s="45">
        <f t="shared" si="548"/>
        <v>0</v>
      </c>
      <c r="EK261" s="45">
        <f t="shared" si="549"/>
        <v>0</v>
      </c>
      <c r="EL261" s="45">
        <f t="shared" si="591"/>
        <v>0</v>
      </c>
      <c r="EM261" s="45">
        <f t="shared" si="550"/>
        <v>0</v>
      </c>
      <c r="EN261" s="45">
        <f>IF(AND(EL261&lt;&gt;0,SUM(EL$9:EL260)=0),ROUND(EK$1*EK$3,0),0)</f>
        <v>0</v>
      </c>
      <c r="EO261" s="21"/>
      <c r="EP261" s="46">
        <f t="shared" si="567"/>
        <v>233</v>
      </c>
      <c r="EQ261" s="47">
        <f t="shared" si="551"/>
        <v>52200</v>
      </c>
      <c r="ER261" s="48">
        <f t="shared" si="568"/>
        <v>0</v>
      </c>
      <c r="ES261" s="48">
        <f t="shared" si="552"/>
        <v>0</v>
      </c>
      <c r="ET261" s="48">
        <f t="shared" si="553"/>
        <v>0</v>
      </c>
      <c r="EU261" s="48">
        <f t="shared" si="554"/>
        <v>0</v>
      </c>
      <c r="EV261" s="48">
        <f t="shared" si="555"/>
        <v>0</v>
      </c>
      <c r="EW261" s="48">
        <f t="shared" si="556"/>
        <v>0</v>
      </c>
      <c r="EX261" s="48">
        <f t="shared" si="557"/>
        <v>0</v>
      </c>
      <c r="EY261" s="48">
        <f t="shared" si="558"/>
        <v>0</v>
      </c>
      <c r="EZ261" s="48">
        <f t="shared" si="559"/>
        <v>0</v>
      </c>
      <c r="FA261" s="48">
        <f t="shared" si="560"/>
        <v>0</v>
      </c>
      <c r="FB261" s="48">
        <f t="shared" si="561"/>
        <v>0</v>
      </c>
      <c r="FC261" s="48">
        <f t="shared" si="562"/>
        <v>0</v>
      </c>
      <c r="FD261" s="48">
        <f t="shared" si="497"/>
        <v>0</v>
      </c>
      <c r="FE261" s="49">
        <f t="shared" si="473"/>
        <v>0</v>
      </c>
      <c r="FF261" s="49">
        <f t="shared" si="603"/>
        <v>0</v>
      </c>
      <c r="FG261" s="49">
        <f t="shared" si="604"/>
        <v>0</v>
      </c>
      <c r="FH261" s="49">
        <f t="shared" si="605"/>
        <v>0</v>
      </c>
      <c r="FI261" s="49">
        <f t="shared" si="606"/>
        <v>0</v>
      </c>
      <c r="FJ261" s="49">
        <f t="shared" si="607"/>
        <v>0</v>
      </c>
      <c r="FK261" s="49">
        <f t="shared" si="608"/>
        <v>0</v>
      </c>
      <c r="FL261" s="49">
        <f t="shared" si="609"/>
        <v>0</v>
      </c>
      <c r="FM261" s="49">
        <f t="shared" si="610"/>
        <v>0</v>
      </c>
      <c r="FN261" s="49">
        <f t="shared" si="563"/>
        <v>0</v>
      </c>
      <c r="FO261" s="49">
        <f t="shared" si="564"/>
        <v>0</v>
      </c>
      <c r="FP261" s="49">
        <f t="shared" si="565"/>
        <v>0</v>
      </c>
      <c r="FQ261" s="49">
        <f t="shared" si="566"/>
        <v>0</v>
      </c>
      <c r="FR261" s="49">
        <f t="shared" si="611"/>
        <v>0</v>
      </c>
      <c r="FS261" s="49">
        <f>IF(SUM(FF261:FF$298)=0,FF$299*FS$8/12,0)</f>
        <v>0</v>
      </c>
      <c r="FT261" s="49">
        <f>IF(SUM(FG261:FG$298)=0,FG$299*FT$8/12,0)</f>
        <v>0</v>
      </c>
      <c r="FU261" s="49">
        <f>IF(SUM(FH261:FH$298)=0,FH$299*FU$8/12,0)</f>
        <v>0</v>
      </c>
      <c r="FV261" s="49">
        <f>IF(SUM(FI261:FI$298)=0,FI$299*FV$8/12,0)</f>
        <v>0</v>
      </c>
      <c r="FW261" s="49">
        <f>IF(SUM(FJ261:FJ$298)=0,FJ$299*FW$8/12,0)</f>
        <v>0</v>
      </c>
      <c r="FX261" s="49">
        <f>IF(SUM(FK261:FK$298)=0,FK$299*FX$8/12,0)</f>
        <v>0</v>
      </c>
      <c r="FY261" s="49">
        <f>IF(SUM(FL261:FL$298)=0,FL$299*FY$8/12,0)</f>
        <v>0</v>
      </c>
      <c r="FZ261" s="49">
        <f>IF(SUM(FM261:FM$298)=0,FM$299*FZ$8/12,0)</f>
        <v>0</v>
      </c>
      <c r="GA261" s="49">
        <f>IF(SUM(FN261:FN$298)=0,FN$299*GA$8/12,0)</f>
        <v>0</v>
      </c>
      <c r="GB261" s="49">
        <f>IF(SUM(FO261:FO$298)=0,FO$299*GB$8/12,0)</f>
        <v>0</v>
      </c>
      <c r="GC261" s="49">
        <f>IF(SUM(FP261:FP$298)=0,FP$299*GC$8/12,0)</f>
        <v>0</v>
      </c>
      <c r="GD261" s="49">
        <f>IF(SUM(FQ261:FQ$298)=0,FQ$299*GD$8/12,0)</f>
        <v>0</v>
      </c>
      <c r="GE261" s="49">
        <f t="shared" si="612"/>
        <v>0</v>
      </c>
      <c r="GF261" s="49">
        <f t="shared" si="498"/>
        <v>0</v>
      </c>
      <c r="GG261" s="49">
        <f t="shared" si="511"/>
        <v>0</v>
      </c>
      <c r="GH261" s="49">
        <f t="shared" si="499"/>
        <v>0</v>
      </c>
      <c r="GI261" s="49">
        <f t="shared" si="512"/>
        <v>0</v>
      </c>
      <c r="GJ261" s="49">
        <f t="shared" si="500"/>
        <v>0</v>
      </c>
      <c r="GK261" s="21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  <c r="IW261" s="64"/>
      <c r="IX261" s="64"/>
      <c r="IY261" s="64"/>
      <c r="IZ261" s="64"/>
      <c r="JA261" s="64"/>
      <c r="JB261" s="64"/>
      <c r="JC261" s="64"/>
      <c r="JD261" s="64"/>
      <c r="JE261" s="64"/>
      <c r="JF261" s="64"/>
      <c r="JG261" s="64"/>
      <c r="JH261" s="64"/>
      <c r="JI261" s="64"/>
      <c r="JJ261" s="64"/>
      <c r="JK261" s="64"/>
      <c r="JL261" s="64"/>
      <c r="JM261" s="64"/>
      <c r="JN261" s="64"/>
      <c r="JO261" s="64"/>
      <c r="JP261" s="64"/>
      <c r="JQ261" s="64"/>
      <c r="JR261" s="64"/>
      <c r="JS261" s="64"/>
      <c r="JT261" s="64"/>
      <c r="JU261" s="64"/>
      <c r="JV261" s="64"/>
      <c r="JW261" s="64"/>
      <c r="JX261" s="64"/>
      <c r="JY261" s="64"/>
      <c r="JZ261" s="64"/>
      <c r="KA261" s="64"/>
      <c r="KB261" s="64"/>
      <c r="KC261" s="64"/>
      <c r="KD261" s="64"/>
      <c r="KE261" s="64"/>
      <c r="KF261" s="64"/>
      <c r="KG261" s="64"/>
      <c r="KH261" s="64"/>
      <c r="KI261" s="64"/>
      <c r="KJ261" s="64"/>
      <c r="KK261" s="64"/>
      <c r="KL261" s="64"/>
      <c r="KM261" s="64"/>
    </row>
    <row r="262" spans="1:299">
      <c r="A262" s="57"/>
      <c r="B262" s="38">
        <f>IF(SUM(J$9:J261)&gt;0.9,MAX(B$9:B261)+1,0)</f>
        <v>233</v>
      </c>
      <c r="C262" s="44">
        <f t="shared" si="474"/>
        <v>0</v>
      </c>
      <c r="D262" s="40">
        <v>52231</v>
      </c>
      <c r="E262" s="43">
        <f t="shared" si="513"/>
        <v>0</v>
      </c>
      <c r="F262" s="43">
        <f t="shared" si="514"/>
        <v>0</v>
      </c>
      <c r="G262" s="45">
        <f>IF(AND(B262=I$6,K261-I$1/(I$7-I$6+1)&gt;=0),ROUND(I$1/(I$7-I$6+1),0),IF(AND(SUM(G$10:G261)&gt;0,K261-G261&gt;=0),G261,IF(AND(SUM(G$10:G261)&gt;0),I$1-SUM(G$10:G261),0)))</f>
        <v>0</v>
      </c>
      <c r="H262" s="45">
        <f t="shared" si="515"/>
        <v>0</v>
      </c>
      <c r="I262" s="45">
        <f t="shared" si="516"/>
        <v>0</v>
      </c>
      <c r="J262" s="45">
        <f t="shared" si="569"/>
        <v>0</v>
      </c>
      <c r="K262" s="45">
        <f t="shared" si="517"/>
        <v>0</v>
      </c>
      <c r="L262" s="45">
        <f>IF(AND(J262&lt;&gt;0,SUM(J$9:J261)=0),ROUND(I$1*I$3,0),0)</f>
        <v>0</v>
      </c>
      <c r="M262" s="18"/>
      <c r="N262" s="38">
        <f>IF(SUM(V$9:V261)&gt;0.9,MAX(N$9:N261)+1,0)</f>
        <v>0</v>
      </c>
      <c r="O262" s="44">
        <f t="shared" si="475"/>
        <v>0</v>
      </c>
      <c r="P262" s="40">
        <f t="shared" si="476"/>
        <v>52231</v>
      </c>
      <c r="Q262" s="43">
        <f t="shared" si="592"/>
        <v>0</v>
      </c>
      <c r="R262" s="43">
        <f t="shared" si="570"/>
        <v>0</v>
      </c>
      <c r="S262" s="45">
        <f>IF(AND(N262=U$6,W261-U$1/(U$7-U$6+1)&gt;=0),ROUND(U$1/(U$7-U$6+1),0),IF(AND(SUM(S$10:S261)&gt;0,W261-S261&gt;=0),S261,IF(AND(SUM(S$10:S261)&gt;0),U$1-SUM(S$10:S261),0)))</f>
        <v>0</v>
      </c>
      <c r="T262" s="45">
        <f t="shared" si="518"/>
        <v>0</v>
      </c>
      <c r="U262" s="45">
        <f t="shared" si="519"/>
        <v>0</v>
      </c>
      <c r="V262" s="45">
        <f t="shared" si="571"/>
        <v>0</v>
      </c>
      <c r="W262" s="45">
        <f t="shared" si="520"/>
        <v>0</v>
      </c>
      <c r="X262" s="45">
        <f>IF(AND(V262&lt;&gt;0,SUM(V$9:V261)=0),ROUND(U$1*U$3,0),0)</f>
        <v>0</v>
      </c>
      <c r="Y262" s="18"/>
      <c r="Z262" s="38">
        <f>IF(SUM(AH$9:AH261)&gt;0.9,MAX(Z$9:Z261)+1,0)</f>
        <v>0</v>
      </c>
      <c r="AA262" s="44">
        <f t="shared" si="477"/>
        <v>0</v>
      </c>
      <c r="AB262" s="40">
        <f t="shared" si="478"/>
        <v>52231</v>
      </c>
      <c r="AC262" s="43">
        <f t="shared" si="593"/>
        <v>0</v>
      </c>
      <c r="AD262" s="43">
        <f t="shared" si="572"/>
        <v>0</v>
      </c>
      <c r="AE262" s="45">
        <f>IF(AND(Z262=AG$6,AI261-AG$1/(AG$7-AG$6+1)&gt;=0),ROUND(AG$1/(AG$7-AG$6+1),0),IF(AND(SUM(AE$10:AE261)&gt;0,AI261-AE261&gt;=0),AE261,IF(AND(SUM(AE$10:AE261)&gt;0),AG$1-SUM(AE$10:AE261),0)))</f>
        <v>0</v>
      </c>
      <c r="AF262" s="45">
        <f t="shared" si="521"/>
        <v>0</v>
      </c>
      <c r="AG262" s="45">
        <f t="shared" si="522"/>
        <v>0</v>
      </c>
      <c r="AH262" s="45">
        <f t="shared" si="573"/>
        <v>0</v>
      </c>
      <c r="AI262" s="45">
        <f t="shared" si="523"/>
        <v>0</v>
      </c>
      <c r="AJ262" s="45">
        <f>IF(AND(AH262&lt;&gt;0,SUM(AH$9:AH261)=0),ROUND(AG$1*AG$3,0),0)</f>
        <v>0</v>
      </c>
      <c r="AK262" s="18"/>
      <c r="AL262" s="38">
        <f>IF(SUM(AT$9:AT261)&gt;0.9,MAX(AL$9:AL261)+1,0)</f>
        <v>0</v>
      </c>
      <c r="AM262" s="44">
        <f t="shared" si="479"/>
        <v>0</v>
      </c>
      <c r="AN262" s="40">
        <f t="shared" si="480"/>
        <v>52231</v>
      </c>
      <c r="AO262" s="43">
        <f t="shared" si="594"/>
        <v>0</v>
      </c>
      <c r="AP262" s="43">
        <f t="shared" si="574"/>
        <v>0</v>
      </c>
      <c r="AQ262" s="45">
        <f>IF(AND(AL262=AS$6,AU261-AS$1/(AS$7-AS$6+1)&gt;=0),ROUND(AS$1/(AS$7-AS$6+1),0),IF(AND(SUM(AQ$10:AQ261)&gt;0,AU261-AQ261&gt;=0),AQ261,IF(AND(SUM(AQ$10:AQ261)&gt;0),AS$1-SUM(AQ$10:AQ261),0)))</f>
        <v>0</v>
      </c>
      <c r="AR262" s="45">
        <f t="shared" si="524"/>
        <v>0</v>
      </c>
      <c r="AS262" s="45">
        <f t="shared" si="525"/>
        <v>0</v>
      </c>
      <c r="AT262" s="45">
        <f t="shared" si="575"/>
        <v>0</v>
      </c>
      <c r="AU262" s="45">
        <f t="shared" si="526"/>
        <v>0</v>
      </c>
      <c r="AV262" s="45">
        <f>IF(AND(AT262&lt;&gt;0,SUM(AT$9:AT261)=0),ROUND(AS$1*AS$3,0),0)</f>
        <v>0</v>
      </c>
      <c r="AW262" s="18"/>
      <c r="AX262" s="38">
        <f>IF(SUM(BF$9:BF261)&gt;0.9,MAX(AX$9:AX261)+1,0)</f>
        <v>0</v>
      </c>
      <c r="AY262" s="44">
        <f t="shared" si="481"/>
        <v>0</v>
      </c>
      <c r="AZ262" s="40">
        <f t="shared" si="482"/>
        <v>52231</v>
      </c>
      <c r="BA262" s="43">
        <f t="shared" si="595"/>
        <v>0</v>
      </c>
      <c r="BB262" s="43">
        <f t="shared" si="576"/>
        <v>0</v>
      </c>
      <c r="BC262" s="45">
        <f>IF(AND(AX262=BE$6,BG261-BE$1/(BE$7-BE$6+1)&gt;=0),ROUND(BE$1/(BE$7-BE$6+1),0),IF(AND(SUM(BC$10:BC261)&gt;0,BG261-BC261&gt;=0),BC261,IF(AND(SUM(BC$10:BC261)&gt;0),BE$1-SUM(BC$10:BC261),0)))</f>
        <v>0</v>
      </c>
      <c r="BD262" s="45">
        <f t="shared" si="527"/>
        <v>0</v>
      </c>
      <c r="BE262" s="45">
        <f t="shared" si="528"/>
        <v>0</v>
      </c>
      <c r="BF262" s="45">
        <f t="shared" si="577"/>
        <v>0</v>
      </c>
      <c r="BG262" s="45">
        <f t="shared" si="529"/>
        <v>0</v>
      </c>
      <c r="BH262" s="45">
        <f>IF(AND(BF262&lt;&gt;0,SUM(BF$9:BF261)=0),ROUND(BE$1*BE$3,0),0)</f>
        <v>0</v>
      </c>
      <c r="BI262" s="18"/>
      <c r="BJ262" s="38">
        <f>IF(SUM(BR$9:BR261)&gt;0.9,MAX(BJ$9:BJ261)+1,0)</f>
        <v>0</v>
      </c>
      <c r="BK262" s="44">
        <f t="shared" si="483"/>
        <v>0</v>
      </c>
      <c r="BL262" s="40">
        <f t="shared" si="484"/>
        <v>52231</v>
      </c>
      <c r="BM262" s="43">
        <f t="shared" si="596"/>
        <v>0</v>
      </c>
      <c r="BN262" s="43">
        <f t="shared" si="578"/>
        <v>0</v>
      </c>
      <c r="BO262" s="45">
        <f>IF(AND(BJ262=BQ$6,BS261-BQ$1/(BQ$7-BQ$6+1)&gt;=0),ROUND(BQ$1/(BQ$7-BQ$6+1),0),IF(AND(SUM(BO$10:BO261)&gt;0,BS261-BO261&gt;=0),BO261,IF(AND(SUM(BO$10:BO261)&gt;0),BQ$1-SUM(BO$10:BO261),0)))</f>
        <v>0</v>
      </c>
      <c r="BP262" s="45">
        <f t="shared" si="530"/>
        <v>0</v>
      </c>
      <c r="BQ262" s="45">
        <f t="shared" si="531"/>
        <v>0</v>
      </c>
      <c r="BR262" s="45">
        <f t="shared" si="579"/>
        <v>0</v>
      </c>
      <c r="BS262" s="45">
        <f t="shared" si="532"/>
        <v>0</v>
      </c>
      <c r="BT262" s="45">
        <f>IF(AND(BR262&lt;&gt;0,SUM(BR$9:BR261)=0),ROUND(BQ$1*BQ$3,0),0)</f>
        <v>0</v>
      </c>
      <c r="BU262" s="18"/>
      <c r="BV262" s="38">
        <f>IF(SUM(CD$9:CD261)&gt;0.9,MAX(BV$9:BV261)+1,0)</f>
        <v>0</v>
      </c>
      <c r="BW262" s="44">
        <f t="shared" si="485"/>
        <v>0</v>
      </c>
      <c r="BX262" s="40">
        <f t="shared" si="486"/>
        <v>52231</v>
      </c>
      <c r="BY262" s="43">
        <f t="shared" si="597"/>
        <v>0</v>
      </c>
      <c r="BZ262" s="43">
        <f t="shared" si="580"/>
        <v>0</v>
      </c>
      <c r="CA262" s="45">
        <f>IF(AND(BV262=CC$6,CE261-CC$1/(CC$7-CC$6+1)&gt;=0),ROUND(CC$1/(CC$7-CC$6+1),0),IF(AND(SUM(CA$10:CA261)&gt;0,CE261-CA261&gt;=0),CA261,IF(AND(SUM(CA$10:CA261)&gt;0),CC$1-SUM(CA$10:CA261),0)))</f>
        <v>0</v>
      </c>
      <c r="CB262" s="45">
        <f t="shared" si="533"/>
        <v>0</v>
      </c>
      <c r="CC262" s="45">
        <f t="shared" si="534"/>
        <v>0</v>
      </c>
      <c r="CD262" s="45">
        <f t="shared" si="581"/>
        <v>0</v>
      </c>
      <c r="CE262" s="45">
        <f t="shared" si="535"/>
        <v>0</v>
      </c>
      <c r="CF262" s="45">
        <f>IF(AND(CD262&lt;&gt;0,SUM(CD$9:CD261)=0),ROUND(CC$1*CC$3,0),0)</f>
        <v>0</v>
      </c>
      <c r="CG262" s="18"/>
      <c r="CH262" s="38">
        <f>IF(SUM(CP$9:CP261)&gt;0.9,MAX(CH$9:CH261)+1,0)</f>
        <v>0</v>
      </c>
      <c r="CI262" s="44">
        <f t="shared" si="487"/>
        <v>0</v>
      </c>
      <c r="CJ262" s="40">
        <f t="shared" si="488"/>
        <v>52231</v>
      </c>
      <c r="CK262" s="43">
        <f t="shared" si="598"/>
        <v>0</v>
      </c>
      <c r="CL262" s="43">
        <f t="shared" si="582"/>
        <v>0</v>
      </c>
      <c r="CM262" s="45">
        <f>IF(AND(CH262=CO$6,CQ261-CO$1/(CO$7-CO$6+1)&gt;=0),ROUND(CO$1/(CO$7-CO$6+1),0),IF(AND(SUM(CM$10:CM261)&gt;0,CQ261-CM261&gt;=0),CM261,IF(AND(SUM(CM$10:CM261)&gt;0),CO$1-SUM(CM$10:CM261),0)))</f>
        <v>0</v>
      </c>
      <c r="CN262" s="45">
        <f t="shared" si="536"/>
        <v>0</v>
      </c>
      <c r="CO262" s="45">
        <f t="shared" si="537"/>
        <v>0</v>
      </c>
      <c r="CP262" s="45">
        <f t="shared" si="583"/>
        <v>0</v>
      </c>
      <c r="CQ262" s="45">
        <f t="shared" si="538"/>
        <v>0</v>
      </c>
      <c r="CR262" s="45">
        <f>IF(AND(CP262&lt;&gt;0,SUM(CP$9:CP261)=0),ROUND(CO$1*CO$3,0),0)</f>
        <v>0</v>
      </c>
      <c r="CS262" s="18"/>
      <c r="CT262" s="38">
        <f>IF(SUM(DB$9:DB261)&gt;0.9,MAX(CT$9:CT261)+1,0)</f>
        <v>0</v>
      </c>
      <c r="CU262" s="44">
        <f t="shared" si="489"/>
        <v>0</v>
      </c>
      <c r="CV262" s="40">
        <f t="shared" si="490"/>
        <v>52231</v>
      </c>
      <c r="CW262" s="43">
        <f t="shared" si="599"/>
        <v>0</v>
      </c>
      <c r="CX262" s="43">
        <f t="shared" si="584"/>
        <v>0</v>
      </c>
      <c r="CY262" s="45">
        <f>IF(AND(CT262=DA$6,DC261-DA$1/(DA$7-DA$6+1)&gt;=0),ROUND(DA$1/(DA$7-DA$6+1),0),IF(AND(SUM(CY$10:CY261)&gt;0,DC261-CY261&gt;=0),CY261,IF(AND(SUM(CY$10:CY261)&gt;0),DA$1-SUM(CY$10:CY261),0)))</f>
        <v>0</v>
      </c>
      <c r="CZ262" s="45">
        <f t="shared" si="539"/>
        <v>0</v>
      </c>
      <c r="DA262" s="45">
        <f t="shared" si="540"/>
        <v>0</v>
      </c>
      <c r="DB262" s="45">
        <f t="shared" si="585"/>
        <v>0</v>
      </c>
      <c r="DC262" s="45">
        <f t="shared" si="541"/>
        <v>0</v>
      </c>
      <c r="DD262" s="45">
        <f>IF(AND(DB262&lt;&gt;0,SUM(DB$9:DB261)=0),ROUND(DA$1*DA$3,0),0)</f>
        <v>0</v>
      </c>
      <c r="DE262" s="18"/>
      <c r="DF262" s="38">
        <f>IF(SUM(DN$9:DN261)&gt;0.9,MAX(DF$9:DF261)+1,0)</f>
        <v>0</v>
      </c>
      <c r="DG262" s="44">
        <f t="shared" si="491"/>
        <v>0</v>
      </c>
      <c r="DH262" s="40">
        <f t="shared" si="492"/>
        <v>52231</v>
      </c>
      <c r="DI262" s="43">
        <f t="shared" si="600"/>
        <v>0</v>
      </c>
      <c r="DJ262" s="43">
        <f t="shared" si="586"/>
        <v>0</v>
      </c>
      <c r="DK262" s="45">
        <f>IF(AND(DF262=DM$6,DO261-DM$1/(DM$7-DM$6+1)&gt;=0),ROUND(DM$1/(DM$7-DM$6+1),0),IF(AND(SUM(DK$10:DK261)&gt;0,DO261-DK261&gt;=0),DK261,IF(AND(SUM(DK$10:DK261)&gt;0),DM$1-SUM(DK$10:DK261),0)))</f>
        <v>0</v>
      </c>
      <c r="DL262" s="45">
        <f t="shared" si="542"/>
        <v>0</v>
      </c>
      <c r="DM262" s="45">
        <f t="shared" si="543"/>
        <v>0</v>
      </c>
      <c r="DN262" s="45">
        <f t="shared" si="587"/>
        <v>0</v>
      </c>
      <c r="DO262" s="45">
        <f t="shared" si="544"/>
        <v>0</v>
      </c>
      <c r="DP262" s="45">
        <f>IF(AND(DN262&lt;&gt;0,SUM(DN$9:DN261)=0),ROUND(DM$1*DM$3,0),0)</f>
        <v>0</v>
      </c>
      <c r="DQ262" s="18"/>
      <c r="DR262" s="38">
        <f>IF(SUM(DZ$9:DZ261)&gt;0.9,MAX(DR$9:DR261)+1,0)</f>
        <v>0</v>
      </c>
      <c r="DS262" s="44">
        <f t="shared" si="493"/>
        <v>0</v>
      </c>
      <c r="DT262" s="40">
        <f t="shared" si="494"/>
        <v>52231</v>
      </c>
      <c r="DU262" s="43">
        <f t="shared" si="601"/>
        <v>0</v>
      </c>
      <c r="DV262" s="43">
        <f t="shared" si="588"/>
        <v>0</v>
      </c>
      <c r="DW262" s="45">
        <f>IF(AND(DR262=DY$6,EA261-DY$1/(DY$7-DY$6+1)&gt;=0),ROUND(DY$1/(DY$7-DY$6+1),0),IF(AND(SUM(DW$10:DW261)&gt;0,EA261-DW261&gt;=0),DW261,IF(AND(SUM(DW$10:DW261)&gt;0),DY$1-SUM(DW$10:DW261),0)))</f>
        <v>0</v>
      </c>
      <c r="DX262" s="45">
        <f t="shared" si="545"/>
        <v>0</v>
      </c>
      <c r="DY262" s="45">
        <f t="shared" si="546"/>
        <v>0</v>
      </c>
      <c r="DZ262" s="45">
        <f t="shared" si="589"/>
        <v>0</v>
      </c>
      <c r="EA262" s="45">
        <f t="shared" si="547"/>
        <v>0</v>
      </c>
      <c r="EB262" s="45">
        <f>IF(AND(DZ262&lt;&gt;0,SUM(DZ$9:DZ261)=0),ROUND(DY$1*DY$3,0),0)</f>
        <v>0</v>
      </c>
      <c r="EC262" s="18"/>
      <c r="ED262" s="38">
        <f>IF(SUM(EL$9:EL261)&gt;0.9,MAX(ED$9:ED261)+1,0)</f>
        <v>0</v>
      </c>
      <c r="EE262" s="44">
        <f t="shared" si="495"/>
        <v>0</v>
      </c>
      <c r="EF262" s="40">
        <f t="shared" si="496"/>
        <v>52231</v>
      </c>
      <c r="EG262" s="43">
        <f t="shared" si="602"/>
        <v>0</v>
      </c>
      <c r="EH262" s="43">
        <f t="shared" si="590"/>
        <v>0</v>
      </c>
      <c r="EI262" s="45">
        <f>IF(AND(ED262=EK$6,EM261-EK$1/(EK$7-EK$6+1)&gt;=0),ROUND(EK$1/(EK$7-EK$6+1),0),IF(AND(SUM(EI$10:EI261)&gt;0,EM261-EI261&gt;=0),EI261,IF(AND(SUM(EI$10:EI261)&gt;0),EK$1-SUM(EI$10:EI261),0)))</f>
        <v>0</v>
      </c>
      <c r="EJ262" s="45">
        <f t="shared" si="548"/>
        <v>0</v>
      </c>
      <c r="EK262" s="45">
        <f t="shared" si="549"/>
        <v>0</v>
      </c>
      <c r="EL262" s="45">
        <f t="shared" si="591"/>
        <v>0</v>
      </c>
      <c r="EM262" s="45">
        <f t="shared" si="550"/>
        <v>0</v>
      </c>
      <c r="EN262" s="45">
        <f>IF(AND(EL262&lt;&gt;0,SUM(EL$9:EL261)=0),ROUND(EK$1*EK$3,0),0)</f>
        <v>0</v>
      </c>
      <c r="EO262" s="21"/>
      <c r="EP262" s="46">
        <f t="shared" si="567"/>
        <v>234</v>
      </c>
      <c r="EQ262" s="47">
        <f t="shared" si="551"/>
        <v>52231</v>
      </c>
      <c r="ER262" s="48">
        <f t="shared" si="568"/>
        <v>0</v>
      </c>
      <c r="ES262" s="48">
        <f t="shared" si="552"/>
        <v>0</v>
      </c>
      <c r="ET262" s="48">
        <f t="shared" si="553"/>
        <v>0</v>
      </c>
      <c r="EU262" s="48">
        <f t="shared" si="554"/>
        <v>0</v>
      </c>
      <c r="EV262" s="48">
        <f t="shared" si="555"/>
        <v>0</v>
      </c>
      <c r="EW262" s="48">
        <f t="shared" si="556"/>
        <v>0</v>
      </c>
      <c r="EX262" s="48">
        <f t="shared" si="557"/>
        <v>0</v>
      </c>
      <c r="EY262" s="48">
        <f t="shared" si="558"/>
        <v>0</v>
      </c>
      <c r="EZ262" s="48">
        <f t="shared" si="559"/>
        <v>0</v>
      </c>
      <c r="FA262" s="48">
        <f t="shared" si="560"/>
        <v>0</v>
      </c>
      <c r="FB262" s="48">
        <f t="shared" si="561"/>
        <v>0</v>
      </c>
      <c r="FC262" s="48">
        <f t="shared" si="562"/>
        <v>0</v>
      </c>
      <c r="FD262" s="48">
        <f t="shared" si="497"/>
        <v>0</v>
      </c>
      <c r="FE262" s="49">
        <f t="shared" si="473"/>
        <v>0</v>
      </c>
      <c r="FF262" s="49">
        <f t="shared" si="603"/>
        <v>0</v>
      </c>
      <c r="FG262" s="49">
        <f t="shared" si="604"/>
        <v>0</v>
      </c>
      <c r="FH262" s="49">
        <f t="shared" si="605"/>
        <v>0</v>
      </c>
      <c r="FI262" s="49">
        <f t="shared" si="606"/>
        <v>0</v>
      </c>
      <c r="FJ262" s="49">
        <f t="shared" si="607"/>
        <v>0</v>
      </c>
      <c r="FK262" s="49">
        <f t="shared" si="608"/>
        <v>0</v>
      </c>
      <c r="FL262" s="49">
        <f t="shared" si="609"/>
        <v>0</v>
      </c>
      <c r="FM262" s="49">
        <f t="shared" si="610"/>
        <v>0</v>
      </c>
      <c r="FN262" s="49">
        <f t="shared" si="563"/>
        <v>0</v>
      </c>
      <c r="FO262" s="49">
        <f t="shared" si="564"/>
        <v>0</v>
      </c>
      <c r="FP262" s="49">
        <f t="shared" si="565"/>
        <v>0</v>
      </c>
      <c r="FQ262" s="49">
        <f t="shared" si="566"/>
        <v>0</v>
      </c>
      <c r="FR262" s="49">
        <f t="shared" si="611"/>
        <v>0</v>
      </c>
      <c r="FS262" s="49">
        <f>IF(SUM(FF262:FF$298)=0,FF$299*FS$8/12,0)</f>
        <v>0</v>
      </c>
      <c r="FT262" s="49">
        <f>IF(SUM(FG262:FG$298)=0,FG$299*FT$8/12,0)</f>
        <v>0</v>
      </c>
      <c r="FU262" s="49">
        <f>IF(SUM(FH262:FH$298)=0,FH$299*FU$8/12,0)</f>
        <v>0</v>
      </c>
      <c r="FV262" s="49">
        <f>IF(SUM(FI262:FI$298)=0,FI$299*FV$8/12,0)</f>
        <v>0</v>
      </c>
      <c r="FW262" s="49">
        <f>IF(SUM(FJ262:FJ$298)=0,FJ$299*FW$8/12,0)</f>
        <v>0</v>
      </c>
      <c r="FX262" s="49">
        <f>IF(SUM(FK262:FK$298)=0,FK$299*FX$8/12,0)</f>
        <v>0</v>
      </c>
      <c r="FY262" s="49">
        <f>IF(SUM(FL262:FL$298)=0,FL$299*FY$8/12,0)</f>
        <v>0</v>
      </c>
      <c r="FZ262" s="49">
        <f>IF(SUM(FM262:FM$298)=0,FM$299*FZ$8/12,0)</f>
        <v>0</v>
      </c>
      <c r="GA262" s="49">
        <f>IF(SUM(FN262:FN$298)=0,FN$299*GA$8/12,0)</f>
        <v>0</v>
      </c>
      <c r="GB262" s="49">
        <f>IF(SUM(FO262:FO$298)=0,FO$299*GB$8/12,0)</f>
        <v>0</v>
      </c>
      <c r="GC262" s="49">
        <f>IF(SUM(FP262:FP$298)=0,FP$299*GC$8/12,0)</f>
        <v>0</v>
      </c>
      <c r="GD262" s="49">
        <f>IF(SUM(FQ262:FQ$298)=0,FQ$299*GD$8/12,0)</f>
        <v>0</v>
      </c>
      <c r="GE262" s="49">
        <f t="shared" si="612"/>
        <v>0</v>
      </c>
      <c r="GF262" s="49">
        <f t="shared" si="498"/>
        <v>0</v>
      </c>
      <c r="GG262" s="49">
        <f t="shared" si="511"/>
        <v>0</v>
      </c>
      <c r="GH262" s="49">
        <f t="shared" si="499"/>
        <v>0</v>
      </c>
      <c r="GI262" s="49">
        <f t="shared" si="512"/>
        <v>0</v>
      </c>
      <c r="GJ262" s="49">
        <f t="shared" si="500"/>
        <v>0</v>
      </c>
      <c r="GK262" s="21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  <c r="IW262" s="64"/>
      <c r="IX262" s="64"/>
      <c r="IY262" s="64"/>
      <c r="IZ262" s="64"/>
      <c r="JA262" s="64"/>
      <c r="JB262" s="64"/>
      <c r="JC262" s="64"/>
      <c r="JD262" s="64"/>
      <c r="JE262" s="64"/>
      <c r="JF262" s="64"/>
      <c r="JG262" s="64"/>
      <c r="JH262" s="64"/>
      <c r="JI262" s="64"/>
      <c r="JJ262" s="64"/>
      <c r="JK262" s="64"/>
      <c r="JL262" s="64"/>
      <c r="JM262" s="64"/>
      <c r="JN262" s="64"/>
      <c r="JO262" s="64"/>
      <c r="JP262" s="64"/>
      <c r="JQ262" s="64"/>
      <c r="JR262" s="64"/>
      <c r="JS262" s="64"/>
      <c r="JT262" s="64"/>
      <c r="JU262" s="64"/>
      <c r="JV262" s="64"/>
      <c r="JW262" s="64"/>
      <c r="JX262" s="64"/>
      <c r="JY262" s="64"/>
      <c r="JZ262" s="64"/>
      <c r="KA262" s="64"/>
      <c r="KB262" s="64"/>
      <c r="KC262" s="64"/>
      <c r="KD262" s="64"/>
      <c r="KE262" s="64"/>
      <c r="KF262" s="64"/>
      <c r="KG262" s="64"/>
      <c r="KH262" s="64"/>
      <c r="KI262" s="64"/>
      <c r="KJ262" s="64"/>
      <c r="KK262" s="64"/>
      <c r="KL262" s="64"/>
      <c r="KM262" s="64"/>
    </row>
    <row r="263" spans="1:299">
      <c r="A263" s="57"/>
      <c r="B263" s="38">
        <f>IF(SUM(J$9:J262)&gt;0.9,MAX(B$9:B262)+1,0)</f>
        <v>234</v>
      </c>
      <c r="C263" s="44">
        <f t="shared" si="474"/>
        <v>0</v>
      </c>
      <c r="D263" s="40">
        <v>52262</v>
      </c>
      <c r="E263" s="43">
        <f t="shared" si="513"/>
        <v>0</v>
      </c>
      <c r="F263" s="43">
        <f t="shared" si="514"/>
        <v>0</v>
      </c>
      <c r="G263" s="45">
        <f>IF(AND(B263=I$6,K262-I$1/(I$7-I$6+1)&gt;=0),ROUND(I$1/(I$7-I$6+1),0),IF(AND(SUM(G$10:G262)&gt;0,K262-G262&gt;=0),G262,IF(AND(SUM(G$10:G262)&gt;0),I$1-SUM(G$10:G262),0)))</f>
        <v>0</v>
      </c>
      <c r="H263" s="45">
        <f t="shared" si="515"/>
        <v>0</v>
      </c>
      <c r="I263" s="45">
        <f t="shared" si="516"/>
        <v>0</v>
      </c>
      <c r="J263" s="45">
        <f t="shared" si="569"/>
        <v>0</v>
      </c>
      <c r="K263" s="45">
        <f t="shared" si="517"/>
        <v>0</v>
      </c>
      <c r="L263" s="45">
        <f>IF(AND(J263&lt;&gt;0,SUM(J$9:J262)=0),ROUND(I$1*I$3,0),0)</f>
        <v>0</v>
      </c>
      <c r="M263" s="18"/>
      <c r="N263" s="38">
        <f>IF(SUM(V$9:V262)&gt;0.9,MAX(N$9:N262)+1,0)</f>
        <v>0</v>
      </c>
      <c r="O263" s="44">
        <f t="shared" si="475"/>
        <v>0</v>
      </c>
      <c r="P263" s="40">
        <f t="shared" si="476"/>
        <v>52262</v>
      </c>
      <c r="Q263" s="43">
        <f t="shared" si="592"/>
        <v>0</v>
      </c>
      <c r="R263" s="43">
        <f t="shared" si="570"/>
        <v>0</v>
      </c>
      <c r="S263" s="45">
        <f>IF(AND(N263=U$6,W262-U$1/(U$7-U$6+1)&gt;=0),ROUND(U$1/(U$7-U$6+1),0),IF(AND(SUM(S$10:S262)&gt;0,W262-S262&gt;=0),S262,IF(AND(SUM(S$10:S262)&gt;0),U$1-SUM(S$10:S262),0)))</f>
        <v>0</v>
      </c>
      <c r="T263" s="45">
        <f t="shared" si="518"/>
        <v>0</v>
      </c>
      <c r="U263" s="45">
        <f t="shared" si="519"/>
        <v>0</v>
      </c>
      <c r="V263" s="45">
        <f t="shared" si="571"/>
        <v>0</v>
      </c>
      <c r="W263" s="45">
        <f t="shared" si="520"/>
        <v>0</v>
      </c>
      <c r="X263" s="45">
        <f>IF(AND(V263&lt;&gt;0,SUM(V$9:V262)=0),ROUND(U$1*U$3,0),0)</f>
        <v>0</v>
      </c>
      <c r="Y263" s="18"/>
      <c r="Z263" s="38">
        <f>IF(SUM(AH$9:AH262)&gt;0.9,MAX(Z$9:Z262)+1,0)</f>
        <v>0</v>
      </c>
      <c r="AA263" s="44">
        <f t="shared" si="477"/>
        <v>0</v>
      </c>
      <c r="AB263" s="40">
        <f t="shared" si="478"/>
        <v>52262</v>
      </c>
      <c r="AC263" s="43">
        <f t="shared" si="593"/>
        <v>0</v>
      </c>
      <c r="AD263" s="43">
        <f t="shared" si="572"/>
        <v>0</v>
      </c>
      <c r="AE263" s="45">
        <f>IF(AND(Z263=AG$6,AI262-AG$1/(AG$7-AG$6+1)&gt;=0),ROUND(AG$1/(AG$7-AG$6+1),0),IF(AND(SUM(AE$10:AE262)&gt;0,AI262-AE262&gt;=0),AE262,IF(AND(SUM(AE$10:AE262)&gt;0),AG$1-SUM(AE$10:AE262),0)))</f>
        <v>0</v>
      </c>
      <c r="AF263" s="45">
        <f t="shared" si="521"/>
        <v>0</v>
      </c>
      <c r="AG263" s="45">
        <f t="shared" si="522"/>
        <v>0</v>
      </c>
      <c r="AH263" s="45">
        <f t="shared" si="573"/>
        <v>0</v>
      </c>
      <c r="AI263" s="45">
        <f t="shared" si="523"/>
        <v>0</v>
      </c>
      <c r="AJ263" s="45">
        <f>IF(AND(AH263&lt;&gt;0,SUM(AH$9:AH262)=0),ROUND(AG$1*AG$3,0),0)</f>
        <v>0</v>
      </c>
      <c r="AK263" s="18"/>
      <c r="AL263" s="38">
        <f>IF(SUM(AT$9:AT262)&gt;0.9,MAX(AL$9:AL262)+1,0)</f>
        <v>0</v>
      </c>
      <c r="AM263" s="44">
        <f t="shared" si="479"/>
        <v>0</v>
      </c>
      <c r="AN263" s="40">
        <f t="shared" si="480"/>
        <v>52262</v>
      </c>
      <c r="AO263" s="43">
        <f t="shared" si="594"/>
        <v>0</v>
      </c>
      <c r="AP263" s="43">
        <f t="shared" si="574"/>
        <v>0</v>
      </c>
      <c r="AQ263" s="45">
        <f>IF(AND(AL263=AS$6,AU262-AS$1/(AS$7-AS$6+1)&gt;=0),ROUND(AS$1/(AS$7-AS$6+1),0),IF(AND(SUM(AQ$10:AQ262)&gt;0,AU262-AQ262&gt;=0),AQ262,IF(AND(SUM(AQ$10:AQ262)&gt;0),AS$1-SUM(AQ$10:AQ262),0)))</f>
        <v>0</v>
      </c>
      <c r="AR263" s="45">
        <f t="shared" si="524"/>
        <v>0</v>
      </c>
      <c r="AS263" s="45">
        <f t="shared" si="525"/>
        <v>0</v>
      </c>
      <c r="AT263" s="45">
        <f t="shared" si="575"/>
        <v>0</v>
      </c>
      <c r="AU263" s="45">
        <f t="shared" si="526"/>
        <v>0</v>
      </c>
      <c r="AV263" s="45">
        <f>IF(AND(AT263&lt;&gt;0,SUM(AT$9:AT262)=0),ROUND(AS$1*AS$3,0),0)</f>
        <v>0</v>
      </c>
      <c r="AW263" s="18"/>
      <c r="AX263" s="38">
        <f>IF(SUM(BF$9:BF262)&gt;0.9,MAX(AX$9:AX262)+1,0)</f>
        <v>0</v>
      </c>
      <c r="AY263" s="44">
        <f t="shared" si="481"/>
        <v>0</v>
      </c>
      <c r="AZ263" s="40">
        <f t="shared" si="482"/>
        <v>52262</v>
      </c>
      <c r="BA263" s="43">
        <f t="shared" si="595"/>
        <v>0</v>
      </c>
      <c r="BB263" s="43">
        <f t="shared" si="576"/>
        <v>0</v>
      </c>
      <c r="BC263" s="45">
        <f>IF(AND(AX263=BE$6,BG262-BE$1/(BE$7-BE$6+1)&gt;=0),ROUND(BE$1/(BE$7-BE$6+1),0),IF(AND(SUM(BC$10:BC262)&gt;0,BG262-BC262&gt;=0),BC262,IF(AND(SUM(BC$10:BC262)&gt;0),BE$1-SUM(BC$10:BC262),0)))</f>
        <v>0</v>
      </c>
      <c r="BD263" s="45">
        <f t="shared" si="527"/>
        <v>0</v>
      </c>
      <c r="BE263" s="45">
        <f t="shared" si="528"/>
        <v>0</v>
      </c>
      <c r="BF263" s="45">
        <f t="shared" si="577"/>
        <v>0</v>
      </c>
      <c r="BG263" s="45">
        <f t="shared" si="529"/>
        <v>0</v>
      </c>
      <c r="BH263" s="45">
        <f>IF(AND(BF263&lt;&gt;0,SUM(BF$9:BF262)=0),ROUND(BE$1*BE$3,0),0)</f>
        <v>0</v>
      </c>
      <c r="BI263" s="18"/>
      <c r="BJ263" s="38">
        <f>IF(SUM(BR$9:BR262)&gt;0.9,MAX(BJ$9:BJ262)+1,0)</f>
        <v>0</v>
      </c>
      <c r="BK263" s="44">
        <f t="shared" si="483"/>
        <v>0</v>
      </c>
      <c r="BL263" s="40">
        <f t="shared" si="484"/>
        <v>52262</v>
      </c>
      <c r="BM263" s="43">
        <f t="shared" si="596"/>
        <v>0</v>
      </c>
      <c r="BN263" s="43">
        <f t="shared" si="578"/>
        <v>0</v>
      </c>
      <c r="BO263" s="45">
        <f>IF(AND(BJ263=BQ$6,BS262-BQ$1/(BQ$7-BQ$6+1)&gt;=0),ROUND(BQ$1/(BQ$7-BQ$6+1),0),IF(AND(SUM(BO$10:BO262)&gt;0,BS262-BO262&gt;=0),BO262,IF(AND(SUM(BO$10:BO262)&gt;0),BQ$1-SUM(BO$10:BO262),0)))</f>
        <v>0</v>
      </c>
      <c r="BP263" s="45">
        <f t="shared" si="530"/>
        <v>0</v>
      </c>
      <c r="BQ263" s="45">
        <f t="shared" si="531"/>
        <v>0</v>
      </c>
      <c r="BR263" s="45">
        <f t="shared" si="579"/>
        <v>0</v>
      </c>
      <c r="BS263" s="45">
        <f t="shared" si="532"/>
        <v>0</v>
      </c>
      <c r="BT263" s="45">
        <f>IF(AND(BR263&lt;&gt;0,SUM(BR$9:BR262)=0),ROUND(BQ$1*BQ$3,0),0)</f>
        <v>0</v>
      </c>
      <c r="BU263" s="18"/>
      <c r="BV263" s="38">
        <f>IF(SUM(CD$9:CD262)&gt;0.9,MAX(BV$9:BV262)+1,0)</f>
        <v>0</v>
      </c>
      <c r="BW263" s="44">
        <f t="shared" si="485"/>
        <v>0</v>
      </c>
      <c r="BX263" s="40">
        <f t="shared" si="486"/>
        <v>52262</v>
      </c>
      <c r="BY263" s="43">
        <f t="shared" si="597"/>
        <v>0</v>
      </c>
      <c r="BZ263" s="43">
        <f t="shared" si="580"/>
        <v>0</v>
      </c>
      <c r="CA263" s="45">
        <f>IF(AND(BV263=CC$6,CE262-CC$1/(CC$7-CC$6+1)&gt;=0),ROUND(CC$1/(CC$7-CC$6+1),0),IF(AND(SUM(CA$10:CA262)&gt;0,CE262-CA262&gt;=0),CA262,IF(AND(SUM(CA$10:CA262)&gt;0),CC$1-SUM(CA$10:CA262),0)))</f>
        <v>0</v>
      </c>
      <c r="CB263" s="45">
        <f t="shared" si="533"/>
        <v>0</v>
      </c>
      <c r="CC263" s="45">
        <f t="shared" si="534"/>
        <v>0</v>
      </c>
      <c r="CD263" s="45">
        <f t="shared" si="581"/>
        <v>0</v>
      </c>
      <c r="CE263" s="45">
        <f t="shared" si="535"/>
        <v>0</v>
      </c>
      <c r="CF263" s="45">
        <f>IF(AND(CD263&lt;&gt;0,SUM(CD$9:CD262)=0),ROUND(CC$1*CC$3,0),0)</f>
        <v>0</v>
      </c>
      <c r="CG263" s="18"/>
      <c r="CH263" s="38">
        <f>IF(SUM(CP$9:CP262)&gt;0.9,MAX(CH$9:CH262)+1,0)</f>
        <v>0</v>
      </c>
      <c r="CI263" s="44">
        <f t="shared" si="487"/>
        <v>0</v>
      </c>
      <c r="CJ263" s="40">
        <f t="shared" si="488"/>
        <v>52262</v>
      </c>
      <c r="CK263" s="43">
        <f t="shared" si="598"/>
        <v>0</v>
      </c>
      <c r="CL263" s="43">
        <f t="shared" si="582"/>
        <v>0</v>
      </c>
      <c r="CM263" s="45">
        <f>IF(AND(CH263=CO$6,CQ262-CO$1/(CO$7-CO$6+1)&gt;=0),ROUND(CO$1/(CO$7-CO$6+1),0),IF(AND(SUM(CM$10:CM262)&gt;0,CQ262-CM262&gt;=0),CM262,IF(AND(SUM(CM$10:CM262)&gt;0),CO$1-SUM(CM$10:CM262),0)))</f>
        <v>0</v>
      </c>
      <c r="CN263" s="45">
        <f t="shared" si="536"/>
        <v>0</v>
      </c>
      <c r="CO263" s="45">
        <f t="shared" si="537"/>
        <v>0</v>
      </c>
      <c r="CP263" s="45">
        <f t="shared" si="583"/>
        <v>0</v>
      </c>
      <c r="CQ263" s="45">
        <f t="shared" si="538"/>
        <v>0</v>
      </c>
      <c r="CR263" s="45">
        <f>IF(AND(CP263&lt;&gt;0,SUM(CP$9:CP262)=0),ROUND(CO$1*CO$3,0),0)</f>
        <v>0</v>
      </c>
      <c r="CS263" s="18"/>
      <c r="CT263" s="38">
        <f>IF(SUM(DB$9:DB262)&gt;0.9,MAX(CT$9:CT262)+1,0)</f>
        <v>0</v>
      </c>
      <c r="CU263" s="44">
        <f t="shared" si="489"/>
        <v>0</v>
      </c>
      <c r="CV263" s="40">
        <f t="shared" si="490"/>
        <v>52262</v>
      </c>
      <c r="CW263" s="43">
        <f t="shared" si="599"/>
        <v>0</v>
      </c>
      <c r="CX263" s="43">
        <f t="shared" si="584"/>
        <v>0</v>
      </c>
      <c r="CY263" s="45">
        <f>IF(AND(CT263=DA$6,DC262-DA$1/(DA$7-DA$6+1)&gt;=0),ROUND(DA$1/(DA$7-DA$6+1),0),IF(AND(SUM(CY$10:CY262)&gt;0,DC262-CY262&gt;=0),CY262,IF(AND(SUM(CY$10:CY262)&gt;0),DA$1-SUM(CY$10:CY262),0)))</f>
        <v>0</v>
      </c>
      <c r="CZ263" s="45">
        <f t="shared" si="539"/>
        <v>0</v>
      </c>
      <c r="DA263" s="45">
        <f t="shared" si="540"/>
        <v>0</v>
      </c>
      <c r="DB263" s="45">
        <f t="shared" si="585"/>
        <v>0</v>
      </c>
      <c r="DC263" s="45">
        <f t="shared" si="541"/>
        <v>0</v>
      </c>
      <c r="DD263" s="45">
        <f>IF(AND(DB263&lt;&gt;0,SUM(DB$9:DB262)=0),ROUND(DA$1*DA$3,0),0)</f>
        <v>0</v>
      </c>
      <c r="DE263" s="18"/>
      <c r="DF263" s="38">
        <f>IF(SUM(DN$9:DN262)&gt;0.9,MAX(DF$9:DF262)+1,0)</f>
        <v>0</v>
      </c>
      <c r="DG263" s="44">
        <f t="shared" si="491"/>
        <v>0</v>
      </c>
      <c r="DH263" s="40">
        <f t="shared" si="492"/>
        <v>52262</v>
      </c>
      <c r="DI263" s="43">
        <f t="shared" si="600"/>
        <v>0</v>
      </c>
      <c r="DJ263" s="43">
        <f t="shared" si="586"/>
        <v>0</v>
      </c>
      <c r="DK263" s="45">
        <f>IF(AND(DF263=DM$6,DO262-DM$1/(DM$7-DM$6+1)&gt;=0),ROUND(DM$1/(DM$7-DM$6+1),0),IF(AND(SUM(DK$10:DK262)&gt;0,DO262-DK262&gt;=0),DK262,IF(AND(SUM(DK$10:DK262)&gt;0),DM$1-SUM(DK$10:DK262),0)))</f>
        <v>0</v>
      </c>
      <c r="DL263" s="45">
        <f t="shared" si="542"/>
        <v>0</v>
      </c>
      <c r="DM263" s="45">
        <f t="shared" si="543"/>
        <v>0</v>
      </c>
      <c r="DN263" s="45">
        <f t="shared" si="587"/>
        <v>0</v>
      </c>
      <c r="DO263" s="45">
        <f t="shared" si="544"/>
        <v>0</v>
      </c>
      <c r="DP263" s="45">
        <f>IF(AND(DN263&lt;&gt;0,SUM(DN$9:DN262)=0),ROUND(DM$1*DM$3,0),0)</f>
        <v>0</v>
      </c>
      <c r="DQ263" s="18"/>
      <c r="DR263" s="38">
        <f>IF(SUM(DZ$9:DZ262)&gt;0.9,MAX(DR$9:DR262)+1,0)</f>
        <v>0</v>
      </c>
      <c r="DS263" s="44">
        <f t="shared" si="493"/>
        <v>0</v>
      </c>
      <c r="DT263" s="40">
        <f t="shared" si="494"/>
        <v>52262</v>
      </c>
      <c r="DU263" s="43">
        <f t="shared" si="601"/>
        <v>0</v>
      </c>
      <c r="DV263" s="43">
        <f t="shared" si="588"/>
        <v>0</v>
      </c>
      <c r="DW263" s="45">
        <f>IF(AND(DR263=DY$6,EA262-DY$1/(DY$7-DY$6+1)&gt;=0),ROUND(DY$1/(DY$7-DY$6+1),0),IF(AND(SUM(DW$10:DW262)&gt;0,EA262-DW262&gt;=0),DW262,IF(AND(SUM(DW$10:DW262)&gt;0),DY$1-SUM(DW$10:DW262),0)))</f>
        <v>0</v>
      </c>
      <c r="DX263" s="45">
        <f t="shared" si="545"/>
        <v>0</v>
      </c>
      <c r="DY263" s="45">
        <f t="shared" si="546"/>
        <v>0</v>
      </c>
      <c r="DZ263" s="45">
        <f t="shared" si="589"/>
        <v>0</v>
      </c>
      <c r="EA263" s="45">
        <f t="shared" si="547"/>
        <v>0</v>
      </c>
      <c r="EB263" s="45">
        <f>IF(AND(DZ263&lt;&gt;0,SUM(DZ$9:DZ262)=0),ROUND(DY$1*DY$3,0),0)</f>
        <v>0</v>
      </c>
      <c r="EC263" s="18"/>
      <c r="ED263" s="38">
        <f>IF(SUM(EL$9:EL262)&gt;0.9,MAX(ED$9:ED262)+1,0)</f>
        <v>0</v>
      </c>
      <c r="EE263" s="44">
        <f t="shared" si="495"/>
        <v>0</v>
      </c>
      <c r="EF263" s="40">
        <f t="shared" si="496"/>
        <v>52262</v>
      </c>
      <c r="EG263" s="43">
        <f t="shared" si="602"/>
        <v>0</v>
      </c>
      <c r="EH263" s="43">
        <f t="shared" si="590"/>
        <v>0</v>
      </c>
      <c r="EI263" s="45">
        <f>IF(AND(ED263=EK$6,EM262-EK$1/(EK$7-EK$6+1)&gt;=0),ROUND(EK$1/(EK$7-EK$6+1),0),IF(AND(SUM(EI$10:EI262)&gt;0,EM262-EI262&gt;=0),EI262,IF(AND(SUM(EI$10:EI262)&gt;0),EK$1-SUM(EI$10:EI262),0)))</f>
        <v>0</v>
      </c>
      <c r="EJ263" s="45">
        <f t="shared" si="548"/>
        <v>0</v>
      </c>
      <c r="EK263" s="45">
        <f t="shared" si="549"/>
        <v>0</v>
      </c>
      <c r="EL263" s="45">
        <f t="shared" si="591"/>
        <v>0</v>
      </c>
      <c r="EM263" s="45">
        <f t="shared" si="550"/>
        <v>0</v>
      </c>
      <c r="EN263" s="45">
        <f>IF(AND(EL263&lt;&gt;0,SUM(EL$9:EL262)=0),ROUND(EK$1*EK$3,0),0)</f>
        <v>0</v>
      </c>
      <c r="EO263" s="21"/>
      <c r="EP263" s="46">
        <f t="shared" si="567"/>
        <v>235</v>
      </c>
      <c r="EQ263" s="47">
        <f t="shared" si="551"/>
        <v>52262</v>
      </c>
      <c r="ER263" s="48">
        <f t="shared" si="568"/>
        <v>0</v>
      </c>
      <c r="ES263" s="48">
        <f t="shared" si="552"/>
        <v>0</v>
      </c>
      <c r="ET263" s="48">
        <f t="shared" si="553"/>
        <v>0</v>
      </c>
      <c r="EU263" s="48">
        <f t="shared" si="554"/>
        <v>0</v>
      </c>
      <c r="EV263" s="48">
        <f t="shared" si="555"/>
        <v>0</v>
      </c>
      <c r="EW263" s="48">
        <f t="shared" si="556"/>
        <v>0</v>
      </c>
      <c r="EX263" s="48">
        <f t="shared" si="557"/>
        <v>0</v>
      </c>
      <c r="EY263" s="48">
        <f t="shared" si="558"/>
        <v>0</v>
      </c>
      <c r="EZ263" s="48">
        <f t="shared" si="559"/>
        <v>0</v>
      </c>
      <c r="FA263" s="48">
        <f t="shared" si="560"/>
        <v>0</v>
      </c>
      <c r="FB263" s="48">
        <f t="shared" si="561"/>
        <v>0</v>
      </c>
      <c r="FC263" s="48">
        <f t="shared" si="562"/>
        <v>0</v>
      </c>
      <c r="FD263" s="48">
        <f t="shared" si="497"/>
        <v>0</v>
      </c>
      <c r="FE263" s="49">
        <f t="shared" si="473"/>
        <v>0</v>
      </c>
      <c r="FF263" s="49">
        <f t="shared" si="603"/>
        <v>0</v>
      </c>
      <c r="FG263" s="49">
        <f t="shared" si="604"/>
        <v>0</v>
      </c>
      <c r="FH263" s="49">
        <f t="shared" si="605"/>
        <v>0</v>
      </c>
      <c r="FI263" s="49">
        <f t="shared" si="606"/>
        <v>0</v>
      </c>
      <c r="FJ263" s="49">
        <f t="shared" si="607"/>
        <v>0</v>
      </c>
      <c r="FK263" s="49">
        <f t="shared" si="608"/>
        <v>0</v>
      </c>
      <c r="FL263" s="49">
        <f t="shared" si="609"/>
        <v>0</v>
      </c>
      <c r="FM263" s="49">
        <f t="shared" si="610"/>
        <v>0</v>
      </c>
      <c r="FN263" s="49">
        <f t="shared" si="563"/>
        <v>0</v>
      </c>
      <c r="FO263" s="49">
        <f t="shared" si="564"/>
        <v>0</v>
      </c>
      <c r="FP263" s="49">
        <f t="shared" si="565"/>
        <v>0</v>
      </c>
      <c r="FQ263" s="49">
        <f t="shared" si="566"/>
        <v>0</v>
      </c>
      <c r="FR263" s="49">
        <f t="shared" si="611"/>
        <v>0</v>
      </c>
      <c r="FS263" s="49">
        <f>IF(SUM(FF263:FF$298)=0,FF$299*FS$8/12,0)</f>
        <v>0</v>
      </c>
      <c r="FT263" s="49">
        <f>IF(SUM(FG263:FG$298)=0,FG$299*FT$8/12,0)</f>
        <v>0</v>
      </c>
      <c r="FU263" s="49">
        <f>IF(SUM(FH263:FH$298)=0,FH$299*FU$8/12,0)</f>
        <v>0</v>
      </c>
      <c r="FV263" s="49">
        <f>IF(SUM(FI263:FI$298)=0,FI$299*FV$8/12,0)</f>
        <v>0</v>
      </c>
      <c r="FW263" s="49">
        <f>IF(SUM(FJ263:FJ$298)=0,FJ$299*FW$8/12,0)</f>
        <v>0</v>
      </c>
      <c r="FX263" s="49">
        <f>IF(SUM(FK263:FK$298)=0,FK$299*FX$8/12,0)</f>
        <v>0</v>
      </c>
      <c r="FY263" s="49">
        <f>IF(SUM(FL263:FL$298)=0,FL$299*FY$8/12,0)</f>
        <v>0</v>
      </c>
      <c r="FZ263" s="49">
        <f>IF(SUM(FM263:FM$298)=0,FM$299*FZ$8/12,0)</f>
        <v>0</v>
      </c>
      <c r="GA263" s="49">
        <f>IF(SUM(FN263:FN$298)=0,FN$299*GA$8/12,0)</f>
        <v>0</v>
      </c>
      <c r="GB263" s="49">
        <f>IF(SUM(FO263:FO$298)=0,FO$299*GB$8/12,0)</f>
        <v>0</v>
      </c>
      <c r="GC263" s="49">
        <f>IF(SUM(FP263:FP$298)=0,FP$299*GC$8/12,0)</f>
        <v>0</v>
      </c>
      <c r="GD263" s="49">
        <f>IF(SUM(FQ263:FQ$298)=0,FQ$299*GD$8/12,0)</f>
        <v>0</v>
      </c>
      <c r="GE263" s="49">
        <f t="shared" si="612"/>
        <v>0</v>
      </c>
      <c r="GF263" s="49">
        <f t="shared" si="498"/>
        <v>0</v>
      </c>
      <c r="GG263" s="49">
        <f t="shared" si="511"/>
        <v>0</v>
      </c>
      <c r="GH263" s="49">
        <f t="shared" si="499"/>
        <v>0</v>
      </c>
      <c r="GI263" s="49">
        <f t="shared" si="512"/>
        <v>0</v>
      </c>
      <c r="GJ263" s="49">
        <f t="shared" si="500"/>
        <v>0</v>
      </c>
      <c r="GK263" s="21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  <c r="IW263" s="64"/>
      <c r="IX263" s="64"/>
      <c r="IY263" s="64"/>
      <c r="IZ263" s="64"/>
      <c r="JA263" s="64"/>
      <c r="JB263" s="64"/>
      <c r="JC263" s="64"/>
      <c r="JD263" s="64"/>
      <c r="JE263" s="64"/>
      <c r="JF263" s="64"/>
      <c r="JG263" s="64"/>
      <c r="JH263" s="64"/>
      <c r="JI263" s="64"/>
      <c r="JJ263" s="64"/>
      <c r="JK263" s="64"/>
      <c r="JL263" s="64"/>
      <c r="JM263" s="64"/>
      <c r="JN263" s="64"/>
      <c r="JO263" s="64"/>
      <c r="JP263" s="64"/>
      <c r="JQ263" s="64"/>
      <c r="JR263" s="64"/>
      <c r="JS263" s="64"/>
      <c r="JT263" s="64"/>
      <c r="JU263" s="64"/>
      <c r="JV263" s="64"/>
      <c r="JW263" s="64"/>
      <c r="JX263" s="64"/>
      <c r="JY263" s="64"/>
      <c r="JZ263" s="64"/>
      <c r="KA263" s="64"/>
      <c r="KB263" s="64"/>
      <c r="KC263" s="64"/>
      <c r="KD263" s="64"/>
      <c r="KE263" s="64"/>
      <c r="KF263" s="64"/>
      <c r="KG263" s="64"/>
      <c r="KH263" s="64"/>
      <c r="KI263" s="64"/>
      <c r="KJ263" s="64"/>
      <c r="KK263" s="64"/>
      <c r="KL263" s="64"/>
      <c r="KM263" s="64"/>
    </row>
    <row r="264" spans="1:299">
      <c r="A264" s="57"/>
      <c r="B264" s="38">
        <f>IF(SUM(J$9:J263)&gt;0.9,MAX(B$9:B263)+1,0)</f>
        <v>235</v>
      </c>
      <c r="C264" s="44">
        <f t="shared" si="474"/>
        <v>0</v>
      </c>
      <c r="D264" s="40">
        <v>52290</v>
      </c>
      <c r="E264" s="43">
        <f t="shared" si="513"/>
        <v>0</v>
      </c>
      <c r="F264" s="43">
        <f t="shared" si="514"/>
        <v>0</v>
      </c>
      <c r="G264" s="45">
        <f>IF(AND(B264=I$6,K263-I$1/(I$7-I$6+1)&gt;=0),ROUND(I$1/(I$7-I$6+1),0),IF(AND(SUM(G$10:G263)&gt;0,K263-G263&gt;=0),G263,IF(AND(SUM(G$10:G263)&gt;0),I$1-SUM(G$10:G263),0)))</f>
        <v>0</v>
      </c>
      <c r="H264" s="45">
        <f t="shared" si="515"/>
        <v>0</v>
      </c>
      <c r="I264" s="45">
        <f t="shared" si="516"/>
        <v>0</v>
      </c>
      <c r="J264" s="45">
        <f t="shared" si="569"/>
        <v>0</v>
      </c>
      <c r="K264" s="45">
        <f t="shared" si="517"/>
        <v>0</v>
      </c>
      <c r="L264" s="45">
        <f>IF(AND(J264&lt;&gt;0,SUM(J$9:J263)=0),ROUND(I$1*I$3,0),0)</f>
        <v>0</v>
      </c>
      <c r="M264" s="18"/>
      <c r="N264" s="38">
        <f>IF(SUM(V$9:V263)&gt;0.9,MAX(N$9:N263)+1,0)</f>
        <v>0</v>
      </c>
      <c r="O264" s="44">
        <f t="shared" si="475"/>
        <v>0</v>
      </c>
      <c r="P264" s="40">
        <f t="shared" si="476"/>
        <v>52290</v>
      </c>
      <c r="Q264" s="43">
        <f t="shared" si="592"/>
        <v>0</v>
      </c>
      <c r="R264" s="43">
        <f t="shared" si="570"/>
        <v>0</v>
      </c>
      <c r="S264" s="45">
        <f>IF(AND(N264=U$6,W263-U$1/(U$7-U$6+1)&gt;=0),ROUND(U$1/(U$7-U$6+1),0),IF(AND(SUM(S$10:S263)&gt;0,W263-S263&gt;=0),S263,IF(AND(SUM(S$10:S263)&gt;0),U$1-SUM(S$10:S263),0)))</f>
        <v>0</v>
      </c>
      <c r="T264" s="45">
        <f t="shared" si="518"/>
        <v>0</v>
      </c>
      <c r="U264" s="45">
        <f t="shared" si="519"/>
        <v>0</v>
      </c>
      <c r="V264" s="45">
        <f t="shared" si="571"/>
        <v>0</v>
      </c>
      <c r="W264" s="45">
        <f t="shared" si="520"/>
        <v>0</v>
      </c>
      <c r="X264" s="45">
        <f>IF(AND(V264&lt;&gt;0,SUM(V$9:V263)=0),ROUND(U$1*U$3,0),0)</f>
        <v>0</v>
      </c>
      <c r="Y264" s="18"/>
      <c r="Z264" s="38">
        <f>IF(SUM(AH$9:AH263)&gt;0.9,MAX(Z$9:Z263)+1,0)</f>
        <v>0</v>
      </c>
      <c r="AA264" s="44">
        <f t="shared" si="477"/>
        <v>0</v>
      </c>
      <c r="AB264" s="40">
        <f t="shared" si="478"/>
        <v>52290</v>
      </c>
      <c r="AC264" s="43">
        <f t="shared" si="593"/>
        <v>0</v>
      </c>
      <c r="AD264" s="43">
        <f t="shared" si="572"/>
        <v>0</v>
      </c>
      <c r="AE264" s="45">
        <f>IF(AND(Z264=AG$6,AI263-AG$1/(AG$7-AG$6+1)&gt;=0),ROUND(AG$1/(AG$7-AG$6+1),0),IF(AND(SUM(AE$10:AE263)&gt;0,AI263-AE263&gt;=0),AE263,IF(AND(SUM(AE$10:AE263)&gt;0),AG$1-SUM(AE$10:AE263),0)))</f>
        <v>0</v>
      </c>
      <c r="AF264" s="45">
        <f t="shared" si="521"/>
        <v>0</v>
      </c>
      <c r="AG264" s="45">
        <f t="shared" si="522"/>
        <v>0</v>
      </c>
      <c r="AH264" s="45">
        <f t="shared" si="573"/>
        <v>0</v>
      </c>
      <c r="AI264" s="45">
        <f t="shared" si="523"/>
        <v>0</v>
      </c>
      <c r="AJ264" s="45">
        <f>IF(AND(AH264&lt;&gt;0,SUM(AH$9:AH263)=0),ROUND(AG$1*AG$3,0),0)</f>
        <v>0</v>
      </c>
      <c r="AK264" s="18"/>
      <c r="AL264" s="38">
        <f>IF(SUM(AT$9:AT263)&gt;0.9,MAX(AL$9:AL263)+1,0)</f>
        <v>0</v>
      </c>
      <c r="AM264" s="44">
        <f t="shared" si="479"/>
        <v>0</v>
      </c>
      <c r="AN264" s="40">
        <f t="shared" si="480"/>
        <v>52290</v>
      </c>
      <c r="AO264" s="43">
        <f t="shared" si="594"/>
        <v>0</v>
      </c>
      <c r="AP264" s="43">
        <f t="shared" si="574"/>
        <v>0</v>
      </c>
      <c r="AQ264" s="45">
        <f>IF(AND(AL264=AS$6,AU263-AS$1/(AS$7-AS$6+1)&gt;=0),ROUND(AS$1/(AS$7-AS$6+1),0),IF(AND(SUM(AQ$10:AQ263)&gt;0,AU263-AQ263&gt;=0),AQ263,IF(AND(SUM(AQ$10:AQ263)&gt;0),AS$1-SUM(AQ$10:AQ263),0)))</f>
        <v>0</v>
      </c>
      <c r="AR264" s="45">
        <f t="shared" si="524"/>
        <v>0</v>
      </c>
      <c r="AS264" s="45">
        <f t="shared" si="525"/>
        <v>0</v>
      </c>
      <c r="AT264" s="45">
        <f t="shared" si="575"/>
        <v>0</v>
      </c>
      <c r="AU264" s="45">
        <f t="shared" si="526"/>
        <v>0</v>
      </c>
      <c r="AV264" s="45">
        <f>IF(AND(AT264&lt;&gt;0,SUM(AT$9:AT263)=0),ROUND(AS$1*AS$3,0),0)</f>
        <v>0</v>
      </c>
      <c r="AW264" s="18"/>
      <c r="AX264" s="38">
        <f>IF(SUM(BF$9:BF263)&gt;0.9,MAX(AX$9:AX263)+1,0)</f>
        <v>0</v>
      </c>
      <c r="AY264" s="44">
        <f t="shared" si="481"/>
        <v>0</v>
      </c>
      <c r="AZ264" s="40">
        <f t="shared" si="482"/>
        <v>52290</v>
      </c>
      <c r="BA264" s="43">
        <f t="shared" si="595"/>
        <v>0</v>
      </c>
      <c r="BB264" s="43">
        <f t="shared" si="576"/>
        <v>0</v>
      </c>
      <c r="BC264" s="45">
        <f>IF(AND(AX264=BE$6,BG263-BE$1/(BE$7-BE$6+1)&gt;=0),ROUND(BE$1/(BE$7-BE$6+1),0),IF(AND(SUM(BC$10:BC263)&gt;0,BG263-BC263&gt;=0),BC263,IF(AND(SUM(BC$10:BC263)&gt;0),BE$1-SUM(BC$10:BC263),0)))</f>
        <v>0</v>
      </c>
      <c r="BD264" s="45">
        <f t="shared" si="527"/>
        <v>0</v>
      </c>
      <c r="BE264" s="45">
        <f t="shared" si="528"/>
        <v>0</v>
      </c>
      <c r="BF264" s="45">
        <f t="shared" si="577"/>
        <v>0</v>
      </c>
      <c r="BG264" s="45">
        <f t="shared" si="529"/>
        <v>0</v>
      </c>
      <c r="BH264" s="45">
        <f>IF(AND(BF264&lt;&gt;0,SUM(BF$9:BF263)=0),ROUND(BE$1*BE$3,0),0)</f>
        <v>0</v>
      </c>
      <c r="BI264" s="18"/>
      <c r="BJ264" s="38">
        <f>IF(SUM(BR$9:BR263)&gt;0.9,MAX(BJ$9:BJ263)+1,0)</f>
        <v>0</v>
      </c>
      <c r="BK264" s="44">
        <f t="shared" si="483"/>
        <v>0</v>
      </c>
      <c r="BL264" s="40">
        <f t="shared" si="484"/>
        <v>52290</v>
      </c>
      <c r="BM264" s="43">
        <f t="shared" si="596"/>
        <v>0</v>
      </c>
      <c r="BN264" s="43">
        <f t="shared" si="578"/>
        <v>0</v>
      </c>
      <c r="BO264" s="45">
        <f>IF(AND(BJ264=BQ$6,BS263-BQ$1/(BQ$7-BQ$6+1)&gt;=0),ROUND(BQ$1/(BQ$7-BQ$6+1),0),IF(AND(SUM(BO$10:BO263)&gt;0,BS263-BO263&gt;=0),BO263,IF(AND(SUM(BO$10:BO263)&gt;0),BQ$1-SUM(BO$10:BO263),0)))</f>
        <v>0</v>
      </c>
      <c r="BP264" s="45">
        <f t="shared" si="530"/>
        <v>0</v>
      </c>
      <c r="BQ264" s="45">
        <f t="shared" si="531"/>
        <v>0</v>
      </c>
      <c r="BR264" s="45">
        <f t="shared" si="579"/>
        <v>0</v>
      </c>
      <c r="BS264" s="45">
        <f t="shared" si="532"/>
        <v>0</v>
      </c>
      <c r="BT264" s="45">
        <f>IF(AND(BR264&lt;&gt;0,SUM(BR$9:BR263)=0),ROUND(BQ$1*BQ$3,0),0)</f>
        <v>0</v>
      </c>
      <c r="BU264" s="18"/>
      <c r="BV264" s="38">
        <f>IF(SUM(CD$9:CD263)&gt;0.9,MAX(BV$9:BV263)+1,0)</f>
        <v>0</v>
      </c>
      <c r="BW264" s="44">
        <f t="shared" si="485"/>
        <v>0</v>
      </c>
      <c r="BX264" s="40">
        <f t="shared" si="486"/>
        <v>52290</v>
      </c>
      <c r="BY264" s="43">
        <f t="shared" si="597"/>
        <v>0</v>
      </c>
      <c r="BZ264" s="43">
        <f t="shared" si="580"/>
        <v>0</v>
      </c>
      <c r="CA264" s="45">
        <f>IF(AND(BV264=CC$6,CE263-CC$1/(CC$7-CC$6+1)&gt;=0),ROUND(CC$1/(CC$7-CC$6+1),0),IF(AND(SUM(CA$10:CA263)&gt;0,CE263-CA263&gt;=0),CA263,IF(AND(SUM(CA$10:CA263)&gt;0),CC$1-SUM(CA$10:CA263),0)))</f>
        <v>0</v>
      </c>
      <c r="CB264" s="45">
        <f t="shared" si="533"/>
        <v>0</v>
      </c>
      <c r="CC264" s="45">
        <f t="shared" si="534"/>
        <v>0</v>
      </c>
      <c r="CD264" s="45">
        <f t="shared" si="581"/>
        <v>0</v>
      </c>
      <c r="CE264" s="45">
        <f t="shared" si="535"/>
        <v>0</v>
      </c>
      <c r="CF264" s="45">
        <f>IF(AND(CD264&lt;&gt;0,SUM(CD$9:CD263)=0),ROUND(CC$1*CC$3,0),0)</f>
        <v>0</v>
      </c>
      <c r="CG264" s="18"/>
      <c r="CH264" s="38">
        <f>IF(SUM(CP$9:CP263)&gt;0.9,MAX(CH$9:CH263)+1,0)</f>
        <v>0</v>
      </c>
      <c r="CI264" s="44">
        <f t="shared" si="487"/>
        <v>0</v>
      </c>
      <c r="CJ264" s="40">
        <f t="shared" si="488"/>
        <v>52290</v>
      </c>
      <c r="CK264" s="43">
        <f t="shared" si="598"/>
        <v>0</v>
      </c>
      <c r="CL264" s="43">
        <f t="shared" si="582"/>
        <v>0</v>
      </c>
      <c r="CM264" s="45">
        <f>IF(AND(CH264=CO$6,CQ263-CO$1/(CO$7-CO$6+1)&gt;=0),ROUND(CO$1/(CO$7-CO$6+1),0),IF(AND(SUM(CM$10:CM263)&gt;0,CQ263-CM263&gt;=0),CM263,IF(AND(SUM(CM$10:CM263)&gt;0),CO$1-SUM(CM$10:CM263),0)))</f>
        <v>0</v>
      </c>
      <c r="CN264" s="45">
        <f t="shared" si="536"/>
        <v>0</v>
      </c>
      <c r="CO264" s="45">
        <f t="shared" si="537"/>
        <v>0</v>
      </c>
      <c r="CP264" s="45">
        <f t="shared" si="583"/>
        <v>0</v>
      </c>
      <c r="CQ264" s="45">
        <f t="shared" si="538"/>
        <v>0</v>
      </c>
      <c r="CR264" s="45">
        <f>IF(AND(CP264&lt;&gt;0,SUM(CP$9:CP263)=0),ROUND(CO$1*CO$3,0),0)</f>
        <v>0</v>
      </c>
      <c r="CS264" s="18"/>
      <c r="CT264" s="38">
        <f>IF(SUM(DB$9:DB263)&gt;0.9,MAX(CT$9:CT263)+1,0)</f>
        <v>0</v>
      </c>
      <c r="CU264" s="44">
        <f t="shared" si="489"/>
        <v>0</v>
      </c>
      <c r="CV264" s="40">
        <f t="shared" si="490"/>
        <v>52290</v>
      </c>
      <c r="CW264" s="43">
        <f t="shared" si="599"/>
        <v>0</v>
      </c>
      <c r="CX264" s="43">
        <f t="shared" si="584"/>
        <v>0</v>
      </c>
      <c r="CY264" s="45">
        <f>IF(AND(CT264=DA$6,DC263-DA$1/(DA$7-DA$6+1)&gt;=0),ROUND(DA$1/(DA$7-DA$6+1),0),IF(AND(SUM(CY$10:CY263)&gt;0,DC263-CY263&gt;=0),CY263,IF(AND(SUM(CY$10:CY263)&gt;0),DA$1-SUM(CY$10:CY263),0)))</f>
        <v>0</v>
      </c>
      <c r="CZ264" s="45">
        <f t="shared" si="539"/>
        <v>0</v>
      </c>
      <c r="DA264" s="45">
        <f t="shared" si="540"/>
        <v>0</v>
      </c>
      <c r="DB264" s="45">
        <f t="shared" si="585"/>
        <v>0</v>
      </c>
      <c r="DC264" s="45">
        <f t="shared" si="541"/>
        <v>0</v>
      </c>
      <c r="DD264" s="45">
        <f>IF(AND(DB264&lt;&gt;0,SUM(DB$9:DB263)=0),ROUND(DA$1*DA$3,0),0)</f>
        <v>0</v>
      </c>
      <c r="DE264" s="18"/>
      <c r="DF264" s="38">
        <f>IF(SUM(DN$9:DN263)&gt;0.9,MAX(DF$9:DF263)+1,0)</f>
        <v>0</v>
      </c>
      <c r="DG264" s="44">
        <f t="shared" si="491"/>
        <v>0</v>
      </c>
      <c r="DH264" s="40">
        <f t="shared" si="492"/>
        <v>52290</v>
      </c>
      <c r="DI264" s="43">
        <f t="shared" si="600"/>
        <v>0</v>
      </c>
      <c r="DJ264" s="43">
        <f t="shared" si="586"/>
        <v>0</v>
      </c>
      <c r="DK264" s="45">
        <f>IF(AND(DF264=DM$6,DO263-DM$1/(DM$7-DM$6+1)&gt;=0),ROUND(DM$1/(DM$7-DM$6+1),0),IF(AND(SUM(DK$10:DK263)&gt;0,DO263-DK263&gt;=0),DK263,IF(AND(SUM(DK$10:DK263)&gt;0),DM$1-SUM(DK$10:DK263),0)))</f>
        <v>0</v>
      </c>
      <c r="DL264" s="45">
        <f t="shared" si="542"/>
        <v>0</v>
      </c>
      <c r="DM264" s="45">
        <f t="shared" si="543"/>
        <v>0</v>
      </c>
      <c r="DN264" s="45">
        <f t="shared" si="587"/>
        <v>0</v>
      </c>
      <c r="DO264" s="45">
        <f t="shared" si="544"/>
        <v>0</v>
      </c>
      <c r="DP264" s="45">
        <f>IF(AND(DN264&lt;&gt;0,SUM(DN$9:DN263)=0),ROUND(DM$1*DM$3,0),0)</f>
        <v>0</v>
      </c>
      <c r="DQ264" s="18"/>
      <c r="DR264" s="38">
        <f>IF(SUM(DZ$9:DZ263)&gt;0.9,MAX(DR$9:DR263)+1,0)</f>
        <v>0</v>
      </c>
      <c r="DS264" s="44">
        <f t="shared" si="493"/>
        <v>0</v>
      </c>
      <c r="DT264" s="40">
        <f t="shared" si="494"/>
        <v>52290</v>
      </c>
      <c r="DU264" s="43">
        <f t="shared" si="601"/>
        <v>0</v>
      </c>
      <c r="DV264" s="43">
        <f t="shared" si="588"/>
        <v>0</v>
      </c>
      <c r="DW264" s="45">
        <f>IF(AND(DR264=DY$6,EA263-DY$1/(DY$7-DY$6+1)&gt;=0),ROUND(DY$1/(DY$7-DY$6+1),0),IF(AND(SUM(DW$10:DW263)&gt;0,EA263-DW263&gt;=0),DW263,IF(AND(SUM(DW$10:DW263)&gt;0),DY$1-SUM(DW$10:DW263),0)))</f>
        <v>0</v>
      </c>
      <c r="DX264" s="45">
        <f t="shared" si="545"/>
        <v>0</v>
      </c>
      <c r="DY264" s="45">
        <f t="shared" si="546"/>
        <v>0</v>
      </c>
      <c r="DZ264" s="45">
        <f t="shared" si="589"/>
        <v>0</v>
      </c>
      <c r="EA264" s="45">
        <f t="shared" si="547"/>
        <v>0</v>
      </c>
      <c r="EB264" s="45">
        <f>IF(AND(DZ264&lt;&gt;0,SUM(DZ$9:DZ263)=0),ROUND(DY$1*DY$3,0),0)</f>
        <v>0</v>
      </c>
      <c r="EC264" s="18"/>
      <c r="ED264" s="38">
        <f>IF(SUM(EL$9:EL263)&gt;0.9,MAX(ED$9:ED263)+1,0)</f>
        <v>0</v>
      </c>
      <c r="EE264" s="44">
        <f t="shared" si="495"/>
        <v>0</v>
      </c>
      <c r="EF264" s="40">
        <f t="shared" si="496"/>
        <v>52290</v>
      </c>
      <c r="EG264" s="43">
        <f t="shared" si="602"/>
        <v>0</v>
      </c>
      <c r="EH264" s="43">
        <f t="shared" si="590"/>
        <v>0</v>
      </c>
      <c r="EI264" s="45">
        <f>IF(AND(ED264=EK$6,EM263-EK$1/(EK$7-EK$6+1)&gt;=0),ROUND(EK$1/(EK$7-EK$6+1),0),IF(AND(SUM(EI$10:EI263)&gt;0,EM263-EI263&gt;=0),EI263,IF(AND(SUM(EI$10:EI263)&gt;0),EK$1-SUM(EI$10:EI263),0)))</f>
        <v>0</v>
      </c>
      <c r="EJ264" s="45">
        <f t="shared" si="548"/>
        <v>0</v>
      </c>
      <c r="EK264" s="45">
        <f t="shared" si="549"/>
        <v>0</v>
      </c>
      <c r="EL264" s="45">
        <f t="shared" si="591"/>
        <v>0</v>
      </c>
      <c r="EM264" s="45">
        <f t="shared" si="550"/>
        <v>0</v>
      </c>
      <c r="EN264" s="45">
        <f>IF(AND(EL264&lt;&gt;0,SUM(EL$9:EL263)=0),ROUND(EK$1*EK$3,0),0)</f>
        <v>0</v>
      </c>
      <c r="EO264" s="21"/>
      <c r="EP264" s="46">
        <f t="shared" si="567"/>
        <v>236</v>
      </c>
      <c r="EQ264" s="47">
        <f t="shared" si="551"/>
        <v>52290</v>
      </c>
      <c r="ER264" s="48">
        <f t="shared" si="568"/>
        <v>0</v>
      </c>
      <c r="ES264" s="48">
        <f t="shared" si="552"/>
        <v>0</v>
      </c>
      <c r="ET264" s="48">
        <f t="shared" si="553"/>
        <v>0</v>
      </c>
      <c r="EU264" s="48">
        <f t="shared" si="554"/>
        <v>0</v>
      </c>
      <c r="EV264" s="48">
        <f t="shared" si="555"/>
        <v>0</v>
      </c>
      <c r="EW264" s="48">
        <f t="shared" si="556"/>
        <v>0</v>
      </c>
      <c r="EX264" s="48">
        <f t="shared" si="557"/>
        <v>0</v>
      </c>
      <c r="EY264" s="48">
        <f t="shared" si="558"/>
        <v>0</v>
      </c>
      <c r="EZ264" s="48">
        <f t="shared" si="559"/>
        <v>0</v>
      </c>
      <c r="FA264" s="48">
        <f t="shared" si="560"/>
        <v>0</v>
      </c>
      <c r="FB264" s="48">
        <f t="shared" si="561"/>
        <v>0</v>
      </c>
      <c r="FC264" s="48">
        <f t="shared" si="562"/>
        <v>0</v>
      </c>
      <c r="FD264" s="48">
        <f t="shared" si="497"/>
        <v>0</v>
      </c>
      <c r="FE264" s="49">
        <f t="shared" si="473"/>
        <v>0</v>
      </c>
      <c r="FF264" s="49">
        <f t="shared" si="603"/>
        <v>0</v>
      </c>
      <c r="FG264" s="49">
        <f t="shared" si="604"/>
        <v>0</v>
      </c>
      <c r="FH264" s="49">
        <f t="shared" si="605"/>
        <v>0</v>
      </c>
      <c r="FI264" s="49">
        <f t="shared" si="606"/>
        <v>0</v>
      </c>
      <c r="FJ264" s="49">
        <f t="shared" si="607"/>
        <v>0</v>
      </c>
      <c r="FK264" s="49">
        <f t="shared" si="608"/>
        <v>0</v>
      </c>
      <c r="FL264" s="49">
        <f t="shared" si="609"/>
        <v>0</v>
      </c>
      <c r="FM264" s="49">
        <f t="shared" si="610"/>
        <v>0</v>
      </c>
      <c r="FN264" s="49">
        <f t="shared" si="563"/>
        <v>0</v>
      </c>
      <c r="FO264" s="49">
        <f t="shared" si="564"/>
        <v>0</v>
      </c>
      <c r="FP264" s="49">
        <f t="shared" si="565"/>
        <v>0</v>
      </c>
      <c r="FQ264" s="49">
        <f t="shared" si="566"/>
        <v>0</v>
      </c>
      <c r="FR264" s="49">
        <f t="shared" si="611"/>
        <v>0</v>
      </c>
      <c r="FS264" s="49">
        <f>IF(SUM(FF264:FF$298)=0,FF$299*FS$8/12,0)</f>
        <v>0</v>
      </c>
      <c r="FT264" s="49">
        <f>IF(SUM(FG264:FG$298)=0,FG$299*FT$8/12,0)</f>
        <v>0</v>
      </c>
      <c r="FU264" s="49">
        <f>IF(SUM(FH264:FH$298)=0,FH$299*FU$8/12,0)</f>
        <v>0</v>
      </c>
      <c r="FV264" s="49">
        <f>IF(SUM(FI264:FI$298)=0,FI$299*FV$8/12,0)</f>
        <v>0</v>
      </c>
      <c r="FW264" s="49">
        <f>IF(SUM(FJ264:FJ$298)=0,FJ$299*FW$8/12,0)</f>
        <v>0</v>
      </c>
      <c r="FX264" s="49">
        <f>IF(SUM(FK264:FK$298)=0,FK$299*FX$8/12,0)</f>
        <v>0</v>
      </c>
      <c r="FY264" s="49">
        <f>IF(SUM(FL264:FL$298)=0,FL$299*FY$8/12,0)</f>
        <v>0</v>
      </c>
      <c r="FZ264" s="49">
        <f>IF(SUM(FM264:FM$298)=0,FM$299*FZ$8/12,0)</f>
        <v>0</v>
      </c>
      <c r="GA264" s="49">
        <f>IF(SUM(FN264:FN$298)=0,FN$299*GA$8/12,0)</f>
        <v>0</v>
      </c>
      <c r="GB264" s="49">
        <f>IF(SUM(FO264:FO$298)=0,FO$299*GB$8/12,0)</f>
        <v>0</v>
      </c>
      <c r="GC264" s="49">
        <f>IF(SUM(FP264:FP$298)=0,FP$299*GC$8/12,0)</f>
        <v>0</v>
      </c>
      <c r="GD264" s="49">
        <f>IF(SUM(FQ264:FQ$298)=0,FQ$299*GD$8/12,0)</f>
        <v>0</v>
      </c>
      <c r="GE264" s="49">
        <f t="shared" si="612"/>
        <v>0</v>
      </c>
      <c r="GF264" s="49">
        <f t="shared" si="498"/>
        <v>0</v>
      </c>
      <c r="GG264" s="49">
        <f t="shared" si="511"/>
        <v>0</v>
      </c>
      <c r="GH264" s="49">
        <f t="shared" si="499"/>
        <v>0</v>
      </c>
      <c r="GI264" s="49">
        <f t="shared" si="512"/>
        <v>0</v>
      </c>
      <c r="GJ264" s="49">
        <f t="shared" si="500"/>
        <v>0</v>
      </c>
      <c r="GK264" s="21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  <c r="IW264" s="64"/>
      <c r="IX264" s="64"/>
      <c r="IY264" s="64"/>
      <c r="IZ264" s="64"/>
      <c r="JA264" s="64"/>
      <c r="JB264" s="64"/>
      <c r="JC264" s="64"/>
      <c r="JD264" s="64"/>
      <c r="JE264" s="64"/>
      <c r="JF264" s="64"/>
      <c r="JG264" s="64"/>
      <c r="JH264" s="64"/>
      <c r="JI264" s="64"/>
      <c r="JJ264" s="64"/>
      <c r="JK264" s="64"/>
      <c r="JL264" s="64"/>
      <c r="JM264" s="64"/>
      <c r="JN264" s="64"/>
      <c r="JO264" s="64"/>
      <c r="JP264" s="64"/>
      <c r="JQ264" s="64"/>
      <c r="JR264" s="64"/>
      <c r="JS264" s="64"/>
      <c r="JT264" s="64"/>
      <c r="JU264" s="64"/>
      <c r="JV264" s="64"/>
      <c r="JW264" s="64"/>
      <c r="JX264" s="64"/>
      <c r="JY264" s="64"/>
      <c r="JZ264" s="64"/>
      <c r="KA264" s="64"/>
      <c r="KB264" s="64"/>
      <c r="KC264" s="64"/>
      <c r="KD264" s="64"/>
      <c r="KE264" s="64"/>
      <c r="KF264" s="64"/>
      <c r="KG264" s="64"/>
      <c r="KH264" s="64"/>
      <c r="KI264" s="64"/>
      <c r="KJ264" s="64"/>
      <c r="KK264" s="64"/>
      <c r="KL264" s="64"/>
      <c r="KM264" s="64"/>
    </row>
    <row r="265" spans="1:299">
      <c r="A265" s="57"/>
      <c r="B265" s="38">
        <f>IF(SUM(J$9:J264)&gt;0.9,MAX(B$9:B264)+1,0)</f>
        <v>236</v>
      </c>
      <c r="C265" s="44">
        <f t="shared" si="474"/>
        <v>0</v>
      </c>
      <c r="D265" s="40">
        <v>52321</v>
      </c>
      <c r="E265" s="43">
        <f t="shared" si="513"/>
        <v>0</v>
      </c>
      <c r="F265" s="43">
        <f t="shared" si="514"/>
        <v>0</v>
      </c>
      <c r="G265" s="45">
        <f>IF(AND(B265=I$6,K264-I$1/(I$7-I$6+1)&gt;=0),ROUND(I$1/(I$7-I$6+1),0),IF(AND(SUM(G$10:G264)&gt;0,K264-G264&gt;=0),G264,IF(AND(SUM(G$10:G264)&gt;0),I$1-SUM(G$10:G264),0)))</f>
        <v>0</v>
      </c>
      <c r="H265" s="45">
        <f t="shared" si="515"/>
        <v>0</v>
      </c>
      <c r="I265" s="45">
        <f t="shared" si="516"/>
        <v>0</v>
      </c>
      <c r="J265" s="45">
        <f t="shared" si="569"/>
        <v>0</v>
      </c>
      <c r="K265" s="45">
        <f t="shared" si="517"/>
        <v>0</v>
      </c>
      <c r="L265" s="45">
        <f>IF(AND(J265&lt;&gt;0,SUM(J$9:J264)=0),ROUND(I$1*I$3,0),0)</f>
        <v>0</v>
      </c>
      <c r="M265" s="18"/>
      <c r="N265" s="38">
        <f>IF(SUM(V$9:V264)&gt;0.9,MAX(N$9:N264)+1,0)</f>
        <v>0</v>
      </c>
      <c r="O265" s="44">
        <f t="shared" si="475"/>
        <v>0</v>
      </c>
      <c r="P265" s="40">
        <f t="shared" si="476"/>
        <v>52321</v>
      </c>
      <c r="Q265" s="43">
        <f t="shared" si="592"/>
        <v>0</v>
      </c>
      <c r="R265" s="43">
        <f t="shared" si="570"/>
        <v>0</v>
      </c>
      <c r="S265" s="45">
        <f>IF(AND(N265=U$6,W264-U$1/(U$7-U$6+1)&gt;=0),ROUND(U$1/(U$7-U$6+1),0),IF(AND(SUM(S$10:S264)&gt;0,W264-S264&gt;=0),S264,IF(AND(SUM(S$10:S264)&gt;0),U$1-SUM(S$10:S264),0)))</f>
        <v>0</v>
      </c>
      <c r="T265" s="45">
        <f t="shared" si="518"/>
        <v>0</v>
      </c>
      <c r="U265" s="45">
        <f t="shared" si="519"/>
        <v>0</v>
      </c>
      <c r="V265" s="45">
        <f t="shared" si="571"/>
        <v>0</v>
      </c>
      <c r="W265" s="45">
        <f t="shared" si="520"/>
        <v>0</v>
      </c>
      <c r="X265" s="45">
        <f>IF(AND(V265&lt;&gt;0,SUM(V$9:V264)=0),ROUND(U$1*U$3,0),0)</f>
        <v>0</v>
      </c>
      <c r="Y265" s="18"/>
      <c r="Z265" s="38">
        <f>IF(SUM(AH$9:AH264)&gt;0.9,MAX(Z$9:Z264)+1,0)</f>
        <v>0</v>
      </c>
      <c r="AA265" s="44">
        <f t="shared" si="477"/>
        <v>0</v>
      </c>
      <c r="AB265" s="40">
        <f t="shared" si="478"/>
        <v>52321</v>
      </c>
      <c r="AC265" s="43">
        <f t="shared" si="593"/>
        <v>0</v>
      </c>
      <c r="AD265" s="43">
        <f t="shared" si="572"/>
        <v>0</v>
      </c>
      <c r="AE265" s="45">
        <f>IF(AND(Z265=AG$6,AI264-AG$1/(AG$7-AG$6+1)&gt;=0),ROUND(AG$1/(AG$7-AG$6+1),0),IF(AND(SUM(AE$10:AE264)&gt;0,AI264-AE264&gt;=0),AE264,IF(AND(SUM(AE$10:AE264)&gt;0),AG$1-SUM(AE$10:AE264),0)))</f>
        <v>0</v>
      </c>
      <c r="AF265" s="45">
        <f t="shared" si="521"/>
        <v>0</v>
      </c>
      <c r="AG265" s="45">
        <f t="shared" si="522"/>
        <v>0</v>
      </c>
      <c r="AH265" s="45">
        <f t="shared" si="573"/>
        <v>0</v>
      </c>
      <c r="AI265" s="45">
        <f t="shared" si="523"/>
        <v>0</v>
      </c>
      <c r="AJ265" s="45">
        <f>IF(AND(AH265&lt;&gt;0,SUM(AH$9:AH264)=0),ROUND(AG$1*AG$3,0),0)</f>
        <v>0</v>
      </c>
      <c r="AK265" s="18"/>
      <c r="AL265" s="38">
        <f>IF(SUM(AT$9:AT264)&gt;0.9,MAX(AL$9:AL264)+1,0)</f>
        <v>0</v>
      </c>
      <c r="AM265" s="44">
        <f t="shared" si="479"/>
        <v>0</v>
      </c>
      <c r="AN265" s="40">
        <f t="shared" si="480"/>
        <v>52321</v>
      </c>
      <c r="AO265" s="43">
        <f t="shared" si="594"/>
        <v>0</v>
      </c>
      <c r="AP265" s="43">
        <f t="shared" si="574"/>
        <v>0</v>
      </c>
      <c r="AQ265" s="45">
        <f>IF(AND(AL265=AS$6,AU264-AS$1/(AS$7-AS$6+1)&gt;=0),ROUND(AS$1/(AS$7-AS$6+1),0),IF(AND(SUM(AQ$10:AQ264)&gt;0,AU264-AQ264&gt;=0),AQ264,IF(AND(SUM(AQ$10:AQ264)&gt;0),AS$1-SUM(AQ$10:AQ264),0)))</f>
        <v>0</v>
      </c>
      <c r="AR265" s="45">
        <f t="shared" si="524"/>
        <v>0</v>
      </c>
      <c r="AS265" s="45">
        <f t="shared" si="525"/>
        <v>0</v>
      </c>
      <c r="AT265" s="45">
        <f t="shared" si="575"/>
        <v>0</v>
      </c>
      <c r="AU265" s="45">
        <f t="shared" si="526"/>
        <v>0</v>
      </c>
      <c r="AV265" s="45">
        <f>IF(AND(AT265&lt;&gt;0,SUM(AT$9:AT264)=0),ROUND(AS$1*AS$3,0),0)</f>
        <v>0</v>
      </c>
      <c r="AW265" s="18"/>
      <c r="AX265" s="38">
        <f>IF(SUM(BF$9:BF264)&gt;0.9,MAX(AX$9:AX264)+1,0)</f>
        <v>0</v>
      </c>
      <c r="AY265" s="44">
        <f t="shared" si="481"/>
        <v>0</v>
      </c>
      <c r="AZ265" s="40">
        <f t="shared" si="482"/>
        <v>52321</v>
      </c>
      <c r="BA265" s="43">
        <f t="shared" si="595"/>
        <v>0</v>
      </c>
      <c r="BB265" s="43">
        <f t="shared" si="576"/>
        <v>0</v>
      </c>
      <c r="BC265" s="45">
        <f>IF(AND(AX265=BE$6,BG264-BE$1/(BE$7-BE$6+1)&gt;=0),ROUND(BE$1/(BE$7-BE$6+1),0),IF(AND(SUM(BC$10:BC264)&gt;0,BG264-BC264&gt;=0),BC264,IF(AND(SUM(BC$10:BC264)&gt;0),BE$1-SUM(BC$10:BC264),0)))</f>
        <v>0</v>
      </c>
      <c r="BD265" s="45">
        <f t="shared" si="527"/>
        <v>0</v>
      </c>
      <c r="BE265" s="45">
        <f t="shared" si="528"/>
        <v>0</v>
      </c>
      <c r="BF265" s="45">
        <f t="shared" si="577"/>
        <v>0</v>
      </c>
      <c r="BG265" s="45">
        <f t="shared" si="529"/>
        <v>0</v>
      </c>
      <c r="BH265" s="45">
        <f>IF(AND(BF265&lt;&gt;0,SUM(BF$9:BF264)=0),ROUND(BE$1*BE$3,0),0)</f>
        <v>0</v>
      </c>
      <c r="BI265" s="18"/>
      <c r="BJ265" s="38">
        <f>IF(SUM(BR$9:BR264)&gt;0.9,MAX(BJ$9:BJ264)+1,0)</f>
        <v>0</v>
      </c>
      <c r="BK265" s="44">
        <f t="shared" si="483"/>
        <v>0</v>
      </c>
      <c r="BL265" s="40">
        <f t="shared" si="484"/>
        <v>52321</v>
      </c>
      <c r="BM265" s="43">
        <f t="shared" si="596"/>
        <v>0</v>
      </c>
      <c r="BN265" s="43">
        <f t="shared" si="578"/>
        <v>0</v>
      </c>
      <c r="BO265" s="45">
        <f>IF(AND(BJ265=BQ$6,BS264-BQ$1/(BQ$7-BQ$6+1)&gt;=0),ROUND(BQ$1/(BQ$7-BQ$6+1),0),IF(AND(SUM(BO$10:BO264)&gt;0,BS264-BO264&gt;=0),BO264,IF(AND(SUM(BO$10:BO264)&gt;0),BQ$1-SUM(BO$10:BO264),0)))</f>
        <v>0</v>
      </c>
      <c r="BP265" s="45">
        <f t="shared" si="530"/>
        <v>0</v>
      </c>
      <c r="BQ265" s="45">
        <f t="shared" si="531"/>
        <v>0</v>
      </c>
      <c r="BR265" s="45">
        <f t="shared" si="579"/>
        <v>0</v>
      </c>
      <c r="BS265" s="45">
        <f t="shared" si="532"/>
        <v>0</v>
      </c>
      <c r="BT265" s="45">
        <f>IF(AND(BR265&lt;&gt;0,SUM(BR$9:BR264)=0),ROUND(BQ$1*BQ$3,0),0)</f>
        <v>0</v>
      </c>
      <c r="BU265" s="18"/>
      <c r="BV265" s="38">
        <f>IF(SUM(CD$9:CD264)&gt;0.9,MAX(BV$9:BV264)+1,0)</f>
        <v>0</v>
      </c>
      <c r="BW265" s="44">
        <f t="shared" si="485"/>
        <v>0</v>
      </c>
      <c r="BX265" s="40">
        <f t="shared" si="486"/>
        <v>52321</v>
      </c>
      <c r="BY265" s="43">
        <f t="shared" si="597"/>
        <v>0</v>
      </c>
      <c r="BZ265" s="43">
        <f t="shared" si="580"/>
        <v>0</v>
      </c>
      <c r="CA265" s="45">
        <f>IF(AND(BV265=CC$6,CE264-CC$1/(CC$7-CC$6+1)&gt;=0),ROUND(CC$1/(CC$7-CC$6+1),0),IF(AND(SUM(CA$10:CA264)&gt;0,CE264-CA264&gt;=0),CA264,IF(AND(SUM(CA$10:CA264)&gt;0),CC$1-SUM(CA$10:CA264),0)))</f>
        <v>0</v>
      </c>
      <c r="CB265" s="45">
        <f t="shared" si="533"/>
        <v>0</v>
      </c>
      <c r="CC265" s="45">
        <f t="shared" si="534"/>
        <v>0</v>
      </c>
      <c r="CD265" s="45">
        <f t="shared" si="581"/>
        <v>0</v>
      </c>
      <c r="CE265" s="45">
        <f t="shared" si="535"/>
        <v>0</v>
      </c>
      <c r="CF265" s="45">
        <f>IF(AND(CD265&lt;&gt;0,SUM(CD$9:CD264)=0),ROUND(CC$1*CC$3,0),0)</f>
        <v>0</v>
      </c>
      <c r="CG265" s="18"/>
      <c r="CH265" s="38">
        <f>IF(SUM(CP$9:CP264)&gt;0.9,MAX(CH$9:CH264)+1,0)</f>
        <v>0</v>
      </c>
      <c r="CI265" s="44">
        <f t="shared" si="487"/>
        <v>0</v>
      </c>
      <c r="CJ265" s="40">
        <f t="shared" si="488"/>
        <v>52321</v>
      </c>
      <c r="CK265" s="43">
        <f t="shared" si="598"/>
        <v>0</v>
      </c>
      <c r="CL265" s="43">
        <f t="shared" si="582"/>
        <v>0</v>
      </c>
      <c r="CM265" s="45">
        <f>IF(AND(CH265=CO$6,CQ264-CO$1/(CO$7-CO$6+1)&gt;=0),ROUND(CO$1/(CO$7-CO$6+1),0),IF(AND(SUM(CM$10:CM264)&gt;0,CQ264-CM264&gt;=0),CM264,IF(AND(SUM(CM$10:CM264)&gt;0),CO$1-SUM(CM$10:CM264),0)))</f>
        <v>0</v>
      </c>
      <c r="CN265" s="45">
        <f t="shared" si="536"/>
        <v>0</v>
      </c>
      <c r="CO265" s="45">
        <f t="shared" si="537"/>
        <v>0</v>
      </c>
      <c r="CP265" s="45">
        <f t="shared" si="583"/>
        <v>0</v>
      </c>
      <c r="CQ265" s="45">
        <f t="shared" si="538"/>
        <v>0</v>
      </c>
      <c r="CR265" s="45">
        <f>IF(AND(CP265&lt;&gt;0,SUM(CP$9:CP264)=0),ROUND(CO$1*CO$3,0),0)</f>
        <v>0</v>
      </c>
      <c r="CS265" s="18"/>
      <c r="CT265" s="38">
        <f>IF(SUM(DB$9:DB264)&gt;0.9,MAX(CT$9:CT264)+1,0)</f>
        <v>0</v>
      </c>
      <c r="CU265" s="44">
        <f t="shared" si="489"/>
        <v>0</v>
      </c>
      <c r="CV265" s="40">
        <f t="shared" si="490"/>
        <v>52321</v>
      </c>
      <c r="CW265" s="43">
        <f t="shared" si="599"/>
        <v>0</v>
      </c>
      <c r="CX265" s="43">
        <f t="shared" si="584"/>
        <v>0</v>
      </c>
      <c r="CY265" s="45">
        <f>IF(AND(CT265=DA$6,DC264-DA$1/(DA$7-DA$6+1)&gt;=0),ROUND(DA$1/(DA$7-DA$6+1),0),IF(AND(SUM(CY$10:CY264)&gt;0,DC264-CY264&gt;=0),CY264,IF(AND(SUM(CY$10:CY264)&gt;0),DA$1-SUM(CY$10:CY264),0)))</f>
        <v>0</v>
      </c>
      <c r="CZ265" s="45">
        <f t="shared" si="539"/>
        <v>0</v>
      </c>
      <c r="DA265" s="45">
        <f t="shared" si="540"/>
        <v>0</v>
      </c>
      <c r="DB265" s="45">
        <f t="shared" si="585"/>
        <v>0</v>
      </c>
      <c r="DC265" s="45">
        <f t="shared" si="541"/>
        <v>0</v>
      </c>
      <c r="DD265" s="45">
        <f>IF(AND(DB265&lt;&gt;0,SUM(DB$9:DB264)=0),ROUND(DA$1*DA$3,0),0)</f>
        <v>0</v>
      </c>
      <c r="DE265" s="18"/>
      <c r="DF265" s="38">
        <f>IF(SUM(DN$9:DN264)&gt;0.9,MAX(DF$9:DF264)+1,0)</f>
        <v>0</v>
      </c>
      <c r="DG265" s="44">
        <f t="shared" si="491"/>
        <v>0</v>
      </c>
      <c r="DH265" s="40">
        <f t="shared" si="492"/>
        <v>52321</v>
      </c>
      <c r="DI265" s="43">
        <f t="shared" si="600"/>
        <v>0</v>
      </c>
      <c r="DJ265" s="43">
        <f t="shared" si="586"/>
        <v>0</v>
      </c>
      <c r="DK265" s="45">
        <f>IF(AND(DF265=DM$6,DO264-DM$1/(DM$7-DM$6+1)&gt;=0),ROUND(DM$1/(DM$7-DM$6+1),0),IF(AND(SUM(DK$10:DK264)&gt;0,DO264-DK264&gt;=0),DK264,IF(AND(SUM(DK$10:DK264)&gt;0),DM$1-SUM(DK$10:DK264),0)))</f>
        <v>0</v>
      </c>
      <c r="DL265" s="45">
        <f t="shared" si="542"/>
        <v>0</v>
      </c>
      <c r="DM265" s="45">
        <f t="shared" si="543"/>
        <v>0</v>
      </c>
      <c r="DN265" s="45">
        <f t="shared" si="587"/>
        <v>0</v>
      </c>
      <c r="DO265" s="45">
        <f t="shared" si="544"/>
        <v>0</v>
      </c>
      <c r="DP265" s="45">
        <f>IF(AND(DN265&lt;&gt;0,SUM(DN$9:DN264)=0),ROUND(DM$1*DM$3,0),0)</f>
        <v>0</v>
      </c>
      <c r="DQ265" s="18"/>
      <c r="DR265" s="38">
        <f>IF(SUM(DZ$9:DZ264)&gt;0.9,MAX(DR$9:DR264)+1,0)</f>
        <v>0</v>
      </c>
      <c r="DS265" s="44">
        <f t="shared" si="493"/>
        <v>0</v>
      </c>
      <c r="DT265" s="40">
        <f t="shared" si="494"/>
        <v>52321</v>
      </c>
      <c r="DU265" s="43">
        <f t="shared" si="601"/>
        <v>0</v>
      </c>
      <c r="DV265" s="43">
        <f t="shared" si="588"/>
        <v>0</v>
      </c>
      <c r="DW265" s="45">
        <f>IF(AND(DR265=DY$6,EA264-DY$1/(DY$7-DY$6+1)&gt;=0),ROUND(DY$1/(DY$7-DY$6+1),0),IF(AND(SUM(DW$10:DW264)&gt;0,EA264-DW264&gt;=0),DW264,IF(AND(SUM(DW$10:DW264)&gt;0),DY$1-SUM(DW$10:DW264),0)))</f>
        <v>0</v>
      </c>
      <c r="DX265" s="45">
        <f t="shared" si="545"/>
        <v>0</v>
      </c>
      <c r="DY265" s="45">
        <f t="shared" si="546"/>
        <v>0</v>
      </c>
      <c r="DZ265" s="45">
        <f t="shared" si="589"/>
        <v>0</v>
      </c>
      <c r="EA265" s="45">
        <f t="shared" si="547"/>
        <v>0</v>
      </c>
      <c r="EB265" s="45">
        <f>IF(AND(DZ265&lt;&gt;0,SUM(DZ$9:DZ264)=0),ROUND(DY$1*DY$3,0),0)</f>
        <v>0</v>
      </c>
      <c r="EC265" s="18"/>
      <c r="ED265" s="38">
        <f>IF(SUM(EL$9:EL264)&gt;0.9,MAX(ED$9:ED264)+1,0)</f>
        <v>0</v>
      </c>
      <c r="EE265" s="44">
        <f t="shared" si="495"/>
        <v>0</v>
      </c>
      <c r="EF265" s="40">
        <f t="shared" si="496"/>
        <v>52321</v>
      </c>
      <c r="EG265" s="43">
        <f t="shared" si="602"/>
        <v>0</v>
      </c>
      <c r="EH265" s="43">
        <f t="shared" si="590"/>
        <v>0</v>
      </c>
      <c r="EI265" s="45">
        <f>IF(AND(ED265=EK$6,EM264-EK$1/(EK$7-EK$6+1)&gt;=0),ROUND(EK$1/(EK$7-EK$6+1),0),IF(AND(SUM(EI$10:EI264)&gt;0,EM264-EI264&gt;=0),EI264,IF(AND(SUM(EI$10:EI264)&gt;0),EK$1-SUM(EI$10:EI264),0)))</f>
        <v>0</v>
      </c>
      <c r="EJ265" s="45">
        <f t="shared" si="548"/>
        <v>0</v>
      </c>
      <c r="EK265" s="45">
        <f t="shared" si="549"/>
        <v>0</v>
      </c>
      <c r="EL265" s="45">
        <f t="shared" si="591"/>
        <v>0</v>
      </c>
      <c r="EM265" s="45">
        <f t="shared" si="550"/>
        <v>0</v>
      </c>
      <c r="EN265" s="45">
        <f>IF(AND(EL265&lt;&gt;0,SUM(EL$9:EL264)=0),ROUND(EK$1*EK$3,0),0)</f>
        <v>0</v>
      </c>
      <c r="EO265" s="21"/>
      <c r="EP265" s="46">
        <f t="shared" si="567"/>
        <v>237</v>
      </c>
      <c r="EQ265" s="47">
        <f t="shared" si="551"/>
        <v>52321</v>
      </c>
      <c r="ER265" s="48">
        <f t="shared" si="568"/>
        <v>0</v>
      </c>
      <c r="ES265" s="48">
        <f t="shared" si="552"/>
        <v>0</v>
      </c>
      <c r="ET265" s="48">
        <f t="shared" si="553"/>
        <v>0</v>
      </c>
      <c r="EU265" s="48">
        <f t="shared" si="554"/>
        <v>0</v>
      </c>
      <c r="EV265" s="48">
        <f t="shared" si="555"/>
        <v>0</v>
      </c>
      <c r="EW265" s="48">
        <f t="shared" si="556"/>
        <v>0</v>
      </c>
      <c r="EX265" s="48">
        <f t="shared" si="557"/>
        <v>0</v>
      </c>
      <c r="EY265" s="48">
        <f t="shared" si="558"/>
        <v>0</v>
      </c>
      <c r="EZ265" s="48">
        <f t="shared" si="559"/>
        <v>0</v>
      </c>
      <c r="FA265" s="48">
        <f t="shared" si="560"/>
        <v>0</v>
      </c>
      <c r="FB265" s="48">
        <f t="shared" si="561"/>
        <v>0</v>
      </c>
      <c r="FC265" s="48">
        <f t="shared" si="562"/>
        <v>0</v>
      </c>
      <c r="FD265" s="48">
        <f t="shared" si="497"/>
        <v>0</v>
      </c>
      <c r="FE265" s="49">
        <f t="shared" ref="FE265:FE298" si="613">G265+S265+AE265+AQ265+BC265+BO265+CA265+CM265+CY265+DK265+DW265+EI265</f>
        <v>0</v>
      </c>
      <c r="FF265" s="49">
        <f t="shared" si="603"/>
        <v>0</v>
      </c>
      <c r="FG265" s="49">
        <f t="shared" si="604"/>
        <v>0</v>
      </c>
      <c r="FH265" s="49">
        <f t="shared" si="605"/>
        <v>0</v>
      </c>
      <c r="FI265" s="49">
        <f t="shared" si="606"/>
        <v>0</v>
      </c>
      <c r="FJ265" s="49">
        <f t="shared" si="607"/>
        <v>0</v>
      </c>
      <c r="FK265" s="49">
        <f t="shared" si="608"/>
        <v>0</v>
      </c>
      <c r="FL265" s="49">
        <f t="shared" si="609"/>
        <v>0</v>
      </c>
      <c r="FM265" s="49">
        <f t="shared" si="610"/>
        <v>0</v>
      </c>
      <c r="FN265" s="49">
        <f t="shared" si="563"/>
        <v>0</v>
      </c>
      <c r="FO265" s="49">
        <f t="shared" si="564"/>
        <v>0</v>
      </c>
      <c r="FP265" s="49">
        <f t="shared" si="565"/>
        <v>0</v>
      </c>
      <c r="FQ265" s="49">
        <f t="shared" si="566"/>
        <v>0</v>
      </c>
      <c r="FR265" s="49">
        <f t="shared" si="611"/>
        <v>0</v>
      </c>
      <c r="FS265" s="49">
        <f>IF(SUM(FF265:FF$298)=0,FF$299*FS$8/12,0)</f>
        <v>0</v>
      </c>
      <c r="FT265" s="49">
        <f>IF(SUM(FG265:FG$298)=0,FG$299*FT$8/12,0)</f>
        <v>0</v>
      </c>
      <c r="FU265" s="49">
        <f>IF(SUM(FH265:FH$298)=0,FH$299*FU$8/12,0)</f>
        <v>0</v>
      </c>
      <c r="FV265" s="49">
        <f>IF(SUM(FI265:FI$298)=0,FI$299*FV$8/12,0)</f>
        <v>0</v>
      </c>
      <c r="FW265" s="49">
        <f>IF(SUM(FJ265:FJ$298)=0,FJ$299*FW$8/12,0)</f>
        <v>0</v>
      </c>
      <c r="FX265" s="49">
        <f>IF(SUM(FK265:FK$298)=0,FK$299*FX$8/12,0)</f>
        <v>0</v>
      </c>
      <c r="FY265" s="49">
        <f>IF(SUM(FL265:FL$298)=0,FL$299*FY$8/12,0)</f>
        <v>0</v>
      </c>
      <c r="FZ265" s="49">
        <f>IF(SUM(FM265:FM$298)=0,FM$299*FZ$8/12,0)</f>
        <v>0</v>
      </c>
      <c r="GA265" s="49">
        <f>IF(SUM(FN265:FN$298)=0,FN$299*GA$8/12,0)</f>
        <v>0</v>
      </c>
      <c r="GB265" s="49">
        <f>IF(SUM(FO265:FO$298)=0,FO$299*GB$8/12,0)</f>
        <v>0</v>
      </c>
      <c r="GC265" s="49">
        <f>IF(SUM(FP265:FP$298)=0,FP$299*GC$8/12,0)</f>
        <v>0</v>
      </c>
      <c r="GD265" s="49">
        <f>IF(SUM(FQ265:FQ$298)=0,FQ$299*GD$8/12,0)</f>
        <v>0</v>
      </c>
      <c r="GE265" s="49">
        <f t="shared" si="612"/>
        <v>0</v>
      </c>
      <c r="GF265" s="49">
        <f t="shared" si="498"/>
        <v>0</v>
      </c>
      <c r="GG265" s="49">
        <f t="shared" si="511"/>
        <v>0</v>
      </c>
      <c r="GH265" s="49">
        <f t="shared" si="499"/>
        <v>0</v>
      </c>
      <c r="GI265" s="49">
        <f t="shared" si="512"/>
        <v>0</v>
      </c>
      <c r="GJ265" s="49">
        <f t="shared" si="500"/>
        <v>0</v>
      </c>
      <c r="GK265" s="21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  <c r="IW265" s="64"/>
      <c r="IX265" s="64"/>
      <c r="IY265" s="64"/>
      <c r="IZ265" s="64"/>
      <c r="JA265" s="64"/>
      <c r="JB265" s="64"/>
      <c r="JC265" s="64"/>
      <c r="JD265" s="64"/>
      <c r="JE265" s="64"/>
      <c r="JF265" s="64"/>
      <c r="JG265" s="64"/>
      <c r="JH265" s="64"/>
      <c r="JI265" s="64"/>
      <c r="JJ265" s="64"/>
      <c r="JK265" s="64"/>
      <c r="JL265" s="64"/>
      <c r="JM265" s="64"/>
      <c r="JN265" s="64"/>
      <c r="JO265" s="64"/>
      <c r="JP265" s="64"/>
      <c r="JQ265" s="64"/>
      <c r="JR265" s="64"/>
      <c r="JS265" s="64"/>
      <c r="JT265" s="64"/>
      <c r="JU265" s="64"/>
      <c r="JV265" s="64"/>
      <c r="JW265" s="64"/>
      <c r="JX265" s="64"/>
      <c r="JY265" s="64"/>
      <c r="JZ265" s="64"/>
      <c r="KA265" s="64"/>
      <c r="KB265" s="64"/>
      <c r="KC265" s="64"/>
      <c r="KD265" s="64"/>
      <c r="KE265" s="64"/>
      <c r="KF265" s="64"/>
      <c r="KG265" s="64"/>
      <c r="KH265" s="64"/>
      <c r="KI265" s="64"/>
      <c r="KJ265" s="64"/>
      <c r="KK265" s="64"/>
      <c r="KL265" s="64"/>
      <c r="KM265" s="64"/>
    </row>
    <row r="266" spans="1:299">
      <c r="A266" s="57"/>
      <c r="B266" s="38">
        <f>IF(SUM(J$9:J265)&gt;0.9,MAX(B$9:B265)+1,0)</f>
        <v>237</v>
      </c>
      <c r="C266" s="44">
        <f t="shared" ref="C266:C298" si="614">IF(J266+K265&gt;0.8,D266-D265,0)</f>
        <v>0</v>
      </c>
      <c r="D266" s="40">
        <v>52351</v>
      </c>
      <c r="E266" s="43">
        <f t="shared" si="513"/>
        <v>0</v>
      </c>
      <c r="F266" s="43">
        <f t="shared" si="514"/>
        <v>0</v>
      </c>
      <c r="G266" s="45">
        <f>IF(AND(B266=I$6,K265-I$1/(I$7-I$6+1)&gt;=0),ROUND(I$1/(I$7-I$6+1),0),IF(AND(SUM(G$10:G265)&gt;0,K265-G265&gt;=0),G265,IF(AND(SUM(G$10:G265)&gt;0),I$1-SUM(G$10:G265),0)))</f>
        <v>0</v>
      </c>
      <c r="H266" s="45">
        <f t="shared" si="515"/>
        <v>0</v>
      </c>
      <c r="I266" s="45">
        <f t="shared" si="516"/>
        <v>0</v>
      </c>
      <c r="J266" s="45">
        <f t="shared" si="569"/>
        <v>0</v>
      </c>
      <c r="K266" s="45">
        <f t="shared" si="517"/>
        <v>0</v>
      </c>
      <c r="L266" s="45">
        <f>IF(AND(J266&lt;&gt;0,SUM(J$9:J265)=0),ROUND(I$1*I$3,0),0)</f>
        <v>0</v>
      </c>
      <c r="M266" s="18"/>
      <c r="N266" s="38">
        <f>IF(SUM(V$9:V265)&gt;0.9,MAX(N$9:N265)+1,0)</f>
        <v>0</v>
      </c>
      <c r="O266" s="44">
        <f t="shared" ref="O266:O298" si="615">IF(V266+W265&gt;0.8,P266-P265,0)</f>
        <v>0</v>
      </c>
      <c r="P266" s="40">
        <f t="shared" ref="P266:P298" si="616">D266</f>
        <v>52351</v>
      </c>
      <c r="Q266" s="43">
        <f t="shared" si="592"/>
        <v>0</v>
      </c>
      <c r="R266" s="43">
        <f t="shared" si="570"/>
        <v>0</v>
      </c>
      <c r="S266" s="45">
        <f>IF(AND(N266=U$6,W265-U$1/(U$7-U$6+1)&gt;=0),ROUND(U$1/(U$7-U$6+1),0),IF(AND(SUM(S$10:S265)&gt;0,W265-S265&gt;=0),S265,IF(AND(SUM(S$10:S265)&gt;0),U$1-SUM(S$10:S265),0)))</f>
        <v>0</v>
      </c>
      <c r="T266" s="45">
        <f t="shared" si="518"/>
        <v>0</v>
      </c>
      <c r="U266" s="45">
        <f t="shared" si="519"/>
        <v>0</v>
      </c>
      <c r="V266" s="45">
        <f t="shared" si="571"/>
        <v>0</v>
      </c>
      <c r="W266" s="45">
        <f t="shared" si="520"/>
        <v>0</v>
      </c>
      <c r="X266" s="45">
        <f>IF(AND(V266&lt;&gt;0,SUM(V$9:V265)=0),ROUND(U$1*U$3,0),0)</f>
        <v>0</v>
      </c>
      <c r="Y266" s="18"/>
      <c r="Z266" s="38">
        <f>IF(SUM(AH$9:AH265)&gt;0.9,MAX(Z$9:Z265)+1,0)</f>
        <v>0</v>
      </c>
      <c r="AA266" s="44">
        <f t="shared" ref="AA266:AA298" si="617">IF(AH266+AI265&gt;0.8,AB266-AB265,0)</f>
        <v>0</v>
      </c>
      <c r="AB266" s="40">
        <f t="shared" ref="AB266:AB298" si="618">P266</f>
        <v>52351</v>
      </c>
      <c r="AC266" s="43">
        <f t="shared" si="593"/>
        <v>0</v>
      </c>
      <c r="AD266" s="43">
        <f t="shared" si="572"/>
        <v>0</v>
      </c>
      <c r="AE266" s="45">
        <f>IF(AND(Z266=AG$6,AI265-AG$1/(AG$7-AG$6+1)&gt;=0),ROUND(AG$1/(AG$7-AG$6+1),0),IF(AND(SUM(AE$10:AE265)&gt;0,AI265-AE265&gt;=0),AE265,IF(AND(SUM(AE$10:AE265)&gt;0),AG$1-SUM(AE$10:AE265),0)))</f>
        <v>0</v>
      </c>
      <c r="AF266" s="45">
        <f t="shared" si="521"/>
        <v>0</v>
      </c>
      <c r="AG266" s="45">
        <f t="shared" si="522"/>
        <v>0</v>
      </c>
      <c r="AH266" s="45">
        <f t="shared" si="573"/>
        <v>0</v>
      </c>
      <c r="AI266" s="45">
        <f t="shared" si="523"/>
        <v>0</v>
      </c>
      <c r="AJ266" s="45">
        <f>IF(AND(AH266&lt;&gt;0,SUM(AH$9:AH265)=0),ROUND(AG$1*AG$3,0),0)</f>
        <v>0</v>
      </c>
      <c r="AK266" s="18"/>
      <c r="AL266" s="38">
        <f>IF(SUM(AT$9:AT265)&gt;0.9,MAX(AL$9:AL265)+1,0)</f>
        <v>0</v>
      </c>
      <c r="AM266" s="44">
        <f t="shared" ref="AM266:AM298" si="619">IF(AT266+AU265&gt;0.8,AN266-AN265,0)</f>
        <v>0</v>
      </c>
      <c r="AN266" s="40">
        <f t="shared" ref="AN266:AN298" si="620">AB266</f>
        <v>52351</v>
      </c>
      <c r="AO266" s="43">
        <f t="shared" si="594"/>
        <v>0</v>
      </c>
      <c r="AP266" s="43">
        <f t="shared" si="574"/>
        <v>0</v>
      </c>
      <c r="AQ266" s="45">
        <f>IF(AND(AL266=AS$6,AU265-AS$1/(AS$7-AS$6+1)&gt;=0),ROUND(AS$1/(AS$7-AS$6+1),0),IF(AND(SUM(AQ$10:AQ265)&gt;0,AU265-AQ265&gt;=0),AQ265,IF(AND(SUM(AQ$10:AQ265)&gt;0),AS$1-SUM(AQ$10:AQ265),0)))</f>
        <v>0</v>
      </c>
      <c r="AR266" s="45">
        <f t="shared" si="524"/>
        <v>0</v>
      </c>
      <c r="AS266" s="45">
        <f t="shared" si="525"/>
        <v>0</v>
      </c>
      <c r="AT266" s="45">
        <f t="shared" si="575"/>
        <v>0</v>
      </c>
      <c r="AU266" s="45">
        <f t="shared" si="526"/>
        <v>0</v>
      </c>
      <c r="AV266" s="45">
        <f>IF(AND(AT266&lt;&gt;0,SUM(AT$9:AT265)=0),ROUND(AS$1*AS$3,0),0)</f>
        <v>0</v>
      </c>
      <c r="AW266" s="18"/>
      <c r="AX266" s="38">
        <f>IF(SUM(BF$9:BF265)&gt;0.9,MAX(AX$9:AX265)+1,0)</f>
        <v>0</v>
      </c>
      <c r="AY266" s="44">
        <f t="shared" ref="AY266:AY298" si="621">IF(BF266+BG265&gt;0.8,AZ266-AZ265,0)</f>
        <v>0</v>
      </c>
      <c r="AZ266" s="40">
        <f t="shared" ref="AZ266:AZ298" si="622">AN266</f>
        <v>52351</v>
      </c>
      <c r="BA266" s="43">
        <f t="shared" si="595"/>
        <v>0</v>
      </c>
      <c r="BB266" s="43">
        <f t="shared" si="576"/>
        <v>0</v>
      </c>
      <c r="BC266" s="45">
        <f>IF(AND(AX266=BE$6,BG265-BE$1/(BE$7-BE$6+1)&gt;=0),ROUND(BE$1/(BE$7-BE$6+1),0),IF(AND(SUM(BC$10:BC265)&gt;0,BG265-BC265&gt;=0),BC265,IF(AND(SUM(BC$10:BC265)&gt;0),BE$1-SUM(BC$10:BC265),0)))</f>
        <v>0</v>
      </c>
      <c r="BD266" s="45">
        <f t="shared" si="527"/>
        <v>0</v>
      </c>
      <c r="BE266" s="45">
        <f t="shared" si="528"/>
        <v>0</v>
      </c>
      <c r="BF266" s="45">
        <f t="shared" si="577"/>
        <v>0</v>
      </c>
      <c r="BG266" s="45">
        <f t="shared" si="529"/>
        <v>0</v>
      </c>
      <c r="BH266" s="45">
        <f>IF(AND(BF266&lt;&gt;0,SUM(BF$9:BF265)=0),ROUND(BE$1*BE$3,0),0)</f>
        <v>0</v>
      </c>
      <c r="BI266" s="18"/>
      <c r="BJ266" s="38">
        <f>IF(SUM(BR$9:BR265)&gt;0.9,MAX(BJ$9:BJ265)+1,0)</f>
        <v>0</v>
      </c>
      <c r="BK266" s="44">
        <f t="shared" ref="BK266:BK298" si="623">IF(BR266+BS265&gt;0.8,BL266-BL265,0)</f>
        <v>0</v>
      </c>
      <c r="BL266" s="40">
        <f t="shared" ref="BL266:BL298" si="624">AZ266</f>
        <v>52351</v>
      </c>
      <c r="BM266" s="43">
        <f t="shared" si="596"/>
        <v>0</v>
      </c>
      <c r="BN266" s="43">
        <f t="shared" si="578"/>
        <v>0</v>
      </c>
      <c r="BO266" s="45">
        <f>IF(AND(BJ266=BQ$6,BS265-BQ$1/(BQ$7-BQ$6+1)&gt;=0),ROUND(BQ$1/(BQ$7-BQ$6+1),0),IF(AND(SUM(BO$10:BO265)&gt;0,BS265-BO265&gt;=0),BO265,IF(AND(SUM(BO$10:BO265)&gt;0),BQ$1-SUM(BO$10:BO265),0)))</f>
        <v>0</v>
      </c>
      <c r="BP266" s="45">
        <f t="shared" si="530"/>
        <v>0</v>
      </c>
      <c r="BQ266" s="45">
        <f t="shared" si="531"/>
        <v>0</v>
      </c>
      <c r="BR266" s="45">
        <f t="shared" si="579"/>
        <v>0</v>
      </c>
      <c r="BS266" s="45">
        <f t="shared" si="532"/>
        <v>0</v>
      </c>
      <c r="BT266" s="45">
        <f>IF(AND(BR266&lt;&gt;0,SUM(BR$9:BR265)=0),ROUND(BQ$1*BQ$3,0),0)</f>
        <v>0</v>
      </c>
      <c r="BU266" s="18"/>
      <c r="BV266" s="38">
        <f>IF(SUM(CD$9:CD265)&gt;0.9,MAX(BV$9:BV265)+1,0)</f>
        <v>0</v>
      </c>
      <c r="BW266" s="44">
        <f t="shared" ref="BW266:BW298" si="625">IF(CD266+CE265&gt;0.8,BX266-BX265,0)</f>
        <v>0</v>
      </c>
      <c r="BX266" s="40">
        <f t="shared" ref="BX266:BX298" si="626">BL266</f>
        <v>52351</v>
      </c>
      <c r="BY266" s="43">
        <f t="shared" si="597"/>
        <v>0</v>
      </c>
      <c r="BZ266" s="43">
        <f t="shared" si="580"/>
        <v>0</v>
      </c>
      <c r="CA266" s="45">
        <f>IF(AND(BV266=CC$6,CE265-CC$1/(CC$7-CC$6+1)&gt;=0),ROUND(CC$1/(CC$7-CC$6+1),0),IF(AND(SUM(CA$10:CA265)&gt;0,CE265-CA265&gt;=0),CA265,IF(AND(SUM(CA$10:CA265)&gt;0),CC$1-SUM(CA$10:CA265),0)))</f>
        <v>0</v>
      </c>
      <c r="CB266" s="45">
        <f t="shared" si="533"/>
        <v>0</v>
      </c>
      <c r="CC266" s="45">
        <f t="shared" si="534"/>
        <v>0</v>
      </c>
      <c r="CD266" s="45">
        <f t="shared" si="581"/>
        <v>0</v>
      </c>
      <c r="CE266" s="45">
        <f t="shared" si="535"/>
        <v>0</v>
      </c>
      <c r="CF266" s="45">
        <f>IF(AND(CD266&lt;&gt;0,SUM(CD$9:CD265)=0),ROUND(CC$1*CC$3,0),0)</f>
        <v>0</v>
      </c>
      <c r="CG266" s="18"/>
      <c r="CH266" s="38">
        <f>IF(SUM(CP$9:CP265)&gt;0.9,MAX(CH$9:CH265)+1,0)</f>
        <v>0</v>
      </c>
      <c r="CI266" s="44">
        <f t="shared" ref="CI266:CI298" si="627">IF(CP266+CQ265&gt;0.8,CJ266-CJ265,0)</f>
        <v>0</v>
      </c>
      <c r="CJ266" s="40">
        <f t="shared" ref="CJ266:CJ298" si="628">BX266</f>
        <v>52351</v>
      </c>
      <c r="CK266" s="43">
        <f t="shared" si="598"/>
        <v>0</v>
      </c>
      <c r="CL266" s="43">
        <f t="shared" si="582"/>
        <v>0</v>
      </c>
      <c r="CM266" s="45">
        <f>IF(AND(CH266=CO$6,CQ265-CO$1/(CO$7-CO$6+1)&gt;=0),ROUND(CO$1/(CO$7-CO$6+1),0),IF(AND(SUM(CM$10:CM265)&gt;0,CQ265-CM265&gt;=0),CM265,IF(AND(SUM(CM$10:CM265)&gt;0),CO$1-SUM(CM$10:CM265),0)))</f>
        <v>0</v>
      </c>
      <c r="CN266" s="45">
        <f t="shared" si="536"/>
        <v>0</v>
      </c>
      <c r="CO266" s="45">
        <f t="shared" si="537"/>
        <v>0</v>
      </c>
      <c r="CP266" s="45">
        <f t="shared" si="583"/>
        <v>0</v>
      </c>
      <c r="CQ266" s="45">
        <f t="shared" si="538"/>
        <v>0</v>
      </c>
      <c r="CR266" s="45">
        <f>IF(AND(CP266&lt;&gt;0,SUM(CP$9:CP265)=0),ROUND(CO$1*CO$3,0),0)</f>
        <v>0</v>
      </c>
      <c r="CS266" s="18"/>
      <c r="CT266" s="38">
        <f>IF(SUM(DB$9:DB265)&gt;0.9,MAX(CT$9:CT265)+1,0)</f>
        <v>0</v>
      </c>
      <c r="CU266" s="44">
        <f t="shared" ref="CU266:CU298" si="629">IF(DB266+DC265&gt;0.8,CV266-CV265,0)</f>
        <v>0</v>
      </c>
      <c r="CV266" s="40">
        <f t="shared" ref="CV266:CV298" si="630">CJ266</f>
        <v>52351</v>
      </c>
      <c r="CW266" s="43">
        <f t="shared" si="599"/>
        <v>0</v>
      </c>
      <c r="CX266" s="43">
        <f t="shared" si="584"/>
        <v>0</v>
      </c>
      <c r="CY266" s="45">
        <f>IF(AND(CT266=DA$6,DC265-DA$1/(DA$7-DA$6+1)&gt;=0),ROUND(DA$1/(DA$7-DA$6+1),0),IF(AND(SUM(CY$10:CY265)&gt;0,DC265-CY265&gt;=0),CY265,IF(AND(SUM(CY$10:CY265)&gt;0),DA$1-SUM(CY$10:CY265),0)))</f>
        <v>0</v>
      </c>
      <c r="CZ266" s="45">
        <f t="shared" si="539"/>
        <v>0</v>
      </c>
      <c r="DA266" s="45">
        <f t="shared" si="540"/>
        <v>0</v>
      </c>
      <c r="DB266" s="45">
        <f t="shared" si="585"/>
        <v>0</v>
      </c>
      <c r="DC266" s="45">
        <f t="shared" si="541"/>
        <v>0</v>
      </c>
      <c r="DD266" s="45">
        <f>IF(AND(DB266&lt;&gt;0,SUM(DB$9:DB265)=0),ROUND(DA$1*DA$3,0),0)</f>
        <v>0</v>
      </c>
      <c r="DE266" s="18"/>
      <c r="DF266" s="38">
        <f>IF(SUM(DN$9:DN265)&gt;0.9,MAX(DF$9:DF265)+1,0)</f>
        <v>0</v>
      </c>
      <c r="DG266" s="44">
        <f t="shared" ref="DG266:DG298" si="631">IF(DN266+DO265&gt;0.8,DH266-DH265,0)</f>
        <v>0</v>
      </c>
      <c r="DH266" s="40">
        <f t="shared" ref="DH266:DH298" si="632">CV266</f>
        <v>52351</v>
      </c>
      <c r="DI266" s="43">
        <f t="shared" si="600"/>
        <v>0</v>
      </c>
      <c r="DJ266" s="43">
        <f t="shared" si="586"/>
        <v>0</v>
      </c>
      <c r="DK266" s="45">
        <f>IF(AND(DF266=DM$6,DO265-DM$1/(DM$7-DM$6+1)&gt;=0),ROUND(DM$1/(DM$7-DM$6+1),0),IF(AND(SUM(DK$10:DK265)&gt;0,DO265-DK265&gt;=0),DK265,IF(AND(SUM(DK$10:DK265)&gt;0),DM$1-SUM(DK$10:DK265),0)))</f>
        <v>0</v>
      </c>
      <c r="DL266" s="45">
        <f t="shared" si="542"/>
        <v>0</v>
      </c>
      <c r="DM266" s="45">
        <f t="shared" si="543"/>
        <v>0</v>
      </c>
      <c r="DN266" s="45">
        <f t="shared" si="587"/>
        <v>0</v>
      </c>
      <c r="DO266" s="45">
        <f t="shared" si="544"/>
        <v>0</v>
      </c>
      <c r="DP266" s="45">
        <f>IF(AND(DN266&lt;&gt;0,SUM(DN$9:DN265)=0),ROUND(DM$1*DM$3,0),0)</f>
        <v>0</v>
      </c>
      <c r="DQ266" s="18"/>
      <c r="DR266" s="38">
        <f>IF(SUM(DZ$9:DZ265)&gt;0.9,MAX(DR$9:DR265)+1,0)</f>
        <v>0</v>
      </c>
      <c r="DS266" s="44">
        <f t="shared" ref="DS266:DS298" si="633">IF(DZ266+EA265&gt;0.8,DT266-DT265,0)</f>
        <v>0</v>
      </c>
      <c r="DT266" s="40">
        <f t="shared" ref="DT266:DT298" si="634">DH266</f>
        <v>52351</v>
      </c>
      <c r="DU266" s="43">
        <f t="shared" si="601"/>
        <v>0</v>
      </c>
      <c r="DV266" s="43">
        <f t="shared" si="588"/>
        <v>0</v>
      </c>
      <c r="DW266" s="45">
        <f>IF(AND(DR266=DY$6,EA265-DY$1/(DY$7-DY$6+1)&gt;=0),ROUND(DY$1/(DY$7-DY$6+1),0),IF(AND(SUM(DW$10:DW265)&gt;0,EA265-DW265&gt;=0),DW265,IF(AND(SUM(DW$10:DW265)&gt;0),DY$1-SUM(DW$10:DW265),0)))</f>
        <v>0</v>
      </c>
      <c r="DX266" s="45">
        <f t="shared" si="545"/>
        <v>0</v>
      </c>
      <c r="DY266" s="45">
        <f t="shared" si="546"/>
        <v>0</v>
      </c>
      <c r="DZ266" s="45">
        <f t="shared" si="589"/>
        <v>0</v>
      </c>
      <c r="EA266" s="45">
        <f t="shared" si="547"/>
        <v>0</v>
      </c>
      <c r="EB266" s="45">
        <f>IF(AND(DZ266&lt;&gt;0,SUM(DZ$9:DZ265)=0),ROUND(DY$1*DY$3,0),0)</f>
        <v>0</v>
      </c>
      <c r="EC266" s="18"/>
      <c r="ED266" s="38">
        <f>IF(SUM(EL$9:EL265)&gt;0.9,MAX(ED$9:ED265)+1,0)</f>
        <v>0</v>
      </c>
      <c r="EE266" s="44">
        <f t="shared" ref="EE266:EE298" si="635">IF(EL266+EM265&gt;0.8,EF266-EF265,0)</f>
        <v>0</v>
      </c>
      <c r="EF266" s="40">
        <f t="shared" ref="EF266:EF298" si="636">DT266</f>
        <v>52351</v>
      </c>
      <c r="EG266" s="43">
        <f t="shared" si="602"/>
        <v>0</v>
      </c>
      <c r="EH266" s="43">
        <f t="shared" si="590"/>
        <v>0</v>
      </c>
      <c r="EI266" s="45">
        <f>IF(AND(ED266=EK$6,EM265-EK$1/(EK$7-EK$6+1)&gt;=0),ROUND(EK$1/(EK$7-EK$6+1),0),IF(AND(SUM(EI$10:EI265)&gt;0,EM265-EI265&gt;=0),EI265,IF(AND(SUM(EI$10:EI265)&gt;0),EK$1-SUM(EI$10:EI265),0)))</f>
        <v>0</v>
      </c>
      <c r="EJ266" s="45">
        <f t="shared" si="548"/>
        <v>0</v>
      </c>
      <c r="EK266" s="45">
        <f t="shared" si="549"/>
        <v>0</v>
      </c>
      <c r="EL266" s="45">
        <f t="shared" si="591"/>
        <v>0</v>
      </c>
      <c r="EM266" s="45">
        <f t="shared" si="550"/>
        <v>0</v>
      </c>
      <c r="EN266" s="45">
        <f>IF(AND(EL266&lt;&gt;0,SUM(EL$9:EL265)=0),ROUND(EK$1*EK$3,0),0)</f>
        <v>0</v>
      </c>
      <c r="EO266" s="21"/>
      <c r="EP266" s="46">
        <f t="shared" si="567"/>
        <v>238</v>
      </c>
      <c r="EQ266" s="47">
        <f t="shared" si="551"/>
        <v>52351</v>
      </c>
      <c r="ER266" s="48">
        <f t="shared" si="568"/>
        <v>0</v>
      </c>
      <c r="ES266" s="48">
        <f t="shared" si="552"/>
        <v>0</v>
      </c>
      <c r="ET266" s="48">
        <f t="shared" si="553"/>
        <v>0</v>
      </c>
      <c r="EU266" s="48">
        <f t="shared" si="554"/>
        <v>0</v>
      </c>
      <c r="EV266" s="48">
        <f t="shared" si="555"/>
        <v>0</v>
      </c>
      <c r="EW266" s="48">
        <f t="shared" si="556"/>
        <v>0</v>
      </c>
      <c r="EX266" s="48">
        <f t="shared" si="557"/>
        <v>0</v>
      </c>
      <c r="EY266" s="48">
        <f t="shared" si="558"/>
        <v>0</v>
      </c>
      <c r="EZ266" s="48">
        <f t="shared" si="559"/>
        <v>0</v>
      </c>
      <c r="FA266" s="48">
        <f t="shared" si="560"/>
        <v>0</v>
      </c>
      <c r="FB266" s="48">
        <f t="shared" si="561"/>
        <v>0</v>
      </c>
      <c r="FC266" s="48">
        <f t="shared" si="562"/>
        <v>0</v>
      </c>
      <c r="FD266" s="48">
        <f t="shared" ref="FD266:FD298" si="637">SUM(ER266:FC266)</f>
        <v>0</v>
      </c>
      <c r="FE266" s="49">
        <f t="shared" si="613"/>
        <v>0</v>
      </c>
      <c r="FF266" s="49">
        <f t="shared" si="603"/>
        <v>0</v>
      </c>
      <c r="FG266" s="49">
        <f t="shared" si="604"/>
        <v>0</v>
      </c>
      <c r="FH266" s="49">
        <f t="shared" si="605"/>
        <v>0</v>
      </c>
      <c r="FI266" s="49">
        <f t="shared" si="606"/>
        <v>0</v>
      </c>
      <c r="FJ266" s="49">
        <f t="shared" si="607"/>
        <v>0</v>
      </c>
      <c r="FK266" s="49">
        <f t="shared" si="608"/>
        <v>0</v>
      </c>
      <c r="FL266" s="49">
        <f t="shared" si="609"/>
        <v>0</v>
      </c>
      <c r="FM266" s="49">
        <f t="shared" si="610"/>
        <v>0</v>
      </c>
      <c r="FN266" s="49">
        <f t="shared" si="563"/>
        <v>0</v>
      </c>
      <c r="FO266" s="49">
        <f t="shared" si="564"/>
        <v>0</v>
      </c>
      <c r="FP266" s="49">
        <f t="shared" si="565"/>
        <v>0</v>
      </c>
      <c r="FQ266" s="49">
        <f t="shared" si="566"/>
        <v>0</v>
      </c>
      <c r="FR266" s="49">
        <f t="shared" si="611"/>
        <v>0</v>
      </c>
      <c r="FS266" s="49">
        <f>IF(SUM(FF266:FF$298)=0,FF$299*FS$8/12,0)</f>
        <v>0</v>
      </c>
      <c r="FT266" s="49">
        <f>IF(SUM(FG266:FG$298)=0,FG$299*FT$8/12,0)</f>
        <v>0</v>
      </c>
      <c r="FU266" s="49">
        <f>IF(SUM(FH266:FH$298)=0,FH$299*FU$8/12,0)</f>
        <v>0</v>
      </c>
      <c r="FV266" s="49">
        <f>IF(SUM(FI266:FI$298)=0,FI$299*FV$8/12,0)</f>
        <v>0</v>
      </c>
      <c r="FW266" s="49">
        <f>IF(SUM(FJ266:FJ$298)=0,FJ$299*FW$8/12,0)</f>
        <v>0</v>
      </c>
      <c r="FX266" s="49">
        <f>IF(SUM(FK266:FK$298)=0,FK$299*FX$8/12,0)</f>
        <v>0</v>
      </c>
      <c r="FY266" s="49">
        <f>IF(SUM(FL266:FL$298)=0,FL$299*FY$8/12,0)</f>
        <v>0</v>
      </c>
      <c r="FZ266" s="49">
        <f>IF(SUM(FM266:FM$298)=0,FM$299*FZ$8/12,0)</f>
        <v>0</v>
      </c>
      <c r="GA266" s="49">
        <f>IF(SUM(FN266:FN$298)=0,FN$299*GA$8/12,0)</f>
        <v>0</v>
      </c>
      <c r="GB266" s="49">
        <f>IF(SUM(FO266:FO$298)=0,FO$299*GB$8/12,0)</f>
        <v>0</v>
      </c>
      <c r="GC266" s="49">
        <f>IF(SUM(FP266:FP$298)=0,FP$299*GC$8/12,0)</f>
        <v>0</v>
      </c>
      <c r="GD266" s="49">
        <f>IF(SUM(FQ266:FQ$298)=0,FQ$299*GD$8/12,0)</f>
        <v>0</v>
      </c>
      <c r="GE266" s="49">
        <f t="shared" si="612"/>
        <v>0</v>
      </c>
      <c r="GF266" s="49">
        <f t="shared" ref="GF266:GF298" si="638">H266+T266+AF266+AR266+BD266+BP266+CB266+CN266+CZ266+DL266+DX266+EJ266</f>
        <v>0</v>
      </c>
      <c r="GG266" s="49">
        <f t="shared" si="511"/>
        <v>0</v>
      </c>
      <c r="GH266" s="49">
        <f t="shared" ref="GH266:GH298" si="639">J266+V266+AH266+AT266+BF266+BR266+CD266+CP266+DB266+DN266+DZ266+EL266</f>
        <v>0</v>
      </c>
      <c r="GI266" s="49">
        <f t="shared" si="512"/>
        <v>0</v>
      </c>
      <c r="GJ266" s="49">
        <f t="shared" ref="GJ266:GJ298" si="640">L266+X266+AJ266+AV266+BH266+BT266+CF266+CR266+DD266+DP266+EB266+EN266</f>
        <v>0</v>
      </c>
      <c r="GK266" s="21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  <c r="IW266" s="64"/>
      <c r="IX266" s="64"/>
      <c r="IY266" s="64"/>
      <c r="IZ266" s="64"/>
      <c r="JA266" s="64"/>
      <c r="JB266" s="64"/>
      <c r="JC266" s="64"/>
      <c r="JD266" s="64"/>
      <c r="JE266" s="64"/>
      <c r="JF266" s="64"/>
      <c r="JG266" s="64"/>
      <c r="JH266" s="64"/>
      <c r="JI266" s="64"/>
      <c r="JJ266" s="64"/>
      <c r="JK266" s="64"/>
      <c r="JL266" s="64"/>
      <c r="JM266" s="64"/>
      <c r="JN266" s="64"/>
      <c r="JO266" s="64"/>
      <c r="JP266" s="64"/>
      <c r="JQ266" s="64"/>
      <c r="JR266" s="64"/>
      <c r="JS266" s="64"/>
      <c r="JT266" s="64"/>
      <c r="JU266" s="64"/>
      <c r="JV266" s="64"/>
      <c r="JW266" s="64"/>
      <c r="JX266" s="64"/>
      <c r="JY266" s="64"/>
      <c r="JZ266" s="64"/>
      <c r="KA266" s="64"/>
      <c r="KB266" s="64"/>
      <c r="KC266" s="64"/>
      <c r="KD266" s="64"/>
      <c r="KE266" s="64"/>
      <c r="KF266" s="64"/>
      <c r="KG266" s="64"/>
      <c r="KH266" s="64"/>
      <c r="KI266" s="64"/>
      <c r="KJ266" s="64"/>
      <c r="KK266" s="64"/>
      <c r="KL266" s="64"/>
      <c r="KM266" s="64"/>
    </row>
    <row r="267" spans="1:299">
      <c r="A267" s="57"/>
      <c r="B267" s="38">
        <f>IF(SUM(J$9:J266)&gt;0.9,MAX(B$9:B266)+1,0)</f>
        <v>238</v>
      </c>
      <c r="C267" s="44">
        <f t="shared" si="614"/>
        <v>0</v>
      </c>
      <c r="D267" s="40">
        <v>52382</v>
      </c>
      <c r="E267" s="43">
        <f t="shared" si="513"/>
        <v>0</v>
      </c>
      <c r="F267" s="43">
        <f t="shared" si="514"/>
        <v>0</v>
      </c>
      <c r="G267" s="45">
        <f>IF(AND(B267=I$6,K266-I$1/(I$7-I$6+1)&gt;=0),ROUND(I$1/(I$7-I$6+1),0),IF(AND(SUM(G$10:G266)&gt;0,K266-G266&gt;=0),G266,IF(AND(SUM(G$10:G266)&gt;0),I$1-SUM(G$10:G266),0)))</f>
        <v>0</v>
      </c>
      <c r="H267" s="45">
        <f t="shared" si="515"/>
        <v>0</v>
      </c>
      <c r="I267" s="45">
        <f t="shared" si="516"/>
        <v>0</v>
      </c>
      <c r="J267" s="45">
        <f t="shared" si="569"/>
        <v>0</v>
      </c>
      <c r="K267" s="45">
        <f t="shared" si="517"/>
        <v>0</v>
      </c>
      <c r="L267" s="45">
        <f>IF(AND(J267&lt;&gt;0,SUM(J$9:J266)=0),ROUND(I$1*I$3,0),0)</f>
        <v>0</v>
      </c>
      <c r="M267" s="18"/>
      <c r="N267" s="38">
        <f>IF(SUM(V$9:V266)&gt;0.9,MAX(N$9:N266)+1,0)</f>
        <v>0</v>
      </c>
      <c r="O267" s="44">
        <f t="shared" si="615"/>
        <v>0</v>
      </c>
      <c r="P267" s="40">
        <f t="shared" si="616"/>
        <v>52382</v>
      </c>
      <c r="Q267" s="43">
        <f t="shared" si="592"/>
        <v>0</v>
      </c>
      <c r="R267" s="43">
        <f t="shared" si="570"/>
        <v>0</v>
      </c>
      <c r="S267" s="45">
        <f>IF(AND(N267=U$6,W266-U$1/(U$7-U$6+1)&gt;=0),ROUND(U$1/(U$7-U$6+1),0),IF(AND(SUM(S$10:S266)&gt;0,W266-S266&gt;=0),S266,IF(AND(SUM(S$10:S266)&gt;0),U$1-SUM(S$10:S266),0)))</f>
        <v>0</v>
      </c>
      <c r="T267" s="45">
        <f t="shared" si="518"/>
        <v>0</v>
      </c>
      <c r="U267" s="45">
        <f t="shared" si="519"/>
        <v>0</v>
      </c>
      <c r="V267" s="45">
        <f t="shared" si="571"/>
        <v>0</v>
      </c>
      <c r="W267" s="45">
        <f t="shared" si="520"/>
        <v>0</v>
      </c>
      <c r="X267" s="45">
        <f>IF(AND(V267&lt;&gt;0,SUM(V$9:V266)=0),ROUND(U$1*U$3,0),0)</f>
        <v>0</v>
      </c>
      <c r="Y267" s="18"/>
      <c r="Z267" s="38">
        <f>IF(SUM(AH$9:AH266)&gt;0.9,MAX(Z$9:Z266)+1,0)</f>
        <v>0</v>
      </c>
      <c r="AA267" s="44">
        <f t="shared" si="617"/>
        <v>0</v>
      </c>
      <c r="AB267" s="40">
        <f t="shared" si="618"/>
        <v>52382</v>
      </c>
      <c r="AC267" s="43">
        <f t="shared" si="593"/>
        <v>0</v>
      </c>
      <c r="AD267" s="43">
        <f t="shared" si="572"/>
        <v>0</v>
      </c>
      <c r="AE267" s="45">
        <f>IF(AND(Z267=AG$6,AI266-AG$1/(AG$7-AG$6+1)&gt;=0),ROUND(AG$1/(AG$7-AG$6+1),0),IF(AND(SUM(AE$10:AE266)&gt;0,AI266-AE266&gt;=0),AE266,IF(AND(SUM(AE$10:AE266)&gt;0),AG$1-SUM(AE$10:AE266),0)))</f>
        <v>0</v>
      </c>
      <c r="AF267" s="45">
        <f t="shared" si="521"/>
        <v>0</v>
      </c>
      <c r="AG267" s="45">
        <f t="shared" si="522"/>
        <v>0</v>
      </c>
      <c r="AH267" s="45">
        <f t="shared" si="573"/>
        <v>0</v>
      </c>
      <c r="AI267" s="45">
        <f t="shared" si="523"/>
        <v>0</v>
      </c>
      <c r="AJ267" s="45">
        <f>IF(AND(AH267&lt;&gt;0,SUM(AH$9:AH266)=0),ROUND(AG$1*AG$3,0),0)</f>
        <v>0</v>
      </c>
      <c r="AK267" s="18"/>
      <c r="AL267" s="38">
        <f>IF(SUM(AT$9:AT266)&gt;0.9,MAX(AL$9:AL266)+1,0)</f>
        <v>0</v>
      </c>
      <c r="AM267" s="44">
        <f t="shared" si="619"/>
        <v>0</v>
      </c>
      <c r="AN267" s="40">
        <f t="shared" si="620"/>
        <v>52382</v>
      </c>
      <c r="AO267" s="43">
        <f t="shared" si="594"/>
        <v>0</v>
      </c>
      <c r="AP267" s="43">
        <f t="shared" si="574"/>
        <v>0</v>
      </c>
      <c r="AQ267" s="45">
        <f>IF(AND(AL267=AS$6,AU266-AS$1/(AS$7-AS$6+1)&gt;=0),ROUND(AS$1/(AS$7-AS$6+1),0),IF(AND(SUM(AQ$10:AQ266)&gt;0,AU266-AQ266&gt;=0),AQ266,IF(AND(SUM(AQ$10:AQ266)&gt;0),AS$1-SUM(AQ$10:AQ266),0)))</f>
        <v>0</v>
      </c>
      <c r="AR267" s="45">
        <f t="shared" si="524"/>
        <v>0</v>
      </c>
      <c r="AS267" s="45">
        <f t="shared" si="525"/>
        <v>0</v>
      </c>
      <c r="AT267" s="45">
        <f t="shared" si="575"/>
        <v>0</v>
      </c>
      <c r="AU267" s="45">
        <f t="shared" si="526"/>
        <v>0</v>
      </c>
      <c r="AV267" s="45">
        <f>IF(AND(AT267&lt;&gt;0,SUM(AT$9:AT266)=0),ROUND(AS$1*AS$3,0),0)</f>
        <v>0</v>
      </c>
      <c r="AW267" s="18"/>
      <c r="AX267" s="38">
        <f>IF(SUM(BF$9:BF266)&gt;0.9,MAX(AX$9:AX266)+1,0)</f>
        <v>0</v>
      </c>
      <c r="AY267" s="44">
        <f t="shared" si="621"/>
        <v>0</v>
      </c>
      <c r="AZ267" s="40">
        <f t="shared" si="622"/>
        <v>52382</v>
      </c>
      <c r="BA267" s="43">
        <f t="shared" si="595"/>
        <v>0</v>
      </c>
      <c r="BB267" s="43">
        <f t="shared" si="576"/>
        <v>0</v>
      </c>
      <c r="BC267" s="45">
        <f>IF(AND(AX267=BE$6,BG266-BE$1/(BE$7-BE$6+1)&gt;=0),ROUND(BE$1/(BE$7-BE$6+1),0),IF(AND(SUM(BC$10:BC266)&gt;0,BG266-BC266&gt;=0),BC266,IF(AND(SUM(BC$10:BC266)&gt;0),BE$1-SUM(BC$10:BC266),0)))</f>
        <v>0</v>
      </c>
      <c r="BD267" s="45">
        <f t="shared" si="527"/>
        <v>0</v>
      </c>
      <c r="BE267" s="45">
        <f t="shared" si="528"/>
        <v>0</v>
      </c>
      <c r="BF267" s="45">
        <f t="shared" si="577"/>
        <v>0</v>
      </c>
      <c r="BG267" s="45">
        <f t="shared" si="529"/>
        <v>0</v>
      </c>
      <c r="BH267" s="45">
        <f>IF(AND(BF267&lt;&gt;0,SUM(BF$9:BF266)=0),ROUND(BE$1*BE$3,0),0)</f>
        <v>0</v>
      </c>
      <c r="BI267" s="18"/>
      <c r="BJ267" s="38">
        <f>IF(SUM(BR$9:BR266)&gt;0.9,MAX(BJ$9:BJ266)+1,0)</f>
        <v>0</v>
      </c>
      <c r="BK267" s="44">
        <f t="shared" si="623"/>
        <v>0</v>
      </c>
      <c r="BL267" s="40">
        <f t="shared" si="624"/>
        <v>52382</v>
      </c>
      <c r="BM267" s="43">
        <f t="shared" si="596"/>
        <v>0</v>
      </c>
      <c r="BN267" s="43">
        <f t="shared" si="578"/>
        <v>0</v>
      </c>
      <c r="BO267" s="45">
        <f>IF(AND(BJ267=BQ$6,BS266-BQ$1/(BQ$7-BQ$6+1)&gt;=0),ROUND(BQ$1/(BQ$7-BQ$6+1),0),IF(AND(SUM(BO$10:BO266)&gt;0,BS266-BO266&gt;=0),BO266,IF(AND(SUM(BO$10:BO266)&gt;0),BQ$1-SUM(BO$10:BO266),0)))</f>
        <v>0</v>
      </c>
      <c r="BP267" s="45">
        <f t="shared" si="530"/>
        <v>0</v>
      </c>
      <c r="BQ267" s="45">
        <f t="shared" si="531"/>
        <v>0</v>
      </c>
      <c r="BR267" s="45">
        <f t="shared" si="579"/>
        <v>0</v>
      </c>
      <c r="BS267" s="45">
        <f t="shared" si="532"/>
        <v>0</v>
      </c>
      <c r="BT267" s="45">
        <f>IF(AND(BR267&lt;&gt;0,SUM(BR$9:BR266)=0),ROUND(BQ$1*BQ$3,0),0)</f>
        <v>0</v>
      </c>
      <c r="BU267" s="18"/>
      <c r="BV267" s="38">
        <f>IF(SUM(CD$9:CD266)&gt;0.9,MAX(BV$9:BV266)+1,0)</f>
        <v>0</v>
      </c>
      <c r="BW267" s="44">
        <f t="shared" si="625"/>
        <v>0</v>
      </c>
      <c r="BX267" s="40">
        <f t="shared" si="626"/>
        <v>52382</v>
      </c>
      <c r="BY267" s="43">
        <f t="shared" si="597"/>
        <v>0</v>
      </c>
      <c r="BZ267" s="43">
        <f t="shared" si="580"/>
        <v>0</v>
      </c>
      <c r="CA267" s="45">
        <f>IF(AND(BV267=CC$6,CE266-CC$1/(CC$7-CC$6+1)&gt;=0),ROUND(CC$1/(CC$7-CC$6+1),0),IF(AND(SUM(CA$10:CA266)&gt;0,CE266-CA266&gt;=0),CA266,IF(AND(SUM(CA$10:CA266)&gt;0),CC$1-SUM(CA$10:CA266),0)))</f>
        <v>0</v>
      </c>
      <c r="CB267" s="45">
        <f t="shared" si="533"/>
        <v>0</v>
      </c>
      <c r="CC267" s="45">
        <f t="shared" si="534"/>
        <v>0</v>
      </c>
      <c r="CD267" s="45">
        <f t="shared" si="581"/>
        <v>0</v>
      </c>
      <c r="CE267" s="45">
        <f t="shared" si="535"/>
        <v>0</v>
      </c>
      <c r="CF267" s="45">
        <f>IF(AND(CD267&lt;&gt;0,SUM(CD$9:CD266)=0),ROUND(CC$1*CC$3,0),0)</f>
        <v>0</v>
      </c>
      <c r="CG267" s="18"/>
      <c r="CH267" s="38">
        <f>IF(SUM(CP$9:CP266)&gt;0.9,MAX(CH$9:CH266)+1,0)</f>
        <v>0</v>
      </c>
      <c r="CI267" s="44">
        <f t="shared" si="627"/>
        <v>0</v>
      </c>
      <c r="CJ267" s="40">
        <f t="shared" si="628"/>
        <v>52382</v>
      </c>
      <c r="CK267" s="43">
        <f t="shared" si="598"/>
        <v>0</v>
      </c>
      <c r="CL267" s="43">
        <f t="shared" si="582"/>
        <v>0</v>
      </c>
      <c r="CM267" s="45">
        <f>IF(AND(CH267=CO$6,CQ266-CO$1/(CO$7-CO$6+1)&gt;=0),ROUND(CO$1/(CO$7-CO$6+1),0),IF(AND(SUM(CM$10:CM266)&gt;0,CQ266-CM266&gt;=0),CM266,IF(AND(SUM(CM$10:CM266)&gt;0),CO$1-SUM(CM$10:CM266),0)))</f>
        <v>0</v>
      </c>
      <c r="CN267" s="45">
        <f t="shared" si="536"/>
        <v>0</v>
      </c>
      <c r="CO267" s="45">
        <f t="shared" si="537"/>
        <v>0</v>
      </c>
      <c r="CP267" s="45">
        <f t="shared" si="583"/>
        <v>0</v>
      </c>
      <c r="CQ267" s="45">
        <f t="shared" si="538"/>
        <v>0</v>
      </c>
      <c r="CR267" s="45">
        <f>IF(AND(CP267&lt;&gt;0,SUM(CP$9:CP266)=0),ROUND(CO$1*CO$3,0),0)</f>
        <v>0</v>
      </c>
      <c r="CS267" s="18"/>
      <c r="CT267" s="38">
        <f>IF(SUM(DB$9:DB266)&gt;0.9,MAX(CT$9:CT266)+1,0)</f>
        <v>0</v>
      </c>
      <c r="CU267" s="44">
        <f t="shared" si="629"/>
        <v>0</v>
      </c>
      <c r="CV267" s="40">
        <f t="shared" si="630"/>
        <v>52382</v>
      </c>
      <c r="CW267" s="43">
        <f t="shared" si="599"/>
        <v>0</v>
      </c>
      <c r="CX267" s="43">
        <f t="shared" si="584"/>
        <v>0</v>
      </c>
      <c r="CY267" s="45">
        <f>IF(AND(CT267=DA$6,DC266-DA$1/(DA$7-DA$6+1)&gt;=0),ROUND(DA$1/(DA$7-DA$6+1),0),IF(AND(SUM(CY$10:CY266)&gt;0,DC266-CY266&gt;=0),CY266,IF(AND(SUM(CY$10:CY266)&gt;0),DA$1-SUM(CY$10:CY266),0)))</f>
        <v>0</v>
      </c>
      <c r="CZ267" s="45">
        <f t="shared" si="539"/>
        <v>0</v>
      </c>
      <c r="DA267" s="45">
        <f t="shared" si="540"/>
        <v>0</v>
      </c>
      <c r="DB267" s="45">
        <f t="shared" si="585"/>
        <v>0</v>
      </c>
      <c r="DC267" s="45">
        <f t="shared" si="541"/>
        <v>0</v>
      </c>
      <c r="DD267" s="45">
        <f>IF(AND(DB267&lt;&gt;0,SUM(DB$9:DB266)=0),ROUND(DA$1*DA$3,0),0)</f>
        <v>0</v>
      </c>
      <c r="DE267" s="18"/>
      <c r="DF267" s="38">
        <f>IF(SUM(DN$9:DN266)&gt;0.9,MAX(DF$9:DF266)+1,0)</f>
        <v>0</v>
      </c>
      <c r="DG267" s="44">
        <f t="shared" si="631"/>
        <v>0</v>
      </c>
      <c r="DH267" s="40">
        <f t="shared" si="632"/>
        <v>52382</v>
      </c>
      <c r="DI267" s="43">
        <f t="shared" si="600"/>
        <v>0</v>
      </c>
      <c r="DJ267" s="43">
        <f t="shared" si="586"/>
        <v>0</v>
      </c>
      <c r="DK267" s="45">
        <f>IF(AND(DF267=DM$6,DO266-DM$1/(DM$7-DM$6+1)&gt;=0),ROUND(DM$1/(DM$7-DM$6+1),0),IF(AND(SUM(DK$10:DK266)&gt;0,DO266-DK266&gt;=0),DK266,IF(AND(SUM(DK$10:DK266)&gt;0),DM$1-SUM(DK$10:DK266),0)))</f>
        <v>0</v>
      </c>
      <c r="DL267" s="45">
        <f t="shared" si="542"/>
        <v>0</v>
      </c>
      <c r="DM267" s="45">
        <f t="shared" si="543"/>
        <v>0</v>
      </c>
      <c r="DN267" s="45">
        <f t="shared" si="587"/>
        <v>0</v>
      </c>
      <c r="DO267" s="45">
        <f t="shared" si="544"/>
        <v>0</v>
      </c>
      <c r="DP267" s="45">
        <f>IF(AND(DN267&lt;&gt;0,SUM(DN$9:DN266)=0),ROUND(DM$1*DM$3,0),0)</f>
        <v>0</v>
      </c>
      <c r="DQ267" s="18"/>
      <c r="DR267" s="38">
        <f>IF(SUM(DZ$9:DZ266)&gt;0.9,MAX(DR$9:DR266)+1,0)</f>
        <v>0</v>
      </c>
      <c r="DS267" s="44">
        <f t="shared" si="633"/>
        <v>0</v>
      </c>
      <c r="DT267" s="40">
        <f t="shared" si="634"/>
        <v>52382</v>
      </c>
      <c r="DU267" s="43">
        <f t="shared" si="601"/>
        <v>0</v>
      </c>
      <c r="DV267" s="43">
        <f t="shared" si="588"/>
        <v>0</v>
      </c>
      <c r="DW267" s="45">
        <f>IF(AND(DR267=DY$6,EA266-DY$1/(DY$7-DY$6+1)&gt;=0),ROUND(DY$1/(DY$7-DY$6+1),0),IF(AND(SUM(DW$10:DW266)&gt;0,EA266-DW266&gt;=0),DW266,IF(AND(SUM(DW$10:DW266)&gt;0),DY$1-SUM(DW$10:DW266),0)))</f>
        <v>0</v>
      </c>
      <c r="DX267" s="45">
        <f t="shared" si="545"/>
        <v>0</v>
      </c>
      <c r="DY267" s="45">
        <f t="shared" si="546"/>
        <v>0</v>
      </c>
      <c r="DZ267" s="45">
        <f t="shared" si="589"/>
        <v>0</v>
      </c>
      <c r="EA267" s="45">
        <f t="shared" si="547"/>
        <v>0</v>
      </c>
      <c r="EB267" s="45">
        <f>IF(AND(DZ267&lt;&gt;0,SUM(DZ$9:DZ266)=0),ROUND(DY$1*DY$3,0),0)</f>
        <v>0</v>
      </c>
      <c r="EC267" s="18"/>
      <c r="ED267" s="38">
        <f>IF(SUM(EL$9:EL266)&gt;0.9,MAX(ED$9:ED266)+1,0)</f>
        <v>0</v>
      </c>
      <c r="EE267" s="44">
        <f t="shared" si="635"/>
        <v>0</v>
      </c>
      <c r="EF267" s="40">
        <f t="shared" si="636"/>
        <v>52382</v>
      </c>
      <c r="EG267" s="43">
        <f t="shared" si="602"/>
        <v>0</v>
      </c>
      <c r="EH267" s="43">
        <f t="shared" si="590"/>
        <v>0</v>
      </c>
      <c r="EI267" s="45">
        <f>IF(AND(ED267=EK$6,EM266-EK$1/(EK$7-EK$6+1)&gt;=0),ROUND(EK$1/(EK$7-EK$6+1),0),IF(AND(SUM(EI$10:EI266)&gt;0,EM266-EI266&gt;=0),EI266,IF(AND(SUM(EI$10:EI266)&gt;0),EK$1-SUM(EI$10:EI266),0)))</f>
        <v>0</v>
      </c>
      <c r="EJ267" s="45">
        <f t="shared" si="548"/>
        <v>0</v>
      </c>
      <c r="EK267" s="45">
        <f t="shared" si="549"/>
        <v>0</v>
      </c>
      <c r="EL267" s="45">
        <f t="shared" si="591"/>
        <v>0</v>
      </c>
      <c r="EM267" s="45">
        <f t="shared" si="550"/>
        <v>0</v>
      </c>
      <c r="EN267" s="45">
        <f>IF(AND(EL267&lt;&gt;0,SUM(EL$9:EL266)=0),ROUND(EK$1*EK$3,0),0)</f>
        <v>0</v>
      </c>
      <c r="EO267" s="21"/>
      <c r="EP267" s="46">
        <f t="shared" si="567"/>
        <v>239</v>
      </c>
      <c r="EQ267" s="47">
        <f t="shared" si="551"/>
        <v>52382</v>
      </c>
      <c r="ER267" s="48">
        <f t="shared" si="568"/>
        <v>0</v>
      </c>
      <c r="ES267" s="48">
        <f t="shared" si="552"/>
        <v>0</v>
      </c>
      <c r="ET267" s="48">
        <f t="shared" si="553"/>
        <v>0</v>
      </c>
      <c r="EU267" s="48">
        <f t="shared" si="554"/>
        <v>0</v>
      </c>
      <c r="EV267" s="48">
        <f t="shared" si="555"/>
        <v>0</v>
      </c>
      <c r="EW267" s="48">
        <f t="shared" si="556"/>
        <v>0</v>
      </c>
      <c r="EX267" s="48">
        <f t="shared" si="557"/>
        <v>0</v>
      </c>
      <c r="EY267" s="48">
        <f t="shared" si="558"/>
        <v>0</v>
      </c>
      <c r="EZ267" s="48">
        <f t="shared" si="559"/>
        <v>0</v>
      </c>
      <c r="FA267" s="48">
        <f t="shared" si="560"/>
        <v>0</v>
      </c>
      <c r="FB267" s="48">
        <f t="shared" si="561"/>
        <v>0</v>
      </c>
      <c r="FC267" s="48">
        <f t="shared" si="562"/>
        <v>0</v>
      </c>
      <c r="FD267" s="48">
        <f t="shared" si="637"/>
        <v>0</v>
      </c>
      <c r="FE267" s="49">
        <f t="shared" si="613"/>
        <v>0</v>
      </c>
      <c r="FF267" s="49">
        <f t="shared" si="603"/>
        <v>0</v>
      </c>
      <c r="FG267" s="49">
        <f t="shared" si="604"/>
        <v>0</v>
      </c>
      <c r="FH267" s="49">
        <f t="shared" si="605"/>
        <v>0</v>
      </c>
      <c r="FI267" s="49">
        <f t="shared" si="606"/>
        <v>0</v>
      </c>
      <c r="FJ267" s="49">
        <f t="shared" si="607"/>
        <v>0</v>
      </c>
      <c r="FK267" s="49">
        <f t="shared" si="608"/>
        <v>0</v>
      </c>
      <c r="FL267" s="49">
        <f t="shared" si="609"/>
        <v>0</v>
      </c>
      <c r="FM267" s="49">
        <f t="shared" si="610"/>
        <v>0</v>
      </c>
      <c r="FN267" s="49">
        <f t="shared" si="563"/>
        <v>0</v>
      </c>
      <c r="FO267" s="49">
        <f t="shared" si="564"/>
        <v>0</v>
      </c>
      <c r="FP267" s="49">
        <f t="shared" si="565"/>
        <v>0</v>
      </c>
      <c r="FQ267" s="49">
        <f t="shared" si="566"/>
        <v>0</v>
      </c>
      <c r="FR267" s="49">
        <f t="shared" si="611"/>
        <v>0</v>
      </c>
      <c r="FS267" s="49">
        <f>IF(SUM(FF267:FF$298)=0,FF$299*FS$8/12,0)</f>
        <v>0</v>
      </c>
      <c r="FT267" s="49">
        <f>IF(SUM(FG267:FG$298)=0,FG$299*FT$8/12,0)</f>
        <v>0</v>
      </c>
      <c r="FU267" s="49">
        <f>IF(SUM(FH267:FH$298)=0,FH$299*FU$8/12,0)</f>
        <v>0</v>
      </c>
      <c r="FV267" s="49">
        <f>IF(SUM(FI267:FI$298)=0,FI$299*FV$8/12,0)</f>
        <v>0</v>
      </c>
      <c r="FW267" s="49">
        <f>IF(SUM(FJ267:FJ$298)=0,FJ$299*FW$8/12,0)</f>
        <v>0</v>
      </c>
      <c r="FX267" s="49">
        <f>IF(SUM(FK267:FK$298)=0,FK$299*FX$8/12,0)</f>
        <v>0</v>
      </c>
      <c r="FY267" s="49">
        <f>IF(SUM(FL267:FL$298)=0,FL$299*FY$8/12,0)</f>
        <v>0</v>
      </c>
      <c r="FZ267" s="49">
        <f>IF(SUM(FM267:FM$298)=0,FM$299*FZ$8/12,0)</f>
        <v>0</v>
      </c>
      <c r="GA267" s="49">
        <f>IF(SUM(FN267:FN$298)=0,FN$299*GA$8/12,0)</f>
        <v>0</v>
      </c>
      <c r="GB267" s="49">
        <f>IF(SUM(FO267:FO$298)=0,FO$299*GB$8/12,0)</f>
        <v>0</v>
      </c>
      <c r="GC267" s="49">
        <f>IF(SUM(FP267:FP$298)=0,FP$299*GC$8/12,0)</f>
        <v>0</v>
      </c>
      <c r="GD267" s="49">
        <f>IF(SUM(FQ267:FQ$298)=0,FQ$299*GD$8/12,0)</f>
        <v>0</v>
      </c>
      <c r="GE267" s="49">
        <f t="shared" si="612"/>
        <v>0</v>
      </c>
      <c r="GF267" s="49">
        <f t="shared" si="638"/>
        <v>0</v>
      </c>
      <c r="GG267" s="49">
        <f t="shared" ref="GG267:GG298" si="641">FE267+GF267</f>
        <v>0</v>
      </c>
      <c r="GH267" s="49">
        <f t="shared" si="639"/>
        <v>0</v>
      </c>
      <c r="GI267" s="49">
        <f t="shared" ref="GI267:GI298" si="642">GI266+GH267-FE267</f>
        <v>0</v>
      </c>
      <c r="GJ267" s="49">
        <f t="shared" si="640"/>
        <v>0</v>
      </c>
      <c r="GK267" s="21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  <c r="IW267" s="64"/>
      <c r="IX267" s="64"/>
      <c r="IY267" s="64"/>
      <c r="IZ267" s="64"/>
      <c r="JA267" s="64"/>
      <c r="JB267" s="64"/>
      <c r="JC267" s="64"/>
      <c r="JD267" s="64"/>
      <c r="JE267" s="64"/>
      <c r="JF267" s="64"/>
      <c r="JG267" s="64"/>
      <c r="JH267" s="64"/>
      <c r="JI267" s="64"/>
      <c r="JJ267" s="64"/>
      <c r="JK267" s="64"/>
      <c r="JL267" s="64"/>
      <c r="JM267" s="64"/>
      <c r="JN267" s="64"/>
      <c r="JO267" s="64"/>
      <c r="JP267" s="64"/>
      <c r="JQ267" s="64"/>
      <c r="JR267" s="64"/>
      <c r="JS267" s="64"/>
      <c r="JT267" s="64"/>
      <c r="JU267" s="64"/>
      <c r="JV267" s="64"/>
      <c r="JW267" s="64"/>
      <c r="JX267" s="64"/>
      <c r="JY267" s="64"/>
      <c r="JZ267" s="64"/>
      <c r="KA267" s="64"/>
      <c r="KB267" s="64"/>
      <c r="KC267" s="64"/>
      <c r="KD267" s="64"/>
      <c r="KE267" s="64"/>
      <c r="KF267" s="64"/>
      <c r="KG267" s="64"/>
      <c r="KH267" s="64"/>
      <c r="KI267" s="64"/>
      <c r="KJ267" s="64"/>
      <c r="KK267" s="64"/>
      <c r="KL267" s="64"/>
      <c r="KM267" s="64"/>
    </row>
    <row r="268" spans="1:299">
      <c r="A268" s="57"/>
      <c r="B268" s="38">
        <f>IF(SUM(J$9:J267)&gt;0.9,MAX(B$9:B267)+1,0)</f>
        <v>239</v>
      </c>
      <c r="C268" s="44">
        <f t="shared" si="614"/>
        <v>0</v>
      </c>
      <c r="D268" s="40">
        <v>52412</v>
      </c>
      <c r="E268" s="43">
        <f t="shared" ref="E268:E298" si="643">IF(AND(C268&gt;0,C267=0),D268,0)</f>
        <v>0</v>
      </c>
      <c r="F268" s="43">
        <f t="shared" ref="F268:F298" si="644">IF(AND(C268&gt;0,C269=0),D268,0)</f>
        <v>0</v>
      </c>
      <c r="G268" s="45">
        <f>IF(AND(B268=I$6,K267-I$1/(I$7-I$6+1)&gt;=0),ROUND(I$1/(I$7-I$6+1),0),IF(AND(SUM(G$10:G267)&gt;0,K267-G267&gt;=0),G267,IF(AND(SUM(G$10:G267)&gt;0),I$1-SUM(G$10:G267),0)))</f>
        <v>0</v>
      </c>
      <c r="H268" s="45">
        <f t="shared" ref="H268:H298" si="645">ROUND(IF(AND(J268+K267&lt;&gt;0),ROUND((K267*I$2/365*C268),0),0),2)</f>
        <v>0</v>
      </c>
      <c r="I268" s="45">
        <f t="shared" ref="I268:I298" si="646">G268+H268</f>
        <v>0</v>
      </c>
      <c r="J268" s="45">
        <f t="shared" si="569"/>
        <v>0</v>
      </c>
      <c r="K268" s="45">
        <f t="shared" ref="K268:K298" si="647">K267+J268-G268</f>
        <v>0</v>
      </c>
      <c r="L268" s="45">
        <f>IF(AND(J268&lt;&gt;0,SUM(J$9:J267)=0),ROUND(I$1*I$3,0),0)</f>
        <v>0</v>
      </c>
      <c r="M268" s="18"/>
      <c r="N268" s="38">
        <f>IF(SUM(V$9:V267)&gt;0.9,MAX(N$9:N267)+1,0)</f>
        <v>0</v>
      </c>
      <c r="O268" s="44">
        <f t="shared" si="615"/>
        <v>0</v>
      </c>
      <c r="P268" s="40">
        <f t="shared" si="616"/>
        <v>52412</v>
      </c>
      <c r="Q268" s="43">
        <f t="shared" si="592"/>
        <v>0</v>
      </c>
      <c r="R268" s="43">
        <f t="shared" si="570"/>
        <v>0</v>
      </c>
      <c r="S268" s="45">
        <f>IF(AND(N268=U$6,W267-U$1/(U$7-U$6+1)&gt;=0),ROUND(U$1/(U$7-U$6+1),0),IF(AND(SUM(S$10:S267)&gt;0,W267-S267&gt;=0),S267,IF(AND(SUM(S$10:S267)&gt;0),U$1-SUM(S$10:S267),0)))</f>
        <v>0</v>
      </c>
      <c r="T268" s="45">
        <f t="shared" ref="T268:T298" si="648">ROUND(IF(AND(V268+W267&lt;&gt;0),ROUND((W267*U$2/365*O268),0),0),2)</f>
        <v>0</v>
      </c>
      <c r="U268" s="45">
        <f t="shared" ref="U268:U298" si="649">S268+T268</f>
        <v>0</v>
      </c>
      <c r="V268" s="45">
        <f t="shared" si="571"/>
        <v>0</v>
      </c>
      <c r="W268" s="45">
        <f t="shared" ref="W268:W298" si="650">W267+V268-S268</f>
        <v>0</v>
      </c>
      <c r="X268" s="45">
        <f>IF(AND(V268&lt;&gt;0,SUM(V$9:V267)=0),ROUND(U$1*U$3,0),0)</f>
        <v>0</v>
      </c>
      <c r="Y268" s="18"/>
      <c r="Z268" s="38">
        <f>IF(SUM(AH$9:AH267)&gt;0.9,MAX(Z$9:Z267)+1,0)</f>
        <v>0</v>
      </c>
      <c r="AA268" s="44">
        <f t="shared" si="617"/>
        <v>0</v>
      </c>
      <c r="AB268" s="40">
        <f t="shared" si="618"/>
        <v>52412</v>
      </c>
      <c r="AC268" s="43">
        <f t="shared" si="593"/>
        <v>0</v>
      </c>
      <c r="AD268" s="43">
        <f t="shared" si="572"/>
        <v>0</v>
      </c>
      <c r="AE268" s="45">
        <f>IF(AND(Z268=AG$6,AI267-AG$1/(AG$7-AG$6+1)&gt;=0),ROUND(AG$1/(AG$7-AG$6+1),0),IF(AND(SUM(AE$10:AE267)&gt;0,AI267-AE267&gt;=0),AE267,IF(AND(SUM(AE$10:AE267)&gt;0),AG$1-SUM(AE$10:AE267),0)))</f>
        <v>0</v>
      </c>
      <c r="AF268" s="45">
        <f t="shared" ref="AF268:AF298" si="651">ROUND(IF(AND(AH268+AI267&lt;&gt;0),ROUND((AI267*AG$2/365*AA268),0),0),2)</f>
        <v>0</v>
      </c>
      <c r="AG268" s="45">
        <f t="shared" ref="AG268:AG298" si="652">AE268+AF268</f>
        <v>0</v>
      </c>
      <c r="AH268" s="45">
        <f t="shared" si="573"/>
        <v>0</v>
      </c>
      <c r="AI268" s="45">
        <f t="shared" ref="AI268:AI298" si="653">AI267+AH268-AE268</f>
        <v>0</v>
      </c>
      <c r="AJ268" s="45">
        <f>IF(AND(AH268&lt;&gt;0,SUM(AH$9:AH267)=0),ROUND(AG$1*AG$3,0),0)</f>
        <v>0</v>
      </c>
      <c r="AK268" s="18"/>
      <c r="AL268" s="38">
        <f>IF(SUM(AT$9:AT267)&gt;0.9,MAX(AL$9:AL267)+1,0)</f>
        <v>0</v>
      </c>
      <c r="AM268" s="44">
        <f t="shared" si="619"/>
        <v>0</v>
      </c>
      <c r="AN268" s="40">
        <f t="shared" si="620"/>
        <v>52412</v>
      </c>
      <c r="AO268" s="43">
        <f t="shared" si="594"/>
        <v>0</v>
      </c>
      <c r="AP268" s="43">
        <f t="shared" si="574"/>
        <v>0</v>
      </c>
      <c r="AQ268" s="45">
        <f>IF(AND(AL268=AS$6,AU267-AS$1/(AS$7-AS$6+1)&gt;=0),ROUND(AS$1/(AS$7-AS$6+1),0),IF(AND(SUM(AQ$10:AQ267)&gt;0,AU267-AQ267&gt;=0),AQ267,IF(AND(SUM(AQ$10:AQ267)&gt;0),AS$1-SUM(AQ$10:AQ267),0)))</f>
        <v>0</v>
      </c>
      <c r="AR268" s="45">
        <f t="shared" ref="AR268:AR298" si="654">ROUND(IF(AND(AT268+AU267&lt;&gt;0),ROUND((AU267*AS$2/365*AM268),0),0),2)</f>
        <v>0</v>
      </c>
      <c r="AS268" s="45">
        <f t="shared" ref="AS268:AS298" si="655">AQ268+AR268</f>
        <v>0</v>
      </c>
      <c r="AT268" s="45">
        <f t="shared" si="575"/>
        <v>0</v>
      </c>
      <c r="AU268" s="45">
        <f t="shared" ref="AU268:AU298" si="656">AU267+AT268-AQ268</f>
        <v>0</v>
      </c>
      <c r="AV268" s="45">
        <f>IF(AND(AT268&lt;&gt;0,SUM(AT$9:AT267)=0),ROUND(AS$1*AS$3,0),0)</f>
        <v>0</v>
      </c>
      <c r="AW268" s="18"/>
      <c r="AX268" s="38">
        <f>IF(SUM(BF$9:BF267)&gt;0.9,MAX(AX$9:AX267)+1,0)</f>
        <v>0</v>
      </c>
      <c r="AY268" s="44">
        <f t="shared" si="621"/>
        <v>0</v>
      </c>
      <c r="AZ268" s="40">
        <f t="shared" si="622"/>
        <v>52412</v>
      </c>
      <c r="BA268" s="43">
        <f t="shared" si="595"/>
        <v>0</v>
      </c>
      <c r="BB268" s="43">
        <f t="shared" si="576"/>
        <v>0</v>
      </c>
      <c r="BC268" s="45">
        <f>IF(AND(AX268=BE$6,BG267-BE$1/(BE$7-BE$6+1)&gt;=0),ROUND(BE$1/(BE$7-BE$6+1),0),IF(AND(SUM(BC$10:BC267)&gt;0,BG267-BC267&gt;=0),BC267,IF(AND(SUM(BC$10:BC267)&gt;0),BE$1-SUM(BC$10:BC267),0)))</f>
        <v>0</v>
      </c>
      <c r="BD268" s="45">
        <f t="shared" ref="BD268:BD298" si="657">ROUND(IF(AND(BF268+BG267&lt;&gt;0),ROUND((BG267*BE$2/365*AY268),0),0),2)</f>
        <v>0</v>
      </c>
      <c r="BE268" s="45">
        <f t="shared" ref="BE268:BE298" si="658">BC268+BD268</f>
        <v>0</v>
      </c>
      <c r="BF268" s="45">
        <f t="shared" si="577"/>
        <v>0</v>
      </c>
      <c r="BG268" s="45">
        <f t="shared" ref="BG268:BG298" si="659">BG267+BF268-BC268</f>
        <v>0</v>
      </c>
      <c r="BH268" s="45">
        <f>IF(AND(BF268&lt;&gt;0,SUM(BF$9:BF267)=0),ROUND(BE$1*BE$3,0),0)</f>
        <v>0</v>
      </c>
      <c r="BI268" s="18"/>
      <c r="BJ268" s="38">
        <f>IF(SUM(BR$9:BR267)&gt;0.9,MAX(BJ$9:BJ267)+1,0)</f>
        <v>0</v>
      </c>
      <c r="BK268" s="44">
        <f t="shared" si="623"/>
        <v>0</v>
      </c>
      <c r="BL268" s="40">
        <f t="shared" si="624"/>
        <v>52412</v>
      </c>
      <c r="BM268" s="43">
        <f t="shared" si="596"/>
        <v>0</v>
      </c>
      <c r="BN268" s="43">
        <f t="shared" si="578"/>
        <v>0</v>
      </c>
      <c r="BO268" s="45">
        <f>IF(AND(BJ268=BQ$6,BS267-BQ$1/(BQ$7-BQ$6+1)&gt;=0),ROUND(BQ$1/(BQ$7-BQ$6+1),0),IF(AND(SUM(BO$10:BO267)&gt;0,BS267-BO267&gt;=0),BO267,IF(AND(SUM(BO$10:BO267)&gt;0),BQ$1-SUM(BO$10:BO267),0)))</f>
        <v>0</v>
      </c>
      <c r="BP268" s="45">
        <f t="shared" ref="BP268:BP298" si="660">ROUND(IF(AND(BR268+BS267&lt;&gt;0),ROUND((BS267*BQ$2/365*BK268),0),0),2)</f>
        <v>0</v>
      </c>
      <c r="BQ268" s="45">
        <f t="shared" ref="BQ268:BQ298" si="661">BO268+BP268</f>
        <v>0</v>
      </c>
      <c r="BR268" s="45">
        <f t="shared" si="579"/>
        <v>0</v>
      </c>
      <c r="BS268" s="45">
        <f t="shared" ref="BS268:BS298" si="662">BS267+BR268-BO268</f>
        <v>0</v>
      </c>
      <c r="BT268" s="45">
        <f>IF(AND(BR268&lt;&gt;0,SUM(BR$9:BR267)=0),ROUND(BQ$1*BQ$3,0),0)</f>
        <v>0</v>
      </c>
      <c r="BU268" s="18"/>
      <c r="BV268" s="38">
        <f>IF(SUM(CD$9:CD267)&gt;0.9,MAX(BV$9:BV267)+1,0)</f>
        <v>0</v>
      </c>
      <c r="BW268" s="44">
        <f t="shared" si="625"/>
        <v>0</v>
      </c>
      <c r="BX268" s="40">
        <f t="shared" si="626"/>
        <v>52412</v>
      </c>
      <c r="BY268" s="43">
        <f t="shared" si="597"/>
        <v>0</v>
      </c>
      <c r="BZ268" s="43">
        <f t="shared" si="580"/>
        <v>0</v>
      </c>
      <c r="CA268" s="45">
        <f>IF(AND(BV268=CC$6,CE267-CC$1/(CC$7-CC$6+1)&gt;=0),ROUND(CC$1/(CC$7-CC$6+1),0),IF(AND(SUM(CA$10:CA267)&gt;0,CE267-CA267&gt;=0),CA267,IF(AND(SUM(CA$10:CA267)&gt;0),CC$1-SUM(CA$10:CA267),0)))</f>
        <v>0</v>
      </c>
      <c r="CB268" s="45">
        <f t="shared" ref="CB268:CB298" si="663">ROUND(IF(AND(CD268+CE267&lt;&gt;0),ROUND((CE267*CC$2/365*BW268),0),0),2)</f>
        <v>0</v>
      </c>
      <c r="CC268" s="45">
        <f t="shared" ref="CC268:CC298" si="664">CA268+CB268</f>
        <v>0</v>
      </c>
      <c r="CD268" s="45">
        <f t="shared" si="581"/>
        <v>0</v>
      </c>
      <c r="CE268" s="45">
        <f t="shared" ref="CE268:CE298" si="665">CE267+CD268-CA268</f>
        <v>0</v>
      </c>
      <c r="CF268" s="45">
        <f>IF(AND(CD268&lt;&gt;0,SUM(CD$9:CD267)=0),ROUND(CC$1*CC$3,0),0)</f>
        <v>0</v>
      </c>
      <c r="CG268" s="18"/>
      <c r="CH268" s="38">
        <f>IF(SUM(CP$9:CP267)&gt;0.9,MAX(CH$9:CH267)+1,0)</f>
        <v>0</v>
      </c>
      <c r="CI268" s="44">
        <f t="shared" si="627"/>
        <v>0</v>
      </c>
      <c r="CJ268" s="40">
        <f t="shared" si="628"/>
        <v>52412</v>
      </c>
      <c r="CK268" s="43">
        <f t="shared" si="598"/>
        <v>0</v>
      </c>
      <c r="CL268" s="43">
        <f t="shared" si="582"/>
        <v>0</v>
      </c>
      <c r="CM268" s="45">
        <f>IF(AND(CH268=CO$6,CQ267-CO$1/(CO$7-CO$6+1)&gt;=0),ROUND(CO$1/(CO$7-CO$6+1),0),IF(AND(SUM(CM$10:CM267)&gt;0,CQ267-CM267&gt;=0),CM267,IF(AND(SUM(CM$10:CM267)&gt;0),CO$1-SUM(CM$10:CM267),0)))</f>
        <v>0</v>
      </c>
      <c r="CN268" s="45">
        <f t="shared" ref="CN268:CN298" si="666">ROUND(IF(AND(CP268+CQ267&lt;&gt;0),ROUND((CQ267*CO$2/365*CI268),0),0),2)</f>
        <v>0</v>
      </c>
      <c r="CO268" s="45">
        <f t="shared" ref="CO268:CO298" si="667">CM268+CN268</f>
        <v>0</v>
      </c>
      <c r="CP268" s="45">
        <f t="shared" si="583"/>
        <v>0</v>
      </c>
      <c r="CQ268" s="45">
        <f t="shared" ref="CQ268:CQ298" si="668">CQ267+CP268-CM268</f>
        <v>0</v>
      </c>
      <c r="CR268" s="45">
        <f>IF(AND(CP268&lt;&gt;0,SUM(CP$9:CP267)=0),ROUND(CO$1*CO$3,0),0)</f>
        <v>0</v>
      </c>
      <c r="CS268" s="18"/>
      <c r="CT268" s="38">
        <f>IF(SUM(DB$9:DB267)&gt;0.9,MAX(CT$9:CT267)+1,0)</f>
        <v>0</v>
      </c>
      <c r="CU268" s="44">
        <f t="shared" si="629"/>
        <v>0</v>
      </c>
      <c r="CV268" s="40">
        <f t="shared" si="630"/>
        <v>52412</v>
      </c>
      <c r="CW268" s="43">
        <f t="shared" si="599"/>
        <v>0</v>
      </c>
      <c r="CX268" s="43">
        <f t="shared" si="584"/>
        <v>0</v>
      </c>
      <c r="CY268" s="45">
        <f>IF(AND(CT268=DA$6,DC267-DA$1/(DA$7-DA$6+1)&gt;=0),ROUND(DA$1/(DA$7-DA$6+1),0),IF(AND(SUM(CY$10:CY267)&gt;0,DC267-CY267&gt;=0),CY267,IF(AND(SUM(CY$10:CY267)&gt;0),DA$1-SUM(CY$10:CY267),0)))</f>
        <v>0</v>
      </c>
      <c r="CZ268" s="45">
        <f t="shared" ref="CZ268:CZ298" si="669">ROUND(IF(AND(DB268+DC267&lt;&gt;0),ROUND((DC267*DA$2/365*CU268),0),0),2)</f>
        <v>0</v>
      </c>
      <c r="DA268" s="45">
        <f t="shared" ref="DA268:DA298" si="670">CY268+CZ268</f>
        <v>0</v>
      </c>
      <c r="DB268" s="45">
        <f t="shared" si="585"/>
        <v>0</v>
      </c>
      <c r="DC268" s="45">
        <f t="shared" ref="DC268:DC298" si="671">DC267+DB268-CY268</f>
        <v>0</v>
      </c>
      <c r="DD268" s="45">
        <f>IF(AND(DB268&lt;&gt;0,SUM(DB$9:DB267)=0),ROUND(DA$1*DA$3,0),0)</f>
        <v>0</v>
      </c>
      <c r="DE268" s="18"/>
      <c r="DF268" s="38">
        <f>IF(SUM(DN$9:DN267)&gt;0.9,MAX(DF$9:DF267)+1,0)</f>
        <v>0</v>
      </c>
      <c r="DG268" s="44">
        <f t="shared" si="631"/>
        <v>0</v>
      </c>
      <c r="DH268" s="40">
        <f t="shared" si="632"/>
        <v>52412</v>
      </c>
      <c r="DI268" s="43">
        <f t="shared" si="600"/>
        <v>0</v>
      </c>
      <c r="DJ268" s="43">
        <f t="shared" si="586"/>
        <v>0</v>
      </c>
      <c r="DK268" s="45">
        <f>IF(AND(DF268=DM$6,DO267-DM$1/(DM$7-DM$6+1)&gt;=0),ROUND(DM$1/(DM$7-DM$6+1),0),IF(AND(SUM(DK$10:DK267)&gt;0,DO267-DK267&gt;=0),DK267,IF(AND(SUM(DK$10:DK267)&gt;0),DM$1-SUM(DK$10:DK267),0)))</f>
        <v>0</v>
      </c>
      <c r="DL268" s="45">
        <f t="shared" ref="DL268:DL298" si="672">ROUND(IF(AND(DN268+DO267&lt;&gt;0),ROUND((DO267*DM$2/365*DG268),0),0),2)</f>
        <v>0</v>
      </c>
      <c r="DM268" s="45">
        <f t="shared" ref="DM268:DM298" si="673">DK268+DL268</f>
        <v>0</v>
      </c>
      <c r="DN268" s="45">
        <f t="shared" si="587"/>
        <v>0</v>
      </c>
      <c r="DO268" s="45">
        <f t="shared" ref="DO268:DO298" si="674">DO267+DN268-DK268</f>
        <v>0</v>
      </c>
      <c r="DP268" s="45">
        <f>IF(AND(DN268&lt;&gt;0,SUM(DN$9:DN267)=0),ROUND(DM$1*DM$3,0),0)</f>
        <v>0</v>
      </c>
      <c r="DQ268" s="18"/>
      <c r="DR268" s="38">
        <f>IF(SUM(DZ$9:DZ267)&gt;0.9,MAX(DR$9:DR267)+1,0)</f>
        <v>0</v>
      </c>
      <c r="DS268" s="44">
        <f t="shared" si="633"/>
        <v>0</v>
      </c>
      <c r="DT268" s="40">
        <f t="shared" si="634"/>
        <v>52412</v>
      </c>
      <c r="DU268" s="43">
        <f t="shared" si="601"/>
        <v>0</v>
      </c>
      <c r="DV268" s="43">
        <f t="shared" si="588"/>
        <v>0</v>
      </c>
      <c r="DW268" s="45">
        <f>IF(AND(DR268=DY$6,EA267-DY$1/(DY$7-DY$6+1)&gt;=0),ROUND(DY$1/(DY$7-DY$6+1),0),IF(AND(SUM(DW$10:DW267)&gt;0,EA267-DW267&gt;=0),DW267,IF(AND(SUM(DW$10:DW267)&gt;0),DY$1-SUM(DW$10:DW267),0)))</f>
        <v>0</v>
      </c>
      <c r="DX268" s="45">
        <f t="shared" ref="DX268:DX298" si="675">ROUND(IF(AND(DZ268+EA267&lt;&gt;0),ROUND((EA267*DY$2/365*DS268),0),0),2)</f>
        <v>0</v>
      </c>
      <c r="DY268" s="45">
        <f t="shared" ref="DY268:DY298" si="676">DW268+DX268</f>
        <v>0</v>
      </c>
      <c r="DZ268" s="45">
        <f t="shared" si="589"/>
        <v>0</v>
      </c>
      <c r="EA268" s="45">
        <f t="shared" ref="EA268:EA298" si="677">EA267+DZ268-DW268</f>
        <v>0</v>
      </c>
      <c r="EB268" s="45">
        <f>IF(AND(DZ268&lt;&gt;0,SUM(DZ$9:DZ267)=0),ROUND(DY$1*DY$3,0),0)</f>
        <v>0</v>
      </c>
      <c r="EC268" s="18"/>
      <c r="ED268" s="38">
        <f>IF(SUM(EL$9:EL267)&gt;0.9,MAX(ED$9:ED267)+1,0)</f>
        <v>0</v>
      </c>
      <c r="EE268" s="44">
        <f t="shared" si="635"/>
        <v>0</v>
      </c>
      <c r="EF268" s="40">
        <f t="shared" si="636"/>
        <v>52412</v>
      </c>
      <c r="EG268" s="43">
        <f t="shared" si="602"/>
        <v>0</v>
      </c>
      <c r="EH268" s="43">
        <f t="shared" si="590"/>
        <v>0</v>
      </c>
      <c r="EI268" s="45">
        <f>IF(AND(ED268=EK$6,EM267-EK$1/(EK$7-EK$6+1)&gt;=0),ROUND(EK$1/(EK$7-EK$6+1),0),IF(AND(SUM(EI$10:EI267)&gt;0,EM267-EI267&gt;=0),EI267,IF(AND(SUM(EI$10:EI267)&gt;0),EK$1-SUM(EI$10:EI267),0)))</f>
        <v>0</v>
      </c>
      <c r="EJ268" s="45">
        <f t="shared" ref="EJ268:EJ298" si="678">ROUND(IF(AND(EL268+EM267&lt;&gt;0),ROUND((EM267*EK$2/365*EE268),0),0),2)</f>
        <v>0</v>
      </c>
      <c r="EK268" s="45">
        <f t="shared" ref="EK268:EK298" si="679">EI268+EJ268</f>
        <v>0</v>
      </c>
      <c r="EL268" s="45">
        <f t="shared" si="591"/>
        <v>0</v>
      </c>
      <c r="EM268" s="45">
        <f t="shared" ref="EM268:EM298" si="680">EM267+EL268-EI268</f>
        <v>0</v>
      </c>
      <c r="EN268" s="45">
        <f>IF(AND(EL268&lt;&gt;0,SUM(EL$9:EL267)=0),ROUND(EK$1*EK$3,0),0)</f>
        <v>0</v>
      </c>
      <c r="EO268" s="21"/>
      <c r="EP268" s="46">
        <f t="shared" si="567"/>
        <v>240</v>
      </c>
      <c r="EQ268" s="47">
        <f t="shared" ref="EQ268:EQ298" si="681">BX268</f>
        <v>52412</v>
      </c>
      <c r="ER268" s="48">
        <f t="shared" si="568"/>
        <v>0</v>
      </c>
      <c r="ES268" s="48">
        <f t="shared" ref="ES268:ES297" si="682">IF(K268&lt;&gt;0,SUM(S269:S280),0)</f>
        <v>0</v>
      </c>
      <c r="ET268" s="48">
        <f t="shared" ref="ET268:ET297" si="683">IF(AI268&lt;&gt;0,SUM(AE269:AE280),0)</f>
        <v>0</v>
      </c>
      <c r="EU268" s="48">
        <f t="shared" ref="EU268:EU297" si="684">IF(AU268&lt;&gt;0,SUM(AQ269:AQ280),0)</f>
        <v>0</v>
      </c>
      <c r="EV268" s="48">
        <f t="shared" ref="EV268:EV297" si="685">IF(BG268&lt;&gt;0,SUM(BC269:BC280),0)</f>
        <v>0</v>
      </c>
      <c r="EW268" s="48">
        <f t="shared" ref="EW268:EW297" si="686">IF(BS268&lt;&gt;0,SUM(BO269:BO280),0)</f>
        <v>0</v>
      </c>
      <c r="EX268" s="48">
        <f t="shared" ref="EX268:EX297" si="687">IF(CE268&lt;&gt;0,SUM(CA269:CA280),0)</f>
        <v>0</v>
      </c>
      <c r="EY268" s="48">
        <f t="shared" ref="EY268:EY297" si="688">IF(CQ268&lt;&gt;0,SUM(CM269:CM280),0)</f>
        <v>0</v>
      </c>
      <c r="EZ268" s="48">
        <f t="shared" ref="EZ268:EZ297" si="689">IF(DC268&lt;&gt;0,SUM(CY269:CY280),0)</f>
        <v>0</v>
      </c>
      <c r="FA268" s="48">
        <f t="shared" ref="FA268:FA297" si="690">IF(DO268&lt;&gt;0,SUM(DK269:DK280),0)</f>
        <v>0</v>
      </c>
      <c r="FB268" s="48">
        <f t="shared" ref="FB268:FB297" si="691">IF(EA268&lt;&gt;0,SUM(DW269:DW280),0)</f>
        <v>0</v>
      </c>
      <c r="FC268" s="48">
        <f t="shared" ref="FC268:FC297" si="692">IF(EM268&lt;&gt;0,SUM(EI269:EI280),0)</f>
        <v>0</v>
      </c>
      <c r="FD268" s="48">
        <f t="shared" si="637"/>
        <v>0</v>
      </c>
      <c r="FE268" s="49">
        <f t="shared" si="613"/>
        <v>0</v>
      </c>
      <c r="FF268" s="49">
        <f t="shared" si="603"/>
        <v>0</v>
      </c>
      <c r="FG268" s="49">
        <f t="shared" si="604"/>
        <v>0</v>
      </c>
      <c r="FH268" s="49">
        <f t="shared" si="605"/>
        <v>0</v>
      </c>
      <c r="FI268" s="49">
        <f t="shared" si="606"/>
        <v>0</v>
      </c>
      <c r="FJ268" s="49">
        <f t="shared" si="607"/>
        <v>0</v>
      </c>
      <c r="FK268" s="49">
        <f t="shared" si="608"/>
        <v>0</v>
      </c>
      <c r="FL268" s="49">
        <f t="shared" si="609"/>
        <v>0</v>
      </c>
      <c r="FM268" s="49">
        <f t="shared" si="610"/>
        <v>0</v>
      </c>
      <c r="FN268" s="49">
        <f t="shared" ref="FN268:FN298" si="693">IF($EP268&lt;=FN$8,CZ268+DD268,0)</f>
        <v>0</v>
      </c>
      <c r="FO268" s="49">
        <f t="shared" ref="FO268:FO298" si="694">IF($EP268&lt;=FO$8,DL268+DP268,0)</f>
        <v>0</v>
      </c>
      <c r="FP268" s="49">
        <f t="shared" ref="FP268:FP298" si="695">IF($EP268&lt;=FP$8,DK268+DB268,0)</f>
        <v>0</v>
      </c>
      <c r="FQ268" s="49">
        <f t="shared" ref="FQ268:FQ298" si="696">IF($EP268&lt;=FQ$8,EJ268+EN268,0)</f>
        <v>0</v>
      </c>
      <c r="FR268" s="49">
        <f t="shared" si="611"/>
        <v>0</v>
      </c>
      <c r="FS268" s="49">
        <f>IF(SUM(FF268:FF$298)=0,FF$299*FS$8/12,0)</f>
        <v>0</v>
      </c>
      <c r="FT268" s="49">
        <f>IF(SUM(FG268:FG$298)=0,FG$299*FT$8/12,0)</f>
        <v>0</v>
      </c>
      <c r="FU268" s="49">
        <f>IF(SUM(FH268:FH$298)=0,FH$299*FU$8/12,0)</f>
        <v>0</v>
      </c>
      <c r="FV268" s="49">
        <f>IF(SUM(FI268:FI$298)=0,FI$299*FV$8/12,0)</f>
        <v>0</v>
      </c>
      <c r="FW268" s="49">
        <f>IF(SUM(FJ268:FJ$298)=0,FJ$299*FW$8/12,0)</f>
        <v>0</v>
      </c>
      <c r="FX268" s="49">
        <f>IF(SUM(FK268:FK$298)=0,FK$299*FX$8/12,0)</f>
        <v>0</v>
      </c>
      <c r="FY268" s="49">
        <f>IF(SUM(FL268:FL$298)=0,FL$299*FY$8/12,0)</f>
        <v>0</v>
      </c>
      <c r="FZ268" s="49">
        <f>IF(SUM(FM268:FM$298)=0,FM$299*FZ$8/12,0)</f>
        <v>0</v>
      </c>
      <c r="GA268" s="49">
        <f>IF(SUM(FN268:FN$298)=0,FN$299*GA$8/12,0)</f>
        <v>0</v>
      </c>
      <c r="GB268" s="49">
        <f>IF(SUM(FO268:FO$298)=0,FO$299*GB$8/12,0)</f>
        <v>0</v>
      </c>
      <c r="GC268" s="49">
        <f>IF(SUM(FP268:FP$298)=0,FP$299*GC$8/12,0)</f>
        <v>0</v>
      </c>
      <c r="GD268" s="49">
        <f>IF(SUM(FQ268:FQ$298)=0,FQ$299*GD$8/12,0)</f>
        <v>0</v>
      </c>
      <c r="GE268" s="49">
        <f t="shared" si="612"/>
        <v>0</v>
      </c>
      <c r="GF268" s="49">
        <f t="shared" si="638"/>
        <v>0</v>
      </c>
      <c r="GG268" s="49">
        <f t="shared" si="641"/>
        <v>0</v>
      </c>
      <c r="GH268" s="49">
        <f t="shared" si="639"/>
        <v>0</v>
      </c>
      <c r="GI268" s="49">
        <f t="shared" si="642"/>
        <v>0</v>
      </c>
      <c r="GJ268" s="49">
        <f t="shared" si="640"/>
        <v>0</v>
      </c>
      <c r="GK268" s="21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  <c r="IW268" s="64"/>
      <c r="IX268" s="64"/>
      <c r="IY268" s="64"/>
      <c r="IZ268" s="64"/>
      <c r="JA268" s="64"/>
      <c r="JB268" s="64"/>
      <c r="JC268" s="64"/>
      <c r="JD268" s="64"/>
      <c r="JE268" s="64"/>
      <c r="JF268" s="64"/>
      <c r="JG268" s="64"/>
      <c r="JH268" s="64"/>
      <c r="JI268" s="64"/>
      <c r="JJ268" s="64"/>
      <c r="JK268" s="64"/>
      <c r="JL268" s="64"/>
      <c r="JM268" s="64"/>
      <c r="JN268" s="64"/>
      <c r="JO268" s="64"/>
      <c r="JP268" s="64"/>
      <c r="JQ268" s="64"/>
      <c r="JR268" s="64"/>
      <c r="JS268" s="64"/>
      <c r="JT268" s="64"/>
      <c r="JU268" s="64"/>
      <c r="JV268" s="64"/>
      <c r="JW268" s="64"/>
      <c r="JX268" s="64"/>
      <c r="JY268" s="64"/>
      <c r="JZ268" s="64"/>
      <c r="KA268" s="64"/>
      <c r="KB268" s="64"/>
      <c r="KC268" s="64"/>
      <c r="KD268" s="64"/>
      <c r="KE268" s="64"/>
      <c r="KF268" s="64"/>
      <c r="KG268" s="64"/>
      <c r="KH268" s="64"/>
      <c r="KI268" s="64"/>
      <c r="KJ268" s="64"/>
      <c r="KK268" s="64"/>
      <c r="KL268" s="64"/>
      <c r="KM268" s="64"/>
    </row>
    <row r="269" spans="1:299">
      <c r="A269" s="57"/>
      <c r="B269" s="38">
        <f>IF(SUM(J$9:J268)&gt;0.9,MAX(B$9:B268)+1,0)</f>
        <v>240</v>
      </c>
      <c r="C269" s="44">
        <f t="shared" si="614"/>
        <v>0</v>
      </c>
      <c r="D269" s="40">
        <v>52443</v>
      </c>
      <c r="E269" s="43">
        <f t="shared" si="643"/>
        <v>0</v>
      </c>
      <c r="F269" s="43">
        <f t="shared" si="644"/>
        <v>0</v>
      </c>
      <c r="G269" s="45">
        <f>IF(AND(B269=I$6,K268-I$1/(I$7-I$6+1)&gt;=0),ROUND(I$1/(I$7-I$6+1),0),IF(AND(SUM(G$10:G268)&gt;0,K268-G268&gt;=0),G268,IF(AND(SUM(G$10:G268)&gt;0),I$1-SUM(G$10:G268),0)))</f>
        <v>0</v>
      </c>
      <c r="H269" s="45">
        <f t="shared" si="645"/>
        <v>0</v>
      </c>
      <c r="I269" s="45">
        <f t="shared" si="646"/>
        <v>0</v>
      </c>
      <c r="J269" s="45">
        <f t="shared" si="569"/>
        <v>0</v>
      </c>
      <c r="K269" s="45">
        <f t="shared" si="647"/>
        <v>0</v>
      </c>
      <c r="L269" s="45">
        <f>IF(AND(J269&lt;&gt;0,SUM(J$9:J268)=0),ROUND(I$1*I$3,0),0)</f>
        <v>0</v>
      </c>
      <c r="M269" s="18"/>
      <c r="N269" s="38">
        <f>IF(SUM(V$9:V268)&gt;0.9,MAX(N$9:N268)+1,0)</f>
        <v>0</v>
      </c>
      <c r="O269" s="44">
        <f t="shared" si="615"/>
        <v>0</v>
      </c>
      <c r="P269" s="40">
        <f t="shared" si="616"/>
        <v>52443</v>
      </c>
      <c r="Q269" s="43">
        <f t="shared" si="592"/>
        <v>0</v>
      </c>
      <c r="R269" s="43">
        <f t="shared" si="570"/>
        <v>0</v>
      </c>
      <c r="S269" s="45">
        <f>IF(AND(N269=U$6,W268-U$1/(U$7-U$6+1)&gt;=0),ROUND(U$1/(U$7-U$6+1),0),IF(AND(SUM(S$10:S268)&gt;0,W268-S268&gt;=0),S268,IF(AND(SUM(S$10:S268)&gt;0),U$1-SUM(S$10:S268),0)))</f>
        <v>0</v>
      </c>
      <c r="T269" s="45">
        <f t="shared" si="648"/>
        <v>0</v>
      </c>
      <c r="U269" s="45">
        <f t="shared" si="649"/>
        <v>0</v>
      </c>
      <c r="V269" s="45">
        <f t="shared" si="571"/>
        <v>0</v>
      </c>
      <c r="W269" s="45">
        <f t="shared" si="650"/>
        <v>0</v>
      </c>
      <c r="X269" s="45">
        <f>IF(AND(V269&lt;&gt;0,SUM(V$9:V268)=0),ROUND(U$1*U$3,0),0)</f>
        <v>0</v>
      </c>
      <c r="Y269" s="18"/>
      <c r="Z269" s="38">
        <f>IF(SUM(AH$9:AH268)&gt;0.9,MAX(Z$9:Z268)+1,0)</f>
        <v>0</v>
      </c>
      <c r="AA269" s="44">
        <f t="shared" si="617"/>
        <v>0</v>
      </c>
      <c r="AB269" s="40">
        <f t="shared" si="618"/>
        <v>52443</v>
      </c>
      <c r="AC269" s="43">
        <f t="shared" si="593"/>
        <v>0</v>
      </c>
      <c r="AD269" s="43">
        <f t="shared" si="572"/>
        <v>0</v>
      </c>
      <c r="AE269" s="45">
        <f>IF(AND(Z269=AG$6,AI268-AG$1/(AG$7-AG$6+1)&gt;=0),ROUND(AG$1/(AG$7-AG$6+1),0),IF(AND(SUM(AE$10:AE268)&gt;0,AI268-AE268&gt;=0),AE268,IF(AND(SUM(AE$10:AE268)&gt;0),AG$1-SUM(AE$10:AE268),0)))</f>
        <v>0</v>
      </c>
      <c r="AF269" s="45">
        <f t="shared" si="651"/>
        <v>0</v>
      </c>
      <c r="AG269" s="45">
        <f t="shared" si="652"/>
        <v>0</v>
      </c>
      <c r="AH269" s="45">
        <f t="shared" si="573"/>
        <v>0</v>
      </c>
      <c r="AI269" s="45">
        <f t="shared" si="653"/>
        <v>0</v>
      </c>
      <c r="AJ269" s="45">
        <f>IF(AND(AH269&lt;&gt;0,SUM(AH$9:AH268)=0),ROUND(AG$1*AG$3,0),0)</f>
        <v>0</v>
      </c>
      <c r="AK269" s="18"/>
      <c r="AL269" s="38">
        <f>IF(SUM(AT$9:AT268)&gt;0.9,MAX(AL$9:AL268)+1,0)</f>
        <v>0</v>
      </c>
      <c r="AM269" s="44">
        <f t="shared" si="619"/>
        <v>0</v>
      </c>
      <c r="AN269" s="40">
        <f t="shared" si="620"/>
        <v>52443</v>
      </c>
      <c r="AO269" s="43">
        <f t="shared" si="594"/>
        <v>0</v>
      </c>
      <c r="AP269" s="43">
        <f t="shared" si="574"/>
        <v>0</v>
      </c>
      <c r="AQ269" s="45">
        <f>IF(AND(AL269=AS$6,AU268-AS$1/(AS$7-AS$6+1)&gt;=0),ROUND(AS$1/(AS$7-AS$6+1),0),IF(AND(SUM(AQ$10:AQ268)&gt;0,AU268-AQ268&gt;=0),AQ268,IF(AND(SUM(AQ$10:AQ268)&gt;0),AS$1-SUM(AQ$10:AQ268),0)))</f>
        <v>0</v>
      </c>
      <c r="AR269" s="45">
        <f t="shared" si="654"/>
        <v>0</v>
      </c>
      <c r="AS269" s="45">
        <f t="shared" si="655"/>
        <v>0</v>
      </c>
      <c r="AT269" s="45">
        <f t="shared" si="575"/>
        <v>0</v>
      </c>
      <c r="AU269" s="45">
        <f t="shared" si="656"/>
        <v>0</v>
      </c>
      <c r="AV269" s="45">
        <f>IF(AND(AT269&lt;&gt;0,SUM(AT$9:AT268)=0),ROUND(AS$1*AS$3,0),0)</f>
        <v>0</v>
      </c>
      <c r="AW269" s="18"/>
      <c r="AX269" s="38">
        <f>IF(SUM(BF$9:BF268)&gt;0.9,MAX(AX$9:AX268)+1,0)</f>
        <v>0</v>
      </c>
      <c r="AY269" s="44">
        <f t="shared" si="621"/>
        <v>0</v>
      </c>
      <c r="AZ269" s="40">
        <f t="shared" si="622"/>
        <v>52443</v>
      </c>
      <c r="BA269" s="43">
        <f t="shared" si="595"/>
        <v>0</v>
      </c>
      <c r="BB269" s="43">
        <f t="shared" si="576"/>
        <v>0</v>
      </c>
      <c r="BC269" s="45">
        <f>IF(AND(AX269=BE$6,BG268-BE$1/(BE$7-BE$6+1)&gt;=0),ROUND(BE$1/(BE$7-BE$6+1),0),IF(AND(SUM(BC$10:BC268)&gt;0,BG268-BC268&gt;=0),BC268,IF(AND(SUM(BC$10:BC268)&gt;0),BE$1-SUM(BC$10:BC268),0)))</f>
        <v>0</v>
      </c>
      <c r="BD269" s="45">
        <f t="shared" si="657"/>
        <v>0</v>
      </c>
      <c r="BE269" s="45">
        <f t="shared" si="658"/>
        <v>0</v>
      </c>
      <c r="BF269" s="45">
        <f t="shared" si="577"/>
        <v>0</v>
      </c>
      <c r="BG269" s="45">
        <f t="shared" si="659"/>
        <v>0</v>
      </c>
      <c r="BH269" s="45">
        <f>IF(AND(BF269&lt;&gt;0,SUM(BF$9:BF268)=0),ROUND(BE$1*BE$3,0),0)</f>
        <v>0</v>
      </c>
      <c r="BI269" s="18"/>
      <c r="BJ269" s="38">
        <f>IF(SUM(BR$9:BR268)&gt;0.9,MAX(BJ$9:BJ268)+1,0)</f>
        <v>0</v>
      </c>
      <c r="BK269" s="44">
        <f t="shared" si="623"/>
        <v>0</v>
      </c>
      <c r="BL269" s="40">
        <f t="shared" si="624"/>
        <v>52443</v>
      </c>
      <c r="BM269" s="43">
        <f t="shared" si="596"/>
        <v>0</v>
      </c>
      <c r="BN269" s="43">
        <f t="shared" si="578"/>
        <v>0</v>
      </c>
      <c r="BO269" s="45">
        <f>IF(AND(BJ269=BQ$6,BS268-BQ$1/(BQ$7-BQ$6+1)&gt;=0),ROUND(BQ$1/(BQ$7-BQ$6+1),0),IF(AND(SUM(BO$10:BO268)&gt;0,BS268-BO268&gt;=0),BO268,IF(AND(SUM(BO$10:BO268)&gt;0),BQ$1-SUM(BO$10:BO268),0)))</f>
        <v>0</v>
      </c>
      <c r="BP269" s="45">
        <f t="shared" si="660"/>
        <v>0</v>
      </c>
      <c r="BQ269" s="45">
        <f t="shared" si="661"/>
        <v>0</v>
      </c>
      <c r="BR269" s="45">
        <f t="shared" si="579"/>
        <v>0</v>
      </c>
      <c r="BS269" s="45">
        <f t="shared" si="662"/>
        <v>0</v>
      </c>
      <c r="BT269" s="45">
        <f>IF(AND(BR269&lt;&gt;0,SUM(BR$9:BR268)=0),ROUND(BQ$1*BQ$3,0),0)</f>
        <v>0</v>
      </c>
      <c r="BU269" s="18"/>
      <c r="BV269" s="38">
        <f>IF(SUM(CD$9:CD268)&gt;0.9,MAX(BV$9:BV268)+1,0)</f>
        <v>0</v>
      </c>
      <c r="BW269" s="44">
        <f t="shared" si="625"/>
        <v>0</v>
      </c>
      <c r="BX269" s="40">
        <f t="shared" si="626"/>
        <v>52443</v>
      </c>
      <c r="BY269" s="43">
        <f t="shared" si="597"/>
        <v>0</v>
      </c>
      <c r="BZ269" s="43">
        <f t="shared" si="580"/>
        <v>0</v>
      </c>
      <c r="CA269" s="45">
        <f>IF(AND(BV269=CC$6,CE268-CC$1/(CC$7-CC$6+1)&gt;=0),ROUND(CC$1/(CC$7-CC$6+1),0),IF(AND(SUM(CA$10:CA268)&gt;0,CE268-CA268&gt;=0),CA268,IF(AND(SUM(CA$10:CA268)&gt;0),CC$1-SUM(CA$10:CA268),0)))</f>
        <v>0</v>
      </c>
      <c r="CB269" s="45">
        <f t="shared" si="663"/>
        <v>0</v>
      </c>
      <c r="CC269" s="45">
        <f t="shared" si="664"/>
        <v>0</v>
      </c>
      <c r="CD269" s="45">
        <f t="shared" si="581"/>
        <v>0</v>
      </c>
      <c r="CE269" s="45">
        <f t="shared" si="665"/>
        <v>0</v>
      </c>
      <c r="CF269" s="45">
        <f>IF(AND(CD269&lt;&gt;0,SUM(CD$9:CD268)=0),ROUND(CC$1*CC$3,0),0)</f>
        <v>0</v>
      </c>
      <c r="CG269" s="18"/>
      <c r="CH269" s="38">
        <f>IF(SUM(CP$9:CP268)&gt;0.9,MAX(CH$9:CH268)+1,0)</f>
        <v>0</v>
      </c>
      <c r="CI269" s="44">
        <f t="shared" si="627"/>
        <v>0</v>
      </c>
      <c r="CJ269" s="40">
        <f t="shared" si="628"/>
        <v>52443</v>
      </c>
      <c r="CK269" s="43">
        <f t="shared" si="598"/>
        <v>0</v>
      </c>
      <c r="CL269" s="43">
        <f t="shared" si="582"/>
        <v>0</v>
      </c>
      <c r="CM269" s="45">
        <f>IF(AND(CH269=CO$6,CQ268-CO$1/(CO$7-CO$6+1)&gt;=0),ROUND(CO$1/(CO$7-CO$6+1),0),IF(AND(SUM(CM$10:CM268)&gt;0,CQ268-CM268&gt;=0),CM268,IF(AND(SUM(CM$10:CM268)&gt;0),CO$1-SUM(CM$10:CM268),0)))</f>
        <v>0</v>
      </c>
      <c r="CN269" s="45">
        <f t="shared" si="666"/>
        <v>0</v>
      </c>
      <c r="CO269" s="45">
        <f t="shared" si="667"/>
        <v>0</v>
      </c>
      <c r="CP269" s="45">
        <f t="shared" si="583"/>
        <v>0</v>
      </c>
      <c r="CQ269" s="45">
        <f t="shared" si="668"/>
        <v>0</v>
      </c>
      <c r="CR269" s="45">
        <f>IF(AND(CP269&lt;&gt;0,SUM(CP$9:CP268)=0),ROUND(CO$1*CO$3,0),0)</f>
        <v>0</v>
      </c>
      <c r="CS269" s="18"/>
      <c r="CT269" s="38">
        <f>IF(SUM(DB$9:DB268)&gt;0.9,MAX(CT$9:CT268)+1,0)</f>
        <v>0</v>
      </c>
      <c r="CU269" s="44">
        <f t="shared" si="629"/>
        <v>0</v>
      </c>
      <c r="CV269" s="40">
        <f t="shared" si="630"/>
        <v>52443</v>
      </c>
      <c r="CW269" s="43">
        <f t="shared" si="599"/>
        <v>0</v>
      </c>
      <c r="CX269" s="43">
        <f t="shared" si="584"/>
        <v>0</v>
      </c>
      <c r="CY269" s="45">
        <f>IF(AND(CT269=DA$6,DC268-DA$1/(DA$7-DA$6+1)&gt;=0),ROUND(DA$1/(DA$7-DA$6+1),0),IF(AND(SUM(CY$10:CY268)&gt;0,DC268-CY268&gt;=0),CY268,IF(AND(SUM(CY$10:CY268)&gt;0),DA$1-SUM(CY$10:CY268),0)))</f>
        <v>0</v>
      </c>
      <c r="CZ269" s="45">
        <f t="shared" si="669"/>
        <v>0</v>
      </c>
      <c r="DA269" s="45">
        <f t="shared" si="670"/>
        <v>0</v>
      </c>
      <c r="DB269" s="45">
        <f t="shared" si="585"/>
        <v>0</v>
      </c>
      <c r="DC269" s="45">
        <f t="shared" si="671"/>
        <v>0</v>
      </c>
      <c r="DD269" s="45">
        <f>IF(AND(DB269&lt;&gt;0,SUM(DB$9:DB268)=0),ROUND(DA$1*DA$3,0),0)</f>
        <v>0</v>
      </c>
      <c r="DE269" s="18"/>
      <c r="DF269" s="38">
        <f>IF(SUM(DN$9:DN268)&gt;0.9,MAX(DF$9:DF268)+1,0)</f>
        <v>0</v>
      </c>
      <c r="DG269" s="44">
        <f t="shared" si="631"/>
        <v>0</v>
      </c>
      <c r="DH269" s="40">
        <f t="shared" si="632"/>
        <v>52443</v>
      </c>
      <c r="DI269" s="43">
        <f t="shared" si="600"/>
        <v>0</v>
      </c>
      <c r="DJ269" s="43">
        <f t="shared" si="586"/>
        <v>0</v>
      </c>
      <c r="DK269" s="45">
        <f>IF(AND(DF269=DM$6,DO268-DM$1/(DM$7-DM$6+1)&gt;=0),ROUND(DM$1/(DM$7-DM$6+1),0),IF(AND(SUM(DK$10:DK268)&gt;0,DO268-DK268&gt;=0),DK268,IF(AND(SUM(DK$10:DK268)&gt;0),DM$1-SUM(DK$10:DK268),0)))</f>
        <v>0</v>
      </c>
      <c r="DL269" s="45">
        <f t="shared" si="672"/>
        <v>0</v>
      </c>
      <c r="DM269" s="45">
        <f t="shared" si="673"/>
        <v>0</v>
      </c>
      <c r="DN269" s="45">
        <f t="shared" si="587"/>
        <v>0</v>
      </c>
      <c r="DO269" s="45">
        <f t="shared" si="674"/>
        <v>0</v>
      </c>
      <c r="DP269" s="45">
        <f>IF(AND(DN269&lt;&gt;0,SUM(DN$9:DN268)=0),ROUND(DM$1*DM$3,0),0)</f>
        <v>0</v>
      </c>
      <c r="DQ269" s="18"/>
      <c r="DR269" s="38">
        <f>IF(SUM(DZ$9:DZ268)&gt;0.9,MAX(DR$9:DR268)+1,0)</f>
        <v>0</v>
      </c>
      <c r="DS269" s="44">
        <f t="shared" si="633"/>
        <v>0</v>
      </c>
      <c r="DT269" s="40">
        <f t="shared" si="634"/>
        <v>52443</v>
      </c>
      <c r="DU269" s="43">
        <f t="shared" si="601"/>
        <v>0</v>
      </c>
      <c r="DV269" s="43">
        <f t="shared" si="588"/>
        <v>0</v>
      </c>
      <c r="DW269" s="45">
        <f>IF(AND(DR269=DY$6,EA268-DY$1/(DY$7-DY$6+1)&gt;=0),ROUND(DY$1/(DY$7-DY$6+1),0),IF(AND(SUM(DW$10:DW268)&gt;0,EA268-DW268&gt;=0),DW268,IF(AND(SUM(DW$10:DW268)&gt;0),DY$1-SUM(DW$10:DW268),0)))</f>
        <v>0</v>
      </c>
      <c r="DX269" s="45">
        <f t="shared" si="675"/>
        <v>0</v>
      </c>
      <c r="DY269" s="45">
        <f t="shared" si="676"/>
        <v>0</v>
      </c>
      <c r="DZ269" s="45">
        <f t="shared" si="589"/>
        <v>0</v>
      </c>
      <c r="EA269" s="45">
        <f t="shared" si="677"/>
        <v>0</v>
      </c>
      <c r="EB269" s="45">
        <f>IF(AND(DZ269&lt;&gt;0,SUM(DZ$9:DZ268)=0),ROUND(DY$1*DY$3,0),0)</f>
        <v>0</v>
      </c>
      <c r="EC269" s="18"/>
      <c r="ED269" s="38">
        <f>IF(SUM(EL$9:EL268)&gt;0.9,MAX(ED$9:ED268)+1,0)</f>
        <v>0</v>
      </c>
      <c r="EE269" s="44">
        <f t="shared" si="635"/>
        <v>0</v>
      </c>
      <c r="EF269" s="40">
        <f t="shared" si="636"/>
        <v>52443</v>
      </c>
      <c r="EG269" s="43">
        <f t="shared" si="602"/>
        <v>0</v>
      </c>
      <c r="EH269" s="43">
        <f t="shared" si="590"/>
        <v>0</v>
      </c>
      <c r="EI269" s="45">
        <f>IF(AND(ED269=EK$6,EM268-EK$1/(EK$7-EK$6+1)&gt;=0),ROUND(EK$1/(EK$7-EK$6+1),0),IF(AND(SUM(EI$10:EI268)&gt;0,EM268-EI268&gt;=0),EI268,IF(AND(SUM(EI$10:EI268)&gt;0),EK$1-SUM(EI$10:EI268),0)))</f>
        <v>0</v>
      </c>
      <c r="EJ269" s="45">
        <f t="shared" si="678"/>
        <v>0</v>
      </c>
      <c r="EK269" s="45">
        <f t="shared" si="679"/>
        <v>0</v>
      </c>
      <c r="EL269" s="45">
        <f t="shared" si="591"/>
        <v>0</v>
      </c>
      <c r="EM269" s="45">
        <f t="shared" si="680"/>
        <v>0</v>
      </c>
      <c r="EN269" s="45">
        <f>IF(AND(EL269&lt;&gt;0,SUM(EL$9:EL268)=0),ROUND(EK$1*EK$3,0),0)</f>
        <v>0</v>
      </c>
      <c r="EO269" s="21"/>
      <c r="EP269" s="46">
        <f t="shared" ref="EP269:EP298" si="697">EP268+1</f>
        <v>241</v>
      </c>
      <c r="EQ269" s="47">
        <f t="shared" si="681"/>
        <v>52443</v>
      </c>
      <c r="ER269" s="48">
        <f t="shared" si="568"/>
        <v>0</v>
      </c>
      <c r="ES269" s="48">
        <f t="shared" si="682"/>
        <v>0</v>
      </c>
      <c r="ET269" s="48">
        <f t="shared" si="683"/>
        <v>0</v>
      </c>
      <c r="EU269" s="48">
        <f t="shared" si="684"/>
        <v>0</v>
      </c>
      <c r="EV269" s="48">
        <f t="shared" si="685"/>
        <v>0</v>
      </c>
      <c r="EW269" s="48">
        <f t="shared" si="686"/>
        <v>0</v>
      </c>
      <c r="EX269" s="48">
        <f t="shared" si="687"/>
        <v>0</v>
      </c>
      <c r="EY269" s="48">
        <f t="shared" si="688"/>
        <v>0</v>
      </c>
      <c r="EZ269" s="48">
        <f t="shared" si="689"/>
        <v>0</v>
      </c>
      <c r="FA269" s="48">
        <f t="shared" si="690"/>
        <v>0</v>
      </c>
      <c r="FB269" s="48">
        <f t="shared" si="691"/>
        <v>0</v>
      </c>
      <c r="FC269" s="48">
        <f t="shared" si="692"/>
        <v>0</v>
      </c>
      <c r="FD269" s="48">
        <f t="shared" si="637"/>
        <v>0</v>
      </c>
      <c r="FE269" s="49">
        <f t="shared" si="613"/>
        <v>0</v>
      </c>
      <c r="FF269" s="49">
        <f t="shared" si="603"/>
        <v>0</v>
      </c>
      <c r="FG269" s="49">
        <f t="shared" si="604"/>
        <v>0</v>
      </c>
      <c r="FH269" s="49">
        <f t="shared" si="605"/>
        <v>0</v>
      </c>
      <c r="FI269" s="49">
        <f t="shared" si="606"/>
        <v>0</v>
      </c>
      <c r="FJ269" s="49">
        <f t="shared" si="607"/>
        <v>0</v>
      </c>
      <c r="FK269" s="49">
        <f t="shared" si="608"/>
        <v>0</v>
      </c>
      <c r="FL269" s="49">
        <f t="shared" si="609"/>
        <v>0</v>
      </c>
      <c r="FM269" s="49">
        <f t="shared" si="610"/>
        <v>0</v>
      </c>
      <c r="FN269" s="49">
        <f t="shared" si="693"/>
        <v>0</v>
      </c>
      <c r="FO269" s="49">
        <f t="shared" si="694"/>
        <v>0</v>
      </c>
      <c r="FP269" s="49">
        <f t="shared" si="695"/>
        <v>0</v>
      </c>
      <c r="FQ269" s="49">
        <f t="shared" si="696"/>
        <v>0</v>
      </c>
      <c r="FR269" s="49">
        <f t="shared" si="611"/>
        <v>0</v>
      </c>
      <c r="FS269" s="49">
        <f>IF(SUM(FF269:FF$298)=0,FF$299*FS$8/12,0)</f>
        <v>0</v>
      </c>
      <c r="FT269" s="49">
        <f>IF(SUM(FG269:FG$298)=0,FG$299*FT$8/12,0)</f>
        <v>0</v>
      </c>
      <c r="FU269" s="49">
        <f>IF(SUM(FH269:FH$298)=0,FH$299*FU$8/12,0)</f>
        <v>0</v>
      </c>
      <c r="FV269" s="49">
        <f>IF(SUM(FI269:FI$298)=0,FI$299*FV$8/12,0)</f>
        <v>0</v>
      </c>
      <c r="FW269" s="49">
        <f>IF(SUM(FJ269:FJ$298)=0,FJ$299*FW$8/12,0)</f>
        <v>0</v>
      </c>
      <c r="FX269" s="49">
        <f>IF(SUM(FK269:FK$298)=0,FK$299*FX$8/12,0)</f>
        <v>0</v>
      </c>
      <c r="FY269" s="49">
        <f>IF(SUM(FL269:FL$298)=0,FL$299*FY$8/12,0)</f>
        <v>0</v>
      </c>
      <c r="FZ269" s="49">
        <f>IF(SUM(FM269:FM$298)=0,FM$299*FZ$8/12,0)</f>
        <v>0</v>
      </c>
      <c r="GA269" s="49">
        <f>IF(SUM(FN269:FN$298)=0,FN$299*GA$8/12,0)</f>
        <v>0</v>
      </c>
      <c r="GB269" s="49">
        <f>IF(SUM(FO269:FO$298)=0,FO$299*GB$8/12,0)</f>
        <v>0</v>
      </c>
      <c r="GC269" s="49">
        <f>IF(SUM(FP269:FP$298)=0,FP$299*GC$8/12,0)</f>
        <v>0</v>
      </c>
      <c r="GD269" s="49">
        <f>IF(SUM(FQ269:FQ$298)=0,FQ$299*GD$8/12,0)</f>
        <v>0</v>
      </c>
      <c r="GE269" s="49">
        <f t="shared" si="612"/>
        <v>0</v>
      </c>
      <c r="GF269" s="49">
        <f t="shared" si="638"/>
        <v>0</v>
      </c>
      <c r="GG269" s="49">
        <f t="shared" si="641"/>
        <v>0</v>
      </c>
      <c r="GH269" s="49">
        <f t="shared" si="639"/>
        <v>0</v>
      </c>
      <c r="GI269" s="49">
        <f t="shared" si="642"/>
        <v>0</v>
      </c>
      <c r="GJ269" s="49">
        <f t="shared" si="640"/>
        <v>0</v>
      </c>
      <c r="GK269" s="21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  <c r="IW269" s="64"/>
      <c r="IX269" s="64"/>
      <c r="IY269" s="64"/>
      <c r="IZ269" s="64"/>
      <c r="JA269" s="64"/>
      <c r="JB269" s="64"/>
      <c r="JC269" s="64"/>
      <c r="JD269" s="64"/>
      <c r="JE269" s="64"/>
      <c r="JF269" s="64"/>
      <c r="JG269" s="64"/>
      <c r="JH269" s="64"/>
      <c r="JI269" s="64"/>
      <c r="JJ269" s="64"/>
      <c r="JK269" s="64"/>
      <c r="JL269" s="64"/>
      <c r="JM269" s="64"/>
      <c r="JN269" s="64"/>
      <c r="JO269" s="64"/>
      <c r="JP269" s="64"/>
      <c r="JQ269" s="64"/>
      <c r="JR269" s="64"/>
      <c r="JS269" s="64"/>
      <c r="JT269" s="64"/>
      <c r="JU269" s="64"/>
      <c r="JV269" s="64"/>
      <c r="JW269" s="64"/>
      <c r="JX269" s="64"/>
      <c r="JY269" s="64"/>
      <c r="JZ269" s="64"/>
      <c r="KA269" s="64"/>
      <c r="KB269" s="64"/>
      <c r="KC269" s="64"/>
      <c r="KD269" s="64"/>
      <c r="KE269" s="64"/>
      <c r="KF269" s="64"/>
      <c r="KG269" s="64"/>
      <c r="KH269" s="64"/>
      <c r="KI269" s="64"/>
      <c r="KJ269" s="64"/>
      <c r="KK269" s="64"/>
      <c r="KL269" s="64"/>
      <c r="KM269" s="64"/>
    </row>
    <row r="270" spans="1:299">
      <c r="A270" s="57"/>
      <c r="B270" s="38">
        <f>IF(SUM(J$9:J269)&gt;0.9,MAX(B$9:B269)+1,0)</f>
        <v>241</v>
      </c>
      <c r="C270" s="44">
        <f t="shared" si="614"/>
        <v>0</v>
      </c>
      <c r="D270" s="40">
        <v>52474</v>
      </c>
      <c r="E270" s="43">
        <f t="shared" si="643"/>
        <v>0</v>
      </c>
      <c r="F270" s="43">
        <f t="shared" si="644"/>
        <v>0</v>
      </c>
      <c r="G270" s="45">
        <f>IF(AND(B270=I$6,K269-I$1/(I$7-I$6+1)&gt;=0),ROUND(I$1/(I$7-I$6+1),0),IF(AND(SUM(G$10:G269)&gt;0,K269-G269&gt;=0),G269,IF(AND(SUM(G$10:G269)&gt;0),I$1-SUM(G$10:G269),0)))</f>
        <v>0</v>
      </c>
      <c r="H270" s="45">
        <f t="shared" si="645"/>
        <v>0</v>
      </c>
      <c r="I270" s="45">
        <f t="shared" si="646"/>
        <v>0</v>
      </c>
      <c r="J270" s="45">
        <f t="shared" si="569"/>
        <v>0</v>
      </c>
      <c r="K270" s="45">
        <f t="shared" si="647"/>
        <v>0</v>
      </c>
      <c r="L270" s="45">
        <f>IF(AND(J270&lt;&gt;0,SUM(J$9:J269)=0),ROUND(I$1*I$3,0),0)</f>
        <v>0</v>
      </c>
      <c r="M270" s="18"/>
      <c r="N270" s="38">
        <f>IF(SUM(V$9:V269)&gt;0.9,MAX(N$9:N269)+1,0)</f>
        <v>0</v>
      </c>
      <c r="O270" s="44">
        <f t="shared" si="615"/>
        <v>0</v>
      </c>
      <c r="P270" s="40">
        <f t="shared" si="616"/>
        <v>52474</v>
      </c>
      <c r="Q270" s="43">
        <f t="shared" si="592"/>
        <v>0</v>
      </c>
      <c r="R270" s="43">
        <f t="shared" si="570"/>
        <v>0</v>
      </c>
      <c r="S270" s="45">
        <f>IF(AND(N270=U$6,W269-U$1/(U$7-U$6+1)&gt;=0),ROUND(U$1/(U$7-U$6+1),0),IF(AND(SUM(S$10:S269)&gt;0,W269-S269&gt;=0),S269,IF(AND(SUM(S$10:S269)&gt;0),U$1-SUM(S$10:S269),0)))</f>
        <v>0</v>
      </c>
      <c r="T270" s="45">
        <f t="shared" si="648"/>
        <v>0</v>
      </c>
      <c r="U270" s="45">
        <f t="shared" si="649"/>
        <v>0</v>
      </c>
      <c r="V270" s="45">
        <f t="shared" si="571"/>
        <v>0</v>
      </c>
      <c r="W270" s="45">
        <f t="shared" si="650"/>
        <v>0</v>
      </c>
      <c r="X270" s="45">
        <f>IF(AND(V270&lt;&gt;0,SUM(V$9:V269)=0),ROUND(U$1*U$3,0),0)</f>
        <v>0</v>
      </c>
      <c r="Y270" s="18"/>
      <c r="Z270" s="38">
        <f>IF(SUM(AH$9:AH269)&gt;0.9,MAX(Z$9:Z269)+1,0)</f>
        <v>0</v>
      </c>
      <c r="AA270" s="44">
        <f t="shared" si="617"/>
        <v>0</v>
      </c>
      <c r="AB270" s="40">
        <f t="shared" si="618"/>
        <v>52474</v>
      </c>
      <c r="AC270" s="43">
        <f t="shared" si="593"/>
        <v>0</v>
      </c>
      <c r="AD270" s="43">
        <f t="shared" si="572"/>
        <v>0</v>
      </c>
      <c r="AE270" s="45">
        <f>IF(AND(Z270=AG$6,AI269-AG$1/(AG$7-AG$6+1)&gt;=0),ROUND(AG$1/(AG$7-AG$6+1),0),IF(AND(SUM(AE$10:AE269)&gt;0,AI269-AE269&gt;=0),AE269,IF(AND(SUM(AE$10:AE269)&gt;0),AG$1-SUM(AE$10:AE269),0)))</f>
        <v>0</v>
      </c>
      <c r="AF270" s="45">
        <f t="shared" si="651"/>
        <v>0</v>
      </c>
      <c r="AG270" s="45">
        <f t="shared" si="652"/>
        <v>0</v>
      </c>
      <c r="AH270" s="45">
        <f t="shared" si="573"/>
        <v>0</v>
      </c>
      <c r="AI270" s="45">
        <f t="shared" si="653"/>
        <v>0</v>
      </c>
      <c r="AJ270" s="45">
        <f>IF(AND(AH270&lt;&gt;0,SUM(AH$9:AH269)=0),ROUND(AG$1*AG$3,0),0)</f>
        <v>0</v>
      </c>
      <c r="AK270" s="18"/>
      <c r="AL270" s="38">
        <f>IF(SUM(AT$9:AT269)&gt;0.9,MAX(AL$9:AL269)+1,0)</f>
        <v>0</v>
      </c>
      <c r="AM270" s="44">
        <f t="shared" si="619"/>
        <v>0</v>
      </c>
      <c r="AN270" s="40">
        <f t="shared" si="620"/>
        <v>52474</v>
      </c>
      <c r="AO270" s="43">
        <f t="shared" si="594"/>
        <v>0</v>
      </c>
      <c r="AP270" s="43">
        <f t="shared" si="574"/>
        <v>0</v>
      </c>
      <c r="AQ270" s="45">
        <f>IF(AND(AL270=AS$6,AU269-AS$1/(AS$7-AS$6+1)&gt;=0),ROUND(AS$1/(AS$7-AS$6+1),0),IF(AND(SUM(AQ$10:AQ269)&gt;0,AU269-AQ269&gt;=0),AQ269,IF(AND(SUM(AQ$10:AQ269)&gt;0),AS$1-SUM(AQ$10:AQ269),0)))</f>
        <v>0</v>
      </c>
      <c r="AR270" s="45">
        <f t="shared" si="654"/>
        <v>0</v>
      </c>
      <c r="AS270" s="45">
        <f t="shared" si="655"/>
        <v>0</v>
      </c>
      <c r="AT270" s="45">
        <f t="shared" si="575"/>
        <v>0</v>
      </c>
      <c r="AU270" s="45">
        <f t="shared" si="656"/>
        <v>0</v>
      </c>
      <c r="AV270" s="45">
        <f>IF(AND(AT270&lt;&gt;0,SUM(AT$9:AT269)=0),ROUND(AS$1*AS$3,0),0)</f>
        <v>0</v>
      </c>
      <c r="AW270" s="18"/>
      <c r="AX270" s="38">
        <f>IF(SUM(BF$9:BF269)&gt;0.9,MAX(AX$9:AX269)+1,0)</f>
        <v>0</v>
      </c>
      <c r="AY270" s="44">
        <f t="shared" si="621"/>
        <v>0</v>
      </c>
      <c r="AZ270" s="40">
        <f t="shared" si="622"/>
        <v>52474</v>
      </c>
      <c r="BA270" s="43">
        <f t="shared" si="595"/>
        <v>0</v>
      </c>
      <c r="BB270" s="43">
        <f t="shared" si="576"/>
        <v>0</v>
      </c>
      <c r="BC270" s="45">
        <f>IF(AND(AX270=BE$6,BG269-BE$1/(BE$7-BE$6+1)&gt;=0),ROUND(BE$1/(BE$7-BE$6+1),0),IF(AND(SUM(BC$10:BC269)&gt;0,BG269-BC269&gt;=0),BC269,IF(AND(SUM(BC$10:BC269)&gt;0),BE$1-SUM(BC$10:BC269),0)))</f>
        <v>0</v>
      </c>
      <c r="BD270" s="45">
        <f t="shared" si="657"/>
        <v>0</v>
      </c>
      <c r="BE270" s="45">
        <f t="shared" si="658"/>
        <v>0</v>
      </c>
      <c r="BF270" s="45">
        <f t="shared" si="577"/>
        <v>0</v>
      </c>
      <c r="BG270" s="45">
        <f t="shared" si="659"/>
        <v>0</v>
      </c>
      <c r="BH270" s="45">
        <f>IF(AND(BF270&lt;&gt;0,SUM(BF$9:BF269)=0),ROUND(BE$1*BE$3,0),0)</f>
        <v>0</v>
      </c>
      <c r="BI270" s="18"/>
      <c r="BJ270" s="38">
        <f>IF(SUM(BR$9:BR269)&gt;0.9,MAX(BJ$9:BJ269)+1,0)</f>
        <v>0</v>
      </c>
      <c r="BK270" s="44">
        <f t="shared" si="623"/>
        <v>0</v>
      </c>
      <c r="BL270" s="40">
        <f t="shared" si="624"/>
        <v>52474</v>
      </c>
      <c r="BM270" s="43">
        <f t="shared" si="596"/>
        <v>0</v>
      </c>
      <c r="BN270" s="43">
        <f t="shared" si="578"/>
        <v>0</v>
      </c>
      <c r="BO270" s="45">
        <f>IF(AND(BJ270=BQ$6,BS269-BQ$1/(BQ$7-BQ$6+1)&gt;=0),ROUND(BQ$1/(BQ$7-BQ$6+1),0),IF(AND(SUM(BO$10:BO269)&gt;0,BS269-BO269&gt;=0),BO269,IF(AND(SUM(BO$10:BO269)&gt;0),BQ$1-SUM(BO$10:BO269),0)))</f>
        <v>0</v>
      </c>
      <c r="BP270" s="45">
        <f t="shared" si="660"/>
        <v>0</v>
      </c>
      <c r="BQ270" s="45">
        <f t="shared" si="661"/>
        <v>0</v>
      </c>
      <c r="BR270" s="45">
        <f t="shared" si="579"/>
        <v>0</v>
      </c>
      <c r="BS270" s="45">
        <f t="shared" si="662"/>
        <v>0</v>
      </c>
      <c r="BT270" s="45">
        <f>IF(AND(BR270&lt;&gt;0,SUM(BR$9:BR269)=0),ROUND(BQ$1*BQ$3,0),0)</f>
        <v>0</v>
      </c>
      <c r="BU270" s="18"/>
      <c r="BV270" s="38">
        <f>IF(SUM(CD$9:CD269)&gt;0.9,MAX(BV$9:BV269)+1,0)</f>
        <v>0</v>
      </c>
      <c r="BW270" s="44">
        <f t="shared" si="625"/>
        <v>0</v>
      </c>
      <c r="BX270" s="40">
        <f t="shared" si="626"/>
        <v>52474</v>
      </c>
      <c r="BY270" s="43">
        <f t="shared" si="597"/>
        <v>0</v>
      </c>
      <c r="BZ270" s="43">
        <f t="shared" si="580"/>
        <v>0</v>
      </c>
      <c r="CA270" s="45">
        <f>IF(AND(BV270=CC$6,CE269-CC$1/(CC$7-CC$6+1)&gt;=0),ROUND(CC$1/(CC$7-CC$6+1),0),IF(AND(SUM(CA$10:CA269)&gt;0,CE269-CA269&gt;=0),CA269,IF(AND(SUM(CA$10:CA269)&gt;0),CC$1-SUM(CA$10:CA269),0)))</f>
        <v>0</v>
      </c>
      <c r="CB270" s="45">
        <f t="shared" si="663"/>
        <v>0</v>
      </c>
      <c r="CC270" s="45">
        <f t="shared" si="664"/>
        <v>0</v>
      </c>
      <c r="CD270" s="45">
        <f t="shared" si="581"/>
        <v>0</v>
      </c>
      <c r="CE270" s="45">
        <f t="shared" si="665"/>
        <v>0</v>
      </c>
      <c r="CF270" s="45">
        <f>IF(AND(CD270&lt;&gt;0,SUM(CD$9:CD269)=0),ROUND(CC$1*CC$3,0),0)</f>
        <v>0</v>
      </c>
      <c r="CG270" s="18"/>
      <c r="CH270" s="38">
        <f>IF(SUM(CP$9:CP269)&gt;0.9,MAX(CH$9:CH269)+1,0)</f>
        <v>0</v>
      </c>
      <c r="CI270" s="44">
        <f t="shared" si="627"/>
        <v>0</v>
      </c>
      <c r="CJ270" s="40">
        <f t="shared" si="628"/>
        <v>52474</v>
      </c>
      <c r="CK270" s="43">
        <f t="shared" si="598"/>
        <v>0</v>
      </c>
      <c r="CL270" s="43">
        <f t="shared" si="582"/>
        <v>0</v>
      </c>
      <c r="CM270" s="45">
        <f>IF(AND(CH270=CO$6,CQ269-CO$1/(CO$7-CO$6+1)&gt;=0),ROUND(CO$1/(CO$7-CO$6+1),0),IF(AND(SUM(CM$10:CM269)&gt;0,CQ269-CM269&gt;=0),CM269,IF(AND(SUM(CM$10:CM269)&gt;0),CO$1-SUM(CM$10:CM269),0)))</f>
        <v>0</v>
      </c>
      <c r="CN270" s="45">
        <f t="shared" si="666"/>
        <v>0</v>
      </c>
      <c r="CO270" s="45">
        <f t="shared" si="667"/>
        <v>0</v>
      </c>
      <c r="CP270" s="45">
        <f t="shared" si="583"/>
        <v>0</v>
      </c>
      <c r="CQ270" s="45">
        <f t="shared" si="668"/>
        <v>0</v>
      </c>
      <c r="CR270" s="45">
        <f>IF(AND(CP270&lt;&gt;0,SUM(CP$9:CP269)=0),ROUND(CO$1*CO$3,0),0)</f>
        <v>0</v>
      </c>
      <c r="CS270" s="18"/>
      <c r="CT270" s="38">
        <f>IF(SUM(DB$9:DB269)&gt;0.9,MAX(CT$9:CT269)+1,0)</f>
        <v>0</v>
      </c>
      <c r="CU270" s="44">
        <f t="shared" si="629"/>
        <v>0</v>
      </c>
      <c r="CV270" s="40">
        <f t="shared" si="630"/>
        <v>52474</v>
      </c>
      <c r="CW270" s="43">
        <f t="shared" si="599"/>
        <v>0</v>
      </c>
      <c r="CX270" s="43">
        <f t="shared" si="584"/>
        <v>0</v>
      </c>
      <c r="CY270" s="45">
        <f>IF(AND(CT270=DA$6,DC269-DA$1/(DA$7-DA$6+1)&gt;=0),ROUND(DA$1/(DA$7-DA$6+1),0),IF(AND(SUM(CY$10:CY269)&gt;0,DC269-CY269&gt;=0),CY269,IF(AND(SUM(CY$10:CY269)&gt;0),DA$1-SUM(CY$10:CY269),0)))</f>
        <v>0</v>
      </c>
      <c r="CZ270" s="45">
        <f t="shared" si="669"/>
        <v>0</v>
      </c>
      <c r="DA270" s="45">
        <f t="shared" si="670"/>
        <v>0</v>
      </c>
      <c r="DB270" s="45">
        <f t="shared" si="585"/>
        <v>0</v>
      </c>
      <c r="DC270" s="45">
        <f t="shared" si="671"/>
        <v>0</v>
      </c>
      <c r="DD270" s="45">
        <f>IF(AND(DB270&lt;&gt;0,SUM(DB$9:DB269)=0),ROUND(DA$1*DA$3,0),0)</f>
        <v>0</v>
      </c>
      <c r="DE270" s="18"/>
      <c r="DF270" s="38">
        <f>IF(SUM(DN$9:DN269)&gt;0.9,MAX(DF$9:DF269)+1,0)</f>
        <v>0</v>
      </c>
      <c r="DG270" s="44">
        <f t="shared" si="631"/>
        <v>0</v>
      </c>
      <c r="DH270" s="40">
        <f t="shared" si="632"/>
        <v>52474</v>
      </c>
      <c r="DI270" s="43">
        <f t="shared" si="600"/>
        <v>0</v>
      </c>
      <c r="DJ270" s="43">
        <f t="shared" si="586"/>
        <v>0</v>
      </c>
      <c r="DK270" s="45">
        <f>IF(AND(DF270=DM$6,DO269-DM$1/(DM$7-DM$6+1)&gt;=0),ROUND(DM$1/(DM$7-DM$6+1),0),IF(AND(SUM(DK$10:DK269)&gt;0,DO269-DK269&gt;=0),DK269,IF(AND(SUM(DK$10:DK269)&gt;0),DM$1-SUM(DK$10:DK269),0)))</f>
        <v>0</v>
      </c>
      <c r="DL270" s="45">
        <f t="shared" si="672"/>
        <v>0</v>
      </c>
      <c r="DM270" s="45">
        <f t="shared" si="673"/>
        <v>0</v>
      </c>
      <c r="DN270" s="45">
        <f t="shared" si="587"/>
        <v>0</v>
      </c>
      <c r="DO270" s="45">
        <f t="shared" si="674"/>
        <v>0</v>
      </c>
      <c r="DP270" s="45">
        <f>IF(AND(DN270&lt;&gt;0,SUM(DN$9:DN269)=0),ROUND(DM$1*DM$3,0),0)</f>
        <v>0</v>
      </c>
      <c r="DQ270" s="18"/>
      <c r="DR270" s="38">
        <f>IF(SUM(DZ$9:DZ269)&gt;0.9,MAX(DR$9:DR269)+1,0)</f>
        <v>0</v>
      </c>
      <c r="DS270" s="44">
        <f t="shared" si="633"/>
        <v>0</v>
      </c>
      <c r="DT270" s="40">
        <f t="shared" si="634"/>
        <v>52474</v>
      </c>
      <c r="DU270" s="43">
        <f t="shared" si="601"/>
        <v>0</v>
      </c>
      <c r="DV270" s="43">
        <f t="shared" si="588"/>
        <v>0</v>
      </c>
      <c r="DW270" s="45">
        <f>IF(AND(DR270=DY$6,EA269-DY$1/(DY$7-DY$6+1)&gt;=0),ROUND(DY$1/(DY$7-DY$6+1),0),IF(AND(SUM(DW$10:DW269)&gt;0,EA269-DW269&gt;=0),DW269,IF(AND(SUM(DW$10:DW269)&gt;0),DY$1-SUM(DW$10:DW269),0)))</f>
        <v>0</v>
      </c>
      <c r="DX270" s="45">
        <f t="shared" si="675"/>
        <v>0</v>
      </c>
      <c r="DY270" s="45">
        <f t="shared" si="676"/>
        <v>0</v>
      </c>
      <c r="DZ270" s="45">
        <f t="shared" si="589"/>
        <v>0</v>
      </c>
      <c r="EA270" s="45">
        <f t="shared" si="677"/>
        <v>0</v>
      </c>
      <c r="EB270" s="45">
        <f>IF(AND(DZ270&lt;&gt;0,SUM(DZ$9:DZ269)=0),ROUND(DY$1*DY$3,0),0)</f>
        <v>0</v>
      </c>
      <c r="EC270" s="18"/>
      <c r="ED270" s="38">
        <f>IF(SUM(EL$9:EL269)&gt;0.9,MAX(ED$9:ED269)+1,0)</f>
        <v>0</v>
      </c>
      <c r="EE270" s="44">
        <f t="shared" si="635"/>
        <v>0</v>
      </c>
      <c r="EF270" s="40">
        <f t="shared" si="636"/>
        <v>52474</v>
      </c>
      <c r="EG270" s="43">
        <f t="shared" si="602"/>
        <v>0</v>
      </c>
      <c r="EH270" s="43">
        <f t="shared" si="590"/>
        <v>0</v>
      </c>
      <c r="EI270" s="45">
        <f>IF(AND(ED270=EK$6,EM269-EK$1/(EK$7-EK$6+1)&gt;=0),ROUND(EK$1/(EK$7-EK$6+1),0),IF(AND(SUM(EI$10:EI269)&gt;0,EM269-EI269&gt;=0),EI269,IF(AND(SUM(EI$10:EI269)&gt;0),EK$1-SUM(EI$10:EI269),0)))</f>
        <v>0</v>
      </c>
      <c r="EJ270" s="45">
        <f t="shared" si="678"/>
        <v>0</v>
      </c>
      <c r="EK270" s="45">
        <f t="shared" si="679"/>
        <v>0</v>
      </c>
      <c r="EL270" s="45">
        <f t="shared" si="591"/>
        <v>0</v>
      </c>
      <c r="EM270" s="45">
        <f t="shared" si="680"/>
        <v>0</v>
      </c>
      <c r="EN270" s="45">
        <f>IF(AND(EL270&lt;&gt;0,SUM(EL$9:EL269)=0),ROUND(EK$1*EK$3,0),0)</f>
        <v>0</v>
      </c>
      <c r="EO270" s="21"/>
      <c r="EP270" s="46">
        <f t="shared" si="697"/>
        <v>242</v>
      </c>
      <c r="EQ270" s="47">
        <f t="shared" si="681"/>
        <v>52474</v>
      </c>
      <c r="ER270" s="48">
        <f t="shared" si="568"/>
        <v>0</v>
      </c>
      <c r="ES270" s="48">
        <f t="shared" si="682"/>
        <v>0</v>
      </c>
      <c r="ET270" s="48">
        <f t="shared" si="683"/>
        <v>0</v>
      </c>
      <c r="EU270" s="48">
        <f t="shared" si="684"/>
        <v>0</v>
      </c>
      <c r="EV270" s="48">
        <f t="shared" si="685"/>
        <v>0</v>
      </c>
      <c r="EW270" s="48">
        <f t="shared" si="686"/>
        <v>0</v>
      </c>
      <c r="EX270" s="48">
        <f t="shared" si="687"/>
        <v>0</v>
      </c>
      <c r="EY270" s="48">
        <f t="shared" si="688"/>
        <v>0</v>
      </c>
      <c r="EZ270" s="48">
        <f t="shared" si="689"/>
        <v>0</v>
      </c>
      <c r="FA270" s="48">
        <f t="shared" si="690"/>
        <v>0</v>
      </c>
      <c r="FB270" s="48">
        <f t="shared" si="691"/>
        <v>0</v>
      </c>
      <c r="FC270" s="48">
        <f t="shared" si="692"/>
        <v>0</v>
      </c>
      <c r="FD270" s="48">
        <f t="shared" si="637"/>
        <v>0</v>
      </c>
      <c r="FE270" s="49">
        <f t="shared" si="613"/>
        <v>0</v>
      </c>
      <c r="FF270" s="49">
        <f t="shared" si="603"/>
        <v>0</v>
      </c>
      <c r="FG270" s="49">
        <f t="shared" si="604"/>
        <v>0</v>
      </c>
      <c r="FH270" s="49">
        <f t="shared" si="605"/>
        <v>0</v>
      </c>
      <c r="FI270" s="49">
        <f t="shared" si="606"/>
        <v>0</v>
      </c>
      <c r="FJ270" s="49">
        <f t="shared" si="607"/>
        <v>0</v>
      </c>
      <c r="FK270" s="49">
        <f t="shared" si="608"/>
        <v>0</v>
      </c>
      <c r="FL270" s="49">
        <f t="shared" si="609"/>
        <v>0</v>
      </c>
      <c r="FM270" s="49">
        <f t="shared" si="610"/>
        <v>0</v>
      </c>
      <c r="FN270" s="49">
        <f t="shared" si="693"/>
        <v>0</v>
      </c>
      <c r="FO270" s="49">
        <f t="shared" si="694"/>
        <v>0</v>
      </c>
      <c r="FP270" s="49">
        <f t="shared" si="695"/>
        <v>0</v>
      </c>
      <c r="FQ270" s="49">
        <f t="shared" si="696"/>
        <v>0</v>
      </c>
      <c r="FR270" s="49">
        <f t="shared" si="611"/>
        <v>0</v>
      </c>
      <c r="FS270" s="49">
        <f>IF(SUM(FF270:FF$298)=0,FF$299*FS$8/12,0)</f>
        <v>0</v>
      </c>
      <c r="FT270" s="49">
        <f>IF(SUM(FG270:FG$298)=0,FG$299*FT$8/12,0)</f>
        <v>0</v>
      </c>
      <c r="FU270" s="49">
        <f>IF(SUM(FH270:FH$298)=0,FH$299*FU$8/12,0)</f>
        <v>0</v>
      </c>
      <c r="FV270" s="49">
        <f>IF(SUM(FI270:FI$298)=0,FI$299*FV$8/12,0)</f>
        <v>0</v>
      </c>
      <c r="FW270" s="49">
        <f>IF(SUM(FJ270:FJ$298)=0,FJ$299*FW$8/12,0)</f>
        <v>0</v>
      </c>
      <c r="FX270" s="49">
        <f>IF(SUM(FK270:FK$298)=0,FK$299*FX$8/12,0)</f>
        <v>0</v>
      </c>
      <c r="FY270" s="49">
        <f>IF(SUM(FL270:FL$298)=0,FL$299*FY$8/12,0)</f>
        <v>0</v>
      </c>
      <c r="FZ270" s="49">
        <f>IF(SUM(FM270:FM$298)=0,FM$299*FZ$8/12,0)</f>
        <v>0</v>
      </c>
      <c r="GA270" s="49">
        <f>IF(SUM(FN270:FN$298)=0,FN$299*GA$8/12,0)</f>
        <v>0</v>
      </c>
      <c r="GB270" s="49">
        <f>IF(SUM(FO270:FO$298)=0,FO$299*GB$8/12,0)</f>
        <v>0</v>
      </c>
      <c r="GC270" s="49">
        <f>IF(SUM(FP270:FP$298)=0,FP$299*GC$8/12,0)</f>
        <v>0</v>
      </c>
      <c r="GD270" s="49">
        <f>IF(SUM(FQ270:FQ$298)=0,FQ$299*GD$8/12,0)</f>
        <v>0</v>
      </c>
      <c r="GE270" s="49">
        <f t="shared" si="612"/>
        <v>0</v>
      </c>
      <c r="GF270" s="49">
        <f t="shared" si="638"/>
        <v>0</v>
      </c>
      <c r="GG270" s="49">
        <f t="shared" si="641"/>
        <v>0</v>
      </c>
      <c r="GH270" s="49">
        <f t="shared" si="639"/>
        <v>0</v>
      </c>
      <c r="GI270" s="49">
        <f t="shared" si="642"/>
        <v>0</v>
      </c>
      <c r="GJ270" s="49">
        <f t="shared" si="640"/>
        <v>0</v>
      </c>
      <c r="GK270" s="21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  <c r="IW270" s="64"/>
      <c r="IX270" s="64"/>
      <c r="IY270" s="64"/>
      <c r="IZ270" s="64"/>
      <c r="JA270" s="64"/>
      <c r="JB270" s="64"/>
      <c r="JC270" s="64"/>
      <c r="JD270" s="64"/>
      <c r="JE270" s="64"/>
      <c r="JF270" s="64"/>
      <c r="JG270" s="64"/>
      <c r="JH270" s="64"/>
      <c r="JI270" s="64"/>
      <c r="JJ270" s="64"/>
      <c r="JK270" s="64"/>
      <c r="JL270" s="64"/>
      <c r="JM270" s="64"/>
      <c r="JN270" s="64"/>
      <c r="JO270" s="64"/>
      <c r="JP270" s="64"/>
      <c r="JQ270" s="64"/>
      <c r="JR270" s="64"/>
      <c r="JS270" s="64"/>
      <c r="JT270" s="64"/>
      <c r="JU270" s="64"/>
      <c r="JV270" s="64"/>
      <c r="JW270" s="64"/>
      <c r="JX270" s="64"/>
      <c r="JY270" s="64"/>
      <c r="JZ270" s="64"/>
      <c r="KA270" s="64"/>
      <c r="KB270" s="64"/>
      <c r="KC270" s="64"/>
      <c r="KD270" s="64"/>
      <c r="KE270" s="64"/>
      <c r="KF270" s="64"/>
      <c r="KG270" s="64"/>
      <c r="KH270" s="64"/>
      <c r="KI270" s="64"/>
      <c r="KJ270" s="64"/>
      <c r="KK270" s="64"/>
      <c r="KL270" s="64"/>
      <c r="KM270" s="64"/>
    </row>
    <row r="271" spans="1:299">
      <c r="A271" s="57"/>
      <c r="B271" s="38">
        <f>IF(SUM(J$9:J270)&gt;0.9,MAX(B$9:B270)+1,0)</f>
        <v>242</v>
      </c>
      <c r="C271" s="44">
        <f t="shared" si="614"/>
        <v>0</v>
      </c>
      <c r="D271" s="40">
        <v>52504</v>
      </c>
      <c r="E271" s="43">
        <f t="shared" si="643"/>
        <v>0</v>
      </c>
      <c r="F271" s="43">
        <f t="shared" si="644"/>
        <v>0</v>
      </c>
      <c r="G271" s="45">
        <f>IF(AND(B271=I$6,K270-I$1/(I$7-I$6+1)&gt;=0),ROUND(I$1/(I$7-I$6+1),0),IF(AND(SUM(G$10:G270)&gt;0,K270-G270&gt;=0),G270,IF(AND(SUM(G$10:G270)&gt;0),I$1-SUM(G$10:G270),0)))</f>
        <v>0</v>
      </c>
      <c r="H271" s="45">
        <f t="shared" si="645"/>
        <v>0</v>
      </c>
      <c r="I271" s="45">
        <f t="shared" si="646"/>
        <v>0</v>
      </c>
      <c r="J271" s="45">
        <f t="shared" si="569"/>
        <v>0</v>
      </c>
      <c r="K271" s="45">
        <f t="shared" si="647"/>
        <v>0</v>
      </c>
      <c r="L271" s="45">
        <f>IF(AND(J271&lt;&gt;0,SUM(J$9:J270)=0),ROUND(I$1*I$3,0),0)</f>
        <v>0</v>
      </c>
      <c r="M271" s="18"/>
      <c r="N271" s="38">
        <f>IF(SUM(V$9:V270)&gt;0.9,MAX(N$9:N270)+1,0)</f>
        <v>0</v>
      </c>
      <c r="O271" s="44">
        <f t="shared" si="615"/>
        <v>0</v>
      </c>
      <c r="P271" s="40">
        <f t="shared" si="616"/>
        <v>52504</v>
      </c>
      <c r="Q271" s="43">
        <f t="shared" si="592"/>
        <v>0</v>
      </c>
      <c r="R271" s="43">
        <f t="shared" si="570"/>
        <v>0</v>
      </c>
      <c r="S271" s="45">
        <f>IF(AND(N271=U$6,W270-U$1/(U$7-U$6+1)&gt;=0),ROUND(U$1/(U$7-U$6+1),0),IF(AND(SUM(S$10:S270)&gt;0,W270-S270&gt;=0),S270,IF(AND(SUM(S$10:S270)&gt;0),U$1-SUM(S$10:S270),0)))</f>
        <v>0</v>
      </c>
      <c r="T271" s="45">
        <f t="shared" si="648"/>
        <v>0</v>
      </c>
      <c r="U271" s="45">
        <f t="shared" si="649"/>
        <v>0</v>
      </c>
      <c r="V271" s="45">
        <f t="shared" si="571"/>
        <v>0</v>
      </c>
      <c r="W271" s="45">
        <f t="shared" si="650"/>
        <v>0</v>
      </c>
      <c r="X271" s="45">
        <f>IF(AND(V271&lt;&gt;0,SUM(V$9:V270)=0),ROUND(U$1*U$3,0),0)</f>
        <v>0</v>
      </c>
      <c r="Y271" s="18"/>
      <c r="Z271" s="38">
        <f>IF(SUM(AH$9:AH270)&gt;0.9,MAX(Z$9:Z270)+1,0)</f>
        <v>0</v>
      </c>
      <c r="AA271" s="44">
        <f t="shared" si="617"/>
        <v>0</v>
      </c>
      <c r="AB271" s="40">
        <f t="shared" si="618"/>
        <v>52504</v>
      </c>
      <c r="AC271" s="43">
        <f t="shared" si="593"/>
        <v>0</v>
      </c>
      <c r="AD271" s="43">
        <f t="shared" si="572"/>
        <v>0</v>
      </c>
      <c r="AE271" s="45">
        <f>IF(AND(Z271=AG$6,AI270-AG$1/(AG$7-AG$6+1)&gt;=0),ROUND(AG$1/(AG$7-AG$6+1),0),IF(AND(SUM(AE$10:AE270)&gt;0,AI270-AE270&gt;=0),AE270,IF(AND(SUM(AE$10:AE270)&gt;0),AG$1-SUM(AE$10:AE270),0)))</f>
        <v>0</v>
      </c>
      <c r="AF271" s="45">
        <f t="shared" si="651"/>
        <v>0</v>
      </c>
      <c r="AG271" s="45">
        <f t="shared" si="652"/>
        <v>0</v>
      </c>
      <c r="AH271" s="45">
        <f t="shared" si="573"/>
        <v>0</v>
      </c>
      <c r="AI271" s="45">
        <f t="shared" si="653"/>
        <v>0</v>
      </c>
      <c r="AJ271" s="45">
        <f>IF(AND(AH271&lt;&gt;0,SUM(AH$9:AH270)=0),ROUND(AG$1*AG$3,0),0)</f>
        <v>0</v>
      </c>
      <c r="AK271" s="18"/>
      <c r="AL271" s="38">
        <f>IF(SUM(AT$9:AT270)&gt;0.9,MAX(AL$9:AL270)+1,0)</f>
        <v>0</v>
      </c>
      <c r="AM271" s="44">
        <f t="shared" si="619"/>
        <v>0</v>
      </c>
      <c r="AN271" s="40">
        <f t="shared" si="620"/>
        <v>52504</v>
      </c>
      <c r="AO271" s="43">
        <f t="shared" si="594"/>
        <v>0</v>
      </c>
      <c r="AP271" s="43">
        <f t="shared" si="574"/>
        <v>0</v>
      </c>
      <c r="AQ271" s="45">
        <f>IF(AND(AL271=AS$6,AU270-AS$1/(AS$7-AS$6+1)&gt;=0),ROUND(AS$1/(AS$7-AS$6+1),0),IF(AND(SUM(AQ$10:AQ270)&gt;0,AU270-AQ270&gt;=0),AQ270,IF(AND(SUM(AQ$10:AQ270)&gt;0),AS$1-SUM(AQ$10:AQ270),0)))</f>
        <v>0</v>
      </c>
      <c r="AR271" s="45">
        <f t="shared" si="654"/>
        <v>0</v>
      </c>
      <c r="AS271" s="45">
        <f t="shared" si="655"/>
        <v>0</v>
      </c>
      <c r="AT271" s="45">
        <f t="shared" si="575"/>
        <v>0</v>
      </c>
      <c r="AU271" s="45">
        <f t="shared" si="656"/>
        <v>0</v>
      </c>
      <c r="AV271" s="45">
        <f>IF(AND(AT271&lt;&gt;0,SUM(AT$9:AT270)=0),ROUND(AS$1*AS$3,0),0)</f>
        <v>0</v>
      </c>
      <c r="AW271" s="18"/>
      <c r="AX271" s="38">
        <f>IF(SUM(BF$9:BF270)&gt;0.9,MAX(AX$9:AX270)+1,0)</f>
        <v>0</v>
      </c>
      <c r="AY271" s="44">
        <f t="shared" si="621"/>
        <v>0</v>
      </c>
      <c r="AZ271" s="40">
        <f t="shared" si="622"/>
        <v>52504</v>
      </c>
      <c r="BA271" s="43">
        <f t="shared" si="595"/>
        <v>0</v>
      </c>
      <c r="BB271" s="43">
        <f t="shared" si="576"/>
        <v>0</v>
      </c>
      <c r="BC271" s="45">
        <f>IF(AND(AX271=BE$6,BG270-BE$1/(BE$7-BE$6+1)&gt;=0),ROUND(BE$1/(BE$7-BE$6+1),0),IF(AND(SUM(BC$10:BC270)&gt;0,BG270-BC270&gt;=0),BC270,IF(AND(SUM(BC$10:BC270)&gt;0),BE$1-SUM(BC$10:BC270),0)))</f>
        <v>0</v>
      </c>
      <c r="BD271" s="45">
        <f t="shared" si="657"/>
        <v>0</v>
      </c>
      <c r="BE271" s="45">
        <f t="shared" si="658"/>
        <v>0</v>
      </c>
      <c r="BF271" s="45">
        <f t="shared" si="577"/>
        <v>0</v>
      </c>
      <c r="BG271" s="45">
        <f t="shared" si="659"/>
        <v>0</v>
      </c>
      <c r="BH271" s="45">
        <f>IF(AND(BF271&lt;&gt;0,SUM(BF$9:BF270)=0),ROUND(BE$1*BE$3,0),0)</f>
        <v>0</v>
      </c>
      <c r="BI271" s="18"/>
      <c r="BJ271" s="38">
        <f>IF(SUM(BR$9:BR270)&gt;0.9,MAX(BJ$9:BJ270)+1,0)</f>
        <v>0</v>
      </c>
      <c r="BK271" s="44">
        <f t="shared" si="623"/>
        <v>0</v>
      </c>
      <c r="BL271" s="40">
        <f t="shared" si="624"/>
        <v>52504</v>
      </c>
      <c r="BM271" s="43">
        <f t="shared" si="596"/>
        <v>0</v>
      </c>
      <c r="BN271" s="43">
        <f t="shared" si="578"/>
        <v>0</v>
      </c>
      <c r="BO271" s="45">
        <f>IF(AND(BJ271=BQ$6,BS270-BQ$1/(BQ$7-BQ$6+1)&gt;=0),ROUND(BQ$1/(BQ$7-BQ$6+1),0),IF(AND(SUM(BO$10:BO270)&gt;0,BS270-BO270&gt;=0),BO270,IF(AND(SUM(BO$10:BO270)&gt;0),BQ$1-SUM(BO$10:BO270),0)))</f>
        <v>0</v>
      </c>
      <c r="BP271" s="45">
        <f t="shared" si="660"/>
        <v>0</v>
      </c>
      <c r="BQ271" s="45">
        <f t="shared" si="661"/>
        <v>0</v>
      </c>
      <c r="BR271" s="45">
        <f t="shared" si="579"/>
        <v>0</v>
      </c>
      <c r="BS271" s="45">
        <f t="shared" si="662"/>
        <v>0</v>
      </c>
      <c r="BT271" s="45">
        <f>IF(AND(BR271&lt;&gt;0,SUM(BR$9:BR270)=0),ROUND(BQ$1*BQ$3,0),0)</f>
        <v>0</v>
      </c>
      <c r="BU271" s="18"/>
      <c r="BV271" s="38">
        <f>IF(SUM(CD$9:CD270)&gt;0.9,MAX(BV$9:BV270)+1,0)</f>
        <v>0</v>
      </c>
      <c r="BW271" s="44">
        <f t="shared" si="625"/>
        <v>0</v>
      </c>
      <c r="BX271" s="40">
        <f t="shared" si="626"/>
        <v>52504</v>
      </c>
      <c r="BY271" s="43">
        <f t="shared" si="597"/>
        <v>0</v>
      </c>
      <c r="BZ271" s="43">
        <f t="shared" si="580"/>
        <v>0</v>
      </c>
      <c r="CA271" s="45">
        <f>IF(AND(BV271=CC$6,CE270-CC$1/(CC$7-CC$6+1)&gt;=0),ROUND(CC$1/(CC$7-CC$6+1),0),IF(AND(SUM(CA$10:CA270)&gt;0,CE270-CA270&gt;=0),CA270,IF(AND(SUM(CA$10:CA270)&gt;0),CC$1-SUM(CA$10:CA270),0)))</f>
        <v>0</v>
      </c>
      <c r="CB271" s="45">
        <f t="shared" si="663"/>
        <v>0</v>
      </c>
      <c r="CC271" s="45">
        <f t="shared" si="664"/>
        <v>0</v>
      </c>
      <c r="CD271" s="45">
        <f t="shared" si="581"/>
        <v>0</v>
      </c>
      <c r="CE271" s="45">
        <f t="shared" si="665"/>
        <v>0</v>
      </c>
      <c r="CF271" s="45">
        <f>IF(AND(CD271&lt;&gt;0,SUM(CD$9:CD270)=0),ROUND(CC$1*CC$3,0),0)</f>
        <v>0</v>
      </c>
      <c r="CG271" s="18"/>
      <c r="CH271" s="38">
        <f>IF(SUM(CP$9:CP270)&gt;0.9,MAX(CH$9:CH270)+1,0)</f>
        <v>0</v>
      </c>
      <c r="CI271" s="44">
        <f t="shared" si="627"/>
        <v>0</v>
      </c>
      <c r="CJ271" s="40">
        <f t="shared" si="628"/>
        <v>52504</v>
      </c>
      <c r="CK271" s="43">
        <f t="shared" si="598"/>
        <v>0</v>
      </c>
      <c r="CL271" s="43">
        <f t="shared" si="582"/>
        <v>0</v>
      </c>
      <c r="CM271" s="45">
        <f>IF(AND(CH271=CO$6,CQ270-CO$1/(CO$7-CO$6+1)&gt;=0),ROUND(CO$1/(CO$7-CO$6+1),0),IF(AND(SUM(CM$10:CM270)&gt;0,CQ270-CM270&gt;=0),CM270,IF(AND(SUM(CM$10:CM270)&gt;0),CO$1-SUM(CM$10:CM270),0)))</f>
        <v>0</v>
      </c>
      <c r="CN271" s="45">
        <f t="shared" si="666"/>
        <v>0</v>
      </c>
      <c r="CO271" s="45">
        <f t="shared" si="667"/>
        <v>0</v>
      </c>
      <c r="CP271" s="45">
        <f t="shared" si="583"/>
        <v>0</v>
      </c>
      <c r="CQ271" s="45">
        <f t="shared" si="668"/>
        <v>0</v>
      </c>
      <c r="CR271" s="45">
        <f>IF(AND(CP271&lt;&gt;0,SUM(CP$9:CP270)=0),ROUND(CO$1*CO$3,0),0)</f>
        <v>0</v>
      </c>
      <c r="CS271" s="18"/>
      <c r="CT271" s="38">
        <f>IF(SUM(DB$9:DB270)&gt;0.9,MAX(CT$9:CT270)+1,0)</f>
        <v>0</v>
      </c>
      <c r="CU271" s="44">
        <f t="shared" si="629"/>
        <v>0</v>
      </c>
      <c r="CV271" s="40">
        <f t="shared" si="630"/>
        <v>52504</v>
      </c>
      <c r="CW271" s="43">
        <f t="shared" si="599"/>
        <v>0</v>
      </c>
      <c r="CX271" s="43">
        <f t="shared" si="584"/>
        <v>0</v>
      </c>
      <c r="CY271" s="45">
        <f>IF(AND(CT271=DA$6,DC270-DA$1/(DA$7-DA$6+1)&gt;=0),ROUND(DA$1/(DA$7-DA$6+1),0),IF(AND(SUM(CY$10:CY270)&gt;0,DC270-CY270&gt;=0),CY270,IF(AND(SUM(CY$10:CY270)&gt;0),DA$1-SUM(CY$10:CY270),0)))</f>
        <v>0</v>
      </c>
      <c r="CZ271" s="45">
        <f t="shared" si="669"/>
        <v>0</v>
      </c>
      <c r="DA271" s="45">
        <f t="shared" si="670"/>
        <v>0</v>
      </c>
      <c r="DB271" s="45">
        <f t="shared" si="585"/>
        <v>0</v>
      </c>
      <c r="DC271" s="45">
        <f t="shared" si="671"/>
        <v>0</v>
      </c>
      <c r="DD271" s="45">
        <f>IF(AND(DB271&lt;&gt;0,SUM(DB$9:DB270)=0),ROUND(DA$1*DA$3,0),0)</f>
        <v>0</v>
      </c>
      <c r="DE271" s="18"/>
      <c r="DF271" s="38">
        <f>IF(SUM(DN$9:DN270)&gt;0.9,MAX(DF$9:DF270)+1,0)</f>
        <v>0</v>
      </c>
      <c r="DG271" s="44">
        <f t="shared" si="631"/>
        <v>0</v>
      </c>
      <c r="DH271" s="40">
        <f t="shared" si="632"/>
        <v>52504</v>
      </c>
      <c r="DI271" s="43">
        <f t="shared" si="600"/>
        <v>0</v>
      </c>
      <c r="DJ271" s="43">
        <f t="shared" si="586"/>
        <v>0</v>
      </c>
      <c r="DK271" s="45">
        <f>IF(AND(DF271=DM$6,DO270-DM$1/(DM$7-DM$6+1)&gt;=0),ROUND(DM$1/(DM$7-DM$6+1),0),IF(AND(SUM(DK$10:DK270)&gt;0,DO270-DK270&gt;=0),DK270,IF(AND(SUM(DK$10:DK270)&gt;0),DM$1-SUM(DK$10:DK270),0)))</f>
        <v>0</v>
      </c>
      <c r="DL271" s="45">
        <f t="shared" si="672"/>
        <v>0</v>
      </c>
      <c r="DM271" s="45">
        <f t="shared" si="673"/>
        <v>0</v>
      </c>
      <c r="DN271" s="45">
        <f t="shared" si="587"/>
        <v>0</v>
      </c>
      <c r="DO271" s="45">
        <f t="shared" si="674"/>
        <v>0</v>
      </c>
      <c r="DP271" s="45">
        <f>IF(AND(DN271&lt;&gt;0,SUM(DN$9:DN270)=0),ROUND(DM$1*DM$3,0),0)</f>
        <v>0</v>
      </c>
      <c r="DQ271" s="18"/>
      <c r="DR271" s="38">
        <f>IF(SUM(DZ$9:DZ270)&gt;0.9,MAX(DR$9:DR270)+1,0)</f>
        <v>0</v>
      </c>
      <c r="DS271" s="44">
        <f t="shared" si="633"/>
        <v>0</v>
      </c>
      <c r="DT271" s="40">
        <f t="shared" si="634"/>
        <v>52504</v>
      </c>
      <c r="DU271" s="43">
        <f t="shared" si="601"/>
        <v>0</v>
      </c>
      <c r="DV271" s="43">
        <f t="shared" si="588"/>
        <v>0</v>
      </c>
      <c r="DW271" s="45">
        <f>IF(AND(DR271=DY$6,EA270-DY$1/(DY$7-DY$6+1)&gt;=0),ROUND(DY$1/(DY$7-DY$6+1),0),IF(AND(SUM(DW$10:DW270)&gt;0,EA270-DW270&gt;=0),DW270,IF(AND(SUM(DW$10:DW270)&gt;0),DY$1-SUM(DW$10:DW270),0)))</f>
        <v>0</v>
      </c>
      <c r="DX271" s="45">
        <f t="shared" si="675"/>
        <v>0</v>
      </c>
      <c r="DY271" s="45">
        <f t="shared" si="676"/>
        <v>0</v>
      </c>
      <c r="DZ271" s="45">
        <f t="shared" si="589"/>
        <v>0</v>
      </c>
      <c r="EA271" s="45">
        <f t="shared" si="677"/>
        <v>0</v>
      </c>
      <c r="EB271" s="45">
        <f>IF(AND(DZ271&lt;&gt;0,SUM(DZ$9:DZ270)=0),ROUND(DY$1*DY$3,0),0)</f>
        <v>0</v>
      </c>
      <c r="EC271" s="18"/>
      <c r="ED271" s="38">
        <f>IF(SUM(EL$9:EL270)&gt;0.9,MAX(ED$9:ED270)+1,0)</f>
        <v>0</v>
      </c>
      <c r="EE271" s="44">
        <f t="shared" si="635"/>
        <v>0</v>
      </c>
      <c r="EF271" s="40">
        <f t="shared" si="636"/>
        <v>52504</v>
      </c>
      <c r="EG271" s="43">
        <f t="shared" si="602"/>
        <v>0</v>
      </c>
      <c r="EH271" s="43">
        <f t="shared" si="590"/>
        <v>0</v>
      </c>
      <c r="EI271" s="45">
        <f>IF(AND(ED271=EK$6,EM270-EK$1/(EK$7-EK$6+1)&gt;=0),ROUND(EK$1/(EK$7-EK$6+1),0),IF(AND(SUM(EI$10:EI270)&gt;0,EM270-EI270&gt;=0),EI270,IF(AND(SUM(EI$10:EI270)&gt;0),EK$1-SUM(EI$10:EI270),0)))</f>
        <v>0</v>
      </c>
      <c r="EJ271" s="45">
        <f t="shared" si="678"/>
        <v>0</v>
      </c>
      <c r="EK271" s="45">
        <f t="shared" si="679"/>
        <v>0</v>
      </c>
      <c r="EL271" s="45">
        <f t="shared" si="591"/>
        <v>0</v>
      </c>
      <c r="EM271" s="45">
        <f t="shared" si="680"/>
        <v>0</v>
      </c>
      <c r="EN271" s="45">
        <f>IF(AND(EL271&lt;&gt;0,SUM(EL$9:EL270)=0),ROUND(EK$1*EK$3,0),0)</f>
        <v>0</v>
      </c>
      <c r="EO271" s="21"/>
      <c r="EP271" s="46">
        <f t="shared" si="697"/>
        <v>243</v>
      </c>
      <c r="EQ271" s="47">
        <f t="shared" si="681"/>
        <v>52504</v>
      </c>
      <c r="ER271" s="48">
        <f t="shared" si="568"/>
        <v>0</v>
      </c>
      <c r="ES271" s="48">
        <f t="shared" si="682"/>
        <v>0</v>
      </c>
      <c r="ET271" s="48">
        <f t="shared" si="683"/>
        <v>0</v>
      </c>
      <c r="EU271" s="48">
        <f t="shared" si="684"/>
        <v>0</v>
      </c>
      <c r="EV271" s="48">
        <f t="shared" si="685"/>
        <v>0</v>
      </c>
      <c r="EW271" s="48">
        <f t="shared" si="686"/>
        <v>0</v>
      </c>
      <c r="EX271" s="48">
        <f t="shared" si="687"/>
        <v>0</v>
      </c>
      <c r="EY271" s="48">
        <f t="shared" si="688"/>
        <v>0</v>
      </c>
      <c r="EZ271" s="48">
        <f t="shared" si="689"/>
        <v>0</v>
      </c>
      <c r="FA271" s="48">
        <f t="shared" si="690"/>
        <v>0</v>
      </c>
      <c r="FB271" s="48">
        <f t="shared" si="691"/>
        <v>0</v>
      </c>
      <c r="FC271" s="48">
        <f t="shared" si="692"/>
        <v>0</v>
      </c>
      <c r="FD271" s="48">
        <f t="shared" si="637"/>
        <v>0</v>
      </c>
      <c r="FE271" s="49">
        <f t="shared" si="613"/>
        <v>0</v>
      </c>
      <c r="FF271" s="49">
        <f t="shared" si="603"/>
        <v>0</v>
      </c>
      <c r="FG271" s="49">
        <f t="shared" si="604"/>
        <v>0</v>
      </c>
      <c r="FH271" s="49">
        <f t="shared" si="605"/>
        <v>0</v>
      </c>
      <c r="FI271" s="49">
        <f t="shared" si="606"/>
        <v>0</v>
      </c>
      <c r="FJ271" s="49">
        <f t="shared" si="607"/>
        <v>0</v>
      </c>
      <c r="FK271" s="49">
        <f t="shared" si="608"/>
        <v>0</v>
      </c>
      <c r="FL271" s="49">
        <f t="shared" si="609"/>
        <v>0</v>
      </c>
      <c r="FM271" s="49">
        <f t="shared" si="610"/>
        <v>0</v>
      </c>
      <c r="FN271" s="49">
        <f t="shared" si="693"/>
        <v>0</v>
      </c>
      <c r="FO271" s="49">
        <f t="shared" si="694"/>
        <v>0</v>
      </c>
      <c r="FP271" s="49">
        <f t="shared" si="695"/>
        <v>0</v>
      </c>
      <c r="FQ271" s="49">
        <f t="shared" si="696"/>
        <v>0</v>
      </c>
      <c r="FR271" s="49">
        <f t="shared" si="611"/>
        <v>0</v>
      </c>
      <c r="FS271" s="49">
        <f>IF(SUM(FF271:FF$298)=0,FF$299*FS$8/12,0)</f>
        <v>0</v>
      </c>
      <c r="FT271" s="49">
        <f>IF(SUM(FG271:FG$298)=0,FG$299*FT$8/12,0)</f>
        <v>0</v>
      </c>
      <c r="FU271" s="49">
        <f>IF(SUM(FH271:FH$298)=0,FH$299*FU$8/12,0)</f>
        <v>0</v>
      </c>
      <c r="FV271" s="49">
        <f>IF(SUM(FI271:FI$298)=0,FI$299*FV$8/12,0)</f>
        <v>0</v>
      </c>
      <c r="FW271" s="49">
        <f>IF(SUM(FJ271:FJ$298)=0,FJ$299*FW$8/12,0)</f>
        <v>0</v>
      </c>
      <c r="FX271" s="49">
        <f>IF(SUM(FK271:FK$298)=0,FK$299*FX$8/12,0)</f>
        <v>0</v>
      </c>
      <c r="FY271" s="49">
        <f>IF(SUM(FL271:FL$298)=0,FL$299*FY$8/12,0)</f>
        <v>0</v>
      </c>
      <c r="FZ271" s="49">
        <f>IF(SUM(FM271:FM$298)=0,FM$299*FZ$8/12,0)</f>
        <v>0</v>
      </c>
      <c r="GA271" s="49">
        <f>IF(SUM(FN271:FN$298)=0,FN$299*GA$8/12,0)</f>
        <v>0</v>
      </c>
      <c r="GB271" s="49">
        <f>IF(SUM(FO271:FO$298)=0,FO$299*GB$8/12,0)</f>
        <v>0</v>
      </c>
      <c r="GC271" s="49">
        <f>IF(SUM(FP271:FP$298)=0,FP$299*GC$8/12,0)</f>
        <v>0</v>
      </c>
      <c r="GD271" s="49">
        <f>IF(SUM(FQ271:FQ$298)=0,FQ$299*GD$8/12,0)</f>
        <v>0</v>
      </c>
      <c r="GE271" s="49">
        <f t="shared" si="612"/>
        <v>0</v>
      </c>
      <c r="GF271" s="49">
        <f t="shared" si="638"/>
        <v>0</v>
      </c>
      <c r="GG271" s="49">
        <f t="shared" si="641"/>
        <v>0</v>
      </c>
      <c r="GH271" s="49">
        <f t="shared" si="639"/>
        <v>0</v>
      </c>
      <c r="GI271" s="49">
        <f t="shared" si="642"/>
        <v>0</v>
      </c>
      <c r="GJ271" s="49">
        <f t="shared" si="640"/>
        <v>0</v>
      </c>
      <c r="GK271" s="21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  <c r="IW271" s="64"/>
      <c r="IX271" s="64"/>
      <c r="IY271" s="64"/>
      <c r="IZ271" s="64"/>
      <c r="JA271" s="64"/>
      <c r="JB271" s="64"/>
      <c r="JC271" s="64"/>
      <c r="JD271" s="64"/>
      <c r="JE271" s="64"/>
      <c r="JF271" s="64"/>
      <c r="JG271" s="64"/>
      <c r="JH271" s="64"/>
      <c r="JI271" s="64"/>
      <c r="JJ271" s="64"/>
      <c r="JK271" s="64"/>
      <c r="JL271" s="64"/>
      <c r="JM271" s="64"/>
      <c r="JN271" s="64"/>
      <c r="JO271" s="64"/>
      <c r="JP271" s="64"/>
      <c r="JQ271" s="64"/>
      <c r="JR271" s="64"/>
      <c r="JS271" s="64"/>
      <c r="JT271" s="64"/>
      <c r="JU271" s="64"/>
      <c r="JV271" s="64"/>
      <c r="JW271" s="64"/>
      <c r="JX271" s="64"/>
      <c r="JY271" s="64"/>
      <c r="JZ271" s="64"/>
      <c r="KA271" s="64"/>
      <c r="KB271" s="64"/>
      <c r="KC271" s="64"/>
      <c r="KD271" s="64"/>
      <c r="KE271" s="64"/>
      <c r="KF271" s="64"/>
      <c r="KG271" s="64"/>
      <c r="KH271" s="64"/>
      <c r="KI271" s="64"/>
      <c r="KJ271" s="64"/>
      <c r="KK271" s="64"/>
      <c r="KL271" s="64"/>
      <c r="KM271" s="64"/>
    </row>
    <row r="272" spans="1:299">
      <c r="A272" s="57"/>
      <c r="B272" s="38">
        <f>IF(SUM(J$9:J271)&gt;0.9,MAX(B$9:B271)+1,0)</f>
        <v>243</v>
      </c>
      <c r="C272" s="44">
        <f t="shared" si="614"/>
        <v>0</v>
      </c>
      <c r="D272" s="40">
        <v>52535</v>
      </c>
      <c r="E272" s="43">
        <f t="shared" si="643"/>
        <v>0</v>
      </c>
      <c r="F272" s="43">
        <f t="shared" si="644"/>
        <v>0</v>
      </c>
      <c r="G272" s="45">
        <f>IF(AND(B272=I$6,K271-I$1/(I$7-I$6+1)&gt;=0),ROUND(I$1/(I$7-I$6+1),0),IF(AND(SUM(G$10:G271)&gt;0,K271-G271&gt;=0),G271,IF(AND(SUM(G$10:G271)&gt;0),I$1-SUM(G$10:G271),0)))</f>
        <v>0</v>
      </c>
      <c r="H272" s="45">
        <f t="shared" si="645"/>
        <v>0</v>
      </c>
      <c r="I272" s="45">
        <f t="shared" si="646"/>
        <v>0</v>
      </c>
      <c r="J272" s="45">
        <f t="shared" si="569"/>
        <v>0</v>
      </c>
      <c r="K272" s="45">
        <f t="shared" si="647"/>
        <v>0</v>
      </c>
      <c r="L272" s="45">
        <f>IF(AND(J272&lt;&gt;0,SUM(J$9:J271)=0),ROUND(I$1*I$3,0),0)</f>
        <v>0</v>
      </c>
      <c r="M272" s="18"/>
      <c r="N272" s="38">
        <f>IF(SUM(V$9:V271)&gt;0.9,MAX(N$9:N271)+1,0)</f>
        <v>0</v>
      </c>
      <c r="O272" s="44">
        <f t="shared" si="615"/>
        <v>0</v>
      </c>
      <c r="P272" s="40">
        <f t="shared" si="616"/>
        <v>52535</v>
      </c>
      <c r="Q272" s="43">
        <f t="shared" si="592"/>
        <v>0</v>
      </c>
      <c r="R272" s="43">
        <f t="shared" si="570"/>
        <v>0</v>
      </c>
      <c r="S272" s="45">
        <f>IF(AND(N272=U$6,W271-U$1/(U$7-U$6+1)&gt;=0),ROUND(U$1/(U$7-U$6+1),0),IF(AND(SUM(S$10:S271)&gt;0,W271-S271&gt;=0),S271,IF(AND(SUM(S$10:S271)&gt;0),U$1-SUM(S$10:S271),0)))</f>
        <v>0</v>
      </c>
      <c r="T272" s="45">
        <f t="shared" si="648"/>
        <v>0</v>
      </c>
      <c r="U272" s="45">
        <f t="shared" si="649"/>
        <v>0</v>
      </c>
      <c r="V272" s="45">
        <f t="shared" si="571"/>
        <v>0</v>
      </c>
      <c r="W272" s="45">
        <f t="shared" si="650"/>
        <v>0</v>
      </c>
      <c r="X272" s="45">
        <f>IF(AND(V272&lt;&gt;0,SUM(V$9:V271)=0),ROUND(U$1*U$3,0),0)</f>
        <v>0</v>
      </c>
      <c r="Y272" s="18"/>
      <c r="Z272" s="38">
        <f>IF(SUM(AH$9:AH271)&gt;0.9,MAX(Z$9:Z271)+1,0)</f>
        <v>0</v>
      </c>
      <c r="AA272" s="44">
        <f t="shared" si="617"/>
        <v>0</v>
      </c>
      <c r="AB272" s="40">
        <f t="shared" si="618"/>
        <v>52535</v>
      </c>
      <c r="AC272" s="43">
        <f t="shared" si="593"/>
        <v>0</v>
      </c>
      <c r="AD272" s="43">
        <f t="shared" si="572"/>
        <v>0</v>
      </c>
      <c r="AE272" s="45">
        <f>IF(AND(Z272=AG$6,AI271-AG$1/(AG$7-AG$6+1)&gt;=0),ROUND(AG$1/(AG$7-AG$6+1),0),IF(AND(SUM(AE$10:AE271)&gt;0,AI271-AE271&gt;=0),AE271,IF(AND(SUM(AE$10:AE271)&gt;0),AG$1-SUM(AE$10:AE271),0)))</f>
        <v>0</v>
      </c>
      <c r="AF272" s="45">
        <f t="shared" si="651"/>
        <v>0</v>
      </c>
      <c r="AG272" s="45">
        <f t="shared" si="652"/>
        <v>0</v>
      </c>
      <c r="AH272" s="45">
        <f t="shared" si="573"/>
        <v>0</v>
      </c>
      <c r="AI272" s="45">
        <f t="shared" si="653"/>
        <v>0</v>
      </c>
      <c r="AJ272" s="45">
        <f>IF(AND(AH272&lt;&gt;0,SUM(AH$9:AH271)=0),ROUND(AG$1*AG$3,0),0)</f>
        <v>0</v>
      </c>
      <c r="AK272" s="18"/>
      <c r="AL272" s="38">
        <f>IF(SUM(AT$9:AT271)&gt;0.9,MAX(AL$9:AL271)+1,0)</f>
        <v>0</v>
      </c>
      <c r="AM272" s="44">
        <f t="shared" si="619"/>
        <v>0</v>
      </c>
      <c r="AN272" s="40">
        <f t="shared" si="620"/>
        <v>52535</v>
      </c>
      <c r="AO272" s="43">
        <f t="shared" si="594"/>
        <v>0</v>
      </c>
      <c r="AP272" s="43">
        <f t="shared" si="574"/>
        <v>0</v>
      </c>
      <c r="AQ272" s="45">
        <f>IF(AND(AL272=AS$6,AU271-AS$1/(AS$7-AS$6+1)&gt;=0),ROUND(AS$1/(AS$7-AS$6+1),0),IF(AND(SUM(AQ$10:AQ271)&gt;0,AU271-AQ271&gt;=0),AQ271,IF(AND(SUM(AQ$10:AQ271)&gt;0),AS$1-SUM(AQ$10:AQ271),0)))</f>
        <v>0</v>
      </c>
      <c r="AR272" s="45">
        <f t="shared" si="654"/>
        <v>0</v>
      </c>
      <c r="AS272" s="45">
        <f t="shared" si="655"/>
        <v>0</v>
      </c>
      <c r="AT272" s="45">
        <f t="shared" si="575"/>
        <v>0</v>
      </c>
      <c r="AU272" s="45">
        <f t="shared" si="656"/>
        <v>0</v>
      </c>
      <c r="AV272" s="45">
        <f>IF(AND(AT272&lt;&gt;0,SUM(AT$9:AT271)=0),ROUND(AS$1*AS$3,0),0)</f>
        <v>0</v>
      </c>
      <c r="AW272" s="18"/>
      <c r="AX272" s="38">
        <f>IF(SUM(BF$9:BF271)&gt;0.9,MAX(AX$9:AX271)+1,0)</f>
        <v>0</v>
      </c>
      <c r="AY272" s="44">
        <f t="shared" si="621"/>
        <v>0</v>
      </c>
      <c r="AZ272" s="40">
        <f t="shared" si="622"/>
        <v>52535</v>
      </c>
      <c r="BA272" s="43">
        <f t="shared" si="595"/>
        <v>0</v>
      </c>
      <c r="BB272" s="43">
        <f t="shared" si="576"/>
        <v>0</v>
      </c>
      <c r="BC272" s="45">
        <f>IF(AND(AX272=BE$6,BG271-BE$1/(BE$7-BE$6+1)&gt;=0),ROUND(BE$1/(BE$7-BE$6+1),0),IF(AND(SUM(BC$10:BC271)&gt;0,BG271-BC271&gt;=0),BC271,IF(AND(SUM(BC$10:BC271)&gt;0),BE$1-SUM(BC$10:BC271),0)))</f>
        <v>0</v>
      </c>
      <c r="BD272" s="45">
        <f t="shared" si="657"/>
        <v>0</v>
      </c>
      <c r="BE272" s="45">
        <f t="shared" si="658"/>
        <v>0</v>
      </c>
      <c r="BF272" s="45">
        <f t="shared" si="577"/>
        <v>0</v>
      </c>
      <c r="BG272" s="45">
        <f t="shared" si="659"/>
        <v>0</v>
      </c>
      <c r="BH272" s="45">
        <f>IF(AND(BF272&lt;&gt;0,SUM(BF$9:BF271)=0),ROUND(BE$1*BE$3,0),0)</f>
        <v>0</v>
      </c>
      <c r="BI272" s="18"/>
      <c r="BJ272" s="38">
        <f>IF(SUM(BR$9:BR271)&gt;0.9,MAX(BJ$9:BJ271)+1,0)</f>
        <v>0</v>
      </c>
      <c r="BK272" s="44">
        <f t="shared" si="623"/>
        <v>0</v>
      </c>
      <c r="BL272" s="40">
        <f t="shared" si="624"/>
        <v>52535</v>
      </c>
      <c r="BM272" s="43">
        <f t="shared" si="596"/>
        <v>0</v>
      </c>
      <c r="BN272" s="43">
        <f t="shared" si="578"/>
        <v>0</v>
      </c>
      <c r="BO272" s="45">
        <f>IF(AND(BJ272=BQ$6,BS271-BQ$1/(BQ$7-BQ$6+1)&gt;=0),ROUND(BQ$1/(BQ$7-BQ$6+1),0),IF(AND(SUM(BO$10:BO271)&gt;0,BS271-BO271&gt;=0),BO271,IF(AND(SUM(BO$10:BO271)&gt;0),BQ$1-SUM(BO$10:BO271),0)))</f>
        <v>0</v>
      </c>
      <c r="BP272" s="45">
        <f t="shared" si="660"/>
        <v>0</v>
      </c>
      <c r="BQ272" s="45">
        <f t="shared" si="661"/>
        <v>0</v>
      </c>
      <c r="BR272" s="45">
        <f t="shared" si="579"/>
        <v>0</v>
      </c>
      <c r="BS272" s="45">
        <f t="shared" si="662"/>
        <v>0</v>
      </c>
      <c r="BT272" s="45">
        <f>IF(AND(BR272&lt;&gt;0,SUM(BR$9:BR271)=0),ROUND(BQ$1*BQ$3,0),0)</f>
        <v>0</v>
      </c>
      <c r="BU272" s="18"/>
      <c r="BV272" s="38">
        <f>IF(SUM(CD$9:CD271)&gt;0.9,MAX(BV$9:BV271)+1,0)</f>
        <v>0</v>
      </c>
      <c r="BW272" s="44">
        <f t="shared" si="625"/>
        <v>0</v>
      </c>
      <c r="BX272" s="40">
        <f t="shared" si="626"/>
        <v>52535</v>
      </c>
      <c r="BY272" s="43">
        <f t="shared" si="597"/>
        <v>0</v>
      </c>
      <c r="BZ272" s="43">
        <f t="shared" si="580"/>
        <v>0</v>
      </c>
      <c r="CA272" s="45">
        <f>IF(AND(BV272=CC$6,CE271-CC$1/(CC$7-CC$6+1)&gt;=0),ROUND(CC$1/(CC$7-CC$6+1),0),IF(AND(SUM(CA$10:CA271)&gt;0,CE271-CA271&gt;=0),CA271,IF(AND(SUM(CA$10:CA271)&gt;0),CC$1-SUM(CA$10:CA271),0)))</f>
        <v>0</v>
      </c>
      <c r="CB272" s="45">
        <f t="shared" si="663"/>
        <v>0</v>
      </c>
      <c r="CC272" s="45">
        <f t="shared" si="664"/>
        <v>0</v>
      </c>
      <c r="CD272" s="45">
        <f t="shared" si="581"/>
        <v>0</v>
      </c>
      <c r="CE272" s="45">
        <f t="shared" si="665"/>
        <v>0</v>
      </c>
      <c r="CF272" s="45">
        <f>IF(AND(CD272&lt;&gt;0,SUM(CD$9:CD271)=0),ROUND(CC$1*CC$3,0),0)</f>
        <v>0</v>
      </c>
      <c r="CG272" s="18"/>
      <c r="CH272" s="38">
        <f>IF(SUM(CP$9:CP271)&gt;0.9,MAX(CH$9:CH271)+1,0)</f>
        <v>0</v>
      </c>
      <c r="CI272" s="44">
        <f t="shared" si="627"/>
        <v>0</v>
      </c>
      <c r="CJ272" s="40">
        <f t="shared" si="628"/>
        <v>52535</v>
      </c>
      <c r="CK272" s="43">
        <f t="shared" si="598"/>
        <v>0</v>
      </c>
      <c r="CL272" s="43">
        <f t="shared" si="582"/>
        <v>0</v>
      </c>
      <c r="CM272" s="45">
        <f>IF(AND(CH272=CO$6,CQ271-CO$1/(CO$7-CO$6+1)&gt;=0),ROUND(CO$1/(CO$7-CO$6+1),0),IF(AND(SUM(CM$10:CM271)&gt;0,CQ271-CM271&gt;=0),CM271,IF(AND(SUM(CM$10:CM271)&gt;0),CO$1-SUM(CM$10:CM271),0)))</f>
        <v>0</v>
      </c>
      <c r="CN272" s="45">
        <f t="shared" si="666"/>
        <v>0</v>
      </c>
      <c r="CO272" s="45">
        <f t="shared" si="667"/>
        <v>0</v>
      </c>
      <c r="CP272" s="45">
        <f t="shared" si="583"/>
        <v>0</v>
      </c>
      <c r="CQ272" s="45">
        <f t="shared" si="668"/>
        <v>0</v>
      </c>
      <c r="CR272" s="45">
        <f>IF(AND(CP272&lt;&gt;0,SUM(CP$9:CP271)=0),ROUND(CO$1*CO$3,0),0)</f>
        <v>0</v>
      </c>
      <c r="CS272" s="18"/>
      <c r="CT272" s="38">
        <f>IF(SUM(DB$9:DB271)&gt;0.9,MAX(CT$9:CT271)+1,0)</f>
        <v>0</v>
      </c>
      <c r="CU272" s="44">
        <f t="shared" si="629"/>
        <v>0</v>
      </c>
      <c r="CV272" s="40">
        <f t="shared" si="630"/>
        <v>52535</v>
      </c>
      <c r="CW272" s="43">
        <f t="shared" si="599"/>
        <v>0</v>
      </c>
      <c r="CX272" s="43">
        <f t="shared" si="584"/>
        <v>0</v>
      </c>
      <c r="CY272" s="45">
        <f>IF(AND(CT272=DA$6,DC271-DA$1/(DA$7-DA$6+1)&gt;=0),ROUND(DA$1/(DA$7-DA$6+1),0),IF(AND(SUM(CY$10:CY271)&gt;0,DC271-CY271&gt;=0),CY271,IF(AND(SUM(CY$10:CY271)&gt;0),DA$1-SUM(CY$10:CY271),0)))</f>
        <v>0</v>
      </c>
      <c r="CZ272" s="45">
        <f t="shared" si="669"/>
        <v>0</v>
      </c>
      <c r="DA272" s="45">
        <f t="shared" si="670"/>
        <v>0</v>
      </c>
      <c r="DB272" s="45">
        <f t="shared" si="585"/>
        <v>0</v>
      </c>
      <c r="DC272" s="45">
        <f t="shared" si="671"/>
        <v>0</v>
      </c>
      <c r="DD272" s="45">
        <f>IF(AND(DB272&lt;&gt;0,SUM(DB$9:DB271)=0),ROUND(DA$1*DA$3,0),0)</f>
        <v>0</v>
      </c>
      <c r="DE272" s="18"/>
      <c r="DF272" s="38">
        <f>IF(SUM(DN$9:DN271)&gt;0.9,MAX(DF$9:DF271)+1,0)</f>
        <v>0</v>
      </c>
      <c r="DG272" s="44">
        <f t="shared" si="631"/>
        <v>0</v>
      </c>
      <c r="DH272" s="40">
        <f t="shared" si="632"/>
        <v>52535</v>
      </c>
      <c r="DI272" s="43">
        <f t="shared" si="600"/>
        <v>0</v>
      </c>
      <c r="DJ272" s="43">
        <f t="shared" si="586"/>
        <v>0</v>
      </c>
      <c r="DK272" s="45">
        <f>IF(AND(DF272=DM$6,DO271-DM$1/(DM$7-DM$6+1)&gt;=0),ROUND(DM$1/(DM$7-DM$6+1),0),IF(AND(SUM(DK$10:DK271)&gt;0,DO271-DK271&gt;=0),DK271,IF(AND(SUM(DK$10:DK271)&gt;0),DM$1-SUM(DK$10:DK271),0)))</f>
        <v>0</v>
      </c>
      <c r="DL272" s="45">
        <f t="shared" si="672"/>
        <v>0</v>
      </c>
      <c r="DM272" s="45">
        <f t="shared" si="673"/>
        <v>0</v>
      </c>
      <c r="DN272" s="45">
        <f t="shared" si="587"/>
        <v>0</v>
      </c>
      <c r="DO272" s="45">
        <f t="shared" si="674"/>
        <v>0</v>
      </c>
      <c r="DP272" s="45">
        <f>IF(AND(DN272&lt;&gt;0,SUM(DN$9:DN271)=0),ROUND(DM$1*DM$3,0),0)</f>
        <v>0</v>
      </c>
      <c r="DQ272" s="18"/>
      <c r="DR272" s="38">
        <f>IF(SUM(DZ$9:DZ271)&gt;0.9,MAX(DR$9:DR271)+1,0)</f>
        <v>0</v>
      </c>
      <c r="DS272" s="44">
        <f t="shared" si="633"/>
        <v>0</v>
      </c>
      <c r="DT272" s="40">
        <f t="shared" si="634"/>
        <v>52535</v>
      </c>
      <c r="DU272" s="43">
        <f t="shared" si="601"/>
        <v>0</v>
      </c>
      <c r="DV272" s="43">
        <f t="shared" si="588"/>
        <v>0</v>
      </c>
      <c r="DW272" s="45">
        <f>IF(AND(DR272=DY$6,EA271-DY$1/(DY$7-DY$6+1)&gt;=0),ROUND(DY$1/(DY$7-DY$6+1),0),IF(AND(SUM(DW$10:DW271)&gt;0,EA271-DW271&gt;=0),DW271,IF(AND(SUM(DW$10:DW271)&gt;0),DY$1-SUM(DW$10:DW271),0)))</f>
        <v>0</v>
      </c>
      <c r="DX272" s="45">
        <f t="shared" si="675"/>
        <v>0</v>
      </c>
      <c r="DY272" s="45">
        <f t="shared" si="676"/>
        <v>0</v>
      </c>
      <c r="DZ272" s="45">
        <f t="shared" si="589"/>
        <v>0</v>
      </c>
      <c r="EA272" s="45">
        <f t="shared" si="677"/>
        <v>0</v>
      </c>
      <c r="EB272" s="45">
        <f>IF(AND(DZ272&lt;&gt;0,SUM(DZ$9:DZ271)=0),ROUND(DY$1*DY$3,0),0)</f>
        <v>0</v>
      </c>
      <c r="EC272" s="18"/>
      <c r="ED272" s="38">
        <f>IF(SUM(EL$9:EL271)&gt;0.9,MAX(ED$9:ED271)+1,0)</f>
        <v>0</v>
      </c>
      <c r="EE272" s="44">
        <f t="shared" si="635"/>
        <v>0</v>
      </c>
      <c r="EF272" s="40">
        <f t="shared" si="636"/>
        <v>52535</v>
      </c>
      <c r="EG272" s="43">
        <f t="shared" si="602"/>
        <v>0</v>
      </c>
      <c r="EH272" s="43">
        <f t="shared" si="590"/>
        <v>0</v>
      </c>
      <c r="EI272" s="45">
        <f>IF(AND(ED272=EK$6,EM271-EK$1/(EK$7-EK$6+1)&gt;=0),ROUND(EK$1/(EK$7-EK$6+1),0),IF(AND(SUM(EI$10:EI271)&gt;0,EM271-EI271&gt;=0),EI271,IF(AND(SUM(EI$10:EI271)&gt;0),EK$1-SUM(EI$10:EI271),0)))</f>
        <v>0</v>
      </c>
      <c r="EJ272" s="45">
        <f t="shared" si="678"/>
        <v>0</v>
      </c>
      <c r="EK272" s="45">
        <f t="shared" si="679"/>
        <v>0</v>
      </c>
      <c r="EL272" s="45">
        <f t="shared" si="591"/>
        <v>0</v>
      </c>
      <c r="EM272" s="45">
        <f t="shared" si="680"/>
        <v>0</v>
      </c>
      <c r="EN272" s="45">
        <f>IF(AND(EL272&lt;&gt;0,SUM(EL$9:EL271)=0),ROUND(EK$1*EK$3,0),0)</f>
        <v>0</v>
      </c>
      <c r="EO272" s="21"/>
      <c r="EP272" s="46">
        <f t="shared" si="697"/>
        <v>244</v>
      </c>
      <c r="EQ272" s="47">
        <f t="shared" si="681"/>
        <v>52535</v>
      </c>
      <c r="ER272" s="48">
        <f t="shared" si="568"/>
        <v>0</v>
      </c>
      <c r="ES272" s="48">
        <f t="shared" si="682"/>
        <v>0</v>
      </c>
      <c r="ET272" s="48">
        <f t="shared" si="683"/>
        <v>0</v>
      </c>
      <c r="EU272" s="48">
        <f t="shared" si="684"/>
        <v>0</v>
      </c>
      <c r="EV272" s="48">
        <f t="shared" si="685"/>
        <v>0</v>
      </c>
      <c r="EW272" s="48">
        <f t="shared" si="686"/>
        <v>0</v>
      </c>
      <c r="EX272" s="48">
        <f t="shared" si="687"/>
        <v>0</v>
      </c>
      <c r="EY272" s="48">
        <f t="shared" si="688"/>
        <v>0</v>
      </c>
      <c r="EZ272" s="48">
        <f t="shared" si="689"/>
        <v>0</v>
      </c>
      <c r="FA272" s="48">
        <f t="shared" si="690"/>
        <v>0</v>
      </c>
      <c r="FB272" s="48">
        <f t="shared" si="691"/>
        <v>0</v>
      </c>
      <c r="FC272" s="48">
        <f t="shared" si="692"/>
        <v>0</v>
      </c>
      <c r="FD272" s="48">
        <f t="shared" si="637"/>
        <v>0</v>
      </c>
      <c r="FE272" s="49">
        <f t="shared" si="613"/>
        <v>0</v>
      </c>
      <c r="FF272" s="49">
        <f t="shared" si="603"/>
        <v>0</v>
      </c>
      <c r="FG272" s="49">
        <f t="shared" si="604"/>
        <v>0</v>
      </c>
      <c r="FH272" s="49">
        <f t="shared" si="605"/>
        <v>0</v>
      </c>
      <c r="FI272" s="49">
        <f t="shared" si="606"/>
        <v>0</v>
      </c>
      <c r="FJ272" s="49">
        <f t="shared" si="607"/>
        <v>0</v>
      </c>
      <c r="FK272" s="49">
        <f t="shared" si="608"/>
        <v>0</v>
      </c>
      <c r="FL272" s="49">
        <f t="shared" si="609"/>
        <v>0</v>
      </c>
      <c r="FM272" s="49">
        <f t="shared" si="610"/>
        <v>0</v>
      </c>
      <c r="FN272" s="49">
        <f t="shared" si="693"/>
        <v>0</v>
      </c>
      <c r="FO272" s="49">
        <f t="shared" si="694"/>
        <v>0</v>
      </c>
      <c r="FP272" s="49">
        <f t="shared" si="695"/>
        <v>0</v>
      </c>
      <c r="FQ272" s="49">
        <f t="shared" si="696"/>
        <v>0</v>
      </c>
      <c r="FR272" s="49">
        <f t="shared" si="611"/>
        <v>0</v>
      </c>
      <c r="FS272" s="49">
        <f>IF(SUM(FF272:FF$298)=0,FF$299*FS$8/12,0)</f>
        <v>0</v>
      </c>
      <c r="FT272" s="49">
        <f>IF(SUM(FG272:FG$298)=0,FG$299*FT$8/12,0)</f>
        <v>0</v>
      </c>
      <c r="FU272" s="49">
        <f>IF(SUM(FH272:FH$298)=0,FH$299*FU$8/12,0)</f>
        <v>0</v>
      </c>
      <c r="FV272" s="49">
        <f>IF(SUM(FI272:FI$298)=0,FI$299*FV$8/12,0)</f>
        <v>0</v>
      </c>
      <c r="FW272" s="49">
        <f>IF(SUM(FJ272:FJ$298)=0,FJ$299*FW$8/12,0)</f>
        <v>0</v>
      </c>
      <c r="FX272" s="49">
        <f>IF(SUM(FK272:FK$298)=0,FK$299*FX$8/12,0)</f>
        <v>0</v>
      </c>
      <c r="FY272" s="49">
        <f>IF(SUM(FL272:FL$298)=0,FL$299*FY$8/12,0)</f>
        <v>0</v>
      </c>
      <c r="FZ272" s="49">
        <f>IF(SUM(FM272:FM$298)=0,FM$299*FZ$8/12,0)</f>
        <v>0</v>
      </c>
      <c r="GA272" s="49">
        <f>IF(SUM(FN272:FN$298)=0,FN$299*GA$8/12,0)</f>
        <v>0</v>
      </c>
      <c r="GB272" s="49">
        <f>IF(SUM(FO272:FO$298)=0,FO$299*GB$8/12,0)</f>
        <v>0</v>
      </c>
      <c r="GC272" s="49">
        <f>IF(SUM(FP272:FP$298)=0,FP$299*GC$8/12,0)</f>
        <v>0</v>
      </c>
      <c r="GD272" s="49">
        <f>IF(SUM(FQ272:FQ$298)=0,FQ$299*GD$8/12,0)</f>
        <v>0</v>
      </c>
      <c r="GE272" s="49">
        <f t="shared" si="612"/>
        <v>0</v>
      </c>
      <c r="GF272" s="49">
        <f t="shared" si="638"/>
        <v>0</v>
      </c>
      <c r="GG272" s="49">
        <f t="shared" si="641"/>
        <v>0</v>
      </c>
      <c r="GH272" s="49">
        <f t="shared" si="639"/>
        <v>0</v>
      </c>
      <c r="GI272" s="49">
        <f t="shared" si="642"/>
        <v>0</v>
      </c>
      <c r="GJ272" s="49">
        <f t="shared" si="640"/>
        <v>0</v>
      </c>
      <c r="GK272" s="21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  <c r="IW272" s="64"/>
      <c r="IX272" s="64"/>
      <c r="IY272" s="64"/>
      <c r="IZ272" s="64"/>
      <c r="JA272" s="64"/>
      <c r="JB272" s="64"/>
      <c r="JC272" s="64"/>
      <c r="JD272" s="64"/>
      <c r="JE272" s="64"/>
      <c r="JF272" s="64"/>
      <c r="JG272" s="64"/>
      <c r="JH272" s="64"/>
      <c r="JI272" s="64"/>
      <c r="JJ272" s="64"/>
      <c r="JK272" s="64"/>
      <c r="JL272" s="64"/>
      <c r="JM272" s="64"/>
      <c r="JN272" s="64"/>
      <c r="JO272" s="64"/>
      <c r="JP272" s="64"/>
      <c r="JQ272" s="64"/>
      <c r="JR272" s="64"/>
      <c r="JS272" s="64"/>
      <c r="JT272" s="64"/>
      <c r="JU272" s="64"/>
      <c r="JV272" s="64"/>
      <c r="JW272" s="64"/>
      <c r="JX272" s="64"/>
      <c r="JY272" s="64"/>
      <c r="JZ272" s="64"/>
      <c r="KA272" s="64"/>
      <c r="KB272" s="64"/>
      <c r="KC272" s="64"/>
      <c r="KD272" s="64"/>
      <c r="KE272" s="64"/>
      <c r="KF272" s="64"/>
      <c r="KG272" s="64"/>
      <c r="KH272" s="64"/>
      <c r="KI272" s="64"/>
      <c r="KJ272" s="64"/>
      <c r="KK272" s="64"/>
      <c r="KL272" s="64"/>
      <c r="KM272" s="64"/>
    </row>
    <row r="273" spans="1:299">
      <c r="A273" s="57"/>
      <c r="B273" s="38">
        <f>IF(SUM(J$9:J272)&gt;0.9,MAX(B$9:B272)+1,0)</f>
        <v>244</v>
      </c>
      <c r="C273" s="44">
        <f t="shared" si="614"/>
        <v>0</v>
      </c>
      <c r="D273" s="40">
        <v>52565</v>
      </c>
      <c r="E273" s="43">
        <f t="shared" si="643"/>
        <v>0</v>
      </c>
      <c r="F273" s="43">
        <f t="shared" si="644"/>
        <v>0</v>
      </c>
      <c r="G273" s="45">
        <f>IF(AND(B273=I$6,K272-I$1/(I$7-I$6+1)&gt;=0),ROUND(I$1/(I$7-I$6+1),0),IF(AND(SUM(G$10:G272)&gt;0,K272-G272&gt;=0),G272,IF(AND(SUM(G$10:G272)&gt;0),I$1-SUM(G$10:G272),0)))</f>
        <v>0</v>
      </c>
      <c r="H273" s="45">
        <f t="shared" si="645"/>
        <v>0</v>
      </c>
      <c r="I273" s="45">
        <f t="shared" si="646"/>
        <v>0</v>
      </c>
      <c r="J273" s="45">
        <f t="shared" si="569"/>
        <v>0</v>
      </c>
      <c r="K273" s="45">
        <f t="shared" si="647"/>
        <v>0</v>
      </c>
      <c r="L273" s="45">
        <f>IF(AND(J273&lt;&gt;0,SUM(J$9:J272)=0),ROUND(I$1*I$3,0),0)</f>
        <v>0</v>
      </c>
      <c r="M273" s="18"/>
      <c r="N273" s="38">
        <f>IF(SUM(V$9:V272)&gt;0.9,MAX(N$9:N272)+1,0)</f>
        <v>0</v>
      </c>
      <c r="O273" s="44">
        <f t="shared" si="615"/>
        <v>0</v>
      </c>
      <c r="P273" s="40">
        <f t="shared" si="616"/>
        <v>52565</v>
      </c>
      <c r="Q273" s="43">
        <f t="shared" si="592"/>
        <v>0</v>
      </c>
      <c r="R273" s="43">
        <f t="shared" si="570"/>
        <v>0</v>
      </c>
      <c r="S273" s="45">
        <f>IF(AND(N273=U$6,W272-U$1/(U$7-U$6+1)&gt;=0),ROUND(U$1/(U$7-U$6+1),0),IF(AND(SUM(S$10:S272)&gt;0,W272-S272&gt;=0),S272,IF(AND(SUM(S$10:S272)&gt;0),U$1-SUM(S$10:S272),0)))</f>
        <v>0</v>
      </c>
      <c r="T273" s="45">
        <f t="shared" si="648"/>
        <v>0</v>
      </c>
      <c r="U273" s="45">
        <f t="shared" si="649"/>
        <v>0</v>
      </c>
      <c r="V273" s="45">
        <f t="shared" si="571"/>
        <v>0</v>
      </c>
      <c r="W273" s="45">
        <f t="shared" si="650"/>
        <v>0</v>
      </c>
      <c r="X273" s="45">
        <f>IF(AND(V273&lt;&gt;0,SUM(V$9:V272)=0),ROUND(U$1*U$3,0),0)</f>
        <v>0</v>
      </c>
      <c r="Y273" s="18"/>
      <c r="Z273" s="38">
        <f>IF(SUM(AH$9:AH272)&gt;0.9,MAX(Z$9:Z272)+1,0)</f>
        <v>0</v>
      </c>
      <c r="AA273" s="44">
        <f t="shared" si="617"/>
        <v>0</v>
      </c>
      <c r="AB273" s="40">
        <f t="shared" si="618"/>
        <v>52565</v>
      </c>
      <c r="AC273" s="43">
        <f t="shared" si="593"/>
        <v>0</v>
      </c>
      <c r="AD273" s="43">
        <f t="shared" si="572"/>
        <v>0</v>
      </c>
      <c r="AE273" s="45">
        <f>IF(AND(Z273=AG$6,AI272-AG$1/(AG$7-AG$6+1)&gt;=0),ROUND(AG$1/(AG$7-AG$6+1),0),IF(AND(SUM(AE$10:AE272)&gt;0,AI272-AE272&gt;=0),AE272,IF(AND(SUM(AE$10:AE272)&gt;0),AG$1-SUM(AE$10:AE272),0)))</f>
        <v>0</v>
      </c>
      <c r="AF273" s="45">
        <f t="shared" si="651"/>
        <v>0</v>
      </c>
      <c r="AG273" s="45">
        <f t="shared" si="652"/>
        <v>0</v>
      </c>
      <c r="AH273" s="45">
        <f t="shared" si="573"/>
        <v>0</v>
      </c>
      <c r="AI273" s="45">
        <f t="shared" si="653"/>
        <v>0</v>
      </c>
      <c r="AJ273" s="45">
        <f>IF(AND(AH273&lt;&gt;0,SUM(AH$9:AH272)=0),ROUND(AG$1*AG$3,0),0)</f>
        <v>0</v>
      </c>
      <c r="AK273" s="18"/>
      <c r="AL273" s="38">
        <f>IF(SUM(AT$9:AT272)&gt;0.9,MAX(AL$9:AL272)+1,0)</f>
        <v>0</v>
      </c>
      <c r="AM273" s="44">
        <f t="shared" si="619"/>
        <v>0</v>
      </c>
      <c r="AN273" s="40">
        <f t="shared" si="620"/>
        <v>52565</v>
      </c>
      <c r="AO273" s="43">
        <f t="shared" si="594"/>
        <v>0</v>
      </c>
      <c r="AP273" s="43">
        <f t="shared" si="574"/>
        <v>0</v>
      </c>
      <c r="AQ273" s="45">
        <f>IF(AND(AL273=AS$6,AU272-AS$1/(AS$7-AS$6+1)&gt;=0),ROUND(AS$1/(AS$7-AS$6+1),0),IF(AND(SUM(AQ$10:AQ272)&gt;0,AU272-AQ272&gt;=0),AQ272,IF(AND(SUM(AQ$10:AQ272)&gt;0),AS$1-SUM(AQ$10:AQ272),0)))</f>
        <v>0</v>
      </c>
      <c r="AR273" s="45">
        <f t="shared" si="654"/>
        <v>0</v>
      </c>
      <c r="AS273" s="45">
        <f t="shared" si="655"/>
        <v>0</v>
      </c>
      <c r="AT273" s="45">
        <f t="shared" si="575"/>
        <v>0</v>
      </c>
      <c r="AU273" s="45">
        <f t="shared" si="656"/>
        <v>0</v>
      </c>
      <c r="AV273" s="45">
        <f>IF(AND(AT273&lt;&gt;0,SUM(AT$9:AT272)=0),ROUND(AS$1*AS$3,0),0)</f>
        <v>0</v>
      </c>
      <c r="AW273" s="18"/>
      <c r="AX273" s="38">
        <f>IF(SUM(BF$9:BF272)&gt;0.9,MAX(AX$9:AX272)+1,0)</f>
        <v>0</v>
      </c>
      <c r="AY273" s="44">
        <f t="shared" si="621"/>
        <v>0</v>
      </c>
      <c r="AZ273" s="40">
        <f t="shared" si="622"/>
        <v>52565</v>
      </c>
      <c r="BA273" s="43">
        <f t="shared" si="595"/>
        <v>0</v>
      </c>
      <c r="BB273" s="43">
        <f t="shared" si="576"/>
        <v>0</v>
      </c>
      <c r="BC273" s="45">
        <f>IF(AND(AX273=BE$6,BG272-BE$1/(BE$7-BE$6+1)&gt;=0),ROUND(BE$1/(BE$7-BE$6+1),0),IF(AND(SUM(BC$10:BC272)&gt;0,BG272-BC272&gt;=0),BC272,IF(AND(SUM(BC$10:BC272)&gt;0),BE$1-SUM(BC$10:BC272),0)))</f>
        <v>0</v>
      </c>
      <c r="BD273" s="45">
        <f t="shared" si="657"/>
        <v>0</v>
      </c>
      <c r="BE273" s="45">
        <f t="shared" si="658"/>
        <v>0</v>
      </c>
      <c r="BF273" s="45">
        <f t="shared" si="577"/>
        <v>0</v>
      </c>
      <c r="BG273" s="45">
        <f t="shared" si="659"/>
        <v>0</v>
      </c>
      <c r="BH273" s="45">
        <f>IF(AND(BF273&lt;&gt;0,SUM(BF$9:BF272)=0),ROUND(BE$1*BE$3,0),0)</f>
        <v>0</v>
      </c>
      <c r="BI273" s="18"/>
      <c r="BJ273" s="38">
        <f>IF(SUM(BR$9:BR272)&gt;0.9,MAX(BJ$9:BJ272)+1,0)</f>
        <v>0</v>
      </c>
      <c r="BK273" s="44">
        <f t="shared" si="623"/>
        <v>0</v>
      </c>
      <c r="BL273" s="40">
        <f t="shared" si="624"/>
        <v>52565</v>
      </c>
      <c r="BM273" s="43">
        <f t="shared" si="596"/>
        <v>0</v>
      </c>
      <c r="BN273" s="43">
        <f t="shared" si="578"/>
        <v>0</v>
      </c>
      <c r="BO273" s="45">
        <f>IF(AND(BJ273=BQ$6,BS272-BQ$1/(BQ$7-BQ$6+1)&gt;=0),ROUND(BQ$1/(BQ$7-BQ$6+1),0),IF(AND(SUM(BO$10:BO272)&gt;0,BS272-BO272&gt;=0),BO272,IF(AND(SUM(BO$10:BO272)&gt;0),BQ$1-SUM(BO$10:BO272),0)))</f>
        <v>0</v>
      </c>
      <c r="BP273" s="45">
        <f t="shared" si="660"/>
        <v>0</v>
      </c>
      <c r="BQ273" s="45">
        <f t="shared" si="661"/>
        <v>0</v>
      </c>
      <c r="BR273" s="45">
        <f t="shared" si="579"/>
        <v>0</v>
      </c>
      <c r="BS273" s="45">
        <f t="shared" si="662"/>
        <v>0</v>
      </c>
      <c r="BT273" s="45">
        <f>IF(AND(BR273&lt;&gt;0,SUM(BR$9:BR272)=0),ROUND(BQ$1*BQ$3,0),0)</f>
        <v>0</v>
      </c>
      <c r="BU273" s="18"/>
      <c r="BV273" s="38">
        <f>IF(SUM(CD$9:CD272)&gt;0.9,MAX(BV$9:BV272)+1,0)</f>
        <v>0</v>
      </c>
      <c r="BW273" s="44">
        <f t="shared" si="625"/>
        <v>0</v>
      </c>
      <c r="BX273" s="40">
        <f t="shared" si="626"/>
        <v>52565</v>
      </c>
      <c r="BY273" s="43">
        <f t="shared" si="597"/>
        <v>0</v>
      </c>
      <c r="BZ273" s="43">
        <f t="shared" si="580"/>
        <v>0</v>
      </c>
      <c r="CA273" s="45">
        <f>IF(AND(BV273=CC$6,CE272-CC$1/(CC$7-CC$6+1)&gt;=0),ROUND(CC$1/(CC$7-CC$6+1),0),IF(AND(SUM(CA$10:CA272)&gt;0,CE272-CA272&gt;=0),CA272,IF(AND(SUM(CA$10:CA272)&gt;0),CC$1-SUM(CA$10:CA272),0)))</f>
        <v>0</v>
      </c>
      <c r="CB273" s="45">
        <f t="shared" si="663"/>
        <v>0</v>
      </c>
      <c r="CC273" s="45">
        <f t="shared" si="664"/>
        <v>0</v>
      </c>
      <c r="CD273" s="45">
        <f t="shared" si="581"/>
        <v>0</v>
      </c>
      <c r="CE273" s="45">
        <f t="shared" si="665"/>
        <v>0</v>
      </c>
      <c r="CF273" s="45">
        <f>IF(AND(CD273&lt;&gt;0,SUM(CD$9:CD272)=0),ROUND(CC$1*CC$3,0),0)</f>
        <v>0</v>
      </c>
      <c r="CG273" s="18"/>
      <c r="CH273" s="38">
        <f>IF(SUM(CP$9:CP272)&gt;0.9,MAX(CH$9:CH272)+1,0)</f>
        <v>0</v>
      </c>
      <c r="CI273" s="44">
        <f t="shared" si="627"/>
        <v>0</v>
      </c>
      <c r="CJ273" s="40">
        <f t="shared" si="628"/>
        <v>52565</v>
      </c>
      <c r="CK273" s="43">
        <f t="shared" si="598"/>
        <v>0</v>
      </c>
      <c r="CL273" s="43">
        <f t="shared" si="582"/>
        <v>0</v>
      </c>
      <c r="CM273" s="45">
        <f>IF(AND(CH273=CO$6,CQ272-CO$1/(CO$7-CO$6+1)&gt;=0),ROUND(CO$1/(CO$7-CO$6+1),0),IF(AND(SUM(CM$10:CM272)&gt;0,CQ272-CM272&gt;=0),CM272,IF(AND(SUM(CM$10:CM272)&gt;0),CO$1-SUM(CM$10:CM272),0)))</f>
        <v>0</v>
      </c>
      <c r="CN273" s="45">
        <f t="shared" si="666"/>
        <v>0</v>
      </c>
      <c r="CO273" s="45">
        <f t="shared" si="667"/>
        <v>0</v>
      </c>
      <c r="CP273" s="45">
        <f t="shared" si="583"/>
        <v>0</v>
      </c>
      <c r="CQ273" s="45">
        <f t="shared" si="668"/>
        <v>0</v>
      </c>
      <c r="CR273" s="45">
        <f>IF(AND(CP273&lt;&gt;0,SUM(CP$9:CP272)=0),ROUND(CO$1*CO$3,0),0)</f>
        <v>0</v>
      </c>
      <c r="CS273" s="18"/>
      <c r="CT273" s="38">
        <f>IF(SUM(DB$9:DB272)&gt;0.9,MAX(CT$9:CT272)+1,0)</f>
        <v>0</v>
      </c>
      <c r="CU273" s="44">
        <f t="shared" si="629"/>
        <v>0</v>
      </c>
      <c r="CV273" s="40">
        <f t="shared" si="630"/>
        <v>52565</v>
      </c>
      <c r="CW273" s="43">
        <f t="shared" si="599"/>
        <v>0</v>
      </c>
      <c r="CX273" s="43">
        <f t="shared" si="584"/>
        <v>0</v>
      </c>
      <c r="CY273" s="45">
        <f>IF(AND(CT273=DA$6,DC272-DA$1/(DA$7-DA$6+1)&gt;=0),ROUND(DA$1/(DA$7-DA$6+1),0),IF(AND(SUM(CY$10:CY272)&gt;0,DC272-CY272&gt;=0),CY272,IF(AND(SUM(CY$10:CY272)&gt;0),DA$1-SUM(CY$10:CY272),0)))</f>
        <v>0</v>
      </c>
      <c r="CZ273" s="45">
        <f t="shared" si="669"/>
        <v>0</v>
      </c>
      <c r="DA273" s="45">
        <f t="shared" si="670"/>
        <v>0</v>
      </c>
      <c r="DB273" s="45">
        <f t="shared" si="585"/>
        <v>0</v>
      </c>
      <c r="DC273" s="45">
        <f t="shared" si="671"/>
        <v>0</v>
      </c>
      <c r="DD273" s="45">
        <f>IF(AND(DB273&lt;&gt;0,SUM(DB$9:DB272)=0),ROUND(DA$1*DA$3,0),0)</f>
        <v>0</v>
      </c>
      <c r="DE273" s="18"/>
      <c r="DF273" s="38">
        <f>IF(SUM(DN$9:DN272)&gt;0.9,MAX(DF$9:DF272)+1,0)</f>
        <v>0</v>
      </c>
      <c r="DG273" s="44">
        <f t="shared" si="631"/>
        <v>0</v>
      </c>
      <c r="DH273" s="40">
        <f t="shared" si="632"/>
        <v>52565</v>
      </c>
      <c r="DI273" s="43">
        <f t="shared" si="600"/>
        <v>0</v>
      </c>
      <c r="DJ273" s="43">
        <f t="shared" si="586"/>
        <v>0</v>
      </c>
      <c r="DK273" s="45">
        <f>IF(AND(DF273=DM$6,DO272-DM$1/(DM$7-DM$6+1)&gt;=0),ROUND(DM$1/(DM$7-DM$6+1),0),IF(AND(SUM(DK$10:DK272)&gt;0,DO272-DK272&gt;=0),DK272,IF(AND(SUM(DK$10:DK272)&gt;0),DM$1-SUM(DK$10:DK272),0)))</f>
        <v>0</v>
      </c>
      <c r="DL273" s="45">
        <f t="shared" si="672"/>
        <v>0</v>
      </c>
      <c r="DM273" s="45">
        <f t="shared" si="673"/>
        <v>0</v>
      </c>
      <c r="DN273" s="45">
        <f t="shared" si="587"/>
        <v>0</v>
      </c>
      <c r="DO273" s="45">
        <f t="shared" si="674"/>
        <v>0</v>
      </c>
      <c r="DP273" s="45">
        <f>IF(AND(DN273&lt;&gt;0,SUM(DN$9:DN272)=0),ROUND(DM$1*DM$3,0),0)</f>
        <v>0</v>
      </c>
      <c r="DQ273" s="18"/>
      <c r="DR273" s="38">
        <f>IF(SUM(DZ$9:DZ272)&gt;0.9,MAX(DR$9:DR272)+1,0)</f>
        <v>0</v>
      </c>
      <c r="DS273" s="44">
        <f t="shared" si="633"/>
        <v>0</v>
      </c>
      <c r="DT273" s="40">
        <f t="shared" si="634"/>
        <v>52565</v>
      </c>
      <c r="DU273" s="43">
        <f t="shared" si="601"/>
        <v>0</v>
      </c>
      <c r="DV273" s="43">
        <f t="shared" si="588"/>
        <v>0</v>
      </c>
      <c r="DW273" s="45">
        <f>IF(AND(DR273=DY$6,EA272-DY$1/(DY$7-DY$6+1)&gt;=0),ROUND(DY$1/(DY$7-DY$6+1),0),IF(AND(SUM(DW$10:DW272)&gt;0,EA272-DW272&gt;=0),DW272,IF(AND(SUM(DW$10:DW272)&gt;0),DY$1-SUM(DW$10:DW272),0)))</f>
        <v>0</v>
      </c>
      <c r="DX273" s="45">
        <f t="shared" si="675"/>
        <v>0</v>
      </c>
      <c r="DY273" s="45">
        <f t="shared" si="676"/>
        <v>0</v>
      </c>
      <c r="DZ273" s="45">
        <f t="shared" si="589"/>
        <v>0</v>
      </c>
      <c r="EA273" s="45">
        <f t="shared" si="677"/>
        <v>0</v>
      </c>
      <c r="EB273" s="45">
        <f>IF(AND(DZ273&lt;&gt;0,SUM(DZ$9:DZ272)=0),ROUND(DY$1*DY$3,0),0)</f>
        <v>0</v>
      </c>
      <c r="EC273" s="18"/>
      <c r="ED273" s="38">
        <f>IF(SUM(EL$9:EL272)&gt;0.9,MAX(ED$9:ED272)+1,0)</f>
        <v>0</v>
      </c>
      <c r="EE273" s="44">
        <f t="shared" si="635"/>
        <v>0</v>
      </c>
      <c r="EF273" s="40">
        <f t="shared" si="636"/>
        <v>52565</v>
      </c>
      <c r="EG273" s="43">
        <f t="shared" si="602"/>
        <v>0</v>
      </c>
      <c r="EH273" s="43">
        <f t="shared" si="590"/>
        <v>0</v>
      </c>
      <c r="EI273" s="45">
        <f>IF(AND(ED273=EK$6,EM272-EK$1/(EK$7-EK$6+1)&gt;=0),ROUND(EK$1/(EK$7-EK$6+1),0),IF(AND(SUM(EI$10:EI272)&gt;0,EM272-EI272&gt;=0),EI272,IF(AND(SUM(EI$10:EI272)&gt;0),EK$1-SUM(EI$10:EI272),0)))</f>
        <v>0</v>
      </c>
      <c r="EJ273" s="45">
        <f t="shared" si="678"/>
        <v>0</v>
      </c>
      <c r="EK273" s="45">
        <f t="shared" si="679"/>
        <v>0</v>
      </c>
      <c r="EL273" s="45">
        <f t="shared" si="591"/>
        <v>0</v>
      </c>
      <c r="EM273" s="45">
        <f t="shared" si="680"/>
        <v>0</v>
      </c>
      <c r="EN273" s="45">
        <f>IF(AND(EL273&lt;&gt;0,SUM(EL$9:EL272)=0),ROUND(EK$1*EK$3,0),0)</f>
        <v>0</v>
      </c>
      <c r="EO273" s="21"/>
      <c r="EP273" s="46">
        <f t="shared" si="697"/>
        <v>245</v>
      </c>
      <c r="EQ273" s="47">
        <f t="shared" si="681"/>
        <v>52565</v>
      </c>
      <c r="ER273" s="48">
        <f t="shared" si="568"/>
        <v>0</v>
      </c>
      <c r="ES273" s="48">
        <f t="shared" si="682"/>
        <v>0</v>
      </c>
      <c r="ET273" s="48">
        <f t="shared" si="683"/>
        <v>0</v>
      </c>
      <c r="EU273" s="48">
        <f t="shared" si="684"/>
        <v>0</v>
      </c>
      <c r="EV273" s="48">
        <f t="shared" si="685"/>
        <v>0</v>
      </c>
      <c r="EW273" s="48">
        <f t="shared" si="686"/>
        <v>0</v>
      </c>
      <c r="EX273" s="48">
        <f t="shared" si="687"/>
        <v>0</v>
      </c>
      <c r="EY273" s="48">
        <f t="shared" si="688"/>
        <v>0</v>
      </c>
      <c r="EZ273" s="48">
        <f t="shared" si="689"/>
        <v>0</v>
      </c>
      <c r="FA273" s="48">
        <f t="shared" si="690"/>
        <v>0</v>
      </c>
      <c r="FB273" s="48">
        <f t="shared" si="691"/>
        <v>0</v>
      </c>
      <c r="FC273" s="48">
        <f t="shared" si="692"/>
        <v>0</v>
      </c>
      <c r="FD273" s="48">
        <f t="shared" si="637"/>
        <v>0</v>
      </c>
      <c r="FE273" s="49">
        <f t="shared" si="613"/>
        <v>0</v>
      </c>
      <c r="FF273" s="49">
        <f t="shared" si="603"/>
        <v>0</v>
      </c>
      <c r="FG273" s="49">
        <f t="shared" si="604"/>
        <v>0</v>
      </c>
      <c r="FH273" s="49">
        <f t="shared" si="605"/>
        <v>0</v>
      </c>
      <c r="FI273" s="49">
        <f t="shared" si="606"/>
        <v>0</v>
      </c>
      <c r="FJ273" s="49">
        <f t="shared" si="607"/>
        <v>0</v>
      </c>
      <c r="FK273" s="49">
        <f t="shared" si="608"/>
        <v>0</v>
      </c>
      <c r="FL273" s="49">
        <f t="shared" si="609"/>
        <v>0</v>
      </c>
      <c r="FM273" s="49">
        <f t="shared" si="610"/>
        <v>0</v>
      </c>
      <c r="FN273" s="49">
        <f t="shared" si="693"/>
        <v>0</v>
      </c>
      <c r="FO273" s="49">
        <f t="shared" si="694"/>
        <v>0</v>
      </c>
      <c r="FP273" s="49">
        <f t="shared" si="695"/>
        <v>0</v>
      </c>
      <c r="FQ273" s="49">
        <f t="shared" si="696"/>
        <v>0</v>
      </c>
      <c r="FR273" s="49">
        <f t="shared" si="611"/>
        <v>0</v>
      </c>
      <c r="FS273" s="49">
        <f>IF(SUM(FF273:FF$298)=0,FF$299*FS$8/12,0)</f>
        <v>0</v>
      </c>
      <c r="FT273" s="49">
        <f>IF(SUM(FG273:FG$298)=0,FG$299*FT$8/12,0)</f>
        <v>0</v>
      </c>
      <c r="FU273" s="49">
        <f>IF(SUM(FH273:FH$298)=0,FH$299*FU$8/12,0)</f>
        <v>0</v>
      </c>
      <c r="FV273" s="49">
        <f>IF(SUM(FI273:FI$298)=0,FI$299*FV$8/12,0)</f>
        <v>0</v>
      </c>
      <c r="FW273" s="49">
        <f>IF(SUM(FJ273:FJ$298)=0,FJ$299*FW$8/12,0)</f>
        <v>0</v>
      </c>
      <c r="FX273" s="49">
        <f>IF(SUM(FK273:FK$298)=0,FK$299*FX$8/12,0)</f>
        <v>0</v>
      </c>
      <c r="FY273" s="49">
        <f>IF(SUM(FL273:FL$298)=0,FL$299*FY$8/12,0)</f>
        <v>0</v>
      </c>
      <c r="FZ273" s="49">
        <f>IF(SUM(FM273:FM$298)=0,FM$299*FZ$8/12,0)</f>
        <v>0</v>
      </c>
      <c r="GA273" s="49">
        <f>IF(SUM(FN273:FN$298)=0,FN$299*GA$8/12,0)</f>
        <v>0</v>
      </c>
      <c r="GB273" s="49">
        <f>IF(SUM(FO273:FO$298)=0,FO$299*GB$8/12,0)</f>
        <v>0</v>
      </c>
      <c r="GC273" s="49">
        <f>IF(SUM(FP273:FP$298)=0,FP$299*GC$8/12,0)</f>
        <v>0</v>
      </c>
      <c r="GD273" s="49">
        <f>IF(SUM(FQ273:FQ$298)=0,FQ$299*GD$8/12,0)</f>
        <v>0</v>
      </c>
      <c r="GE273" s="49">
        <f t="shared" si="612"/>
        <v>0</v>
      </c>
      <c r="GF273" s="49">
        <f t="shared" si="638"/>
        <v>0</v>
      </c>
      <c r="GG273" s="49">
        <f t="shared" si="641"/>
        <v>0</v>
      </c>
      <c r="GH273" s="49">
        <f t="shared" si="639"/>
        <v>0</v>
      </c>
      <c r="GI273" s="49">
        <f t="shared" si="642"/>
        <v>0</v>
      </c>
      <c r="GJ273" s="49">
        <f t="shared" si="640"/>
        <v>0</v>
      </c>
      <c r="GK273" s="21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  <c r="IW273" s="64"/>
      <c r="IX273" s="64"/>
      <c r="IY273" s="64"/>
      <c r="IZ273" s="64"/>
      <c r="JA273" s="64"/>
      <c r="JB273" s="64"/>
      <c r="JC273" s="64"/>
      <c r="JD273" s="64"/>
      <c r="JE273" s="64"/>
      <c r="JF273" s="64"/>
      <c r="JG273" s="64"/>
      <c r="JH273" s="64"/>
      <c r="JI273" s="64"/>
      <c r="JJ273" s="64"/>
      <c r="JK273" s="64"/>
      <c r="JL273" s="64"/>
      <c r="JM273" s="64"/>
      <c r="JN273" s="64"/>
      <c r="JO273" s="64"/>
      <c r="JP273" s="64"/>
      <c r="JQ273" s="64"/>
      <c r="JR273" s="64"/>
      <c r="JS273" s="64"/>
      <c r="JT273" s="64"/>
      <c r="JU273" s="64"/>
      <c r="JV273" s="64"/>
      <c r="JW273" s="64"/>
      <c r="JX273" s="64"/>
      <c r="JY273" s="64"/>
      <c r="JZ273" s="64"/>
      <c r="KA273" s="64"/>
      <c r="KB273" s="64"/>
      <c r="KC273" s="64"/>
      <c r="KD273" s="64"/>
      <c r="KE273" s="64"/>
      <c r="KF273" s="64"/>
      <c r="KG273" s="64"/>
      <c r="KH273" s="64"/>
      <c r="KI273" s="64"/>
      <c r="KJ273" s="64"/>
      <c r="KK273" s="64"/>
      <c r="KL273" s="64"/>
      <c r="KM273" s="64"/>
    </row>
    <row r="274" spans="1:299">
      <c r="A274" s="57"/>
      <c r="B274" s="38">
        <f>IF(SUM(J$9:J273)&gt;0.9,MAX(B$9:B273)+1,0)</f>
        <v>245</v>
      </c>
      <c r="C274" s="44">
        <f t="shared" si="614"/>
        <v>0</v>
      </c>
      <c r="D274" s="40">
        <v>52596</v>
      </c>
      <c r="E274" s="43">
        <f t="shared" si="643"/>
        <v>0</v>
      </c>
      <c r="F274" s="43">
        <f t="shared" si="644"/>
        <v>0</v>
      </c>
      <c r="G274" s="45">
        <f>IF(AND(B274=I$6,K273-I$1/(I$7-I$6+1)&gt;=0),ROUND(I$1/(I$7-I$6+1),0),IF(AND(SUM(G$10:G273)&gt;0,K273-G273&gt;=0),G273,IF(AND(SUM(G$10:G273)&gt;0),I$1-SUM(G$10:G273),0)))</f>
        <v>0</v>
      </c>
      <c r="H274" s="45">
        <f t="shared" si="645"/>
        <v>0</v>
      </c>
      <c r="I274" s="45">
        <f t="shared" si="646"/>
        <v>0</v>
      </c>
      <c r="J274" s="45">
        <f t="shared" si="569"/>
        <v>0</v>
      </c>
      <c r="K274" s="45">
        <f t="shared" si="647"/>
        <v>0</v>
      </c>
      <c r="L274" s="45">
        <f>IF(AND(J274&lt;&gt;0,SUM(J$9:J273)=0),ROUND(I$1*I$3,0),0)</f>
        <v>0</v>
      </c>
      <c r="M274" s="18"/>
      <c r="N274" s="38">
        <f>IF(SUM(V$9:V273)&gt;0.9,MAX(N$9:N273)+1,0)</f>
        <v>0</v>
      </c>
      <c r="O274" s="44">
        <f t="shared" si="615"/>
        <v>0</v>
      </c>
      <c r="P274" s="40">
        <f t="shared" si="616"/>
        <v>52596</v>
      </c>
      <c r="Q274" s="43">
        <f t="shared" si="592"/>
        <v>0</v>
      </c>
      <c r="R274" s="43">
        <f t="shared" si="570"/>
        <v>0</v>
      </c>
      <c r="S274" s="45">
        <f>IF(AND(N274=U$6,W273-U$1/(U$7-U$6+1)&gt;=0),ROUND(U$1/(U$7-U$6+1),0),IF(AND(SUM(S$10:S273)&gt;0,W273-S273&gt;=0),S273,IF(AND(SUM(S$10:S273)&gt;0),U$1-SUM(S$10:S273),0)))</f>
        <v>0</v>
      </c>
      <c r="T274" s="45">
        <f t="shared" si="648"/>
        <v>0</v>
      </c>
      <c r="U274" s="45">
        <f t="shared" si="649"/>
        <v>0</v>
      </c>
      <c r="V274" s="45">
        <f t="shared" si="571"/>
        <v>0</v>
      </c>
      <c r="W274" s="45">
        <f t="shared" si="650"/>
        <v>0</v>
      </c>
      <c r="X274" s="45">
        <f>IF(AND(V274&lt;&gt;0,SUM(V$9:V273)=0),ROUND(U$1*U$3,0),0)</f>
        <v>0</v>
      </c>
      <c r="Y274" s="18"/>
      <c r="Z274" s="38">
        <f>IF(SUM(AH$9:AH273)&gt;0.9,MAX(Z$9:Z273)+1,0)</f>
        <v>0</v>
      </c>
      <c r="AA274" s="44">
        <f t="shared" si="617"/>
        <v>0</v>
      </c>
      <c r="AB274" s="40">
        <f t="shared" si="618"/>
        <v>52596</v>
      </c>
      <c r="AC274" s="43">
        <f t="shared" si="593"/>
        <v>0</v>
      </c>
      <c r="AD274" s="43">
        <f t="shared" si="572"/>
        <v>0</v>
      </c>
      <c r="AE274" s="45">
        <f>IF(AND(Z274=AG$6,AI273-AG$1/(AG$7-AG$6+1)&gt;=0),ROUND(AG$1/(AG$7-AG$6+1),0),IF(AND(SUM(AE$10:AE273)&gt;0,AI273-AE273&gt;=0),AE273,IF(AND(SUM(AE$10:AE273)&gt;0),AG$1-SUM(AE$10:AE273),0)))</f>
        <v>0</v>
      </c>
      <c r="AF274" s="45">
        <f t="shared" si="651"/>
        <v>0</v>
      </c>
      <c r="AG274" s="45">
        <f t="shared" si="652"/>
        <v>0</v>
      </c>
      <c r="AH274" s="45">
        <f t="shared" si="573"/>
        <v>0</v>
      </c>
      <c r="AI274" s="45">
        <f t="shared" si="653"/>
        <v>0</v>
      </c>
      <c r="AJ274" s="45">
        <f>IF(AND(AH274&lt;&gt;0,SUM(AH$9:AH273)=0),ROUND(AG$1*AG$3,0),0)</f>
        <v>0</v>
      </c>
      <c r="AK274" s="18"/>
      <c r="AL274" s="38">
        <f>IF(SUM(AT$9:AT273)&gt;0.9,MAX(AL$9:AL273)+1,0)</f>
        <v>0</v>
      </c>
      <c r="AM274" s="44">
        <f t="shared" si="619"/>
        <v>0</v>
      </c>
      <c r="AN274" s="40">
        <f t="shared" si="620"/>
        <v>52596</v>
      </c>
      <c r="AO274" s="43">
        <f t="shared" si="594"/>
        <v>0</v>
      </c>
      <c r="AP274" s="43">
        <f t="shared" si="574"/>
        <v>0</v>
      </c>
      <c r="AQ274" s="45">
        <f>IF(AND(AL274=AS$6,AU273-AS$1/(AS$7-AS$6+1)&gt;=0),ROUND(AS$1/(AS$7-AS$6+1),0),IF(AND(SUM(AQ$10:AQ273)&gt;0,AU273-AQ273&gt;=0),AQ273,IF(AND(SUM(AQ$10:AQ273)&gt;0),AS$1-SUM(AQ$10:AQ273),0)))</f>
        <v>0</v>
      </c>
      <c r="AR274" s="45">
        <f t="shared" si="654"/>
        <v>0</v>
      </c>
      <c r="AS274" s="45">
        <f t="shared" si="655"/>
        <v>0</v>
      </c>
      <c r="AT274" s="45">
        <f t="shared" si="575"/>
        <v>0</v>
      </c>
      <c r="AU274" s="45">
        <f t="shared" si="656"/>
        <v>0</v>
      </c>
      <c r="AV274" s="45">
        <f>IF(AND(AT274&lt;&gt;0,SUM(AT$9:AT273)=0),ROUND(AS$1*AS$3,0),0)</f>
        <v>0</v>
      </c>
      <c r="AW274" s="18"/>
      <c r="AX274" s="38">
        <f>IF(SUM(BF$9:BF273)&gt;0.9,MAX(AX$9:AX273)+1,0)</f>
        <v>0</v>
      </c>
      <c r="AY274" s="44">
        <f t="shared" si="621"/>
        <v>0</v>
      </c>
      <c r="AZ274" s="40">
        <f t="shared" si="622"/>
        <v>52596</v>
      </c>
      <c r="BA274" s="43">
        <f t="shared" si="595"/>
        <v>0</v>
      </c>
      <c r="BB274" s="43">
        <f t="shared" si="576"/>
        <v>0</v>
      </c>
      <c r="BC274" s="45">
        <f>IF(AND(AX274=BE$6,BG273-BE$1/(BE$7-BE$6+1)&gt;=0),ROUND(BE$1/(BE$7-BE$6+1),0),IF(AND(SUM(BC$10:BC273)&gt;0,BG273-BC273&gt;=0),BC273,IF(AND(SUM(BC$10:BC273)&gt;0),BE$1-SUM(BC$10:BC273),0)))</f>
        <v>0</v>
      </c>
      <c r="BD274" s="45">
        <f t="shared" si="657"/>
        <v>0</v>
      </c>
      <c r="BE274" s="45">
        <f t="shared" si="658"/>
        <v>0</v>
      </c>
      <c r="BF274" s="45">
        <f t="shared" si="577"/>
        <v>0</v>
      </c>
      <c r="BG274" s="45">
        <f t="shared" si="659"/>
        <v>0</v>
      </c>
      <c r="BH274" s="45">
        <f>IF(AND(BF274&lt;&gt;0,SUM(BF$9:BF273)=0),ROUND(BE$1*BE$3,0),0)</f>
        <v>0</v>
      </c>
      <c r="BI274" s="18"/>
      <c r="BJ274" s="38">
        <f>IF(SUM(BR$9:BR273)&gt;0.9,MAX(BJ$9:BJ273)+1,0)</f>
        <v>0</v>
      </c>
      <c r="BK274" s="44">
        <f t="shared" si="623"/>
        <v>0</v>
      </c>
      <c r="BL274" s="40">
        <f t="shared" si="624"/>
        <v>52596</v>
      </c>
      <c r="BM274" s="43">
        <f t="shared" si="596"/>
        <v>0</v>
      </c>
      <c r="BN274" s="43">
        <f t="shared" si="578"/>
        <v>0</v>
      </c>
      <c r="BO274" s="45">
        <f>IF(AND(BJ274=BQ$6,BS273-BQ$1/(BQ$7-BQ$6+1)&gt;=0),ROUND(BQ$1/(BQ$7-BQ$6+1),0),IF(AND(SUM(BO$10:BO273)&gt;0,BS273-BO273&gt;=0),BO273,IF(AND(SUM(BO$10:BO273)&gt;0),BQ$1-SUM(BO$10:BO273),0)))</f>
        <v>0</v>
      </c>
      <c r="BP274" s="45">
        <f t="shared" si="660"/>
        <v>0</v>
      </c>
      <c r="BQ274" s="45">
        <f t="shared" si="661"/>
        <v>0</v>
      </c>
      <c r="BR274" s="45">
        <f t="shared" si="579"/>
        <v>0</v>
      </c>
      <c r="BS274" s="45">
        <f t="shared" si="662"/>
        <v>0</v>
      </c>
      <c r="BT274" s="45">
        <f>IF(AND(BR274&lt;&gt;0,SUM(BR$9:BR273)=0),ROUND(BQ$1*BQ$3,0),0)</f>
        <v>0</v>
      </c>
      <c r="BU274" s="18"/>
      <c r="BV274" s="38">
        <f>IF(SUM(CD$9:CD273)&gt;0.9,MAX(BV$9:BV273)+1,0)</f>
        <v>0</v>
      </c>
      <c r="BW274" s="44">
        <f t="shared" si="625"/>
        <v>0</v>
      </c>
      <c r="BX274" s="40">
        <f t="shared" si="626"/>
        <v>52596</v>
      </c>
      <c r="BY274" s="43">
        <f t="shared" si="597"/>
        <v>0</v>
      </c>
      <c r="BZ274" s="43">
        <f t="shared" si="580"/>
        <v>0</v>
      </c>
      <c r="CA274" s="45">
        <f>IF(AND(BV274=CC$6,CE273-CC$1/(CC$7-CC$6+1)&gt;=0),ROUND(CC$1/(CC$7-CC$6+1),0),IF(AND(SUM(CA$10:CA273)&gt;0,CE273-CA273&gt;=0),CA273,IF(AND(SUM(CA$10:CA273)&gt;0),CC$1-SUM(CA$10:CA273),0)))</f>
        <v>0</v>
      </c>
      <c r="CB274" s="45">
        <f t="shared" si="663"/>
        <v>0</v>
      </c>
      <c r="CC274" s="45">
        <f t="shared" si="664"/>
        <v>0</v>
      </c>
      <c r="CD274" s="45">
        <f t="shared" si="581"/>
        <v>0</v>
      </c>
      <c r="CE274" s="45">
        <f t="shared" si="665"/>
        <v>0</v>
      </c>
      <c r="CF274" s="45">
        <f>IF(AND(CD274&lt;&gt;0,SUM(CD$9:CD273)=0),ROUND(CC$1*CC$3,0),0)</f>
        <v>0</v>
      </c>
      <c r="CG274" s="18"/>
      <c r="CH274" s="38">
        <f>IF(SUM(CP$9:CP273)&gt;0.9,MAX(CH$9:CH273)+1,0)</f>
        <v>0</v>
      </c>
      <c r="CI274" s="44">
        <f t="shared" si="627"/>
        <v>0</v>
      </c>
      <c r="CJ274" s="40">
        <f t="shared" si="628"/>
        <v>52596</v>
      </c>
      <c r="CK274" s="43">
        <f t="shared" si="598"/>
        <v>0</v>
      </c>
      <c r="CL274" s="43">
        <f t="shared" si="582"/>
        <v>0</v>
      </c>
      <c r="CM274" s="45">
        <f>IF(AND(CH274=CO$6,CQ273-CO$1/(CO$7-CO$6+1)&gt;=0),ROUND(CO$1/(CO$7-CO$6+1),0),IF(AND(SUM(CM$10:CM273)&gt;0,CQ273-CM273&gt;=0),CM273,IF(AND(SUM(CM$10:CM273)&gt;0),CO$1-SUM(CM$10:CM273),0)))</f>
        <v>0</v>
      </c>
      <c r="CN274" s="45">
        <f t="shared" si="666"/>
        <v>0</v>
      </c>
      <c r="CO274" s="45">
        <f t="shared" si="667"/>
        <v>0</v>
      </c>
      <c r="CP274" s="45">
        <f t="shared" si="583"/>
        <v>0</v>
      </c>
      <c r="CQ274" s="45">
        <f t="shared" si="668"/>
        <v>0</v>
      </c>
      <c r="CR274" s="45">
        <f>IF(AND(CP274&lt;&gt;0,SUM(CP$9:CP273)=0),ROUND(CO$1*CO$3,0),0)</f>
        <v>0</v>
      </c>
      <c r="CS274" s="18"/>
      <c r="CT274" s="38">
        <f>IF(SUM(DB$9:DB273)&gt;0.9,MAX(CT$9:CT273)+1,0)</f>
        <v>0</v>
      </c>
      <c r="CU274" s="44">
        <f t="shared" si="629"/>
        <v>0</v>
      </c>
      <c r="CV274" s="40">
        <f t="shared" si="630"/>
        <v>52596</v>
      </c>
      <c r="CW274" s="43">
        <f t="shared" si="599"/>
        <v>0</v>
      </c>
      <c r="CX274" s="43">
        <f t="shared" si="584"/>
        <v>0</v>
      </c>
      <c r="CY274" s="45">
        <f>IF(AND(CT274=DA$6,DC273-DA$1/(DA$7-DA$6+1)&gt;=0),ROUND(DA$1/(DA$7-DA$6+1),0),IF(AND(SUM(CY$10:CY273)&gt;0,DC273-CY273&gt;=0),CY273,IF(AND(SUM(CY$10:CY273)&gt;0),DA$1-SUM(CY$10:CY273),0)))</f>
        <v>0</v>
      </c>
      <c r="CZ274" s="45">
        <f t="shared" si="669"/>
        <v>0</v>
      </c>
      <c r="DA274" s="45">
        <f t="shared" si="670"/>
        <v>0</v>
      </c>
      <c r="DB274" s="45">
        <f t="shared" si="585"/>
        <v>0</v>
      </c>
      <c r="DC274" s="45">
        <f t="shared" si="671"/>
        <v>0</v>
      </c>
      <c r="DD274" s="45">
        <f>IF(AND(DB274&lt;&gt;0,SUM(DB$9:DB273)=0),ROUND(DA$1*DA$3,0),0)</f>
        <v>0</v>
      </c>
      <c r="DE274" s="18"/>
      <c r="DF274" s="38">
        <f>IF(SUM(DN$9:DN273)&gt;0.9,MAX(DF$9:DF273)+1,0)</f>
        <v>0</v>
      </c>
      <c r="DG274" s="44">
        <f t="shared" si="631"/>
        <v>0</v>
      </c>
      <c r="DH274" s="40">
        <f t="shared" si="632"/>
        <v>52596</v>
      </c>
      <c r="DI274" s="43">
        <f t="shared" si="600"/>
        <v>0</v>
      </c>
      <c r="DJ274" s="43">
        <f t="shared" si="586"/>
        <v>0</v>
      </c>
      <c r="DK274" s="45">
        <f>IF(AND(DF274=DM$6,DO273-DM$1/(DM$7-DM$6+1)&gt;=0),ROUND(DM$1/(DM$7-DM$6+1),0),IF(AND(SUM(DK$10:DK273)&gt;0,DO273-DK273&gt;=0),DK273,IF(AND(SUM(DK$10:DK273)&gt;0),DM$1-SUM(DK$10:DK273),0)))</f>
        <v>0</v>
      </c>
      <c r="DL274" s="45">
        <f t="shared" si="672"/>
        <v>0</v>
      </c>
      <c r="DM274" s="45">
        <f t="shared" si="673"/>
        <v>0</v>
      </c>
      <c r="DN274" s="45">
        <f t="shared" si="587"/>
        <v>0</v>
      </c>
      <c r="DO274" s="45">
        <f t="shared" si="674"/>
        <v>0</v>
      </c>
      <c r="DP274" s="45">
        <f>IF(AND(DN274&lt;&gt;0,SUM(DN$9:DN273)=0),ROUND(DM$1*DM$3,0),0)</f>
        <v>0</v>
      </c>
      <c r="DQ274" s="18"/>
      <c r="DR274" s="38">
        <f>IF(SUM(DZ$9:DZ273)&gt;0.9,MAX(DR$9:DR273)+1,0)</f>
        <v>0</v>
      </c>
      <c r="DS274" s="44">
        <f t="shared" si="633"/>
        <v>0</v>
      </c>
      <c r="DT274" s="40">
        <f t="shared" si="634"/>
        <v>52596</v>
      </c>
      <c r="DU274" s="43">
        <f t="shared" si="601"/>
        <v>0</v>
      </c>
      <c r="DV274" s="43">
        <f t="shared" si="588"/>
        <v>0</v>
      </c>
      <c r="DW274" s="45">
        <f>IF(AND(DR274=DY$6,EA273-DY$1/(DY$7-DY$6+1)&gt;=0),ROUND(DY$1/(DY$7-DY$6+1),0),IF(AND(SUM(DW$10:DW273)&gt;0,EA273-DW273&gt;=0),DW273,IF(AND(SUM(DW$10:DW273)&gt;0),DY$1-SUM(DW$10:DW273),0)))</f>
        <v>0</v>
      </c>
      <c r="DX274" s="45">
        <f t="shared" si="675"/>
        <v>0</v>
      </c>
      <c r="DY274" s="45">
        <f t="shared" si="676"/>
        <v>0</v>
      </c>
      <c r="DZ274" s="45">
        <f t="shared" si="589"/>
        <v>0</v>
      </c>
      <c r="EA274" s="45">
        <f t="shared" si="677"/>
        <v>0</v>
      </c>
      <c r="EB274" s="45">
        <f>IF(AND(DZ274&lt;&gt;0,SUM(DZ$9:DZ273)=0),ROUND(DY$1*DY$3,0),0)</f>
        <v>0</v>
      </c>
      <c r="EC274" s="18"/>
      <c r="ED274" s="38">
        <f>IF(SUM(EL$9:EL273)&gt;0.9,MAX(ED$9:ED273)+1,0)</f>
        <v>0</v>
      </c>
      <c r="EE274" s="44">
        <f t="shared" si="635"/>
        <v>0</v>
      </c>
      <c r="EF274" s="40">
        <f t="shared" si="636"/>
        <v>52596</v>
      </c>
      <c r="EG274" s="43">
        <f t="shared" si="602"/>
        <v>0</v>
      </c>
      <c r="EH274" s="43">
        <f t="shared" si="590"/>
        <v>0</v>
      </c>
      <c r="EI274" s="45">
        <f>IF(AND(ED274=EK$6,EM273-EK$1/(EK$7-EK$6+1)&gt;=0),ROUND(EK$1/(EK$7-EK$6+1),0),IF(AND(SUM(EI$10:EI273)&gt;0,EM273-EI273&gt;=0),EI273,IF(AND(SUM(EI$10:EI273)&gt;0),EK$1-SUM(EI$10:EI273),0)))</f>
        <v>0</v>
      </c>
      <c r="EJ274" s="45">
        <f t="shared" si="678"/>
        <v>0</v>
      </c>
      <c r="EK274" s="45">
        <f t="shared" si="679"/>
        <v>0</v>
      </c>
      <c r="EL274" s="45">
        <f t="shared" si="591"/>
        <v>0</v>
      </c>
      <c r="EM274" s="45">
        <f t="shared" si="680"/>
        <v>0</v>
      </c>
      <c r="EN274" s="45">
        <f>IF(AND(EL274&lt;&gt;0,SUM(EL$9:EL273)=0),ROUND(EK$1*EK$3,0),0)</f>
        <v>0</v>
      </c>
      <c r="EO274" s="21"/>
      <c r="EP274" s="46">
        <f t="shared" si="697"/>
        <v>246</v>
      </c>
      <c r="EQ274" s="47">
        <f t="shared" si="681"/>
        <v>52596</v>
      </c>
      <c r="ER274" s="48">
        <f t="shared" si="568"/>
        <v>0</v>
      </c>
      <c r="ES274" s="48">
        <f t="shared" si="682"/>
        <v>0</v>
      </c>
      <c r="ET274" s="48">
        <f t="shared" si="683"/>
        <v>0</v>
      </c>
      <c r="EU274" s="48">
        <f t="shared" si="684"/>
        <v>0</v>
      </c>
      <c r="EV274" s="48">
        <f t="shared" si="685"/>
        <v>0</v>
      </c>
      <c r="EW274" s="48">
        <f t="shared" si="686"/>
        <v>0</v>
      </c>
      <c r="EX274" s="48">
        <f t="shared" si="687"/>
        <v>0</v>
      </c>
      <c r="EY274" s="48">
        <f t="shared" si="688"/>
        <v>0</v>
      </c>
      <c r="EZ274" s="48">
        <f t="shared" si="689"/>
        <v>0</v>
      </c>
      <c r="FA274" s="48">
        <f t="shared" si="690"/>
        <v>0</v>
      </c>
      <c r="FB274" s="48">
        <f t="shared" si="691"/>
        <v>0</v>
      </c>
      <c r="FC274" s="48">
        <f t="shared" si="692"/>
        <v>0</v>
      </c>
      <c r="FD274" s="48">
        <f t="shared" si="637"/>
        <v>0</v>
      </c>
      <c r="FE274" s="49">
        <f t="shared" si="613"/>
        <v>0</v>
      </c>
      <c r="FF274" s="49">
        <f t="shared" si="603"/>
        <v>0</v>
      </c>
      <c r="FG274" s="49">
        <f t="shared" si="604"/>
        <v>0</v>
      </c>
      <c r="FH274" s="49">
        <f t="shared" si="605"/>
        <v>0</v>
      </c>
      <c r="FI274" s="49">
        <f t="shared" si="606"/>
        <v>0</v>
      </c>
      <c r="FJ274" s="49">
        <f t="shared" si="607"/>
        <v>0</v>
      </c>
      <c r="FK274" s="49">
        <f t="shared" si="608"/>
        <v>0</v>
      </c>
      <c r="FL274" s="49">
        <f t="shared" si="609"/>
        <v>0</v>
      </c>
      <c r="FM274" s="49">
        <f t="shared" si="610"/>
        <v>0</v>
      </c>
      <c r="FN274" s="49">
        <f t="shared" si="693"/>
        <v>0</v>
      </c>
      <c r="FO274" s="49">
        <f t="shared" si="694"/>
        <v>0</v>
      </c>
      <c r="FP274" s="49">
        <f t="shared" si="695"/>
        <v>0</v>
      </c>
      <c r="FQ274" s="49">
        <f t="shared" si="696"/>
        <v>0</v>
      </c>
      <c r="FR274" s="49">
        <f t="shared" si="611"/>
        <v>0</v>
      </c>
      <c r="FS274" s="49">
        <f>IF(SUM(FF274:FF$298)=0,FF$299*FS$8/12,0)</f>
        <v>0</v>
      </c>
      <c r="FT274" s="49">
        <f>IF(SUM(FG274:FG$298)=0,FG$299*FT$8/12,0)</f>
        <v>0</v>
      </c>
      <c r="FU274" s="49">
        <f>IF(SUM(FH274:FH$298)=0,FH$299*FU$8/12,0)</f>
        <v>0</v>
      </c>
      <c r="FV274" s="49">
        <f>IF(SUM(FI274:FI$298)=0,FI$299*FV$8/12,0)</f>
        <v>0</v>
      </c>
      <c r="FW274" s="49">
        <f>IF(SUM(FJ274:FJ$298)=0,FJ$299*FW$8/12,0)</f>
        <v>0</v>
      </c>
      <c r="FX274" s="49">
        <f>IF(SUM(FK274:FK$298)=0,FK$299*FX$8/12,0)</f>
        <v>0</v>
      </c>
      <c r="FY274" s="49">
        <f>IF(SUM(FL274:FL$298)=0,FL$299*FY$8/12,0)</f>
        <v>0</v>
      </c>
      <c r="FZ274" s="49">
        <f>IF(SUM(FM274:FM$298)=0,FM$299*FZ$8/12,0)</f>
        <v>0</v>
      </c>
      <c r="GA274" s="49">
        <f>IF(SUM(FN274:FN$298)=0,FN$299*GA$8/12,0)</f>
        <v>0</v>
      </c>
      <c r="GB274" s="49">
        <f>IF(SUM(FO274:FO$298)=0,FO$299*GB$8/12,0)</f>
        <v>0</v>
      </c>
      <c r="GC274" s="49">
        <f>IF(SUM(FP274:FP$298)=0,FP$299*GC$8/12,0)</f>
        <v>0</v>
      </c>
      <c r="GD274" s="49">
        <f>IF(SUM(FQ274:FQ$298)=0,FQ$299*GD$8/12,0)</f>
        <v>0</v>
      </c>
      <c r="GE274" s="49">
        <f t="shared" si="612"/>
        <v>0</v>
      </c>
      <c r="GF274" s="49">
        <f t="shared" si="638"/>
        <v>0</v>
      </c>
      <c r="GG274" s="49">
        <f t="shared" si="641"/>
        <v>0</v>
      </c>
      <c r="GH274" s="49">
        <f t="shared" si="639"/>
        <v>0</v>
      </c>
      <c r="GI274" s="49">
        <f t="shared" si="642"/>
        <v>0</v>
      </c>
      <c r="GJ274" s="49">
        <f t="shared" si="640"/>
        <v>0</v>
      </c>
      <c r="GK274" s="21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  <c r="IW274" s="64"/>
      <c r="IX274" s="64"/>
      <c r="IY274" s="64"/>
      <c r="IZ274" s="64"/>
      <c r="JA274" s="64"/>
      <c r="JB274" s="64"/>
      <c r="JC274" s="64"/>
      <c r="JD274" s="64"/>
      <c r="JE274" s="64"/>
      <c r="JF274" s="64"/>
      <c r="JG274" s="64"/>
      <c r="JH274" s="64"/>
      <c r="JI274" s="64"/>
      <c r="JJ274" s="64"/>
      <c r="JK274" s="64"/>
      <c r="JL274" s="64"/>
      <c r="JM274" s="64"/>
      <c r="JN274" s="64"/>
      <c r="JO274" s="64"/>
      <c r="JP274" s="64"/>
      <c r="JQ274" s="64"/>
      <c r="JR274" s="64"/>
      <c r="JS274" s="64"/>
      <c r="JT274" s="64"/>
      <c r="JU274" s="64"/>
      <c r="JV274" s="64"/>
      <c r="JW274" s="64"/>
      <c r="JX274" s="64"/>
      <c r="JY274" s="64"/>
      <c r="JZ274" s="64"/>
      <c r="KA274" s="64"/>
      <c r="KB274" s="64"/>
      <c r="KC274" s="64"/>
      <c r="KD274" s="64"/>
      <c r="KE274" s="64"/>
      <c r="KF274" s="64"/>
      <c r="KG274" s="64"/>
      <c r="KH274" s="64"/>
      <c r="KI274" s="64"/>
      <c r="KJ274" s="64"/>
      <c r="KK274" s="64"/>
      <c r="KL274" s="64"/>
      <c r="KM274" s="64"/>
    </row>
    <row r="275" spans="1:299">
      <c r="A275" s="57"/>
      <c r="B275" s="38">
        <f>IF(SUM(J$9:J274)&gt;0.9,MAX(B$9:B274)+1,0)</f>
        <v>246</v>
      </c>
      <c r="C275" s="44">
        <f t="shared" si="614"/>
        <v>0</v>
      </c>
      <c r="D275" s="40">
        <v>51897</v>
      </c>
      <c r="E275" s="43">
        <f t="shared" si="643"/>
        <v>0</v>
      </c>
      <c r="F275" s="43">
        <f t="shared" si="644"/>
        <v>0</v>
      </c>
      <c r="G275" s="45">
        <f>IF(AND(B275=I$6,K274-I$1/(I$7-I$6+1)&gt;=0),ROUND(I$1/(I$7-I$6+1),0),IF(AND(SUM(G$10:G274)&gt;0,K274-G274&gt;=0),G274,IF(AND(SUM(G$10:G274)&gt;0),I$1-SUM(G$10:G274),0)))</f>
        <v>0</v>
      </c>
      <c r="H275" s="45">
        <f t="shared" si="645"/>
        <v>0</v>
      </c>
      <c r="I275" s="45">
        <f t="shared" si="646"/>
        <v>0</v>
      </c>
      <c r="J275" s="45">
        <f t="shared" si="569"/>
        <v>0</v>
      </c>
      <c r="K275" s="45">
        <f t="shared" si="647"/>
        <v>0</v>
      </c>
      <c r="L275" s="45">
        <f>IF(AND(J275&lt;&gt;0,SUM(J$9:J274)=0),ROUND(I$1*I$3,0),0)</f>
        <v>0</v>
      </c>
      <c r="M275" s="18"/>
      <c r="N275" s="38">
        <f>IF(SUM(V$9:V274)&gt;0.9,MAX(N$9:N274)+1,0)</f>
        <v>0</v>
      </c>
      <c r="O275" s="44">
        <f t="shared" si="615"/>
        <v>0</v>
      </c>
      <c r="P275" s="40">
        <f t="shared" si="616"/>
        <v>51897</v>
      </c>
      <c r="Q275" s="43">
        <f t="shared" si="592"/>
        <v>0</v>
      </c>
      <c r="R275" s="43">
        <f t="shared" si="570"/>
        <v>0</v>
      </c>
      <c r="S275" s="45">
        <f>IF(AND(N275=U$6,W274-U$1/(U$7-U$6+1)&gt;=0),ROUND(U$1/(U$7-U$6+1),0),IF(AND(SUM(S$10:S274)&gt;0,W274-S274&gt;=0),S274,IF(AND(SUM(S$10:S274)&gt;0),U$1-SUM(S$10:S274),0)))</f>
        <v>0</v>
      </c>
      <c r="T275" s="45">
        <f t="shared" si="648"/>
        <v>0</v>
      </c>
      <c r="U275" s="45">
        <f t="shared" si="649"/>
        <v>0</v>
      </c>
      <c r="V275" s="45">
        <f t="shared" si="571"/>
        <v>0</v>
      </c>
      <c r="W275" s="45">
        <f t="shared" si="650"/>
        <v>0</v>
      </c>
      <c r="X275" s="45">
        <f>IF(AND(V275&lt;&gt;0,SUM(V$9:V274)=0),ROUND(U$1*U$3,0),0)</f>
        <v>0</v>
      </c>
      <c r="Y275" s="18"/>
      <c r="Z275" s="38">
        <f>IF(SUM(AH$9:AH274)&gt;0.9,MAX(Z$9:Z274)+1,0)</f>
        <v>0</v>
      </c>
      <c r="AA275" s="44">
        <f t="shared" si="617"/>
        <v>0</v>
      </c>
      <c r="AB275" s="40">
        <f t="shared" si="618"/>
        <v>51897</v>
      </c>
      <c r="AC275" s="43">
        <f t="shared" si="593"/>
        <v>0</v>
      </c>
      <c r="AD275" s="43">
        <f t="shared" si="572"/>
        <v>0</v>
      </c>
      <c r="AE275" s="45">
        <f>IF(AND(Z275=AG$6,AI274-AG$1/(AG$7-AG$6+1)&gt;=0),ROUND(AG$1/(AG$7-AG$6+1),0),IF(AND(SUM(AE$10:AE274)&gt;0,AI274-AE274&gt;=0),AE274,IF(AND(SUM(AE$10:AE274)&gt;0),AG$1-SUM(AE$10:AE274),0)))</f>
        <v>0</v>
      </c>
      <c r="AF275" s="45">
        <f t="shared" si="651"/>
        <v>0</v>
      </c>
      <c r="AG275" s="45">
        <f t="shared" si="652"/>
        <v>0</v>
      </c>
      <c r="AH275" s="45">
        <f t="shared" si="573"/>
        <v>0</v>
      </c>
      <c r="AI275" s="45">
        <f t="shared" si="653"/>
        <v>0</v>
      </c>
      <c r="AJ275" s="45">
        <f>IF(AND(AH275&lt;&gt;0,SUM(AH$9:AH274)=0),ROUND(AG$1*AG$3,0),0)</f>
        <v>0</v>
      </c>
      <c r="AK275" s="18"/>
      <c r="AL275" s="38">
        <f>IF(SUM(AT$9:AT274)&gt;0.9,MAX(AL$9:AL274)+1,0)</f>
        <v>0</v>
      </c>
      <c r="AM275" s="44">
        <f t="shared" si="619"/>
        <v>0</v>
      </c>
      <c r="AN275" s="40">
        <f t="shared" si="620"/>
        <v>51897</v>
      </c>
      <c r="AO275" s="43">
        <f t="shared" si="594"/>
        <v>0</v>
      </c>
      <c r="AP275" s="43">
        <f t="shared" si="574"/>
        <v>0</v>
      </c>
      <c r="AQ275" s="45">
        <f>IF(AND(AL275=AS$6,AU274-AS$1/(AS$7-AS$6+1)&gt;=0),ROUND(AS$1/(AS$7-AS$6+1),0),IF(AND(SUM(AQ$10:AQ274)&gt;0,AU274-AQ274&gt;=0),AQ274,IF(AND(SUM(AQ$10:AQ274)&gt;0),AS$1-SUM(AQ$10:AQ274),0)))</f>
        <v>0</v>
      </c>
      <c r="AR275" s="45">
        <f t="shared" si="654"/>
        <v>0</v>
      </c>
      <c r="AS275" s="45">
        <f t="shared" si="655"/>
        <v>0</v>
      </c>
      <c r="AT275" s="45">
        <f t="shared" si="575"/>
        <v>0</v>
      </c>
      <c r="AU275" s="45">
        <f t="shared" si="656"/>
        <v>0</v>
      </c>
      <c r="AV275" s="45">
        <f>IF(AND(AT275&lt;&gt;0,SUM(AT$9:AT274)=0),ROUND(AS$1*AS$3,0),0)</f>
        <v>0</v>
      </c>
      <c r="AW275" s="18"/>
      <c r="AX275" s="38">
        <f>IF(SUM(BF$9:BF274)&gt;0.9,MAX(AX$9:AX274)+1,0)</f>
        <v>0</v>
      </c>
      <c r="AY275" s="44">
        <f t="shared" si="621"/>
        <v>0</v>
      </c>
      <c r="AZ275" s="40">
        <f t="shared" si="622"/>
        <v>51897</v>
      </c>
      <c r="BA275" s="43">
        <f t="shared" si="595"/>
        <v>0</v>
      </c>
      <c r="BB275" s="43">
        <f t="shared" si="576"/>
        <v>0</v>
      </c>
      <c r="BC275" s="45">
        <f>IF(AND(AX275=BE$6,BG274-BE$1/(BE$7-BE$6+1)&gt;=0),ROUND(BE$1/(BE$7-BE$6+1),0),IF(AND(SUM(BC$10:BC274)&gt;0,BG274-BC274&gt;=0),BC274,IF(AND(SUM(BC$10:BC274)&gt;0),BE$1-SUM(BC$10:BC274),0)))</f>
        <v>0</v>
      </c>
      <c r="BD275" s="45">
        <f t="shared" si="657"/>
        <v>0</v>
      </c>
      <c r="BE275" s="45">
        <f t="shared" si="658"/>
        <v>0</v>
      </c>
      <c r="BF275" s="45">
        <f t="shared" si="577"/>
        <v>0</v>
      </c>
      <c r="BG275" s="45">
        <f t="shared" si="659"/>
        <v>0</v>
      </c>
      <c r="BH275" s="45">
        <f>IF(AND(BF275&lt;&gt;0,SUM(BF$9:BF274)=0),ROUND(BE$1*BE$3,0),0)</f>
        <v>0</v>
      </c>
      <c r="BI275" s="18"/>
      <c r="BJ275" s="38">
        <f>IF(SUM(BR$9:BR274)&gt;0.9,MAX(BJ$9:BJ274)+1,0)</f>
        <v>0</v>
      </c>
      <c r="BK275" s="44">
        <f t="shared" si="623"/>
        <v>0</v>
      </c>
      <c r="BL275" s="40">
        <f t="shared" si="624"/>
        <v>51897</v>
      </c>
      <c r="BM275" s="43">
        <f t="shared" si="596"/>
        <v>0</v>
      </c>
      <c r="BN275" s="43">
        <f t="shared" si="578"/>
        <v>0</v>
      </c>
      <c r="BO275" s="45">
        <f>IF(AND(BJ275=BQ$6,BS274-BQ$1/(BQ$7-BQ$6+1)&gt;=0),ROUND(BQ$1/(BQ$7-BQ$6+1),0),IF(AND(SUM(BO$10:BO274)&gt;0,BS274-BO274&gt;=0),BO274,IF(AND(SUM(BO$10:BO274)&gt;0),BQ$1-SUM(BO$10:BO274),0)))</f>
        <v>0</v>
      </c>
      <c r="BP275" s="45">
        <f t="shared" si="660"/>
        <v>0</v>
      </c>
      <c r="BQ275" s="45">
        <f t="shared" si="661"/>
        <v>0</v>
      </c>
      <c r="BR275" s="45">
        <f t="shared" si="579"/>
        <v>0</v>
      </c>
      <c r="BS275" s="45">
        <f t="shared" si="662"/>
        <v>0</v>
      </c>
      <c r="BT275" s="45">
        <f>IF(AND(BR275&lt;&gt;0,SUM(BR$9:BR274)=0),ROUND(BQ$1*BQ$3,0),0)</f>
        <v>0</v>
      </c>
      <c r="BU275" s="18"/>
      <c r="BV275" s="38">
        <f>IF(SUM(CD$9:CD274)&gt;0.9,MAX(BV$9:BV274)+1,0)</f>
        <v>0</v>
      </c>
      <c r="BW275" s="44">
        <f t="shared" si="625"/>
        <v>0</v>
      </c>
      <c r="BX275" s="40">
        <f t="shared" si="626"/>
        <v>51897</v>
      </c>
      <c r="BY275" s="43">
        <f t="shared" si="597"/>
        <v>0</v>
      </c>
      <c r="BZ275" s="43">
        <f t="shared" si="580"/>
        <v>0</v>
      </c>
      <c r="CA275" s="45">
        <f>IF(AND(BV275=CC$6,CE274-CC$1/(CC$7-CC$6+1)&gt;=0),ROUND(CC$1/(CC$7-CC$6+1),0),IF(AND(SUM(CA$10:CA274)&gt;0,CE274-CA274&gt;=0),CA274,IF(AND(SUM(CA$10:CA274)&gt;0),CC$1-SUM(CA$10:CA274),0)))</f>
        <v>0</v>
      </c>
      <c r="CB275" s="45">
        <f t="shared" si="663"/>
        <v>0</v>
      </c>
      <c r="CC275" s="45">
        <f t="shared" si="664"/>
        <v>0</v>
      </c>
      <c r="CD275" s="45">
        <f t="shared" si="581"/>
        <v>0</v>
      </c>
      <c r="CE275" s="45">
        <f t="shared" si="665"/>
        <v>0</v>
      </c>
      <c r="CF275" s="45">
        <f>IF(AND(CD275&lt;&gt;0,SUM(CD$9:CD274)=0),ROUND(CC$1*CC$3,0),0)</f>
        <v>0</v>
      </c>
      <c r="CG275" s="18"/>
      <c r="CH275" s="38">
        <f>IF(SUM(CP$9:CP274)&gt;0.9,MAX(CH$9:CH274)+1,0)</f>
        <v>0</v>
      </c>
      <c r="CI275" s="44">
        <f t="shared" si="627"/>
        <v>0</v>
      </c>
      <c r="CJ275" s="40">
        <f t="shared" si="628"/>
        <v>51897</v>
      </c>
      <c r="CK275" s="43">
        <f t="shared" si="598"/>
        <v>0</v>
      </c>
      <c r="CL275" s="43">
        <f t="shared" si="582"/>
        <v>0</v>
      </c>
      <c r="CM275" s="45">
        <f>IF(AND(CH275=CO$6,CQ274-CO$1/(CO$7-CO$6+1)&gt;=0),ROUND(CO$1/(CO$7-CO$6+1),0),IF(AND(SUM(CM$10:CM274)&gt;0,CQ274-CM274&gt;=0),CM274,IF(AND(SUM(CM$10:CM274)&gt;0),CO$1-SUM(CM$10:CM274),0)))</f>
        <v>0</v>
      </c>
      <c r="CN275" s="45">
        <f t="shared" si="666"/>
        <v>0</v>
      </c>
      <c r="CO275" s="45">
        <f t="shared" si="667"/>
        <v>0</v>
      </c>
      <c r="CP275" s="45">
        <f t="shared" si="583"/>
        <v>0</v>
      </c>
      <c r="CQ275" s="45">
        <f t="shared" si="668"/>
        <v>0</v>
      </c>
      <c r="CR275" s="45">
        <f>IF(AND(CP275&lt;&gt;0,SUM(CP$9:CP274)=0),ROUND(CO$1*CO$3,0),0)</f>
        <v>0</v>
      </c>
      <c r="CS275" s="18"/>
      <c r="CT275" s="38">
        <f>IF(SUM(DB$9:DB274)&gt;0.9,MAX(CT$9:CT274)+1,0)</f>
        <v>0</v>
      </c>
      <c r="CU275" s="44">
        <f t="shared" si="629"/>
        <v>0</v>
      </c>
      <c r="CV275" s="40">
        <f t="shared" si="630"/>
        <v>51897</v>
      </c>
      <c r="CW275" s="43">
        <f t="shared" si="599"/>
        <v>0</v>
      </c>
      <c r="CX275" s="43">
        <f t="shared" si="584"/>
        <v>0</v>
      </c>
      <c r="CY275" s="45">
        <f>IF(AND(CT275=DA$6,DC274-DA$1/(DA$7-DA$6+1)&gt;=0),ROUND(DA$1/(DA$7-DA$6+1),0),IF(AND(SUM(CY$10:CY274)&gt;0,DC274-CY274&gt;=0),CY274,IF(AND(SUM(CY$10:CY274)&gt;0),DA$1-SUM(CY$10:CY274),0)))</f>
        <v>0</v>
      </c>
      <c r="CZ275" s="45">
        <f t="shared" si="669"/>
        <v>0</v>
      </c>
      <c r="DA275" s="45">
        <f t="shared" si="670"/>
        <v>0</v>
      </c>
      <c r="DB275" s="45">
        <f t="shared" si="585"/>
        <v>0</v>
      </c>
      <c r="DC275" s="45">
        <f t="shared" si="671"/>
        <v>0</v>
      </c>
      <c r="DD275" s="45">
        <f>IF(AND(DB275&lt;&gt;0,SUM(DB$9:DB274)=0),ROUND(DA$1*DA$3,0),0)</f>
        <v>0</v>
      </c>
      <c r="DE275" s="18"/>
      <c r="DF275" s="38">
        <f>IF(SUM(DN$9:DN274)&gt;0.9,MAX(DF$9:DF274)+1,0)</f>
        <v>0</v>
      </c>
      <c r="DG275" s="44">
        <f t="shared" si="631"/>
        <v>0</v>
      </c>
      <c r="DH275" s="40">
        <f t="shared" si="632"/>
        <v>51897</v>
      </c>
      <c r="DI275" s="43">
        <f t="shared" si="600"/>
        <v>0</v>
      </c>
      <c r="DJ275" s="43">
        <f t="shared" si="586"/>
        <v>0</v>
      </c>
      <c r="DK275" s="45">
        <f>IF(AND(DF275=DM$6,DO274-DM$1/(DM$7-DM$6+1)&gt;=0),ROUND(DM$1/(DM$7-DM$6+1),0),IF(AND(SUM(DK$10:DK274)&gt;0,DO274-DK274&gt;=0),DK274,IF(AND(SUM(DK$10:DK274)&gt;0),DM$1-SUM(DK$10:DK274),0)))</f>
        <v>0</v>
      </c>
      <c r="DL275" s="45">
        <f t="shared" si="672"/>
        <v>0</v>
      </c>
      <c r="DM275" s="45">
        <f t="shared" si="673"/>
        <v>0</v>
      </c>
      <c r="DN275" s="45">
        <f t="shared" si="587"/>
        <v>0</v>
      </c>
      <c r="DO275" s="45">
        <f t="shared" si="674"/>
        <v>0</v>
      </c>
      <c r="DP275" s="45">
        <f>IF(AND(DN275&lt;&gt;0,SUM(DN$9:DN274)=0),ROUND(DM$1*DM$3,0),0)</f>
        <v>0</v>
      </c>
      <c r="DQ275" s="18"/>
      <c r="DR275" s="38">
        <f>IF(SUM(DZ$9:DZ274)&gt;0.9,MAX(DR$9:DR274)+1,0)</f>
        <v>0</v>
      </c>
      <c r="DS275" s="44">
        <f t="shared" si="633"/>
        <v>0</v>
      </c>
      <c r="DT275" s="40">
        <f t="shared" si="634"/>
        <v>51897</v>
      </c>
      <c r="DU275" s="43">
        <f t="shared" si="601"/>
        <v>0</v>
      </c>
      <c r="DV275" s="43">
        <f t="shared" si="588"/>
        <v>0</v>
      </c>
      <c r="DW275" s="45">
        <f>IF(AND(DR275=DY$6,EA274-DY$1/(DY$7-DY$6+1)&gt;=0),ROUND(DY$1/(DY$7-DY$6+1),0),IF(AND(SUM(DW$10:DW274)&gt;0,EA274-DW274&gt;=0),DW274,IF(AND(SUM(DW$10:DW274)&gt;0),DY$1-SUM(DW$10:DW274),0)))</f>
        <v>0</v>
      </c>
      <c r="DX275" s="45">
        <f t="shared" si="675"/>
        <v>0</v>
      </c>
      <c r="DY275" s="45">
        <f t="shared" si="676"/>
        <v>0</v>
      </c>
      <c r="DZ275" s="45">
        <f t="shared" si="589"/>
        <v>0</v>
      </c>
      <c r="EA275" s="45">
        <f t="shared" si="677"/>
        <v>0</v>
      </c>
      <c r="EB275" s="45">
        <f>IF(AND(DZ275&lt;&gt;0,SUM(DZ$9:DZ274)=0),ROUND(DY$1*DY$3,0),0)</f>
        <v>0</v>
      </c>
      <c r="EC275" s="18"/>
      <c r="ED275" s="38">
        <f>IF(SUM(EL$9:EL274)&gt;0.9,MAX(ED$9:ED274)+1,0)</f>
        <v>0</v>
      </c>
      <c r="EE275" s="44">
        <f t="shared" si="635"/>
        <v>0</v>
      </c>
      <c r="EF275" s="40">
        <f t="shared" si="636"/>
        <v>51897</v>
      </c>
      <c r="EG275" s="43">
        <f t="shared" si="602"/>
        <v>0</v>
      </c>
      <c r="EH275" s="43">
        <f t="shared" si="590"/>
        <v>0</v>
      </c>
      <c r="EI275" s="45">
        <f>IF(AND(ED275=EK$6,EM274-EK$1/(EK$7-EK$6+1)&gt;=0),ROUND(EK$1/(EK$7-EK$6+1),0),IF(AND(SUM(EI$10:EI274)&gt;0,EM274-EI274&gt;=0),EI274,IF(AND(SUM(EI$10:EI274)&gt;0),EK$1-SUM(EI$10:EI274),0)))</f>
        <v>0</v>
      </c>
      <c r="EJ275" s="45">
        <f t="shared" si="678"/>
        <v>0</v>
      </c>
      <c r="EK275" s="45">
        <f t="shared" si="679"/>
        <v>0</v>
      </c>
      <c r="EL275" s="45">
        <f t="shared" si="591"/>
        <v>0</v>
      </c>
      <c r="EM275" s="45">
        <f t="shared" si="680"/>
        <v>0</v>
      </c>
      <c r="EN275" s="45">
        <f>IF(AND(EL275&lt;&gt;0,SUM(EL$9:EL274)=0),ROUND(EK$1*EK$3,0),0)</f>
        <v>0</v>
      </c>
      <c r="EO275" s="21"/>
      <c r="EP275" s="46">
        <f t="shared" si="697"/>
        <v>247</v>
      </c>
      <c r="EQ275" s="47">
        <f t="shared" si="681"/>
        <v>51897</v>
      </c>
      <c r="ER275" s="48">
        <f t="shared" si="568"/>
        <v>0</v>
      </c>
      <c r="ES275" s="48">
        <f t="shared" si="682"/>
        <v>0</v>
      </c>
      <c r="ET275" s="48">
        <f t="shared" si="683"/>
        <v>0</v>
      </c>
      <c r="EU275" s="48">
        <f t="shared" si="684"/>
        <v>0</v>
      </c>
      <c r="EV275" s="48">
        <f t="shared" si="685"/>
        <v>0</v>
      </c>
      <c r="EW275" s="48">
        <f t="shared" si="686"/>
        <v>0</v>
      </c>
      <c r="EX275" s="48">
        <f t="shared" si="687"/>
        <v>0</v>
      </c>
      <c r="EY275" s="48">
        <f t="shared" si="688"/>
        <v>0</v>
      </c>
      <c r="EZ275" s="48">
        <f t="shared" si="689"/>
        <v>0</v>
      </c>
      <c r="FA275" s="48">
        <f t="shared" si="690"/>
        <v>0</v>
      </c>
      <c r="FB275" s="48">
        <f t="shared" si="691"/>
        <v>0</v>
      </c>
      <c r="FC275" s="48">
        <f t="shared" si="692"/>
        <v>0</v>
      </c>
      <c r="FD275" s="48">
        <f t="shared" si="637"/>
        <v>0</v>
      </c>
      <c r="FE275" s="49">
        <f t="shared" si="613"/>
        <v>0</v>
      </c>
      <c r="FF275" s="49">
        <f t="shared" si="603"/>
        <v>0</v>
      </c>
      <c r="FG275" s="49">
        <f t="shared" si="604"/>
        <v>0</v>
      </c>
      <c r="FH275" s="49">
        <f t="shared" si="605"/>
        <v>0</v>
      </c>
      <c r="FI275" s="49">
        <f t="shared" si="606"/>
        <v>0</v>
      </c>
      <c r="FJ275" s="49">
        <f t="shared" si="607"/>
        <v>0</v>
      </c>
      <c r="FK275" s="49">
        <f t="shared" si="608"/>
        <v>0</v>
      </c>
      <c r="FL275" s="49">
        <f t="shared" si="609"/>
        <v>0</v>
      </c>
      <c r="FM275" s="49">
        <f t="shared" si="610"/>
        <v>0</v>
      </c>
      <c r="FN275" s="49">
        <f t="shared" si="693"/>
        <v>0</v>
      </c>
      <c r="FO275" s="49">
        <f t="shared" si="694"/>
        <v>0</v>
      </c>
      <c r="FP275" s="49">
        <f t="shared" si="695"/>
        <v>0</v>
      </c>
      <c r="FQ275" s="49">
        <f t="shared" si="696"/>
        <v>0</v>
      </c>
      <c r="FR275" s="49">
        <f t="shared" si="611"/>
        <v>0</v>
      </c>
      <c r="FS275" s="49">
        <f>IF(SUM(FF275:FF$298)=0,FF$299*FS$8/12,0)</f>
        <v>0</v>
      </c>
      <c r="FT275" s="49">
        <f>IF(SUM(FG275:FG$298)=0,FG$299*FT$8/12,0)</f>
        <v>0</v>
      </c>
      <c r="FU275" s="49">
        <f>IF(SUM(FH275:FH$298)=0,FH$299*FU$8/12,0)</f>
        <v>0</v>
      </c>
      <c r="FV275" s="49">
        <f>IF(SUM(FI275:FI$298)=0,FI$299*FV$8/12,0)</f>
        <v>0</v>
      </c>
      <c r="FW275" s="49">
        <f>IF(SUM(FJ275:FJ$298)=0,FJ$299*FW$8/12,0)</f>
        <v>0</v>
      </c>
      <c r="FX275" s="49">
        <f>IF(SUM(FK275:FK$298)=0,FK$299*FX$8/12,0)</f>
        <v>0</v>
      </c>
      <c r="FY275" s="49">
        <f>IF(SUM(FL275:FL$298)=0,FL$299*FY$8/12,0)</f>
        <v>0</v>
      </c>
      <c r="FZ275" s="49">
        <f>IF(SUM(FM275:FM$298)=0,FM$299*FZ$8/12,0)</f>
        <v>0</v>
      </c>
      <c r="GA275" s="49">
        <f>IF(SUM(FN275:FN$298)=0,FN$299*GA$8/12,0)</f>
        <v>0</v>
      </c>
      <c r="GB275" s="49">
        <f>IF(SUM(FO275:FO$298)=0,FO$299*GB$8/12,0)</f>
        <v>0</v>
      </c>
      <c r="GC275" s="49">
        <f>IF(SUM(FP275:FP$298)=0,FP$299*GC$8/12,0)</f>
        <v>0</v>
      </c>
      <c r="GD275" s="49">
        <f>IF(SUM(FQ275:FQ$298)=0,FQ$299*GD$8/12,0)</f>
        <v>0</v>
      </c>
      <c r="GE275" s="49">
        <f t="shared" si="612"/>
        <v>0</v>
      </c>
      <c r="GF275" s="49">
        <f t="shared" si="638"/>
        <v>0</v>
      </c>
      <c r="GG275" s="49">
        <f t="shared" si="641"/>
        <v>0</v>
      </c>
      <c r="GH275" s="49">
        <f t="shared" si="639"/>
        <v>0</v>
      </c>
      <c r="GI275" s="49">
        <f t="shared" si="642"/>
        <v>0</v>
      </c>
      <c r="GJ275" s="49">
        <f t="shared" si="640"/>
        <v>0</v>
      </c>
      <c r="GK275" s="21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  <c r="IW275" s="64"/>
      <c r="IX275" s="64"/>
      <c r="IY275" s="64"/>
      <c r="IZ275" s="64"/>
      <c r="JA275" s="64"/>
      <c r="JB275" s="64"/>
      <c r="JC275" s="64"/>
      <c r="JD275" s="64"/>
      <c r="JE275" s="64"/>
      <c r="JF275" s="64"/>
      <c r="JG275" s="64"/>
      <c r="JH275" s="64"/>
      <c r="JI275" s="64"/>
      <c r="JJ275" s="64"/>
      <c r="JK275" s="64"/>
      <c r="JL275" s="64"/>
      <c r="JM275" s="64"/>
      <c r="JN275" s="64"/>
      <c r="JO275" s="64"/>
      <c r="JP275" s="64"/>
      <c r="JQ275" s="64"/>
      <c r="JR275" s="64"/>
      <c r="JS275" s="64"/>
      <c r="JT275" s="64"/>
      <c r="JU275" s="64"/>
      <c r="JV275" s="64"/>
      <c r="JW275" s="64"/>
      <c r="JX275" s="64"/>
      <c r="JY275" s="64"/>
      <c r="JZ275" s="64"/>
      <c r="KA275" s="64"/>
      <c r="KB275" s="64"/>
      <c r="KC275" s="64"/>
      <c r="KD275" s="64"/>
      <c r="KE275" s="64"/>
      <c r="KF275" s="64"/>
      <c r="KG275" s="64"/>
      <c r="KH275" s="64"/>
      <c r="KI275" s="64"/>
      <c r="KJ275" s="64"/>
      <c r="KK275" s="64"/>
      <c r="KL275" s="64"/>
      <c r="KM275" s="64"/>
    </row>
    <row r="276" spans="1:299">
      <c r="A276" s="57"/>
      <c r="B276" s="38">
        <f>IF(SUM(J$9:J275)&gt;0.9,MAX(B$9:B275)+1,0)</f>
        <v>247</v>
      </c>
      <c r="C276" s="44">
        <f t="shared" si="614"/>
        <v>0</v>
      </c>
      <c r="D276" s="40">
        <v>51925</v>
      </c>
      <c r="E276" s="43">
        <f t="shared" si="643"/>
        <v>0</v>
      </c>
      <c r="F276" s="43">
        <f t="shared" si="644"/>
        <v>0</v>
      </c>
      <c r="G276" s="45">
        <f>IF(AND(B276=I$6,K275-I$1/(I$7-I$6+1)&gt;=0),ROUND(I$1/(I$7-I$6+1),0),IF(AND(SUM(G$10:G275)&gt;0,K275-G275&gt;=0),G275,IF(AND(SUM(G$10:G275)&gt;0),I$1-SUM(G$10:G275),0)))</f>
        <v>0</v>
      </c>
      <c r="H276" s="45">
        <f t="shared" si="645"/>
        <v>0</v>
      </c>
      <c r="I276" s="45">
        <f t="shared" si="646"/>
        <v>0</v>
      </c>
      <c r="J276" s="45">
        <f t="shared" si="569"/>
        <v>0</v>
      </c>
      <c r="K276" s="45">
        <f t="shared" si="647"/>
        <v>0</v>
      </c>
      <c r="L276" s="45">
        <f>IF(AND(J276&lt;&gt;0,SUM(J$9:J275)=0),ROUND(I$1*I$3,0),0)</f>
        <v>0</v>
      </c>
      <c r="M276" s="18"/>
      <c r="N276" s="38">
        <f>IF(SUM(V$9:V275)&gt;0.9,MAX(N$9:N275)+1,0)</f>
        <v>0</v>
      </c>
      <c r="O276" s="44">
        <f t="shared" si="615"/>
        <v>0</v>
      </c>
      <c r="P276" s="40">
        <f t="shared" si="616"/>
        <v>51925</v>
      </c>
      <c r="Q276" s="43">
        <f t="shared" si="592"/>
        <v>0</v>
      </c>
      <c r="R276" s="43">
        <f t="shared" si="570"/>
        <v>0</v>
      </c>
      <c r="S276" s="45">
        <f>IF(AND(N276=U$6,W275-U$1/(U$7-U$6+1)&gt;=0),ROUND(U$1/(U$7-U$6+1),0),IF(AND(SUM(S$10:S275)&gt;0,W275-S275&gt;=0),S275,IF(AND(SUM(S$10:S275)&gt;0),U$1-SUM(S$10:S275),0)))</f>
        <v>0</v>
      </c>
      <c r="T276" s="45">
        <f t="shared" si="648"/>
        <v>0</v>
      </c>
      <c r="U276" s="45">
        <f t="shared" si="649"/>
        <v>0</v>
      </c>
      <c r="V276" s="45">
        <f t="shared" si="571"/>
        <v>0</v>
      </c>
      <c r="W276" s="45">
        <f t="shared" si="650"/>
        <v>0</v>
      </c>
      <c r="X276" s="45">
        <f>IF(AND(V276&lt;&gt;0,SUM(V$9:V275)=0),ROUND(U$1*U$3,0),0)</f>
        <v>0</v>
      </c>
      <c r="Y276" s="18"/>
      <c r="Z276" s="38">
        <f>IF(SUM(AH$9:AH275)&gt;0.9,MAX(Z$9:Z275)+1,0)</f>
        <v>0</v>
      </c>
      <c r="AA276" s="44">
        <f t="shared" si="617"/>
        <v>0</v>
      </c>
      <c r="AB276" s="40">
        <f t="shared" si="618"/>
        <v>51925</v>
      </c>
      <c r="AC276" s="43">
        <f t="shared" si="593"/>
        <v>0</v>
      </c>
      <c r="AD276" s="43">
        <f t="shared" si="572"/>
        <v>0</v>
      </c>
      <c r="AE276" s="45">
        <f>IF(AND(Z276=AG$6,AI275-AG$1/(AG$7-AG$6+1)&gt;=0),ROUND(AG$1/(AG$7-AG$6+1),0),IF(AND(SUM(AE$10:AE275)&gt;0,AI275-AE275&gt;=0),AE275,IF(AND(SUM(AE$10:AE275)&gt;0),AG$1-SUM(AE$10:AE275),0)))</f>
        <v>0</v>
      </c>
      <c r="AF276" s="45">
        <f t="shared" si="651"/>
        <v>0</v>
      </c>
      <c r="AG276" s="45">
        <f t="shared" si="652"/>
        <v>0</v>
      </c>
      <c r="AH276" s="45">
        <f t="shared" si="573"/>
        <v>0</v>
      </c>
      <c r="AI276" s="45">
        <f t="shared" si="653"/>
        <v>0</v>
      </c>
      <c r="AJ276" s="45">
        <f>IF(AND(AH276&lt;&gt;0,SUM(AH$9:AH275)=0),ROUND(AG$1*AG$3,0),0)</f>
        <v>0</v>
      </c>
      <c r="AK276" s="18"/>
      <c r="AL276" s="38">
        <f>IF(SUM(AT$9:AT275)&gt;0.9,MAX(AL$9:AL275)+1,0)</f>
        <v>0</v>
      </c>
      <c r="AM276" s="44">
        <f t="shared" si="619"/>
        <v>0</v>
      </c>
      <c r="AN276" s="40">
        <f t="shared" si="620"/>
        <v>51925</v>
      </c>
      <c r="AO276" s="43">
        <f t="shared" si="594"/>
        <v>0</v>
      </c>
      <c r="AP276" s="43">
        <f t="shared" si="574"/>
        <v>0</v>
      </c>
      <c r="AQ276" s="45">
        <f>IF(AND(AL276=AS$6,AU275-AS$1/(AS$7-AS$6+1)&gt;=0),ROUND(AS$1/(AS$7-AS$6+1),0),IF(AND(SUM(AQ$10:AQ275)&gt;0,AU275-AQ275&gt;=0),AQ275,IF(AND(SUM(AQ$10:AQ275)&gt;0),AS$1-SUM(AQ$10:AQ275),0)))</f>
        <v>0</v>
      </c>
      <c r="AR276" s="45">
        <f t="shared" si="654"/>
        <v>0</v>
      </c>
      <c r="AS276" s="45">
        <f t="shared" si="655"/>
        <v>0</v>
      </c>
      <c r="AT276" s="45">
        <f t="shared" si="575"/>
        <v>0</v>
      </c>
      <c r="AU276" s="45">
        <f t="shared" si="656"/>
        <v>0</v>
      </c>
      <c r="AV276" s="45">
        <f>IF(AND(AT276&lt;&gt;0,SUM(AT$9:AT275)=0),ROUND(AS$1*AS$3,0),0)</f>
        <v>0</v>
      </c>
      <c r="AW276" s="18"/>
      <c r="AX276" s="38">
        <f>IF(SUM(BF$9:BF275)&gt;0.9,MAX(AX$9:AX275)+1,0)</f>
        <v>0</v>
      </c>
      <c r="AY276" s="44">
        <f t="shared" si="621"/>
        <v>0</v>
      </c>
      <c r="AZ276" s="40">
        <f t="shared" si="622"/>
        <v>51925</v>
      </c>
      <c r="BA276" s="43">
        <f t="shared" si="595"/>
        <v>0</v>
      </c>
      <c r="BB276" s="43">
        <f t="shared" si="576"/>
        <v>0</v>
      </c>
      <c r="BC276" s="45">
        <f>IF(AND(AX276=BE$6,BG275-BE$1/(BE$7-BE$6+1)&gt;=0),ROUND(BE$1/(BE$7-BE$6+1),0),IF(AND(SUM(BC$10:BC275)&gt;0,BG275-BC275&gt;=0),BC275,IF(AND(SUM(BC$10:BC275)&gt;0),BE$1-SUM(BC$10:BC275),0)))</f>
        <v>0</v>
      </c>
      <c r="BD276" s="45">
        <f t="shared" si="657"/>
        <v>0</v>
      </c>
      <c r="BE276" s="45">
        <f t="shared" si="658"/>
        <v>0</v>
      </c>
      <c r="BF276" s="45">
        <f t="shared" si="577"/>
        <v>0</v>
      </c>
      <c r="BG276" s="45">
        <f t="shared" si="659"/>
        <v>0</v>
      </c>
      <c r="BH276" s="45">
        <f>IF(AND(BF276&lt;&gt;0,SUM(BF$9:BF275)=0),ROUND(BE$1*BE$3,0),0)</f>
        <v>0</v>
      </c>
      <c r="BI276" s="18"/>
      <c r="BJ276" s="38">
        <f>IF(SUM(BR$9:BR275)&gt;0.9,MAX(BJ$9:BJ275)+1,0)</f>
        <v>0</v>
      </c>
      <c r="BK276" s="44">
        <f t="shared" si="623"/>
        <v>0</v>
      </c>
      <c r="BL276" s="40">
        <f t="shared" si="624"/>
        <v>51925</v>
      </c>
      <c r="BM276" s="43">
        <f t="shared" si="596"/>
        <v>0</v>
      </c>
      <c r="BN276" s="43">
        <f t="shared" si="578"/>
        <v>0</v>
      </c>
      <c r="BO276" s="45">
        <f>IF(AND(BJ276=BQ$6,BS275-BQ$1/(BQ$7-BQ$6+1)&gt;=0),ROUND(BQ$1/(BQ$7-BQ$6+1),0),IF(AND(SUM(BO$10:BO275)&gt;0,BS275-BO275&gt;=0),BO275,IF(AND(SUM(BO$10:BO275)&gt;0),BQ$1-SUM(BO$10:BO275),0)))</f>
        <v>0</v>
      </c>
      <c r="BP276" s="45">
        <f t="shared" si="660"/>
        <v>0</v>
      </c>
      <c r="BQ276" s="45">
        <f t="shared" si="661"/>
        <v>0</v>
      </c>
      <c r="BR276" s="45">
        <f t="shared" si="579"/>
        <v>0</v>
      </c>
      <c r="BS276" s="45">
        <f t="shared" si="662"/>
        <v>0</v>
      </c>
      <c r="BT276" s="45">
        <f>IF(AND(BR276&lt;&gt;0,SUM(BR$9:BR275)=0),ROUND(BQ$1*BQ$3,0),0)</f>
        <v>0</v>
      </c>
      <c r="BU276" s="18"/>
      <c r="BV276" s="38">
        <f>IF(SUM(CD$9:CD275)&gt;0.9,MAX(BV$9:BV275)+1,0)</f>
        <v>0</v>
      </c>
      <c r="BW276" s="44">
        <f t="shared" si="625"/>
        <v>0</v>
      </c>
      <c r="BX276" s="40">
        <f t="shared" si="626"/>
        <v>51925</v>
      </c>
      <c r="BY276" s="43">
        <f t="shared" si="597"/>
        <v>0</v>
      </c>
      <c r="BZ276" s="43">
        <f t="shared" si="580"/>
        <v>0</v>
      </c>
      <c r="CA276" s="45">
        <f>IF(AND(BV276=CC$6,CE275-CC$1/(CC$7-CC$6+1)&gt;=0),ROUND(CC$1/(CC$7-CC$6+1),0),IF(AND(SUM(CA$10:CA275)&gt;0,CE275-CA275&gt;=0),CA275,IF(AND(SUM(CA$10:CA275)&gt;0),CC$1-SUM(CA$10:CA275),0)))</f>
        <v>0</v>
      </c>
      <c r="CB276" s="45">
        <f t="shared" si="663"/>
        <v>0</v>
      </c>
      <c r="CC276" s="45">
        <f t="shared" si="664"/>
        <v>0</v>
      </c>
      <c r="CD276" s="45">
        <f t="shared" si="581"/>
        <v>0</v>
      </c>
      <c r="CE276" s="45">
        <f t="shared" si="665"/>
        <v>0</v>
      </c>
      <c r="CF276" s="45">
        <f>IF(AND(CD276&lt;&gt;0,SUM(CD$9:CD275)=0),ROUND(CC$1*CC$3,0),0)</f>
        <v>0</v>
      </c>
      <c r="CG276" s="18"/>
      <c r="CH276" s="38">
        <f>IF(SUM(CP$9:CP275)&gt;0.9,MAX(CH$9:CH275)+1,0)</f>
        <v>0</v>
      </c>
      <c r="CI276" s="44">
        <f t="shared" si="627"/>
        <v>0</v>
      </c>
      <c r="CJ276" s="40">
        <f t="shared" si="628"/>
        <v>51925</v>
      </c>
      <c r="CK276" s="43">
        <f t="shared" si="598"/>
        <v>0</v>
      </c>
      <c r="CL276" s="43">
        <f t="shared" si="582"/>
        <v>0</v>
      </c>
      <c r="CM276" s="45">
        <f>IF(AND(CH276=CO$6,CQ275-CO$1/(CO$7-CO$6+1)&gt;=0),ROUND(CO$1/(CO$7-CO$6+1),0),IF(AND(SUM(CM$10:CM275)&gt;0,CQ275-CM275&gt;=0),CM275,IF(AND(SUM(CM$10:CM275)&gt;0),CO$1-SUM(CM$10:CM275),0)))</f>
        <v>0</v>
      </c>
      <c r="CN276" s="45">
        <f t="shared" si="666"/>
        <v>0</v>
      </c>
      <c r="CO276" s="45">
        <f t="shared" si="667"/>
        <v>0</v>
      </c>
      <c r="CP276" s="45">
        <f t="shared" si="583"/>
        <v>0</v>
      </c>
      <c r="CQ276" s="45">
        <f t="shared" si="668"/>
        <v>0</v>
      </c>
      <c r="CR276" s="45">
        <f>IF(AND(CP276&lt;&gt;0,SUM(CP$9:CP275)=0),ROUND(CO$1*CO$3,0),0)</f>
        <v>0</v>
      </c>
      <c r="CS276" s="18"/>
      <c r="CT276" s="38">
        <f>IF(SUM(DB$9:DB275)&gt;0.9,MAX(CT$9:CT275)+1,0)</f>
        <v>0</v>
      </c>
      <c r="CU276" s="44">
        <f t="shared" si="629"/>
        <v>0</v>
      </c>
      <c r="CV276" s="40">
        <f t="shared" si="630"/>
        <v>51925</v>
      </c>
      <c r="CW276" s="43">
        <f t="shared" si="599"/>
        <v>0</v>
      </c>
      <c r="CX276" s="43">
        <f t="shared" si="584"/>
        <v>0</v>
      </c>
      <c r="CY276" s="45">
        <f>IF(AND(CT276=DA$6,DC275-DA$1/(DA$7-DA$6+1)&gt;=0),ROUND(DA$1/(DA$7-DA$6+1),0),IF(AND(SUM(CY$10:CY275)&gt;0,DC275-CY275&gt;=0),CY275,IF(AND(SUM(CY$10:CY275)&gt;0),DA$1-SUM(CY$10:CY275),0)))</f>
        <v>0</v>
      </c>
      <c r="CZ276" s="45">
        <f t="shared" si="669"/>
        <v>0</v>
      </c>
      <c r="DA276" s="45">
        <f t="shared" si="670"/>
        <v>0</v>
      </c>
      <c r="DB276" s="45">
        <f t="shared" si="585"/>
        <v>0</v>
      </c>
      <c r="DC276" s="45">
        <f t="shared" si="671"/>
        <v>0</v>
      </c>
      <c r="DD276" s="45">
        <f>IF(AND(DB276&lt;&gt;0,SUM(DB$9:DB275)=0),ROUND(DA$1*DA$3,0),0)</f>
        <v>0</v>
      </c>
      <c r="DE276" s="18"/>
      <c r="DF276" s="38">
        <f>IF(SUM(DN$9:DN275)&gt;0.9,MAX(DF$9:DF275)+1,0)</f>
        <v>0</v>
      </c>
      <c r="DG276" s="44">
        <f t="shared" si="631"/>
        <v>0</v>
      </c>
      <c r="DH276" s="40">
        <f t="shared" si="632"/>
        <v>51925</v>
      </c>
      <c r="DI276" s="43">
        <f t="shared" si="600"/>
        <v>0</v>
      </c>
      <c r="DJ276" s="43">
        <f t="shared" si="586"/>
        <v>0</v>
      </c>
      <c r="DK276" s="45">
        <f>IF(AND(DF276=DM$6,DO275-DM$1/(DM$7-DM$6+1)&gt;=0),ROUND(DM$1/(DM$7-DM$6+1),0),IF(AND(SUM(DK$10:DK275)&gt;0,DO275-DK275&gt;=0),DK275,IF(AND(SUM(DK$10:DK275)&gt;0),DM$1-SUM(DK$10:DK275),0)))</f>
        <v>0</v>
      </c>
      <c r="DL276" s="45">
        <f t="shared" si="672"/>
        <v>0</v>
      </c>
      <c r="DM276" s="45">
        <f t="shared" si="673"/>
        <v>0</v>
      </c>
      <c r="DN276" s="45">
        <f t="shared" si="587"/>
        <v>0</v>
      </c>
      <c r="DO276" s="45">
        <f t="shared" si="674"/>
        <v>0</v>
      </c>
      <c r="DP276" s="45">
        <f>IF(AND(DN276&lt;&gt;0,SUM(DN$9:DN275)=0),ROUND(DM$1*DM$3,0),0)</f>
        <v>0</v>
      </c>
      <c r="DQ276" s="18"/>
      <c r="DR276" s="38">
        <f>IF(SUM(DZ$9:DZ275)&gt;0.9,MAX(DR$9:DR275)+1,0)</f>
        <v>0</v>
      </c>
      <c r="DS276" s="44">
        <f t="shared" si="633"/>
        <v>0</v>
      </c>
      <c r="DT276" s="40">
        <f t="shared" si="634"/>
        <v>51925</v>
      </c>
      <c r="DU276" s="43">
        <f t="shared" si="601"/>
        <v>0</v>
      </c>
      <c r="DV276" s="43">
        <f t="shared" si="588"/>
        <v>0</v>
      </c>
      <c r="DW276" s="45">
        <f>IF(AND(DR276=DY$6,EA275-DY$1/(DY$7-DY$6+1)&gt;=0),ROUND(DY$1/(DY$7-DY$6+1),0),IF(AND(SUM(DW$10:DW275)&gt;0,EA275-DW275&gt;=0),DW275,IF(AND(SUM(DW$10:DW275)&gt;0),DY$1-SUM(DW$10:DW275),0)))</f>
        <v>0</v>
      </c>
      <c r="DX276" s="45">
        <f t="shared" si="675"/>
        <v>0</v>
      </c>
      <c r="DY276" s="45">
        <f t="shared" si="676"/>
        <v>0</v>
      </c>
      <c r="DZ276" s="45">
        <f t="shared" si="589"/>
        <v>0</v>
      </c>
      <c r="EA276" s="45">
        <f t="shared" si="677"/>
        <v>0</v>
      </c>
      <c r="EB276" s="45">
        <f>IF(AND(DZ276&lt;&gt;0,SUM(DZ$9:DZ275)=0),ROUND(DY$1*DY$3,0),0)</f>
        <v>0</v>
      </c>
      <c r="EC276" s="18"/>
      <c r="ED276" s="38">
        <f>IF(SUM(EL$9:EL275)&gt;0.9,MAX(ED$9:ED275)+1,0)</f>
        <v>0</v>
      </c>
      <c r="EE276" s="44">
        <f t="shared" si="635"/>
        <v>0</v>
      </c>
      <c r="EF276" s="40">
        <f t="shared" si="636"/>
        <v>51925</v>
      </c>
      <c r="EG276" s="43">
        <f t="shared" si="602"/>
        <v>0</v>
      </c>
      <c r="EH276" s="43">
        <f t="shared" si="590"/>
        <v>0</v>
      </c>
      <c r="EI276" s="45">
        <f>IF(AND(ED276=EK$6,EM275-EK$1/(EK$7-EK$6+1)&gt;=0),ROUND(EK$1/(EK$7-EK$6+1),0),IF(AND(SUM(EI$10:EI275)&gt;0,EM275-EI275&gt;=0),EI275,IF(AND(SUM(EI$10:EI275)&gt;0),EK$1-SUM(EI$10:EI275),0)))</f>
        <v>0</v>
      </c>
      <c r="EJ276" s="45">
        <f t="shared" si="678"/>
        <v>0</v>
      </c>
      <c r="EK276" s="45">
        <f t="shared" si="679"/>
        <v>0</v>
      </c>
      <c r="EL276" s="45">
        <f t="shared" si="591"/>
        <v>0</v>
      </c>
      <c r="EM276" s="45">
        <f t="shared" si="680"/>
        <v>0</v>
      </c>
      <c r="EN276" s="45">
        <f>IF(AND(EL276&lt;&gt;0,SUM(EL$9:EL275)=0),ROUND(EK$1*EK$3,0),0)</f>
        <v>0</v>
      </c>
      <c r="EO276" s="21"/>
      <c r="EP276" s="46">
        <f t="shared" si="697"/>
        <v>248</v>
      </c>
      <c r="EQ276" s="47">
        <f t="shared" si="681"/>
        <v>51925</v>
      </c>
      <c r="ER276" s="48">
        <f t="shared" si="568"/>
        <v>0</v>
      </c>
      <c r="ES276" s="48">
        <f t="shared" si="682"/>
        <v>0</v>
      </c>
      <c r="ET276" s="48">
        <f t="shared" si="683"/>
        <v>0</v>
      </c>
      <c r="EU276" s="48">
        <f t="shared" si="684"/>
        <v>0</v>
      </c>
      <c r="EV276" s="48">
        <f t="shared" si="685"/>
        <v>0</v>
      </c>
      <c r="EW276" s="48">
        <f t="shared" si="686"/>
        <v>0</v>
      </c>
      <c r="EX276" s="48">
        <f t="shared" si="687"/>
        <v>0</v>
      </c>
      <c r="EY276" s="48">
        <f t="shared" si="688"/>
        <v>0</v>
      </c>
      <c r="EZ276" s="48">
        <f t="shared" si="689"/>
        <v>0</v>
      </c>
      <c r="FA276" s="48">
        <f t="shared" si="690"/>
        <v>0</v>
      </c>
      <c r="FB276" s="48">
        <f t="shared" si="691"/>
        <v>0</v>
      </c>
      <c r="FC276" s="48">
        <f t="shared" si="692"/>
        <v>0</v>
      </c>
      <c r="FD276" s="48">
        <f t="shared" si="637"/>
        <v>0</v>
      </c>
      <c r="FE276" s="49">
        <f t="shared" si="613"/>
        <v>0</v>
      </c>
      <c r="FF276" s="49">
        <f t="shared" ref="FF276:FF298" si="698">IF($EP276&lt;=FF$8,H276+L276,0)</f>
        <v>0</v>
      </c>
      <c r="FG276" s="49">
        <f t="shared" ref="FG276:FG298" si="699">IF($EP276&lt;=FG$8,T276+X276,0)</f>
        <v>0</v>
      </c>
      <c r="FH276" s="49">
        <f t="shared" ref="FH276:FH298" si="700">IF($EP276&lt;=FH$8,AF276+AJ276,0)</f>
        <v>0</v>
      </c>
      <c r="FI276" s="49">
        <f t="shared" ref="FI276:FI298" si="701">IF($EP276&lt;=FI$8,AR276+AV276,0)</f>
        <v>0</v>
      </c>
      <c r="FJ276" s="49">
        <f t="shared" ref="FJ276:FJ298" si="702">IF($EP276&lt;=FJ$8,BD276+BH276,0)</f>
        <v>0</v>
      </c>
      <c r="FK276" s="49">
        <f t="shared" ref="FK276:FK298" si="703">IF($EP276&lt;=FK$8,BP276+BU276,0)</f>
        <v>0</v>
      </c>
      <c r="FL276" s="49">
        <f t="shared" ref="FL276:FL298" si="704">IF($EP276&lt;=FL$8,CB276+CF276,0)</f>
        <v>0</v>
      </c>
      <c r="FM276" s="49">
        <f t="shared" ref="FM276:FM298" si="705">IF($EP276&lt;=FM$8,CR276+CN276,0)</f>
        <v>0</v>
      </c>
      <c r="FN276" s="49">
        <f t="shared" si="693"/>
        <v>0</v>
      </c>
      <c r="FO276" s="49">
        <f t="shared" si="694"/>
        <v>0</v>
      </c>
      <c r="FP276" s="49">
        <f t="shared" si="695"/>
        <v>0</v>
      </c>
      <c r="FQ276" s="49">
        <f t="shared" si="696"/>
        <v>0</v>
      </c>
      <c r="FR276" s="49">
        <f t="shared" ref="FR276:FR298" si="706">SUM(FF276:FM276)</f>
        <v>0</v>
      </c>
      <c r="FS276" s="49">
        <f>IF(SUM(FF276:FF$298)=0,FF$299*FS$8/12,0)</f>
        <v>0</v>
      </c>
      <c r="FT276" s="49">
        <f>IF(SUM(FG276:FG$298)=0,FG$299*FT$8/12,0)</f>
        <v>0</v>
      </c>
      <c r="FU276" s="49">
        <f>IF(SUM(FH276:FH$298)=0,FH$299*FU$8/12,0)</f>
        <v>0</v>
      </c>
      <c r="FV276" s="49">
        <f>IF(SUM(FI276:FI$298)=0,FI$299*FV$8/12,0)</f>
        <v>0</v>
      </c>
      <c r="FW276" s="49">
        <f>IF(SUM(FJ276:FJ$298)=0,FJ$299*FW$8/12,0)</f>
        <v>0</v>
      </c>
      <c r="FX276" s="49">
        <f>IF(SUM(FK276:FK$298)=0,FK$299*FX$8/12,0)</f>
        <v>0</v>
      </c>
      <c r="FY276" s="49">
        <f>IF(SUM(FL276:FL$298)=0,FL$299*FY$8/12,0)</f>
        <v>0</v>
      </c>
      <c r="FZ276" s="49">
        <f>IF(SUM(FM276:FM$298)=0,FM$299*FZ$8/12,0)</f>
        <v>0</v>
      </c>
      <c r="GA276" s="49">
        <f>IF(SUM(FN276:FN$298)=0,FN$299*GA$8/12,0)</f>
        <v>0</v>
      </c>
      <c r="GB276" s="49">
        <f>IF(SUM(FO276:FO$298)=0,FO$299*GB$8/12,0)</f>
        <v>0</v>
      </c>
      <c r="GC276" s="49">
        <f>IF(SUM(FP276:FP$298)=0,FP$299*GC$8/12,0)</f>
        <v>0</v>
      </c>
      <c r="GD276" s="49">
        <f>IF(SUM(FQ276:FQ$298)=0,FQ$299*GD$8/12,0)</f>
        <v>0</v>
      </c>
      <c r="GE276" s="49">
        <f t="shared" ref="GE276:GE298" si="707">SUM(FS276:FZ276)</f>
        <v>0</v>
      </c>
      <c r="GF276" s="49">
        <f t="shared" si="638"/>
        <v>0</v>
      </c>
      <c r="GG276" s="49">
        <f t="shared" si="641"/>
        <v>0</v>
      </c>
      <c r="GH276" s="49">
        <f t="shared" si="639"/>
        <v>0</v>
      </c>
      <c r="GI276" s="49">
        <f t="shared" si="642"/>
        <v>0</v>
      </c>
      <c r="GJ276" s="49">
        <f t="shared" si="640"/>
        <v>0</v>
      </c>
      <c r="GK276" s="21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  <c r="IW276" s="64"/>
      <c r="IX276" s="64"/>
      <c r="IY276" s="64"/>
      <c r="IZ276" s="64"/>
      <c r="JA276" s="64"/>
      <c r="JB276" s="64"/>
      <c r="JC276" s="64"/>
      <c r="JD276" s="64"/>
      <c r="JE276" s="64"/>
      <c r="JF276" s="64"/>
      <c r="JG276" s="64"/>
      <c r="JH276" s="64"/>
      <c r="JI276" s="64"/>
      <c r="JJ276" s="64"/>
      <c r="JK276" s="64"/>
      <c r="JL276" s="64"/>
      <c r="JM276" s="64"/>
      <c r="JN276" s="64"/>
      <c r="JO276" s="64"/>
      <c r="JP276" s="64"/>
      <c r="JQ276" s="64"/>
      <c r="JR276" s="64"/>
      <c r="JS276" s="64"/>
      <c r="JT276" s="64"/>
      <c r="JU276" s="64"/>
      <c r="JV276" s="64"/>
      <c r="JW276" s="64"/>
      <c r="JX276" s="64"/>
      <c r="JY276" s="64"/>
      <c r="JZ276" s="64"/>
      <c r="KA276" s="64"/>
      <c r="KB276" s="64"/>
      <c r="KC276" s="64"/>
      <c r="KD276" s="64"/>
      <c r="KE276" s="64"/>
      <c r="KF276" s="64"/>
      <c r="KG276" s="64"/>
      <c r="KH276" s="64"/>
      <c r="KI276" s="64"/>
      <c r="KJ276" s="64"/>
      <c r="KK276" s="64"/>
      <c r="KL276" s="64"/>
      <c r="KM276" s="64"/>
    </row>
    <row r="277" spans="1:299">
      <c r="A277" s="57"/>
      <c r="B277" s="38">
        <f>IF(SUM(J$9:J276)&gt;0.9,MAX(B$9:B276)+1,0)</f>
        <v>248</v>
      </c>
      <c r="C277" s="44">
        <f t="shared" si="614"/>
        <v>0</v>
      </c>
      <c r="D277" s="40">
        <v>51956</v>
      </c>
      <c r="E277" s="43">
        <f t="shared" si="643"/>
        <v>0</v>
      </c>
      <c r="F277" s="43">
        <f t="shared" si="644"/>
        <v>0</v>
      </c>
      <c r="G277" s="45">
        <f>IF(AND(B277=I$6,K276-I$1/(I$7-I$6+1)&gt;=0),ROUND(I$1/(I$7-I$6+1),0),IF(AND(SUM(G$10:G276)&gt;0,K276-G276&gt;=0),G276,IF(AND(SUM(G$10:G276)&gt;0),I$1-SUM(G$10:G276),0)))</f>
        <v>0</v>
      </c>
      <c r="H277" s="45">
        <f t="shared" si="645"/>
        <v>0</v>
      </c>
      <c r="I277" s="45">
        <f t="shared" si="646"/>
        <v>0</v>
      </c>
      <c r="J277" s="45">
        <f t="shared" si="569"/>
        <v>0</v>
      </c>
      <c r="K277" s="45">
        <f t="shared" si="647"/>
        <v>0</v>
      </c>
      <c r="L277" s="45">
        <f>IF(AND(J277&lt;&gt;0,SUM(J$9:J276)=0),ROUND(I$1*I$3,0),0)</f>
        <v>0</v>
      </c>
      <c r="M277" s="18"/>
      <c r="N277" s="38">
        <f>IF(SUM(V$9:V276)&gt;0.9,MAX(N$9:N276)+1,0)</f>
        <v>0</v>
      </c>
      <c r="O277" s="44">
        <f t="shared" si="615"/>
        <v>0</v>
      </c>
      <c r="P277" s="40">
        <f t="shared" si="616"/>
        <v>51956</v>
      </c>
      <c r="Q277" s="43">
        <f t="shared" si="592"/>
        <v>0</v>
      </c>
      <c r="R277" s="43">
        <f t="shared" si="570"/>
        <v>0</v>
      </c>
      <c r="S277" s="45">
        <f>IF(AND(N277=U$6,W276-U$1/(U$7-U$6+1)&gt;=0),ROUND(U$1/(U$7-U$6+1),0),IF(AND(SUM(S$10:S276)&gt;0,W276-S276&gt;=0),S276,IF(AND(SUM(S$10:S276)&gt;0),U$1-SUM(S$10:S276),0)))</f>
        <v>0</v>
      </c>
      <c r="T277" s="45">
        <f t="shared" si="648"/>
        <v>0</v>
      </c>
      <c r="U277" s="45">
        <f t="shared" si="649"/>
        <v>0</v>
      </c>
      <c r="V277" s="45">
        <f t="shared" si="571"/>
        <v>0</v>
      </c>
      <c r="W277" s="45">
        <f t="shared" si="650"/>
        <v>0</v>
      </c>
      <c r="X277" s="45">
        <f>IF(AND(V277&lt;&gt;0,SUM(V$9:V276)=0),ROUND(U$1*U$3,0),0)</f>
        <v>0</v>
      </c>
      <c r="Y277" s="18"/>
      <c r="Z277" s="38">
        <f>IF(SUM(AH$9:AH276)&gt;0.9,MAX(Z$9:Z276)+1,0)</f>
        <v>0</v>
      </c>
      <c r="AA277" s="44">
        <f t="shared" si="617"/>
        <v>0</v>
      </c>
      <c r="AB277" s="40">
        <f t="shared" si="618"/>
        <v>51956</v>
      </c>
      <c r="AC277" s="43">
        <f t="shared" si="593"/>
        <v>0</v>
      </c>
      <c r="AD277" s="43">
        <f t="shared" si="572"/>
        <v>0</v>
      </c>
      <c r="AE277" s="45">
        <f>IF(AND(Z277=AG$6,AI276-AG$1/(AG$7-AG$6+1)&gt;=0),ROUND(AG$1/(AG$7-AG$6+1),0),IF(AND(SUM(AE$10:AE276)&gt;0,AI276-AE276&gt;=0),AE276,IF(AND(SUM(AE$10:AE276)&gt;0),AG$1-SUM(AE$10:AE276),0)))</f>
        <v>0</v>
      </c>
      <c r="AF277" s="45">
        <f t="shared" si="651"/>
        <v>0</v>
      </c>
      <c r="AG277" s="45">
        <f t="shared" si="652"/>
        <v>0</v>
      </c>
      <c r="AH277" s="45">
        <f t="shared" si="573"/>
        <v>0</v>
      </c>
      <c r="AI277" s="45">
        <f t="shared" si="653"/>
        <v>0</v>
      </c>
      <c r="AJ277" s="45">
        <f>IF(AND(AH277&lt;&gt;0,SUM(AH$9:AH276)=0),ROUND(AG$1*AG$3,0),0)</f>
        <v>0</v>
      </c>
      <c r="AK277" s="18"/>
      <c r="AL277" s="38">
        <f>IF(SUM(AT$9:AT276)&gt;0.9,MAX(AL$9:AL276)+1,0)</f>
        <v>0</v>
      </c>
      <c r="AM277" s="44">
        <f t="shared" si="619"/>
        <v>0</v>
      </c>
      <c r="AN277" s="40">
        <f t="shared" si="620"/>
        <v>51956</v>
      </c>
      <c r="AO277" s="43">
        <f t="shared" si="594"/>
        <v>0</v>
      </c>
      <c r="AP277" s="43">
        <f t="shared" si="574"/>
        <v>0</v>
      </c>
      <c r="AQ277" s="45">
        <f>IF(AND(AL277=AS$6,AU276-AS$1/(AS$7-AS$6+1)&gt;=0),ROUND(AS$1/(AS$7-AS$6+1),0),IF(AND(SUM(AQ$10:AQ276)&gt;0,AU276-AQ276&gt;=0),AQ276,IF(AND(SUM(AQ$10:AQ276)&gt;0),AS$1-SUM(AQ$10:AQ276),0)))</f>
        <v>0</v>
      </c>
      <c r="AR277" s="45">
        <f t="shared" si="654"/>
        <v>0</v>
      </c>
      <c r="AS277" s="45">
        <f t="shared" si="655"/>
        <v>0</v>
      </c>
      <c r="AT277" s="45">
        <f t="shared" si="575"/>
        <v>0</v>
      </c>
      <c r="AU277" s="45">
        <f t="shared" si="656"/>
        <v>0</v>
      </c>
      <c r="AV277" s="45">
        <f>IF(AND(AT277&lt;&gt;0,SUM(AT$9:AT276)=0),ROUND(AS$1*AS$3,0),0)</f>
        <v>0</v>
      </c>
      <c r="AW277" s="18"/>
      <c r="AX277" s="38">
        <f>IF(SUM(BF$9:BF276)&gt;0.9,MAX(AX$9:AX276)+1,0)</f>
        <v>0</v>
      </c>
      <c r="AY277" s="44">
        <f t="shared" si="621"/>
        <v>0</v>
      </c>
      <c r="AZ277" s="40">
        <f t="shared" si="622"/>
        <v>51956</v>
      </c>
      <c r="BA277" s="43">
        <f t="shared" si="595"/>
        <v>0</v>
      </c>
      <c r="BB277" s="43">
        <f t="shared" si="576"/>
        <v>0</v>
      </c>
      <c r="BC277" s="45">
        <f>IF(AND(AX277=BE$6,BG276-BE$1/(BE$7-BE$6+1)&gt;=0),ROUND(BE$1/(BE$7-BE$6+1),0),IF(AND(SUM(BC$10:BC276)&gt;0,BG276-BC276&gt;=0),BC276,IF(AND(SUM(BC$10:BC276)&gt;0),BE$1-SUM(BC$10:BC276),0)))</f>
        <v>0</v>
      </c>
      <c r="BD277" s="45">
        <f t="shared" si="657"/>
        <v>0</v>
      </c>
      <c r="BE277" s="45">
        <f t="shared" si="658"/>
        <v>0</v>
      </c>
      <c r="BF277" s="45">
        <f t="shared" si="577"/>
        <v>0</v>
      </c>
      <c r="BG277" s="45">
        <f t="shared" si="659"/>
        <v>0</v>
      </c>
      <c r="BH277" s="45">
        <f>IF(AND(BF277&lt;&gt;0,SUM(BF$9:BF276)=0),ROUND(BE$1*BE$3,0),0)</f>
        <v>0</v>
      </c>
      <c r="BI277" s="18"/>
      <c r="BJ277" s="38">
        <f>IF(SUM(BR$9:BR276)&gt;0.9,MAX(BJ$9:BJ276)+1,0)</f>
        <v>0</v>
      </c>
      <c r="BK277" s="44">
        <f t="shared" si="623"/>
        <v>0</v>
      </c>
      <c r="BL277" s="40">
        <f t="shared" si="624"/>
        <v>51956</v>
      </c>
      <c r="BM277" s="43">
        <f t="shared" si="596"/>
        <v>0</v>
      </c>
      <c r="BN277" s="43">
        <f t="shared" si="578"/>
        <v>0</v>
      </c>
      <c r="BO277" s="45">
        <f>IF(AND(BJ277=BQ$6,BS276-BQ$1/(BQ$7-BQ$6+1)&gt;=0),ROUND(BQ$1/(BQ$7-BQ$6+1),0),IF(AND(SUM(BO$10:BO276)&gt;0,BS276-BO276&gt;=0),BO276,IF(AND(SUM(BO$10:BO276)&gt;0),BQ$1-SUM(BO$10:BO276),0)))</f>
        <v>0</v>
      </c>
      <c r="BP277" s="45">
        <f t="shared" si="660"/>
        <v>0</v>
      </c>
      <c r="BQ277" s="45">
        <f t="shared" si="661"/>
        <v>0</v>
      </c>
      <c r="BR277" s="45">
        <f t="shared" si="579"/>
        <v>0</v>
      </c>
      <c r="BS277" s="45">
        <f t="shared" si="662"/>
        <v>0</v>
      </c>
      <c r="BT277" s="45">
        <f>IF(AND(BR277&lt;&gt;0,SUM(BR$9:BR276)=0),ROUND(BQ$1*BQ$3,0),0)</f>
        <v>0</v>
      </c>
      <c r="BU277" s="18"/>
      <c r="BV277" s="38">
        <f>IF(SUM(CD$9:CD276)&gt;0.9,MAX(BV$9:BV276)+1,0)</f>
        <v>0</v>
      </c>
      <c r="BW277" s="44">
        <f t="shared" si="625"/>
        <v>0</v>
      </c>
      <c r="BX277" s="40">
        <f t="shared" si="626"/>
        <v>51956</v>
      </c>
      <c r="BY277" s="43">
        <f t="shared" si="597"/>
        <v>0</v>
      </c>
      <c r="BZ277" s="43">
        <f t="shared" si="580"/>
        <v>0</v>
      </c>
      <c r="CA277" s="45">
        <f>IF(AND(BV277=CC$6,CE276-CC$1/(CC$7-CC$6+1)&gt;=0),ROUND(CC$1/(CC$7-CC$6+1),0),IF(AND(SUM(CA$10:CA276)&gt;0,CE276-CA276&gt;=0),CA276,IF(AND(SUM(CA$10:CA276)&gt;0),CC$1-SUM(CA$10:CA276),0)))</f>
        <v>0</v>
      </c>
      <c r="CB277" s="45">
        <f t="shared" si="663"/>
        <v>0</v>
      </c>
      <c r="CC277" s="45">
        <f t="shared" si="664"/>
        <v>0</v>
      </c>
      <c r="CD277" s="45">
        <f t="shared" si="581"/>
        <v>0</v>
      </c>
      <c r="CE277" s="45">
        <f t="shared" si="665"/>
        <v>0</v>
      </c>
      <c r="CF277" s="45">
        <f>IF(AND(CD277&lt;&gt;0,SUM(CD$9:CD276)=0),ROUND(CC$1*CC$3,0),0)</f>
        <v>0</v>
      </c>
      <c r="CG277" s="18"/>
      <c r="CH277" s="38">
        <f>IF(SUM(CP$9:CP276)&gt;0.9,MAX(CH$9:CH276)+1,0)</f>
        <v>0</v>
      </c>
      <c r="CI277" s="44">
        <f t="shared" si="627"/>
        <v>0</v>
      </c>
      <c r="CJ277" s="40">
        <f t="shared" si="628"/>
        <v>51956</v>
      </c>
      <c r="CK277" s="43">
        <f t="shared" si="598"/>
        <v>0</v>
      </c>
      <c r="CL277" s="43">
        <f t="shared" si="582"/>
        <v>0</v>
      </c>
      <c r="CM277" s="45">
        <f>IF(AND(CH277=CO$6,CQ276-CO$1/(CO$7-CO$6+1)&gt;=0),ROUND(CO$1/(CO$7-CO$6+1),0),IF(AND(SUM(CM$10:CM276)&gt;0,CQ276-CM276&gt;=0),CM276,IF(AND(SUM(CM$10:CM276)&gt;0),CO$1-SUM(CM$10:CM276),0)))</f>
        <v>0</v>
      </c>
      <c r="CN277" s="45">
        <f t="shared" si="666"/>
        <v>0</v>
      </c>
      <c r="CO277" s="45">
        <f t="shared" si="667"/>
        <v>0</v>
      </c>
      <c r="CP277" s="45">
        <f t="shared" si="583"/>
        <v>0</v>
      </c>
      <c r="CQ277" s="45">
        <f t="shared" si="668"/>
        <v>0</v>
      </c>
      <c r="CR277" s="45">
        <f>IF(AND(CP277&lt;&gt;0,SUM(CP$9:CP276)=0),ROUND(CO$1*CO$3,0),0)</f>
        <v>0</v>
      </c>
      <c r="CS277" s="18"/>
      <c r="CT277" s="38">
        <f>IF(SUM(DB$9:DB276)&gt;0.9,MAX(CT$9:CT276)+1,0)</f>
        <v>0</v>
      </c>
      <c r="CU277" s="44">
        <f t="shared" si="629"/>
        <v>0</v>
      </c>
      <c r="CV277" s="40">
        <f t="shared" si="630"/>
        <v>51956</v>
      </c>
      <c r="CW277" s="43">
        <f t="shared" si="599"/>
        <v>0</v>
      </c>
      <c r="CX277" s="43">
        <f t="shared" si="584"/>
        <v>0</v>
      </c>
      <c r="CY277" s="45">
        <f>IF(AND(CT277=DA$6,DC276-DA$1/(DA$7-DA$6+1)&gt;=0),ROUND(DA$1/(DA$7-DA$6+1),0),IF(AND(SUM(CY$10:CY276)&gt;0,DC276-CY276&gt;=0),CY276,IF(AND(SUM(CY$10:CY276)&gt;0),DA$1-SUM(CY$10:CY276),0)))</f>
        <v>0</v>
      </c>
      <c r="CZ277" s="45">
        <f t="shared" si="669"/>
        <v>0</v>
      </c>
      <c r="DA277" s="45">
        <f t="shared" si="670"/>
        <v>0</v>
      </c>
      <c r="DB277" s="45">
        <f t="shared" si="585"/>
        <v>0</v>
      </c>
      <c r="DC277" s="45">
        <f t="shared" si="671"/>
        <v>0</v>
      </c>
      <c r="DD277" s="45">
        <f>IF(AND(DB277&lt;&gt;0,SUM(DB$9:DB276)=0),ROUND(DA$1*DA$3,0),0)</f>
        <v>0</v>
      </c>
      <c r="DE277" s="18"/>
      <c r="DF277" s="38">
        <f>IF(SUM(DN$9:DN276)&gt;0.9,MAX(DF$9:DF276)+1,0)</f>
        <v>0</v>
      </c>
      <c r="DG277" s="44">
        <f t="shared" si="631"/>
        <v>0</v>
      </c>
      <c r="DH277" s="40">
        <f t="shared" si="632"/>
        <v>51956</v>
      </c>
      <c r="DI277" s="43">
        <f t="shared" si="600"/>
        <v>0</v>
      </c>
      <c r="DJ277" s="43">
        <f t="shared" si="586"/>
        <v>0</v>
      </c>
      <c r="DK277" s="45">
        <f>IF(AND(DF277=DM$6,DO276-DM$1/(DM$7-DM$6+1)&gt;=0),ROUND(DM$1/(DM$7-DM$6+1),0),IF(AND(SUM(DK$10:DK276)&gt;0,DO276-DK276&gt;=0),DK276,IF(AND(SUM(DK$10:DK276)&gt;0),DM$1-SUM(DK$10:DK276),0)))</f>
        <v>0</v>
      </c>
      <c r="DL277" s="45">
        <f t="shared" si="672"/>
        <v>0</v>
      </c>
      <c r="DM277" s="45">
        <f t="shared" si="673"/>
        <v>0</v>
      </c>
      <c r="DN277" s="45">
        <f t="shared" si="587"/>
        <v>0</v>
      </c>
      <c r="DO277" s="45">
        <f t="shared" si="674"/>
        <v>0</v>
      </c>
      <c r="DP277" s="45">
        <f>IF(AND(DN277&lt;&gt;0,SUM(DN$9:DN276)=0),ROUND(DM$1*DM$3,0),0)</f>
        <v>0</v>
      </c>
      <c r="DQ277" s="18"/>
      <c r="DR277" s="38">
        <f>IF(SUM(DZ$9:DZ276)&gt;0.9,MAX(DR$9:DR276)+1,0)</f>
        <v>0</v>
      </c>
      <c r="DS277" s="44">
        <f t="shared" si="633"/>
        <v>0</v>
      </c>
      <c r="DT277" s="40">
        <f t="shared" si="634"/>
        <v>51956</v>
      </c>
      <c r="DU277" s="43">
        <f t="shared" si="601"/>
        <v>0</v>
      </c>
      <c r="DV277" s="43">
        <f t="shared" si="588"/>
        <v>0</v>
      </c>
      <c r="DW277" s="45">
        <f>IF(AND(DR277=DY$6,EA276-DY$1/(DY$7-DY$6+1)&gt;=0),ROUND(DY$1/(DY$7-DY$6+1),0),IF(AND(SUM(DW$10:DW276)&gt;0,EA276-DW276&gt;=0),DW276,IF(AND(SUM(DW$10:DW276)&gt;0),DY$1-SUM(DW$10:DW276),0)))</f>
        <v>0</v>
      </c>
      <c r="DX277" s="45">
        <f t="shared" si="675"/>
        <v>0</v>
      </c>
      <c r="DY277" s="45">
        <f t="shared" si="676"/>
        <v>0</v>
      </c>
      <c r="DZ277" s="45">
        <f t="shared" si="589"/>
        <v>0</v>
      </c>
      <c r="EA277" s="45">
        <f t="shared" si="677"/>
        <v>0</v>
      </c>
      <c r="EB277" s="45">
        <f>IF(AND(DZ277&lt;&gt;0,SUM(DZ$9:DZ276)=0),ROUND(DY$1*DY$3,0),0)</f>
        <v>0</v>
      </c>
      <c r="EC277" s="18"/>
      <c r="ED277" s="38">
        <f>IF(SUM(EL$9:EL276)&gt;0.9,MAX(ED$9:ED276)+1,0)</f>
        <v>0</v>
      </c>
      <c r="EE277" s="44">
        <f t="shared" si="635"/>
        <v>0</v>
      </c>
      <c r="EF277" s="40">
        <f t="shared" si="636"/>
        <v>51956</v>
      </c>
      <c r="EG277" s="43">
        <f t="shared" si="602"/>
        <v>0</v>
      </c>
      <c r="EH277" s="43">
        <f t="shared" si="590"/>
        <v>0</v>
      </c>
      <c r="EI277" s="45">
        <f>IF(AND(ED277=EK$6,EM276-EK$1/(EK$7-EK$6+1)&gt;=0),ROUND(EK$1/(EK$7-EK$6+1),0),IF(AND(SUM(EI$10:EI276)&gt;0,EM276-EI276&gt;=0),EI276,IF(AND(SUM(EI$10:EI276)&gt;0),EK$1-SUM(EI$10:EI276),0)))</f>
        <v>0</v>
      </c>
      <c r="EJ277" s="45">
        <f t="shared" si="678"/>
        <v>0</v>
      </c>
      <c r="EK277" s="45">
        <f t="shared" si="679"/>
        <v>0</v>
      </c>
      <c r="EL277" s="45">
        <f t="shared" si="591"/>
        <v>0</v>
      </c>
      <c r="EM277" s="45">
        <f t="shared" si="680"/>
        <v>0</v>
      </c>
      <c r="EN277" s="45">
        <f>IF(AND(EL277&lt;&gt;0,SUM(EL$9:EL276)=0),ROUND(EK$1*EK$3,0),0)</f>
        <v>0</v>
      </c>
      <c r="EO277" s="21"/>
      <c r="EP277" s="46">
        <f t="shared" si="697"/>
        <v>249</v>
      </c>
      <c r="EQ277" s="47">
        <f t="shared" si="681"/>
        <v>51956</v>
      </c>
      <c r="ER277" s="48">
        <f t="shared" si="568"/>
        <v>0</v>
      </c>
      <c r="ES277" s="48">
        <f t="shared" si="682"/>
        <v>0</v>
      </c>
      <c r="ET277" s="48">
        <f t="shared" si="683"/>
        <v>0</v>
      </c>
      <c r="EU277" s="48">
        <f t="shared" si="684"/>
        <v>0</v>
      </c>
      <c r="EV277" s="48">
        <f t="shared" si="685"/>
        <v>0</v>
      </c>
      <c r="EW277" s="48">
        <f t="shared" si="686"/>
        <v>0</v>
      </c>
      <c r="EX277" s="48">
        <f t="shared" si="687"/>
        <v>0</v>
      </c>
      <c r="EY277" s="48">
        <f t="shared" si="688"/>
        <v>0</v>
      </c>
      <c r="EZ277" s="48">
        <f t="shared" si="689"/>
        <v>0</v>
      </c>
      <c r="FA277" s="48">
        <f t="shared" si="690"/>
        <v>0</v>
      </c>
      <c r="FB277" s="48">
        <f t="shared" si="691"/>
        <v>0</v>
      </c>
      <c r="FC277" s="48">
        <f t="shared" si="692"/>
        <v>0</v>
      </c>
      <c r="FD277" s="48">
        <f t="shared" si="637"/>
        <v>0</v>
      </c>
      <c r="FE277" s="49">
        <f t="shared" si="613"/>
        <v>0</v>
      </c>
      <c r="FF277" s="49">
        <f t="shared" si="698"/>
        <v>0</v>
      </c>
      <c r="FG277" s="49">
        <f t="shared" si="699"/>
        <v>0</v>
      </c>
      <c r="FH277" s="49">
        <f t="shared" si="700"/>
        <v>0</v>
      </c>
      <c r="FI277" s="49">
        <f t="shared" si="701"/>
        <v>0</v>
      </c>
      <c r="FJ277" s="49">
        <f t="shared" si="702"/>
        <v>0</v>
      </c>
      <c r="FK277" s="49">
        <f t="shared" si="703"/>
        <v>0</v>
      </c>
      <c r="FL277" s="49">
        <f t="shared" si="704"/>
        <v>0</v>
      </c>
      <c r="FM277" s="49">
        <f t="shared" si="705"/>
        <v>0</v>
      </c>
      <c r="FN277" s="49">
        <f t="shared" si="693"/>
        <v>0</v>
      </c>
      <c r="FO277" s="49">
        <f t="shared" si="694"/>
        <v>0</v>
      </c>
      <c r="FP277" s="49">
        <f t="shared" si="695"/>
        <v>0</v>
      </c>
      <c r="FQ277" s="49">
        <f t="shared" si="696"/>
        <v>0</v>
      </c>
      <c r="FR277" s="49">
        <f t="shared" si="706"/>
        <v>0</v>
      </c>
      <c r="FS277" s="49">
        <f>IF(SUM(FF277:FF$298)=0,FF$299*FS$8/12,0)</f>
        <v>0</v>
      </c>
      <c r="FT277" s="49">
        <f>IF(SUM(FG277:FG$298)=0,FG$299*FT$8/12,0)</f>
        <v>0</v>
      </c>
      <c r="FU277" s="49">
        <f>IF(SUM(FH277:FH$298)=0,FH$299*FU$8/12,0)</f>
        <v>0</v>
      </c>
      <c r="FV277" s="49">
        <f>IF(SUM(FI277:FI$298)=0,FI$299*FV$8/12,0)</f>
        <v>0</v>
      </c>
      <c r="FW277" s="49">
        <f>IF(SUM(FJ277:FJ$298)=0,FJ$299*FW$8/12,0)</f>
        <v>0</v>
      </c>
      <c r="FX277" s="49">
        <f>IF(SUM(FK277:FK$298)=0,FK$299*FX$8/12,0)</f>
        <v>0</v>
      </c>
      <c r="FY277" s="49">
        <f>IF(SUM(FL277:FL$298)=0,FL$299*FY$8/12,0)</f>
        <v>0</v>
      </c>
      <c r="FZ277" s="49">
        <f>IF(SUM(FM277:FM$298)=0,FM$299*FZ$8/12,0)</f>
        <v>0</v>
      </c>
      <c r="GA277" s="49">
        <f>IF(SUM(FN277:FN$298)=0,FN$299*GA$8/12,0)</f>
        <v>0</v>
      </c>
      <c r="GB277" s="49">
        <f>IF(SUM(FO277:FO$298)=0,FO$299*GB$8/12,0)</f>
        <v>0</v>
      </c>
      <c r="GC277" s="49">
        <f>IF(SUM(FP277:FP$298)=0,FP$299*GC$8/12,0)</f>
        <v>0</v>
      </c>
      <c r="GD277" s="49">
        <f>IF(SUM(FQ277:FQ$298)=0,FQ$299*GD$8/12,0)</f>
        <v>0</v>
      </c>
      <c r="GE277" s="49">
        <f t="shared" si="707"/>
        <v>0</v>
      </c>
      <c r="GF277" s="49">
        <f t="shared" si="638"/>
        <v>0</v>
      </c>
      <c r="GG277" s="49">
        <f t="shared" si="641"/>
        <v>0</v>
      </c>
      <c r="GH277" s="49">
        <f t="shared" si="639"/>
        <v>0</v>
      </c>
      <c r="GI277" s="49">
        <f t="shared" si="642"/>
        <v>0</v>
      </c>
      <c r="GJ277" s="49">
        <f t="shared" si="640"/>
        <v>0</v>
      </c>
      <c r="GK277" s="21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  <c r="IW277" s="64"/>
      <c r="IX277" s="64"/>
      <c r="IY277" s="64"/>
      <c r="IZ277" s="64"/>
      <c r="JA277" s="64"/>
      <c r="JB277" s="64"/>
      <c r="JC277" s="64"/>
      <c r="JD277" s="64"/>
      <c r="JE277" s="64"/>
      <c r="JF277" s="64"/>
      <c r="JG277" s="64"/>
      <c r="JH277" s="64"/>
      <c r="JI277" s="64"/>
      <c r="JJ277" s="64"/>
      <c r="JK277" s="64"/>
      <c r="JL277" s="64"/>
      <c r="JM277" s="64"/>
      <c r="JN277" s="64"/>
      <c r="JO277" s="64"/>
      <c r="JP277" s="64"/>
      <c r="JQ277" s="64"/>
      <c r="JR277" s="64"/>
      <c r="JS277" s="64"/>
      <c r="JT277" s="64"/>
      <c r="JU277" s="64"/>
      <c r="JV277" s="64"/>
      <c r="JW277" s="64"/>
      <c r="JX277" s="64"/>
      <c r="JY277" s="64"/>
      <c r="JZ277" s="64"/>
      <c r="KA277" s="64"/>
      <c r="KB277" s="64"/>
      <c r="KC277" s="64"/>
      <c r="KD277" s="64"/>
      <c r="KE277" s="64"/>
      <c r="KF277" s="64"/>
      <c r="KG277" s="64"/>
      <c r="KH277" s="64"/>
      <c r="KI277" s="64"/>
      <c r="KJ277" s="64"/>
      <c r="KK277" s="64"/>
      <c r="KL277" s="64"/>
      <c r="KM277" s="64"/>
    </row>
    <row r="278" spans="1:299">
      <c r="A278" s="57"/>
      <c r="B278" s="38">
        <f>IF(SUM(J$9:J277)&gt;0.9,MAX(B$9:B277)+1,0)</f>
        <v>249</v>
      </c>
      <c r="C278" s="44">
        <f t="shared" si="614"/>
        <v>0</v>
      </c>
      <c r="D278" s="40">
        <v>51986</v>
      </c>
      <c r="E278" s="43">
        <f t="shared" si="643"/>
        <v>0</v>
      </c>
      <c r="F278" s="43">
        <f t="shared" si="644"/>
        <v>0</v>
      </c>
      <c r="G278" s="45">
        <f>IF(AND(B278=I$6,K277-I$1/(I$7-I$6+1)&gt;=0),ROUND(I$1/(I$7-I$6+1),0),IF(AND(SUM(G$10:G277)&gt;0,K277-G277&gt;=0),G277,IF(AND(SUM(G$10:G277)&gt;0),I$1-SUM(G$10:G277),0)))</f>
        <v>0</v>
      </c>
      <c r="H278" s="45">
        <f t="shared" si="645"/>
        <v>0</v>
      </c>
      <c r="I278" s="45">
        <f t="shared" si="646"/>
        <v>0</v>
      </c>
      <c r="J278" s="45">
        <f t="shared" si="569"/>
        <v>0</v>
      </c>
      <c r="K278" s="45">
        <f t="shared" si="647"/>
        <v>0</v>
      </c>
      <c r="L278" s="45">
        <f>IF(AND(J278&lt;&gt;0,SUM(J$9:J277)=0),ROUND(I$1*I$3,0),0)</f>
        <v>0</v>
      </c>
      <c r="M278" s="18"/>
      <c r="N278" s="38">
        <f>IF(SUM(V$9:V277)&gt;0.9,MAX(N$9:N277)+1,0)</f>
        <v>0</v>
      </c>
      <c r="O278" s="44">
        <f t="shared" si="615"/>
        <v>0</v>
      </c>
      <c r="P278" s="40">
        <f t="shared" si="616"/>
        <v>51986</v>
      </c>
      <c r="Q278" s="43">
        <f t="shared" si="592"/>
        <v>0</v>
      </c>
      <c r="R278" s="43">
        <f t="shared" si="570"/>
        <v>0</v>
      </c>
      <c r="S278" s="45">
        <f>IF(AND(N278=U$6,W277-U$1/(U$7-U$6+1)&gt;=0),ROUND(U$1/(U$7-U$6+1),0),IF(AND(SUM(S$10:S277)&gt;0,W277-S277&gt;=0),S277,IF(AND(SUM(S$10:S277)&gt;0),U$1-SUM(S$10:S277),0)))</f>
        <v>0</v>
      </c>
      <c r="T278" s="45">
        <f t="shared" si="648"/>
        <v>0</v>
      </c>
      <c r="U278" s="45">
        <f t="shared" si="649"/>
        <v>0</v>
      </c>
      <c r="V278" s="45">
        <f t="shared" si="571"/>
        <v>0</v>
      </c>
      <c r="W278" s="45">
        <f t="shared" si="650"/>
        <v>0</v>
      </c>
      <c r="X278" s="45">
        <f>IF(AND(V278&lt;&gt;0,SUM(V$9:V277)=0),ROUND(U$1*U$3,0),0)</f>
        <v>0</v>
      </c>
      <c r="Y278" s="18"/>
      <c r="Z278" s="38">
        <f>IF(SUM(AH$9:AH277)&gt;0.9,MAX(Z$9:Z277)+1,0)</f>
        <v>0</v>
      </c>
      <c r="AA278" s="44">
        <f t="shared" si="617"/>
        <v>0</v>
      </c>
      <c r="AB278" s="40">
        <f t="shared" si="618"/>
        <v>51986</v>
      </c>
      <c r="AC278" s="43">
        <f t="shared" si="593"/>
        <v>0</v>
      </c>
      <c r="AD278" s="43">
        <f t="shared" si="572"/>
        <v>0</v>
      </c>
      <c r="AE278" s="45">
        <f>IF(AND(Z278=AG$6,AI277-AG$1/(AG$7-AG$6+1)&gt;=0),ROUND(AG$1/(AG$7-AG$6+1),0),IF(AND(SUM(AE$10:AE277)&gt;0,AI277-AE277&gt;=0),AE277,IF(AND(SUM(AE$10:AE277)&gt;0),AG$1-SUM(AE$10:AE277),0)))</f>
        <v>0</v>
      </c>
      <c r="AF278" s="45">
        <f t="shared" si="651"/>
        <v>0</v>
      </c>
      <c r="AG278" s="45">
        <f t="shared" si="652"/>
        <v>0</v>
      </c>
      <c r="AH278" s="45">
        <f t="shared" si="573"/>
        <v>0</v>
      </c>
      <c r="AI278" s="45">
        <f t="shared" si="653"/>
        <v>0</v>
      </c>
      <c r="AJ278" s="45">
        <f>IF(AND(AH278&lt;&gt;0,SUM(AH$9:AH277)=0),ROUND(AG$1*AG$3,0),0)</f>
        <v>0</v>
      </c>
      <c r="AK278" s="18"/>
      <c r="AL278" s="38">
        <f>IF(SUM(AT$9:AT277)&gt;0.9,MAX(AL$9:AL277)+1,0)</f>
        <v>0</v>
      </c>
      <c r="AM278" s="44">
        <f t="shared" si="619"/>
        <v>0</v>
      </c>
      <c r="AN278" s="40">
        <f t="shared" si="620"/>
        <v>51986</v>
      </c>
      <c r="AO278" s="43">
        <f t="shared" si="594"/>
        <v>0</v>
      </c>
      <c r="AP278" s="43">
        <f t="shared" si="574"/>
        <v>0</v>
      </c>
      <c r="AQ278" s="45">
        <f>IF(AND(AL278=AS$6,AU277-AS$1/(AS$7-AS$6+1)&gt;=0),ROUND(AS$1/(AS$7-AS$6+1),0),IF(AND(SUM(AQ$10:AQ277)&gt;0,AU277-AQ277&gt;=0),AQ277,IF(AND(SUM(AQ$10:AQ277)&gt;0),AS$1-SUM(AQ$10:AQ277),0)))</f>
        <v>0</v>
      </c>
      <c r="AR278" s="45">
        <f t="shared" si="654"/>
        <v>0</v>
      </c>
      <c r="AS278" s="45">
        <f t="shared" si="655"/>
        <v>0</v>
      </c>
      <c r="AT278" s="45">
        <f t="shared" si="575"/>
        <v>0</v>
      </c>
      <c r="AU278" s="45">
        <f t="shared" si="656"/>
        <v>0</v>
      </c>
      <c r="AV278" s="45">
        <f>IF(AND(AT278&lt;&gt;0,SUM(AT$9:AT277)=0),ROUND(AS$1*AS$3,0),0)</f>
        <v>0</v>
      </c>
      <c r="AW278" s="18"/>
      <c r="AX278" s="38">
        <f>IF(SUM(BF$9:BF277)&gt;0.9,MAX(AX$9:AX277)+1,0)</f>
        <v>0</v>
      </c>
      <c r="AY278" s="44">
        <f t="shared" si="621"/>
        <v>0</v>
      </c>
      <c r="AZ278" s="40">
        <f t="shared" si="622"/>
        <v>51986</v>
      </c>
      <c r="BA278" s="43">
        <f t="shared" si="595"/>
        <v>0</v>
      </c>
      <c r="BB278" s="43">
        <f t="shared" si="576"/>
        <v>0</v>
      </c>
      <c r="BC278" s="45">
        <f>IF(AND(AX278=BE$6,BG277-BE$1/(BE$7-BE$6+1)&gt;=0),ROUND(BE$1/(BE$7-BE$6+1),0),IF(AND(SUM(BC$10:BC277)&gt;0,BG277-BC277&gt;=0),BC277,IF(AND(SUM(BC$10:BC277)&gt;0),BE$1-SUM(BC$10:BC277),0)))</f>
        <v>0</v>
      </c>
      <c r="BD278" s="45">
        <f t="shared" si="657"/>
        <v>0</v>
      </c>
      <c r="BE278" s="45">
        <f t="shared" si="658"/>
        <v>0</v>
      </c>
      <c r="BF278" s="45">
        <f t="shared" si="577"/>
        <v>0</v>
      </c>
      <c r="BG278" s="45">
        <f t="shared" si="659"/>
        <v>0</v>
      </c>
      <c r="BH278" s="45">
        <f>IF(AND(BF278&lt;&gt;0,SUM(BF$9:BF277)=0),ROUND(BE$1*BE$3,0),0)</f>
        <v>0</v>
      </c>
      <c r="BI278" s="18"/>
      <c r="BJ278" s="38">
        <f>IF(SUM(BR$9:BR277)&gt;0.9,MAX(BJ$9:BJ277)+1,0)</f>
        <v>0</v>
      </c>
      <c r="BK278" s="44">
        <f t="shared" si="623"/>
        <v>0</v>
      </c>
      <c r="BL278" s="40">
        <f t="shared" si="624"/>
        <v>51986</v>
      </c>
      <c r="BM278" s="43">
        <f t="shared" si="596"/>
        <v>0</v>
      </c>
      <c r="BN278" s="43">
        <f t="shared" si="578"/>
        <v>0</v>
      </c>
      <c r="BO278" s="45">
        <f>IF(AND(BJ278=BQ$6,BS277-BQ$1/(BQ$7-BQ$6+1)&gt;=0),ROUND(BQ$1/(BQ$7-BQ$6+1),0),IF(AND(SUM(BO$10:BO277)&gt;0,BS277-BO277&gt;=0),BO277,IF(AND(SUM(BO$10:BO277)&gt;0),BQ$1-SUM(BO$10:BO277),0)))</f>
        <v>0</v>
      </c>
      <c r="BP278" s="45">
        <f t="shared" si="660"/>
        <v>0</v>
      </c>
      <c r="BQ278" s="45">
        <f t="shared" si="661"/>
        <v>0</v>
      </c>
      <c r="BR278" s="45">
        <f t="shared" si="579"/>
        <v>0</v>
      </c>
      <c r="BS278" s="45">
        <f t="shared" si="662"/>
        <v>0</v>
      </c>
      <c r="BT278" s="45">
        <f>IF(AND(BR278&lt;&gt;0,SUM(BR$9:BR277)=0),ROUND(BQ$1*BQ$3,0),0)</f>
        <v>0</v>
      </c>
      <c r="BU278" s="18"/>
      <c r="BV278" s="38">
        <f>IF(SUM(CD$9:CD277)&gt;0.9,MAX(BV$9:BV277)+1,0)</f>
        <v>0</v>
      </c>
      <c r="BW278" s="44">
        <f t="shared" si="625"/>
        <v>0</v>
      </c>
      <c r="BX278" s="40">
        <f t="shared" si="626"/>
        <v>51986</v>
      </c>
      <c r="BY278" s="43">
        <f t="shared" si="597"/>
        <v>0</v>
      </c>
      <c r="BZ278" s="43">
        <f t="shared" si="580"/>
        <v>0</v>
      </c>
      <c r="CA278" s="45">
        <f>IF(AND(BV278=CC$6,CE277-CC$1/(CC$7-CC$6+1)&gt;=0),ROUND(CC$1/(CC$7-CC$6+1),0),IF(AND(SUM(CA$10:CA277)&gt;0,CE277-CA277&gt;=0),CA277,IF(AND(SUM(CA$10:CA277)&gt;0),CC$1-SUM(CA$10:CA277),0)))</f>
        <v>0</v>
      </c>
      <c r="CB278" s="45">
        <f t="shared" si="663"/>
        <v>0</v>
      </c>
      <c r="CC278" s="45">
        <f t="shared" si="664"/>
        <v>0</v>
      </c>
      <c r="CD278" s="45">
        <f t="shared" si="581"/>
        <v>0</v>
      </c>
      <c r="CE278" s="45">
        <f t="shared" si="665"/>
        <v>0</v>
      </c>
      <c r="CF278" s="45">
        <f>IF(AND(CD278&lt;&gt;0,SUM(CD$9:CD277)=0),ROUND(CC$1*CC$3,0),0)</f>
        <v>0</v>
      </c>
      <c r="CG278" s="18"/>
      <c r="CH278" s="38">
        <f>IF(SUM(CP$9:CP277)&gt;0.9,MAX(CH$9:CH277)+1,0)</f>
        <v>0</v>
      </c>
      <c r="CI278" s="44">
        <f t="shared" si="627"/>
        <v>0</v>
      </c>
      <c r="CJ278" s="40">
        <f t="shared" si="628"/>
        <v>51986</v>
      </c>
      <c r="CK278" s="43">
        <f t="shared" si="598"/>
        <v>0</v>
      </c>
      <c r="CL278" s="43">
        <f t="shared" si="582"/>
        <v>0</v>
      </c>
      <c r="CM278" s="45">
        <f>IF(AND(CH278=CO$6,CQ277-CO$1/(CO$7-CO$6+1)&gt;=0),ROUND(CO$1/(CO$7-CO$6+1),0),IF(AND(SUM(CM$10:CM277)&gt;0,CQ277-CM277&gt;=0),CM277,IF(AND(SUM(CM$10:CM277)&gt;0),CO$1-SUM(CM$10:CM277),0)))</f>
        <v>0</v>
      </c>
      <c r="CN278" s="45">
        <f t="shared" si="666"/>
        <v>0</v>
      </c>
      <c r="CO278" s="45">
        <f t="shared" si="667"/>
        <v>0</v>
      </c>
      <c r="CP278" s="45">
        <f t="shared" si="583"/>
        <v>0</v>
      </c>
      <c r="CQ278" s="45">
        <f t="shared" si="668"/>
        <v>0</v>
      </c>
      <c r="CR278" s="45">
        <f>IF(AND(CP278&lt;&gt;0,SUM(CP$9:CP277)=0),ROUND(CO$1*CO$3,0),0)</f>
        <v>0</v>
      </c>
      <c r="CS278" s="18"/>
      <c r="CT278" s="38">
        <f>IF(SUM(DB$9:DB277)&gt;0.9,MAX(CT$9:CT277)+1,0)</f>
        <v>0</v>
      </c>
      <c r="CU278" s="44">
        <f t="shared" si="629"/>
        <v>0</v>
      </c>
      <c r="CV278" s="40">
        <f t="shared" si="630"/>
        <v>51986</v>
      </c>
      <c r="CW278" s="43">
        <f t="shared" si="599"/>
        <v>0</v>
      </c>
      <c r="CX278" s="43">
        <f t="shared" si="584"/>
        <v>0</v>
      </c>
      <c r="CY278" s="45">
        <f>IF(AND(CT278=DA$6,DC277-DA$1/(DA$7-DA$6+1)&gt;=0),ROUND(DA$1/(DA$7-DA$6+1),0),IF(AND(SUM(CY$10:CY277)&gt;0,DC277-CY277&gt;=0),CY277,IF(AND(SUM(CY$10:CY277)&gt;0),DA$1-SUM(CY$10:CY277),0)))</f>
        <v>0</v>
      </c>
      <c r="CZ278" s="45">
        <f t="shared" si="669"/>
        <v>0</v>
      </c>
      <c r="DA278" s="45">
        <f t="shared" si="670"/>
        <v>0</v>
      </c>
      <c r="DB278" s="45">
        <f t="shared" si="585"/>
        <v>0</v>
      </c>
      <c r="DC278" s="45">
        <f t="shared" si="671"/>
        <v>0</v>
      </c>
      <c r="DD278" s="45">
        <f>IF(AND(DB278&lt;&gt;0,SUM(DB$9:DB277)=0),ROUND(DA$1*DA$3,0),0)</f>
        <v>0</v>
      </c>
      <c r="DE278" s="18"/>
      <c r="DF278" s="38">
        <f>IF(SUM(DN$9:DN277)&gt;0.9,MAX(DF$9:DF277)+1,0)</f>
        <v>0</v>
      </c>
      <c r="DG278" s="44">
        <f t="shared" si="631"/>
        <v>0</v>
      </c>
      <c r="DH278" s="40">
        <f t="shared" si="632"/>
        <v>51986</v>
      </c>
      <c r="DI278" s="43">
        <f t="shared" si="600"/>
        <v>0</v>
      </c>
      <c r="DJ278" s="43">
        <f t="shared" si="586"/>
        <v>0</v>
      </c>
      <c r="DK278" s="45">
        <f>IF(AND(DF278=DM$6,DO277-DM$1/(DM$7-DM$6+1)&gt;=0),ROUND(DM$1/(DM$7-DM$6+1),0),IF(AND(SUM(DK$10:DK277)&gt;0,DO277-DK277&gt;=0),DK277,IF(AND(SUM(DK$10:DK277)&gt;0),DM$1-SUM(DK$10:DK277),0)))</f>
        <v>0</v>
      </c>
      <c r="DL278" s="45">
        <f t="shared" si="672"/>
        <v>0</v>
      </c>
      <c r="DM278" s="45">
        <f t="shared" si="673"/>
        <v>0</v>
      </c>
      <c r="DN278" s="45">
        <f t="shared" si="587"/>
        <v>0</v>
      </c>
      <c r="DO278" s="45">
        <f t="shared" si="674"/>
        <v>0</v>
      </c>
      <c r="DP278" s="45">
        <f>IF(AND(DN278&lt;&gt;0,SUM(DN$9:DN277)=0),ROUND(DM$1*DM$3,0),0)</f>
        <v>0</v>
      </c>
      <c r="DQ278" s="18"/>
      <c r="DR278" s="38">
        <f>IF(SUM(DZ$9:DZ277)&gt;0.9,MAX(DR$9:DR277)+1,0)</f>
        <v>0</v>
      </c>
      <c r="DS278" s="44">
        <f t="shared" si="633"/>
        <v>0</v>
      </c>
      <c r="DT278" s="40">
        <f t="shared" si="634"/>
        <v>51986</v>
      </c>
      <c r="DU278" s="43">
        <f t="shared" si="601"/>
        <v>0</v>
      </c>
      <c r="DV278" s="43">
        <f t="shared" si="588"/>
        <v>0</v>
      </c>
      <c r="DW278" s="45">
        <f>IF(AND(DR278=DY$6,EA277-DY$1/(DY$7-DY$6+1)&gt;=0),ROUND(DY$1/(DY$7-DY$6+1),0),IF(AND(SUM(DW$10:DW277)&gt;0,EA277-DW277&gt;=0),DW277,IF(AND(SUM(DW$10:DW277)&gt;0),DY$1-SUM(DW$10:DW277),0)))</f>
        <v>0</v>
      </c>
      <c r="DX278" s="45">
        <f t="shared" si="675"/>
        <v>0</v>
      </c>
      <c r="DY278" s="45">
        <f t="shared" si="676"/>
        <v>0</v>
      </c>
      <c r="DZ278" s="45">
        <f t="shared" si="589"/>
        <v>0</v>
      </c>
      <c r="EA278" s="45">
        <f t="shared" si="677"/>
        <v>0</v>
      </c>
      <c r="EB278" s="45">
        <f>IF(AND(DZ278&lt;&gt;0,SUM(DZ$9:DZ277)=0),ROUND(DY$1*DY$3,0),0)</f>
        <v>0</v>
      </c>
      <c r="EC278" s="18"/>
      <c r="ED278" s="38">
        <f>IF(SUM(EL$9:EL277)&gt;0.9,MAX(ED$9:ED277)+1,0)</f>
        <v>0</v>
      </c>
      <c r="EE278" s="44">
        <f t="shared" si="635"/>
        <v>0</v>
      </c>
      <c r="EF278" s="40">
        <f t="shared" si="636"/>
        <v>51986</v>
      </c>
      <c r="EG278" s="43">
        <f t="shared" si="602"/>
        <v>0</v>
      </c>
      <c r="EH278" s="43">
        <f t="shared" si="590"/>
        <v>0</v>
      </c>
      <c r="EI278" s="45">
        <f>IF(AND(ED278=EK$6,EM277-EK$1/(EK$7-EK$6+1)&gt;=0),ROUND(EK$1/(EK$7-EK$6+1),0),IF(AND(SUM(EI$10:EI277)&gt;0,EM277-EI277&gt;=0),EI277,IF(AND(SUM(EI$10:EI277)&gt;0),EK$1-SUM(EI$10:EI277),0)))</f>
        <v>0</v>
      </c>
      <c r="EJ278" s="45">
        <f t="shared" si="678"/>
        <v>0</v>
      </c>
      <c r="EK278" s="45">
        <f t="shared" si="679"/>
        <v>0</v>
      </c>
      <c r="EL278" s="45">
        <f t="shared" si="591"/>
        <v>0</v>
      </c>
      <c r="EM278" s="45">
        <f t="shared" si="680"/>
        <v>0</v>
      </c>
      <c r="EN278" s="45">
        <f>IF(AND(EL278&lt;&gt;0,SUM(EL$9:EL277)=0),ROUND(EK$1*EK$3,0),0)</f>
        <v>0</v>
      </c>
      <c r="EO278" s="21"/>
      <c r="EP278" s="46">
        <f t="shared" si="697"/>
        <v>250</v>
      </c>
      <c r="EQ278" s="47">
        <f t="shared" si="681"/>
        <v>51986</v>
      </c>
      <c r="ER278" s="48">
        <f t="shared" si="568"/>
        <v>0</v>
      </c>
      <c r="ES278" s="48">
        <f t="shared" si="682"/>
        <v>0</v>
      </c>
      <c r="ET278" s="48">
        <f t="shared" si="683"/>
        <v>0</v>
      </c>
      <c r="EU278" s="48">
        <f t="shared" si="684"/>
        <v>0</v>
      </c>
      <c r="EV278" s="48">
        <f t="shared" si="685"/>
        <v>0</v>
      </c>
      <c r="EW278" s="48">
        <f t="shared" si="686"/>
        <v>0</v>
      </c>
      <c r="EX278" s="48">
        <f t="shared" si="687"/>
        <v>0</v>
      </c>
      <c r="EY278" s="48">
        <f t="shared" si="688"/>
        <v>0</v>
      </c>
      <c r="EZ278" s="48">
        <f t="shared" si="689"/>
        <v>0</v>
      </c>
      <c r="FA278" s="48">
        <f t="shared" si="690"/>
        <v>0</v>
      </c>
      <c r="FB278" s="48">
        <f t="shared" si="691"/>
        <v>0</v>
      </c>
      <c r="FC278" s="48">
        <f t="shared" si="692"/>
        <v>0</v>
      </c>
      <c r="FD278" s="48">
        <f t="shared" si="637"/>
        <v>0</v>
      </c>
      <c r="FE278" s="49">
        <f t="shared" si="613"/>
        <v>0</v>
      </c>
      <c r="FF278" s="49">
        <f t="shared" si="698"/>
        <v>0</v>
      </c>
      <c r="FG278" s="49">
        <f t="shared" si="699"/>
        <v>0</v>
      </c>
      <c r="FH278" s="49">
        <f t="shared" si="700"/>
        <v>0</v>
      </c>
      <c r="FI278" s="49">
        <f t="shared" si="701"/>
        <v>0</v>
      </c>
      <c r="FJ278" s="49">
        <f t="shared" si="702"/>
        <v>0</v>
      </c>
      <c r="FK278" s="49">
        <f t="shared" si="703"/>
        <v>0</v>
      </c>
      <c r="FL278" s="49">
        <f t="shared" si="704"/>
        <v>0</v>
      </c>
      <c r="FM278" s="49">
        <f t="shared" si="705"/>
        <v>0</v>
      </c>
      <c r="FN278" s="49">
        <f t="shared" si="693"/>
        <v>0</v>
      </c>
      <c r="FO278" s="49">
        <f t="shared" si="694"/>
        <v>0</v>
      </c>
      <c r="FP278" s="49">
        <f t="shared" si="695"/>
        <v>0</v>
      </c>
      <c r="FQ278" s="49">
        <f t="shared" si="696"/>
        <v>0</v>
      </c>
      <c r="FR278" s="49">
        <f t="shared" si="706"/>
        <v>0</v>
      </c>
      <c r="FS278" s="49">
        <f>IF(SUM(FF278:FF$298)=0,FF$299*FS$8/12,0)</f>
        <v>0</v>
      </c>
      <c r="FT278" s="49">
        <f>IF(SUM(FG278:FG$298)=0,FG$299*FT$8/12,0)</f>
        <v>0</v>
      </c>
      <c r="FU278" s="49">
        <f>IF(SUM(FH278:FH$298)=0,FH$299*FU$8/12,0)</f>
        <v>0</v>
      </c>
      <c r="FV278" s="49">
        <f>IF(SUM(FI278:FI$298)=0,FI$299*FV$8/12,0)</f>
        <v>0</v>
      </c>
      <c r="FW278" s="49">
        <f>IF(SUM(FJ278:FJ$298)=0,FJ$299*FW$8/12,0)</f>
        <v>0</v>
      </c>
      <c r="FX278" s="49">
        <f>IF(SUM(FK278:FK$298)=0,FK$299*FX$8/12,0)</f>
        <v>0</v>
      </c>
      <c r="FY278" s="49">
        <f>IF(SUM(FL278:FL$298)=0,FL$299*FY$8/12,0)</f>
        <v>0</v>
      </c>
      <c r="FZ278" s="49">
        <f>IF(SUM(FM278:FM$298)=0,FM$299*FZ$8/12,0)</f>
        <v>0</v>
      </c>
      <c r="GA278" s="49">
        <f>IF(SUM(FN278:FN$298)=0,FN$299*GA$8/12,0)</f>
        <v>0</v>
      </c>
      <c r="GB278" s="49">
        <f>IF(SUM(FO278:FO$298)=0,FO$299*GB$8/12,0)</f>
        <v>0</v>
      </c>
      <c r="GC278" s="49">
        <f>IF(SUM(FP278:FP$298)=0,FP$299*GC$8/12,0)</f>
        <v>0</v>
      </c>
      <c r="GD278" s="49">
        <f>IF(SUM(FQ278:FQ$298)=0,FQ$299*GD$8/12,0)</f>
        <v>0</v>
      </c>
      <c r="GE278" s="49">
        <f t="shared" si="707"/>
        <v>0</v>
      </c>
      <c r="GF278" s="49">
        <f t="shared" si="638"/>
        <v>0</v>
      </c>
      <c r="GG278" s="49">
        <f t="shared" si="641"/>
        <v>0</v>
      </c>
      <c r="GH278" s="49">
        <f t="shared" si="639"/>
        <v>0</v>
      </c>
      <c r="GI278" s="49">
        <f t="shared" si="642"/>
        <v>0</v>
      </c>
      <c r="GJ278" s="49">
        <f t="shared" si="640"/>
        <v>0</v>
      </c>
      <c r="GK278" s="21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  <c r="IW278" s="64"/>
      <c r="IX278" s="64"/>
      <c r="IY278" s="64"/>
      <c r="IZ278" s="64"/>
      <c r="JA278" s="64"/>
      <c r="JB278" s="64"/>
      <c r="JC278" s="64"/>
      <c r="JD278" s="64"/>
      <c r="JE278" s="64"/>
      <c r="JF278" s="64"/>
      <c r="JG278" s="64"/>
      <c r="JH278" s="64"/>
      <c r="JI278" s="64"/>
      <c r="JJ278" s="64"/>
      <c r="JK278" s="64"/>
      <c r="JL278" s="64"/>
      <c r="JM278" s="64"/>
      <c r="JN278" s="64"/>
      <c r="JO278" s="64"/>
      <c r="JP278" s="64"/>
      <c r="JQ278" s="64"/>
      <c r="JR278" s="64"/>
      <c r="JS278" s="64"/>
      <c r="JT278" s="64"/>
      <c r="JU278" s="64"/>
      <c r="JV278" s="64"/>
      <c r="JW278" s="64"/>
      <c r="JX278" s="64"/>
      <c r="JY278" s="64"/>
      <c r="JZ278" s="64"/>
      <c r="KA278" s="64"/>
      <c r="KB278" s="64"/>
      <c r="KC278" s="64"/>
      <c r="KD278" s="64"/>
      <c r="KE278" s="64"/>
      <c r="KF278" s="64"/>
      <c r="KG278" s="64"/>
      <c r="KH278" s="64"/>
      <c r="KI278" s="64"/>
      <c r="KJ278" s="64"/>
      <c r="KK278" s="64"/>
      <c r="KL278" s="64"/>
      <c r="KM278" s="64"/>
    </row>
    <row r="279" spans="1:299">
      <c r="A279" s="57"/>
      <c r="B279" s="38">
        <f>IF(SUM(J$9:J278)&gt;0.9,MAX(B$9:B278)+1,0)</f>
        <v>250</v>
      </c>
      <c r="C279" s="44">
        <f t="shared" si="614"/>
        <v>0</v>
      </c>
      <c r="D279" s="40">
        <v>52017</v>
      </c>
      <c r="E279" s="43">
        <f t="shared" si="643"/>
        <v>0</v>
      </c>
      <c r="F279" s="43">
        <f t="shared" si="644"/>
        <v>0</v>
      </c>
      <c r="G279" s="45">
        <f>IF(AND(B279=I$6,K278-I$1/(I$7-I$6+1)&gt;=0),ROUND(I$1/(I$7-I$6+1),0),IF(AND(SUM(G$10:G278)&gt;0,K278-G278&gt;=0),G278,IF(AND(SUM(G$10:G278)&gt;0),I$1-SUM(G$10:G278),0)))</f>
        <v>0</v>
      </c>
      <c r="H279" s="45">
        <f t="shared" si="645"/>
        <v>0</v>
      </c>
      <c r="I279" s="45">
        <f t="shared" si="646"/>
        <v>0</v>
      </c>
      <c r="J279" s="45">
        <f t="shared" si="569"/>
        <v>0</v>
      </c>
      <c r="K279" s="45">
        <f t="shared" si="647"/>
        <v>0</v>
      </c>
      <c r="L279" s="45">
        <f>IF(AND(J279&lt;&gt;0,SUM(J$9:J278)=0),ROUND(I$1*I$3,0),0)</f>
        <v>0</v>
      </c>
      <c r="M279" s="18"/>
      <c r="N279" s="38">
        <f>IF(SUM(V$9:V278)&gt;0.9,MAX(N$9:N278)+1,0)</f>
        <v>0</v>
      </c>
      <c r="O279" s="44">
        <f t="shared" si="615"/>
        <v>0</v>
      </c>
      <c r="P279" s="40">
        <f t="shared" si="616"/>
        <v>52017</v>
      </c>
      <c r="Q279" s="43">
        <f t="shared" si="592"/>
        <v>0</v>
      </c>
      <c r="R279" s="43">
        <f t="shared" si="570"/>
        <v>0</v>
      </c>
      <c r="S279" s="45">
        <f>IF(AND(N279=U$6,W278-U$1/(U$7-U$6+1)&gt;=0),ROUND(U$1/(U$7-U$6+1),0),IF(AND(SUM(S$10:S278)&gt;0,W278-S278&gt;=0),S278,IF(AND(SUM(S$10:S278)&gt;0),U$1-SUM(S$10:S278),0)))</f>
        <v>0</v>
      </c>
      <c r="T279" s="45">
        <f t="shared" si="648"/>
        <v>0</v>
      </c>
      <c r="U279" s="45">
        <f t="shared" si="649"/>
        <v>0</v>
      </c>
      <c r="V279" s="45">
        <f t="shared" si="571"/>
        <v>0</v>
      </c>
      <c r="W279" s="45">
        <f t="shared" si="650"/>
        <v>0</v>
      </c>
      <c r="X279" s="45">
        <f>IF(AND(V279&lt;&gt;0,SUM(V$9:V278)=0),ROUND(U$1*U$3,0),0)</f>
        <v>0</v>
      </c>
      <c r="Y279" s="18"/>
      <c r="Z279" s="38">
        <f>IF(SUM(AH$9:AH278)&gt;0.9,MAX(Z$9:Z278)+1,0)</f>
        <v>0</v>
      </c>
      <c r="AA279" s="44">
        <f t="shared" si="617"/>
        <v>0</v>
      </c>
      <c r="AB279" s="40">
        <f t="shared" si="618"/>
        <v>52017</v>
      </c>
      <c r="AC279" s="43">
        <f t="shared" si="593"/>
        <v>0</v>
      </c>
      <c r="AD279" s="43">
        <f t="shared" si="572"/>
        <v>0</v>
      </c>
      <c r="AE279" s="45">
        <f>IF(AND(Z279=AG$6,AI278-AG$1/(AG$7-AG$6+1)&gt;=0),ROUND(AG$1/(AG$7-AG$6+1),0),IF(AND(SUM(AE$10:AE278)&gt;0,AI278-AE278&gt;=0),AE278,IF(AND(SUM(AE$10:AE278)&gt;0),AG$1-SUM(AE$10:AE278),0)))</f>
        <v>0</v>
      </c>
      <c r="AF279" s="45">
        <f t="shared" si="651"/>
        <v>0</v>
      </c>
      <c r="AG279" s="45">
        <f t="shared" si="652"/>
        <v>0</v>
      </c>
      <c r="AH279" s="45">
        <f t="shared" si="573"/>
        <v>0</v>
      </c>
      <c r="AI279" s="45">
        <f t="shared" si="653"/>
        <v>0</v>
      </c>
      <c r="AJ279" s="45">
        <f>IF(AND(AH279&lt;&gt;0,SUM(AH$9:AH278)=0),ROUND(AG$1*AG$3,0),0)</f>
        <v>0</v>
      </c>
      <c r="AK279" s="18"/>
      <c r="AL279" s="38">
        <f>IF(SUM(AT$9:AT278)&gt;0.9,MAX(AL$9:AL278)+1,0)</f>
        <v>0</v>
      </c>
      <c r="AM279" s="44">
        <f t="shared" si="619"/>
        <v>0</v>
      </c>
      <c r="AN279" s="40">
        <f t="shared" si="620"/>
        <v>52017</v>
      </c>
      <c r="AO279" s="43">
        <f t="shared" si="594"/>
        <v>0</v>
      </c>
      <c r="AP279" s="43">
        <f t="shared" si="574"/>
        <v>0</v>
      </c>
      <c r="AQ279" s="45">
        <f>IF(AND(AL279=AS$6,AU278-AS$1/(AS$7-AS$6+1)&gt;=0),ROUND(AS$1/(AS$7-AS$6+1),0),IF(AND(SUM(AQ$10:AQ278)&gt;0,AU278-AQ278&gt;=0),AQ278,IF(AND(SUM(AQ$10:AQ278)&gt;0),AS$1-SUM(AQ$10:AQ278),0)))</f>
        <v>0</v>
      </c>
      <c r="AR279" s="45">
        <f t="shared" si="654"/>
        <v>0</v>
      </c>
      <c r="AS279" s="45">
        <f t="shared" si="655"/>
        <v>0</v>
      </c>
      <c r="AT279" s="45">
        <f t="shared" si="575"/>
        <v>0</v>
      </c>
      <c r="AU279" s="45">
        <f t="shared" si="656"/>
        <v>0</v>
      </c>
      <c r="AV279" s="45">
        <f>IF(AND(AT279&lt;&gt;0,SUM(AT$9:AT278)=0),ROUND(AS$1*AS$3,0),0)</f>
        <v>0</v>
      </c>
      <c r="AW279" s="18"/>
      <c r="AX279" s="38">
        <f>IF(SUM(BF$9:BF278)&gt;0.9,MAX(AX$9:AX278)+1,0)</f>
        <v>0</v>
      </c>
      <c r="AY279" s="44">
        <f t="shared" si="621"/>
        <v>0</v>
      </c>
      <c r="AZ279" s="40">
        <f t="shared" si="622"/>
        <v>52017</v>
      </c>
      <c r="BA279" s="43">
        <f t="shared" si="595"/>
        <v>0</v>
      </c>
      <c r="BB279" s="43">
        <f t="shared" si="576"/>
        <v>0</v>
      </c>
      <c r="BC279" s="45">
        <f>IF(AND(AX279=BE$6,BG278-BE$1/(BE$7-BE$6+1)&gt;=0),ROUND(BE$1/(BE$7-BE$6+1),0),IF(AND(SUM(BC$10:BC278)&gt;0,BG278-BC278&gt;=0),BC278,IF(AND(SUM(BC$10:BC278)&gt;0),BE$1-SUM(BC$10:BC278),0)))</f>
        <v>0</v>
      </c>
      <c r="BD279" s="45">
        <f t="shared" si="657"/>
        <v>0</v>
      </c>
      <c r="BE279" s="45">
        <f t="shared" si="658"/>
        <v>0</v>
      </c>
      <c r="BF279" s="45">
        <f t="shared" si="577"/>
        <v>0</v>
      </c>
      <c r="BG279" s="45">
        <f t="shared" si="659"/>
        <v>0</v>
      </c>
      <c r="BH279" s="45">
        <f>IF(AND(BF279&lt;&gt;0,SUM(BF$9:BF278)=0),ROUND(BE$1*BE$3,0),0)</f>
        <v>0</v>
      </c>
      <c r="BI279" s="18"/>
      <c r="BJ279" s="38">
        <f>IF(SUM(BR$9:BR278)&gt;0.9,MAX(BJ$9:BJ278)+1,0)</f>
        <v>0</v>
      </c>
      <c r="BK279" s="44">
        <f t="shared" si="623"/>
        <v>0</v>
      </c>
      <c r="BL279" s="40">
        <f t="shared" si="624"/>
        <v>52017</v>
      </c>
      <c r="BM279" s="43">
        <f t="shared" si="596"/>
        <v>0</v>
      </c>
      <c r="BN279" s="43">
        <f t="shared" si="578"/>
        <v>0</v>
      </c>
      <c r="BO279" s="45">
        <f>IF(AND(BJ279=BQ$6,BS278-BQ$1/(BQ$7-BQ$6+1)&gt;=0),ROUND(BQ$1/(BQ$7-BQ$6+1),0),IF(AND(SUM(BO$10:BO278)&gt;0,BS278-BO278&gt;=0),BO278,IF(AND(SUM(BO$10:BO278)&gt;0),BQ$1-SUM(BO$10:BO278),0)))</f>
        <v>0</v>
      </c>
      <c r="BP279" s="45">
        <f t="shared" si="660"/>
        <v>0</v>
      </c>
      <c r="BQ279" s="45">
        <f t="shared" si="661"/>
        <v>0</v>
      </c>
      <c r="BR279" s="45">
        <f t="shared" si="579"/>
        <v>0</v>
      </c>
      <c r="BS279" s="45">
        <f t="shared" si="662"/>
        <v>0</v>
      </c>
      <c r="BT279" s="45">
        <f>IF(AND(BR279&lt;&gt;0,SUM(BR$9:BR278)=0),ROUND(BQ$1*BQ$3,0),0)</f>
        <v>0</v>
      </c>
      <c r="BU279" s="18"/>
      <c r="BV279" s="38">
        <f>IF(SUM(CD$9:CD278)&gt;0.9,MAX(BV$9:BV278)+1,0)</f>
        <v>0</v>
      </c>
      <c r="BW279" s="44">
        <f t="shared" si="625"/>
        <v>0</v>
      </c>
      <c r="BX279" s="40">
        <f t="shared" si="626"/>
        <v>52017</v>
      </c>
      <c r="BY279" s="43">
        <f t="shared" si="597"/>
        <v>0</v>
      </c>
      <c r="BZ279" s="43">
        <f t="shared" si="580"/>
        <v>0</v>
      </c>
      <c r="CA279" s="45">
        <f>IF(AND(BV279=CC$6,CE278-CC$1/(CC$7-CC$6+1)&gt;=0),ROUND(CC$1/(CC$7-CC$6+1),0),IF(AND(SUM(CA$10:CA278)&gt;0,CE278-CA278&gt;=0),CA278,IF(AND(SUM(CA$10:CA278)&gt;0),CC$1-SUM(CA$10:CA278),0)))</f>
        <v>0</v>
      </c>
      <c r="CB279" s="45">
        <f t="shared" si="663"/>
        <v>0</v>
      </c>
      <c r="CC279" s="45">
        <f t="shared" si="664"/>
        <v>0</v>
      </c>
      <c r="CD279" s="45">
        <f t="shared" si="581"/>
        <v>0</v>
      </c>
      <c r="CE279" s="45">
        <f t="shared" si="665"/>
        <v>0</v>
      </c>
      <c r="CF279" s="45">
        <f>IF(AND(CD279&lt;&gt;0,SUM(CD$9:CD278)=0),ROUND(CC$1*CC$3,0),0)</f>
        <v>0</v>
      </c>
      <c r="CG279" s="18"/>
      <c r="CH279" s="38">
        <f>IF(SUM(CP$9:CP278)&gt;0.9,MAX(CH$9:CH278)+1,0)</f>
        <v>0</v>
      </c>
      <c r="CI279" s="44">
        <f t="shared" si="627"/>
        <v>0</v>
      </c>
      <c r="CJ279" s="40">
        <f t="shared" si="628"/>
        <v>52017</v>
      </c>
      <c r="CK279" s="43">
        <f t="shared" si="598"/>
        <v>0</v>
      </c>
      <c r="CL279" s="43">
        <f t="shared" si="582"/>
        <v>0</v>
      </c>
      <c r="CM279" s="45">
        <f>IF(AND(CH279=CO$6,CQ278-CO$1/(CO$7-CO$6+1)&gt;=0),ROUND(CO$1/(CO$7-CO$6+1),0),IF(AND(SUM(CM$10:CM278)&gt;0,CQ278-CM278&gt;=0),CM278,IF(AND(SUM(CM$10:CM278)&gt;0),CO$1-SUM(CM$10:CM278),0)))</f>
        <v>0</v>
      </c>
      <c r="CN279" s="45">
        <f t="shared" si="666"/>
        <v>0</v>
      </c>
      <c r="CO279" s="45">
        <f t="shared" si="667"/>
        <v>0</v>
      </c>
      <c r="CP279" s="45">
        <f t="shared" si="583"/>
        <v>0</v>
      </c>
      <c r="CQ279" s="45">
        <f t="shared" si="668"/>
        <v>0</v>
      </c>
      <c r="CR279" s="45">
        <f>IF(AND(CP279&lt;&gt;0,SUM(CP$9:CP278)=0),ROUND(CO$1*CO$3,0),0)</f>
        <v>0</v>
      </c>
      <c r="CS279" s="18"/>
      <c r="CT279" s="38">
        <f>IF(SUM(DB$9:DB278)&gt;0.9,MAX(CT$9:CT278)+1,0)</f>
        <v>0</v>
      </c>
      <c r="CU279" s="44">
        <f t="shared" si="629"/>
        <v>0</v>
      </c>
      <c r="CV279" s="40">
        <f t="shared" si="630"/>
        <v>52017</v>
      </c>
      <c r="CW279" s="43">
        <f t="shared" si="599"/>
        <v>0</v>
      </c>
      <c r="CX279" s="43">
        <f t="shared" si="584"/>
        <v>0</v>
      </c>
      <c r="CY279" s="45">
        <f>IF(AND(CT279=DA$6,DC278-DA$1/(DA$7-DA$6+1)&gt;=0),ROUND(DA$1/(DA$7-DA$6+1),0),IF(AND(SUM(CY$10:CY278)&gt;0,DC278-CY278&gt;=0),CY278,IF(AND(SUM(CY$10:CY278)&gt;0),DA$1-SUM(CY$10:CY278),0)))</f>
        <v>0</v>
      </c>
      <c r="CZ279" s="45">
        <f t="shared" si="669"/>
        <v>0</v>
      </c>
      <c r="DA279" s="45">
        <f t="shared" si="670"/>
        <v>0</v>
      </c>
      <c r="DB279" s="45">
        <f t="shared" si="585"/>
        <v>0</v>
      </c>
      <c r="DC279" s="45">
        <f t="shared" si="671"/>
        <v>0</v>
      </c>
      <c r="DD279" s="45">
        <f>IF(AND(DB279&lt;&gt;0,SUM(DB$9:DB278)=0),ROUND(DA$1*DA$3,0),0)</f>
        <v>0</v>
      </c>
      <c r="DE279" s="18"/>
      <c r="DF279" s="38">
        <f>IF(SUM(DN$9:DN278)&gt;0.9,MAX(DF$9:DF278)+1,0)</f>
        <v>0</v>
      </c>
      <c r="DG279" s="44">
        <f t="shared" si="631"/>
        <v>0</v>
      </c>
      <c r="DH279" s="40">
        <f t="shared" si="632"/>
        <v>52017</v>
      </c>
      <c r="DI279" s="43">
        <f t="shared" si="600"/>
        <v>0</v>
      </c>
      <c r="DJ279" s="43">
        <f t="shared" si="586"/>
        <v>0</v>
      </c>
      <c r="DK279" s="45">
        <f>IF(AND(DF279=DM$6,DO278-DM$1/(DM$7-DM$6+1)&gt;=0),ROUND(DM$1/(DM$7-DM$6+1),0),IF(AND(SUM(DK$10:DK278)&gt;0,DO278-DK278&gt;=0),DK278,IF(AND(SUM(DK$10:DK278)&gt;0),DM$1-SUM(DK$10:DK278),0)))</f>
        <v>0</v>
      </c>
      <c r="DL279" s="45">
        <f t="shared" si="672"/>
        <v>0</v>
      </c>
      <c r="DM279" s="45">
        <f t="shared" si="673"/>
        <v>0</v>
      </c>
      <c r="DN279" s="45">
        <f t="shared" si="587"/>
        <v>0</v>
      </c>
      <c r="DO279" s="45">
        <f t="shared" si="674"/>
        <v>0</v>
      </c>
      <c r="DP279" s="45">
        <f>IF(AND(DN279&lt;&gt;0,SUM(DN$9:DN278)=0),ROUND(DM$1*DM$3,0),0)</f>
        <v>0</v>
      </c>
      <c r="DQ279" s="18"/>
      <c r="DR279" s="38">
        <f>IF(SUM(DZ$9:DZ278)&gt;0.9,MAX(DR$9:DR278)+1,0)</f>
        <v>0</v>
      </c>
      <c r="DS279" s="44">
        <f t="shared" si="633"/>
        <v>0</v>
      </c>
      <c r="DT279" s="40">
        <f t="shared" si="634"/>
        <v>52017</v>
      </c>
      <c r="DU279" s="43">
        <f t="shared" si="601"/>
        <v>0</v>
      </c>
      <c r="DV279" s="43">
        <f t="shared" si="588"/>
        <v>0</v>
      </c>
      <c r="DW279" s="45">
        <f>IF(AND(DR279=DY$6,EA278-DY$1/(DY$7-DY$6+1)&gt;=0),ROUND(DY$1/(DY$7-DY$6+1),0),IF(AND(SUM(DW$10:DW278)&gt;0,EA278-DW278&gt;=0),DW278,IF(AND(SUM(DW$10:DW278)&gt;0),DY$1-SUM(DW$10:DW278),0)))</f>
        <v>0</v>
      </c>
      <c r="DX279" s="45">
        <f t="shared" si="675"/>
        <v>0</v>
      </c>
      <c r="DY279" s="45">
        <f t="shared" si="676"/>
        <v>0</v>
      </c>
      <c r="DZ279" s="45">
        <f t="shared" si="589"/>
        <v>0</v>
      </c>
      <c r="EA279" s="45">
        <f t="shared" si="677"/>
        <v>0</v>
      </c>
      <c r="EB279" s="45">
        <f>IF(AND(DZ279&lt;&gt;0,SUM(DZ$9:DZ278)=0),ROUND(DY$1*DY$3,0),0)</f>
        <v>0</v>
      </c>
      <c r="EC279" s="18"/>
      <c r="ED279" s="38">
        <f>IF(SUM(EL$9:EL278)&gt;0.9,MAX(ED$9:ED278)+1,0)</f>
        <v>0</v>
      </c>
      <c r="EE279" s="44">
        <f t="shared" si="635"/>
        <v>0</v>
      </c>
      <c r="EF279" s="40">
        <f t="shared" si="636"/>
        <v>52017</v>
      </c>
      <c r="EG279" s="43">
        <f t="shared" si="602"/>
        <v>0</v>
      </c>
      <c r="EH279" s="43">
        <f t="shared" si="590"/>
        <v>0</v>
      </c>
      <c r="EI279" s="45">
        <f>IF(AND(ED279=EK$6,EM278-EK$1/(EK$7-EK$6+1)&gt;=0),ROUND(EK$1/(EK$7-EK$6+1),0),IF(AND(SUM(EI$10:EI278)&gt;0,EM278-EI278&gt;=0),EI278,IF(AND(SUM(EI$10:EI278)&gt;0),EK$1-SUM(EI$10:EI278),0)))</f>
        <v>0</v>
      </c>
      <c r="EJ279" s="45">
        <f t="shared" si="678"/>
        <v>0</v>
      </c>
      <c r="EK279" s="45">
        <f t="shared" si="679"/>
        <v>0</v>
      </c>
      <c r="EL279" s="45">
        <f t="shared" si="591"/>
        <v>0</v>
      </c>
      <c r="EM279" s="45">
        <f t="shared" si="680"/>
        <v>0</v>
      </c>
      <c r="EN279" s="45">
        <f>IF(AND(EL279&lt;&gt;0,SUM(EL$9:EL278)=0),ROUND(EK$1*EK$3,0),0)</f>
        <v>0</v>
      </c>
      <c r="EO279" s="21"/>
      <c r="EP279" s="46">
        <f t="shared" si="697"/>
        <v>251</v>
      </c>
      <c r="EQ279" s="47">
        <f t="shared" si="681"/>
        <v>52017</v>
      </c>
      <c r="ER279" s="48">
        <f t="shared" si="568"/>
        <v>0</v>
      </c>
      <c r="ES279" s="48">
        <f t="shared" si="682"/>
        <v>0</v>
      </c>
      <c r="ET279" s="48">
        <f t="shared" si="683"/>
        <v>0</v>
      </c>
      <c r="EU279" s="48">
        <f t="shared" si="684"/>
        <v>0</v>
      </c>
      <c r="EV279" s="48">
        <f t="shared" si="685"/>
        <v>0</v>
      </c>
      <c r="EW279" s="48">
        <f t="shared" si="686"/>
        <v>0</v>
      </c>
      <c r="EX279" s="48">
        <f t="shared" si="687"/>
        <v>0</v>
      </c>
      <c r="EY279" s="48">
        <f t="shared" si="688"/>
        <v>0</v>
      </c>
      <c r="EZ279" s="48">
        <f t="shared" si="689"/>
        <v>0</v>
      </c>
      <c r="FA279" s="48">
        <f t="shared" si="690"/>
        <v>0</v>
      </c>
      <c r="FB279" s="48">
        <f t="shared" si="691"/>
        <v>0</v>
      </c>
      <c r="FC279" s="48">
        <f t="shared" si="692"/>
        <v>0</v>
      </c>
      <c r="FD279" s="48">
        <f t="shared" si="637"/>
        <v>0</v>
      </c>
      <c r="FE279" s="49">
        <f t="shared" si="613"/>
        <v>0</v>
      </c>
      <c r="FF279" s="49">
        <f t="shared" si="698"/>
        <v>0</v>
      </c>
      <c r="FG279" s="49">
        <f t="shared" si="699"/>
        <v>0</v>
      </c>
      <c r="FH279" s="49">
        <f t="shared" si="700"/>
        <v>0</v>
      </c>
      <c r="FI279" s="49">
        <f t="shared" si="701"/>
        <v>0</v>
      </c>
      <c r="FJ279" s="49">
        <f t="shared" si="702"/>
        <v>0</v>
      </c>
      <c r="FK279" s="49">
        <f t="shared" si="703"/>
        <v>0</v>
      </c>
      <c r="FL279" s="49">
        <f t="shared" si="704"/>
        <v>0</v>
      </c>
      <c r="FM279" s="49">
        <f t="shared" si="705"/>
        <v>0</v>
      </c>
      <c r="FN279" s="49">
        <f t="shared" si="693"/>
        <v>0</v>
      </c>
      <c r="FO279" s="49">
        <f t="shared" si="694"/>
        <v>0</v>
      </c>
      <c r="FP279" s="49">
        <f t="shared" si="695"/>
        <v>0</v>
      </c>
      <c r="FQ279" s="49">
        <f t="shared" si="696"/>
        <v>0</v>
      </c>
      <c r="FR279" s="49">
        <f t="shared" si="706"/>
        <v>0</v>
      </c>
      <c r="FS279" s="49">
        <f>IF(SUM(FF279:FF$298)=0,FF$299*FS$8/12,0)</f>
        <v>0</v>
      </c>
      <c r="FT279" s="49">
        <f>IF(SUM(FG279:FG$298)=0,FG$299*FT$8/12,0)</f>
        <v>0</v>
      </c>
      <c r="FU279" s="49">
        <f>IF(SUM(FH279:FH$298)=0,FH$299*FU$8/12,0)</f>
        <v>0</v>
      </c>
      <c r="FV279" s="49">
        <f>IF(SUM(FI279:FI$298)=0,FI$299*FV$8/12,0)</f>
        <v>0</v>
      </c>
      <c r="FW279" s="49">
        <f>IF(SUM(FJ279:FJ$298)=0,FJ$299*FW$8/12,0)</f>
        <v>0</v>
      </c>
      <c r="FX279" s="49">
        <f>IF(SUM(FK279:FK$298)=0,FK$299*FX$8/12,0)</f>
        <v>0</v>
      </c>
      <c r="FY279" s="49">
        <f>IF(SUM(FL279:FL$298)=0,FL$299*FY$8/12,0)</f>
        <v>0</v>
      </c>
      <c r="FZ279" s="49">
        <f>IF(SUM(FM279:FM$298)=0,FM$299*FZ$8/12,0)</f>
        <v>0</v>
      </c>
      <c r="GA279" s="49">
        <f>IF(SUM(FN279:FN$298)=0,FN$299*GA$8/12,0)</f>
        <v>0</v>
      </c>
      <c r="GB279" s="49">
        <f>IF(SUM(FO279:FO$298)=0,FO$299*GB$8/12,0)</f>
        <v>0</v>
      </c>
      <c r="GC279" s="49">
        <f>IF(SUM(FP279:FP$298)=0,FP$299*GC$8/12,0)</f>
        <v>0</v>
      </c>
      <c r="GD279" s="49">
        <f>IF(SUM(FQ279:FQ$298)=0,FQ$299*GD$8/12,0)</f>
        <v>0</v>
      </c>
      <c r="GE279" s="49">
        <f t="shared" si="707"/>
        <v>0</v>
      </c>
      <c r="GF279" s="49">
        <f t="shared" si="638"/>
        <v>0</v>
      </c>
      <c r="GG279" s="49">
        <f t="shared" si="641"/>
        <v>0</v>
      </c>
      <c r="GH279" s="49">
        <f t="shared" si="639"/>
        <v>0</v>
      </c>
      <c r="GI279" s="49">
        <f t="shared" si="642"/>
        <v>0</v>
      </c>
      <c r="GJ279" s="49">
        <f t="shared" si="640"/>
        <v>0</v>
      </c>
      <c r="GK279" s="21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  <c r="IW279" s="64"/>
      <c r="IX279" s="64"/>
      <c r="IY279" s="64"/>
      <c r="IZ279" s="64"/>
      <c r="JA279" s="64"/>
      <c r="JB279" s="64"/>
      <c r="JC279" s="64"/>
      <c r="JD279" s="64"/>
      <c r="JE279" s="64"/>
      <c r="JF279" s="64"/>
      <c r="JG279" s="64"/>
      <c r="JH279" s="64"/>
      <c r="JI279" s="64"/>
      <c r="JJ279" s="64"/>
      <c r="JK279" s="64"/>
      <c r="JL279" s="64"/>
      <c r="JM279" s="64"/>
      <c r="JN279" s="64"/>
      <c r="JO279" s="64"/>
      <c r="JP279" s="64"/>
      <c r="JQ279" s="64"/>
      <c r="JR279" s="64"/>
      <c r="JS279" s="64"/>
      <c r="JT279" s="64"/>
      <c r="JU279" s="64"/>
      <c r="JV279" s="64"/>
      <c r="JW279" s="64"/>
      <c r="JX279" s="64"/>
      <c r="JY279" s="64"/>
      <c r="JZ279" s="64"/>
      <c r="KA279" s="64"/>
      <c r="KB279" s="64"/>
      <c r="KC279" s="64"/>
      <c r="KD279" s="64"/>
      <c r="KE279" s="64"/>
      <c r="KF279" s="64"/>
      <c r="KG279" s="64"/>
      <c r="KH279" s="64"/>
      <c r="KI279" s="64"/>
      <c r="KJ279" s="64"/>
      <c r="KK279" s="64"/>
      <c r="KL279" s="64"/>
      <c r="KM279" s="64"/>
    </row>
    <row r="280" spans="1:299">
      <c r="A280" s="57"/>
      <c r="B280" s="38">
        <f>IF(SUM(J$9:J279)&gt;0.9,MAX(B$9:B279)+1,0)</f>
        <v>251</v>
      </c>
      <c r="C280" s="44">
        <f t="shared" si="614"/>
        <v>0</v>
      </c>
      <c r="D280" s="40">
        <v>52047</v>
      </c>
      <c r="E280" s="43">
        <f t="shared" si="643"/>
        <v>0</v>
      </c>
      <c r="F280" s="43">
        <f t="shared" si="644"/>
        <v>0</v>
      </c>
      <c r="G280" s="45">
        <f>IF(AND(B280=I$6,K279-I$1/(I$7-I$6+1)&gt;=0),ROUND(I$1/(I$7-I$6+1),0),IF(AND(SUM(G$10:G279)&gt;0,K279-G279&gt;=0),G279,IF(AND(SUM(G$10:G279)&gt;0),I$1-SUM(G$10:G279),0)))</f>
        <v>0</v>
      </c>
      <c r="H280" s="45">
        <f t="shared" si="645"/>
        <v>0</v>
      </c>
      <c r="I280" s="45">
        <f t="shared" si="646"/>
        <v>0</v>
      </c>
      <c r="J280" s="45">
        <f t="shared" si="569"/>
        <v>0</v>
      </c>
      <c r="K280" s="45">
        <f t="shared" si="647"/>
        <v>0</v>
      </c>
      <c r="L280" s="45">
        <f>IF(AND(J280&lt;&gt;0,SUM(J$9:J279)=0),ROUND(I$1*I$3,0),0)</f>
        <v>0</v>
      </c>
      <c r="M280" s="18"/>
      <c r="N280" s="38">
        <f>IF(SUM(V$9:V279)&gt;0.9,MAX(N$9:N279)+1,0)</f>
        <v>0</v>
      </c>
      <c r="O280" s="44">
        <f t="shared" si="615"/>
        <v>0</v>
      </c>
      <c r="P280" s="40">
        <f t="shared" si="616"/>
        <v>52047</v>
      </c>
      <c r="Q280" s="43">
        <f t="shared" si="592"/>
        <v>0</v>
      </c>
      <c r="R280" s="43">
        <f t="shared" si="570"/>
        <v>0</v>
      </c>
      <c r="S280" s="45">
        <f>IF(AND(N280=U$6,W279-U$1/(U$7-U$6+1)&gt;=0),ROUND(U$1/(U$7-U$6+1),0),IF(AND(SUM(S$10:S279)&gt;0,W279-S279&gt;=0),S279,IF(AND(SUM(S$10:S279)&gt;0),U$1-SUM(S$10:S279),0)))</f>
        <v>0</v>
      </c>
      <c r="T280" s="45">
        <f t="shared" si="648"/>
        <v>0</v>
      </c>
      <c r="U280" s="45">
        <f t="shared" si="649"/>
        <v>0</v>
      </c>
      <c r="V280" s="45">
        <f t="shared" si="571"/>
        <v>0</v>
      </c>
      <c r="W280" s="45">
        <f t="shared" si="650"/>
        <v>0</v>
      </c>
      <c r="X280" s="45">
        <f>IF(AND(V280&lt;&gt;0,SUM(V$9:V279)=0),ROUND(U$1*U$3,0),0)</f>
        <v>0</v>
      </c>
      <c r="Y280" s="18"/>
      <c r="Z280" s="38">
        <f>IF(SUM(AH$9:AH279)&gt;0.9,MAX(Z$9:Z279)+1,0)</f>
        <v>0</v>
      </c>
      <c r="AA280" s="44">
        <f t="shared" si="617"/>
        <v>0</v>
      </c>
      <c r="AB280" s="40">
        <f t="shared" si="618"/>
        <v>52047</v>
      </c>
      <c r="AC280" s="43">
        <f t="shared" si="593"/>
        <v>0</v>
      </c>
      <c r="AD280" s="43">
        <f t="shared" si="572"/>
        <v>0</v>
      </c>
      <c r="AE280" s="45">
        <f>IF(AND(Z280=AG$6,AI279-AG$1/(AG$7-AG$6+1)&gt;=0),ROUND(AG$1/(AG$7-AG$6+1),0),IF(AND(SUM(AE$10:AE279)&gt;0,AI279-AE279&gt;=0),AE279,IF(AND(SUM(AE$10:AE279)&gt;0),AG$1-SUM(AE$10:AE279),0)))</f>
        <v>0</v>
      </c>
      <c r="AF280" s="45">
        <f t="shared" si="651"/>
        <v>0</v>
      </c>
      <c r="AG280" s="45">
        <f t="shared" si="652"/>
        <v>0</v>
      </c>
      <c r="AH280" s="45">
        <f t="shared" si="573"/>
        <v>0</v>
      </c>
      <c r="AI280" s="45">
        <f t="shared" si="653"/>
        <v>0</v>
      </c>
      <c r="AJ280" s="45">
        <f>IF(AND(AH280&lt;&gt;0,SUM(AH$9:AH279)=0),ROUND(AG$1*AG$3,0),0)</f>
        <v>0</v>
      </c>
      <c r="AK280" s="18"/>
      <c r="AL280" s="38">
        <f>IF(SUM(AT$9:AT279)&gt;0.9,MAX(AL$9:AL279)+1,0)</f>
        <v>0</v>
      </c>
      <c r="AM280" s="44">
        <f t="shared" si="619"/>
        <v>0</v>
      </c>
      <c r="AN280" s="40">
        <f t="shared" si="620"/>
        <v>52047</v>
      </c>
      <c r="AO280" s="43">
        <f t="shared" si="594"/>
        <v>0</v>
      </c>
      <c r="AP280" s="43">
        <f t="shared" si="574"/>
        <v>0</v>
      </c>
      <c r="AQ280" s="45">
        <f>IF(AND(AL280=AS$6,AU279-AS$1/(AS$7-AS$6+1)&gt;=0),ROUND(AS$1/(AS$7-AS$6+1),0),IF(AND(SUM(AQ$10:AQ279)&gt;0,AU279-AQ279&gt;=0),AQ279,IF(AND(SUM(AQ$10:AQ279)&gt;0),AS$1-SUM(AQ$10:AQ279),0)))</f>
        <v>0</v>
      </c>
      <c r="AR280" s="45">
        <f t="shared" si="654"/>
        <v>0</v>
      </c>
      <c r="AS280" s="45">
        <f t="shared" si="655"/>
        <v>0</v>
      </c>
      <c r="AT280" s="45">
        <f t="shared" si="575"/>
        <v>0</v>
      </c>
      <c r="AU280" s="45">
        <f t="shared" si="656"/>
        <v>0</v>
      </c>
      <c r="AV280" s="45">
        <f>IF(AND(AT280&lt;&gt;0,SUM(AT$9:AT279)=0),ROUND(AS$1*AS$3,0),0)</f>
        <v>0</v>
      </c>
      <c r="AW280" s="18"/>
      <c r="AX280" s="38">
        <f>IF(SUM(BF$9:BF279)&gt;0.9,MAX(AX$9:AX279)+1,0)</f>
        <v>0</v>
      </c>
      <c r="AY280" s="44">
        <f t="shared" si="621"/>
        <v>0</v>
      </c>
      <c r="AZ280" s="40">
        <f t="shared" si="622"/>
        <v>52047</v>
      </c>
      <c r="BA280" s="43">
        <f t="shared" si="595"/>
        <v>0</v>
      </c>
      <c r="BB280" s="43">
        <f t="shared" si="576"/>
        <v>0</v>
      </c>
      <c r="BC280" s="45">
        <f>IF(AND(AX280=BE$6,BG279-BE$1/(BE$7-BE$6+1)&gt;=0),ROUND(BE$1/(BE$7-BE$6+1),0),IF(AND(SUM(BC$10:BC279)&gt;0,BG279-BC279&gt;=0),BC279,IF(AND(SUM(BC$10:BC279)&gt;0),BE$1-SUM(BC$10:BC279),0)))</f>
        <v>0</v>
      </c>
      <c r="BD280" s="45">
        <f t="shared" si="657"/>
        <v>0</v>
      </c>
      <c r="BE280" s="45">
        <f t="shared" si="658"/>
        <v>0</v>
      </c>
      <c r="BF280" s="45">
        <f t="shared" si="577"/>
        <v>0</v>
      </c>
      <c r="BG280" s="45">
        <f t="shared" si="659"/>
        <v>0</v>
      </c>
      <c r="BH280" s="45">
        <f>IF(AND(BF280&lt;&gt;0,SUM(BF$9:BF279)=0),ROUND(BE$1*BE$3,0),0)</f>
        <v>0</v>
      </c>
      <c r="BI280" s="18"/>
      <c r="BJ280" s="38">
        <f>IF(SUM(BR$9:BR279)&gt;0.9,MAX(BJ$9:BJ279)+1,0)</f>
        <v>0</v>
      </c>
      <c r="BK280" s="44">
        <f t="shared" si="623"/>
        <v>0</v>
      </c>
      <c r="BL280" s="40">
        <f t="shared" si="624"/>
        <v>52047</v>
      </c>
      <c r="BM280" s="43">
        <f t="shared" si="596"/>
        <v>0</v>
      </c>
      <c r="BN280" s="43">
        <f t="shared" si="578"/>
        <v>0</v>
      </c>
      <c r="BO280" s="45">
        <f>IF(AND(BJ280=BQ$6,BS279-BQ$1/(BQ$7-BQ$6+1)&gt;=0),ROUND(BQ$1/(BQ$7-BQ$6+1),0),IF(AND(SUM(BO$10:BO279)&gt;0,BS279-BO279&gt;=0),BO279,IF(AND(SUM(BO$10:BO279)&gt;0),BQ$1-SUM(BO$10:BO279),0)))</f>
        <v>0</v>
      </c>
      <c r="BP280" s="45">
        <f t="shared" si="660"/>
        <v>0</v>
      </c>
      <c r="BQ280" s="45">
        <f t="shared" si="661"/>
        <v>0</v>
      </c>
      <c r="BR280" s="45">
        <f t="shared" si="579"/>
        <v>0</v>
      </c>
      <c r="BS280" s="45">
        <f t="shared" si="662"/>
        <v>0</v>
      </c>
      <c r="BT280" s="45">
        <f>IF(AND(BR280&lt;&gt;0,SUM(BR$9:BR279)=0),ROUND(BQ$1*BQ$3,0),0)</f>
        <v>0</v>
      </c>
      <c r="BU280" s="18"/>
      <c r="BV280" s="38">
        <f>IF(SUM(CD$9:CD279)&gt;0.9,MAX(BV$9:BV279)+1,0)</f>
        <v>0</v>
      </c>
      <c r="BW280" s="44">
        <f t="shared" si="625"/>
        <v>0</v>
      </c>
      <c r="BX280" s="40">
        <f t="shared" si="626"/>
        <v>52047</v>
      </c>
      <c r="BY280" s="43">
        <f t="shared" si="597"/>
        <v>0</v>
      </c>
      <c r="BZ280" s="43">
        <f t="shared" si="580"/>
        <v>0</v>
      </c>
      <c r="CA280" s="45">
        <f>IF(AND(BV280=CC$6,CE279-CC$1/(CC$7-CC$6+1)&gt;=0),ROUND(CC$1/(CC$7-CC$6+1),0),IF(AND(SUM(CA$10:CA279)&gt;0,CE279-CA279&gt;=0),CA279,IF(AND(SUM(CA$10:CA279)&gt;0),CC$1-SUM(CA$10:CA279),0)))</f>
        <v>0</v>
      </c>
      <c r="CB280" s="45">
        <f t="shared" si="663"/>
        <v>0</v>
      </c>
      <c r="CC280" s="45">
        <f t="shared" si="664"/>
        <v>0</v>
      </c>
      <c r="CD280" s="45">
        <f t="shared" si="581"/>
        <v>0</v>
      </c>
      <c r="CE280" s="45">
        <f t="shared" si="665"/>
        <v>0</v>
      </c>
      <c r="CF280" s="45">
        <f>IF(AND(CD280&lt;&gt;0,SUM(CD$9:CD279)=0),ROUND(CC$1*CC$3,0),0)</f>
        <v>0</v>
      </c>
      <c r="CG280" s="18"/>
      <c r="CH280" s="38">
        <f>IF(SUM(CP$9:CP279)&gt;0.9,MAX(CH$9:CH279)+1,0)</f>
        <v>0</v>
      </c>
      <c r="CI280" s="44">
        <f t="shared" si="627"/>
        <v>0</v>
      </c>
      <c r="CJ280" s="40">
        <f t="shared" si="628"/>
        <v>52047</v>
      </c>
      <c r="CK280" s="43">
        <f t="shared" si="598"/>
        <v>0</v>
      </c>
      <c r="CL280" s="43">
        <f t="shared" si="582"/>
        <v>0</v>
      </c>
      <c r="CM280" s="45">
        <f>IF(AND(CH280=CO$6,CQ279-CO$1/(CO$7-CO$6+1)&gt;=0),ROUND(CO$1/(CO$7-CO$6+1),0),IF(AND(SUM(CM$10:CM279)&gt;0,CQ279-CM279&gt;=0),CM279,IF(AND(SUM(CM$10:CM279)&gt;0),CO$1-SUM(CM$10:CM279),0)))</f>
        <v>0</v>
      </c>
      <c r="CN280" s="45">
        <f t="shared" si="666"/>
        <v>0</v>
      </c>
      <c r="CO280" s="45">
        <f t="shared" si="667"/>
        <v>0</v>
      </c>
      <c r="CP280" s="45">
        <f t="shared" si="583"/>
        <v>0</v>
      </c>
      <c r="CQ280" s="45">
        <f t="shared" si="668"/>
        <v>0</v>
      </c>
      <c r="CR280" s="45">
        <f>IF(AND(CP280&lt;&gt;0,SUM(CP$9:CP279)=0),ROUND(CO$1*CO$3,0),0)</f>
        <v>0</v>
      </c>
      <c r="CS280" s="18"/>
      <c r="CT280" s="38">
        <f>IF(SUM(DB$9:DB279)&gt;0.9,MAX(CT$9:CT279)+1,0)</f>
        <v>0</v>
      </c>
      <c r="CU280" s="44">
        <f t="shared" si="629"/>
        <v>0</v>
      </c>
      <c r="CV280" s="40">
        <f t="shared" si="630"/>
        <v>52047</v>
      </c>
      <c r="CW280" s="43">
        <f t="shared" si="599"/>
        <v>0</v>
      </c>
      <c r="CX280" s="43">
        <f t="shared" si="584"/>
        <v>0</v>
      </c>
      <c r="CY280" s="45">
        <f>IF(AND(CT280=DA$6,DC279-DA$1/(DA$7-DA$6+1)&gt;=0),ROUND(DA$1/(DA$7-DA$6+1),0),IF(AND(SUM(CY$10:CY279)&gt;0,DC279-CY279&gt;=0),CY279,IF(AND(SUM(CY$10:CY279)&gt;0),DA$1-SUM(CY$10:CY279),0)))</f>
        <v>0</v>
      </c>
      <c r="CZ280" s="45">
        <f t="shared" si="669"/>
        <v>0</v>
      </c>
      <c r="DA280" s="45">
        <f t="shared" si="670"/>
        <v>0</v>
      </c>
      <c r="DB280" s="45">
        <f t="shared" si="585"/>
        <v>0</v>
      </c>
      <c r="DC280" s="45">
        <f t="shared" si="671"/>
        <v>0</v>
      </c>
      <c r="DD280" s="45">
        <f>IF(AND(DB280&lt;&gt;0,SUM(DB$9:DB279)=0),ROUND(DA$1*DA$3,0),0)</f>
        <v>0</v>
      </c>
      <c r="DE280" s="18"/>
      <c r="DF280" s="38">
        <f>IF(SUM(DN$9:DN279)&gt;0.9,MAX(DF$9:DF279)+1,0)</f>
        <v>0</v>
      </c>
      <c r="DG280" s="44">
        <f t="shared" si="631"/>
        <v>0</v>
      </c>
      <c r="DH280" s="40">
        <f t="shared" si="632"/>
        <v>52047</v>
      </c>
      <c r="DI280" s="43">
        <f t="shared" si="600"/>
        <v>0</v>
      </c>
      <c r="DJ280" s="43">
        <f t="shared" si="586"/>
        <v>0</v>
      </c>
      <c r="DK280" s="45">
        <f>IF(AND(DF280=DM$6,DO279-DM$1/(DM$7-DM$6+1)&gt;=0),ROUND(DM$1/(DM$7-DM$6+1),0),IF(AND(SUM(DK$10:DK279)&gt;0,DO279-DK279&gt;=0),DK279,IF(AND(SUM(DK$10:DK279)&gt;0),DM$1-SUM(DK$10:DK279),0)))</f>
        <v>0</v>
      </c>
      <c r="DL280" s="45">
        <f t="shared" si="672"/>
        <v>0</v>
      </c>
      <c r="DM280" s="45">
        <f t="shared" si="673"/>
        <v>0</v>
      </c>
      <c r="DN280" s="45">
        <f t="shared" si="587"/>
        <v>0</v>
      </c>
      <c r="DO280" s="45">
        <f t="shared" si="674"/>
        <v>0</v>
      </c>
      <c r="DP280" s="45">
        <f>IF(AND(DN280&lt;&gt;0,SUM(DN$9:DN279)=0),ROUND(DM$1*DM$3,0),0)</f>
        <v>0</v>
      </c>
      <c r="DQ280" s="18"/>
      <c r="DR280" s="38">
        <f>IF(SUM(DZ$9:DZ279)&gt;0.9,MAX(DR$9:DR279)+1,0)</f>
        <v>0</v>
      </c>
      <c r="DS280" s="44">
        <f t="shared" si="633"/>
        <v>0</v>
      </c>
      <c r="DT280" s="40">
        <f t="shared" si="634"/>
        <v>52047</v>
      </c>
      <c r="DU280" s="43">
        <f t="shared" si="601"/>
        <v>0</v>
      </c>
      <c r="DV280" s="43">
        <f t="shared" si="588"/>
        <v>0</v>
      </c>
      <c r="DW280" s="45">
        <f>IF(AND(DR280=DY$6,EA279-DY$1/(DY$7-DY$6+1)&gt;=0),ROUND(DY$1/(DY$7-DY$6+1),0),IF(AND(SUM(DW$10:DW279)&gt;0,EA279-DW279&gt;=0),DW279,IF(AND(SUM(DW$10:DW279)&gt;0),DY$1-SUM(DW$10:DW279),0)))</f>
        <v>0</v>
      </c>
      <c r="DX280" s="45">
        <f t="shared" si="675"/>
        <v>0</v>
      </c>
      <c r="DY280" s="45">
        <f t="shared" si="676"/>
        <v>0</v>
      </c>
      <c r="DZ280" s="45">
        <f t="shared" si="589"/>
        <v>0</v>
      </c>
      <c r="EA280" s="45">
        <f t="shared" si="677"/>
        <v>0</v>
      </c>
      <c r="EB280" s="45">
        <f>IF(AND(DZ280&lt;&gt;0,SUM(DZ$9:DZ279)=0),ROUND(DY$1*DY$3,0),0)</f>
        <v>0</v>
      </c>
      <c r="EC280" s="18"/>
      <c r="ED280" s="38">
        <f>IF(SUM(EL$9:EL279)&gt;0.9,MAX(ED$9:ED279)+1,0)</f>
        <v>0</v>
      </c>
      <c r="EE280" s="44">
        <f t="shared" si="635"/>
        <v>0</v>
      </c>
      <c r="EF280" s="40">
        <f t="shared" si="636"/>
        <v>52047</v>
      </c>
      <c r="EG280" s="43">
        <f t="shared" si="602"/>
        <v>0</v>
      </c>
      <c r="EH280" s="43">
        <f t="shared" si="590"/>
        <v>0</v>
      </c>
      <c r="EI280" s="45">
        <f>IF(AND(ED280=EK$6,EM279-EK$1/(EK$7-EK$6+1)&gt;=0),ROUND(EK$1/(EK$7-EK$6+1),0),IF(AND(SUM(EI$10:EI279)&gt;0,EM279-EI279&gt;=0),EI279,IF(AND(SUM(EI$10:EI279)&gt;0),EK$1-SUM(EI$10:EI279),0)))</f>
        <v>0</v>
      </c>
      <c r="EJ280" s="45">
        <f t="shared" si="678"/>
        <v>0</v>
      </c>
      <c r="EK280" s="45">
        <f t="shared" si="679"/>
        <v>0</v>
      </c>
      <c r="EL280" s="45">
        <f t="shared" si="591"/>
        <v>0</v>
      </c>
      <c r="EM280" s="45">
        <f t="shared" si="680"/>
        <v>0</v>
      </c>
      <c r="EN280" s="45">
        <f>IF(AND(EL280&lt;&gt;0,SUM(EL$9:EL279)=0),ROUND(EK$1*EK$3,0),0)</f>
        <v>0</v>
      </c>
      <c r="EO280" s="21"/>
      <c r="EP280" s="46">
        <f t="shared" si="697"/>
        <v>252</v>
      </c>
      <c r="EQ280" s="47">
        <f t="shared" si="681"/>
        <v>52047</v>
      </c>
      <c r="ER280" s="48">
        <f t="shared" si="568"/>
        <v>0</v>
      </c>
      <c r="ES280" s="48">
        <f t="shared" si="682"/>
        <v>0</v>
      </c>
      <c r="ET280" s="48">
        <f t="shared" si="683"/>
        <v>0</v>
      </c>
      <c r="EU280" s="48">
        <f t="shared" si="684"/>
        <v>0</v>
      </c>
      <c r="EV280" s="48">
        <f t="shared" si="685"/>
        <v>0</v>
      </c>
      <c r="EW280" s="48">
        <f t="shared" si="686"/>
        <v>0</v>
      </c>
      <c r="EX280" s="48">
        <f t="shared" si="687"/>
        <v>0</v>
      </c>
      <c r="EY280" s="48">
        <f t="shared" si="688"/>
        <v>0</v>
      </c>
      <c r="EZ280" s="48">
        <f t="shared" si="689"/>
        <v>0</v>
      </c>
      <c r="FA280" s="48">
        <f t="shared" si="690"/>
        <v>0</v>
      </c>
      <c r="FB280" s="48">
        <f t="shared" si="691"/>
        <v>0</v>
      </c>
      <c r="FC280" s="48">
        <f t="shared" si="692"/>
        <v>0</v>
      </c>
      <c r="FD280" s="48">
        <f t="shared" si="637"/>
        <v>0</v>
      </c>
      <c r="FE280" s="49">
        <f t="shared" si="613"/>
        <v>0</v>
      </c>
      <c r="FF280" s="49">
        <f t="shared" si="698"/>
        <v>0</v>
      </c>
      <c r="FG280" s="49">
        <f t="shared" si="699"/>
        <v>0</v>
      </c>
      <c r="FH280" s="49">
        <f t="shared" si="700"/>
        <v>0</v>
      </c>
      <c r="FI280" s="49">
        <f t="shared" si="701"/>
        <v>0</v>
      </c>
      <c r="FJ280" s="49">
        <f t="shared" si="702"/>
        <v>0</v>
      </c>
      <c r="FK280" s="49">
        <f t="shared" si="703"/>
        <v>0</v>
      </c>
      <c r="FL280" s="49">
        <f t="shared" si="704"/>
        <v>0</v>
      </c>
      <c r="FM280" s="49">
        <f t="shared" si="705"/>
        <v>0</v>
      </c>
      <c r="FN280" s="49">
        <f t="shared" si="693"/>
        <v>0</v>
      </c>
      <c r="FO280" s="49">
        <f t="shared" si="694"/>
        <v>0</v>
      </c>
      <c r="FP280" s="49">
        <f t="shared" si="695"/>
        <v>0</v>
      </c>
      <c r="FQ280" s="49">
        <f t="shared" si="696"/>
        <v>0</v>
      </c>
      <c r="FR280" s="49">
        <f t="shared" si="706"/>
        <v>0</v>
      </c>
      <c r="FS280" s="49">
        <f>IF(SUM(FF280:FF$298)=0,FF$299*FS$8/12,0)</f>
        <v>0</v>
      </c>
      <c r="FT280" s="49">
        <f>IF(SUM(FG280:FG$298)=0,FG$299*FT$8/12,0)</f>
        <v>0</v>
      </c>
      <c r="FU280" s="49">
        <f>IF(SUM(FH280:FH$298)=0,FH$299*FU$8/12,0)</f>
        <v>0</v>
      </c>
      <c r="FV280" s="49">
        <f>IF(SUM(FI280:FI$298)=0,FI$299*FV$8/12,0)</f>
        <v>0</v>
      </c>
      <c r="FW280" s="49">
        <f>IF(SUM(FJ280:FJ$298)=0,FJ$299*FW$8/12,0)</f>
        <v>0</v>
      </c>
      <c r="FX280" s="49">
        <f>IF(SUM(FK280:FK$298)=0,FK$299*FX$8/12,0)</f>
        <v>0</v>
      </c>
      <c r="FY280" s="49">
        <f>IF(SUM(FL280:FL$298)=0,FL$299*FY$8/12,0)</f>
        <v>0</v>
      </c>
      <c r="FZ280" s="49">
        <f>IF(SUM(FM280:FM$298)=0,FM$299*FZ$8/12,0)</f>
        <v>0</v>
      </c>
      <c r="GA280" s="49">
        <f>IF(SUM(FN280:FN$298)=0,FN$299*GA$8/12,0)</f>
        <v>0</v>
      </c>
      <c r="GB280" s="49">
        <f>IF(SUM(FO280:FO$298)=0,FO$299*GB$8/12,0)</f>
        <v>0</v>
      </c>
      <c r="GC280" s="49">
        <f>IF(SUM(FP280:FP$298)=0,FP$299*GC$8/12,0)</f>
        <v>0</v>
      </c>
      <c r="GD280" s="49">
        <f>IF(SUM(FQ280:FQ$298)=0,FQ$299*GD$8/12,0)</f>
        <v>0</v>
      </c>
      <c r="GE280" s="49">
        <f t="shared" si="707"/>
        <v>0</v>
      </c>
      <c r="GF280" s="49">
        <f t="shared" si="638"/>
        <v>0</v>
      </c>
      <c r="GG280" s="49">
        <f t="shared" si="641"/>
        <v>0</v>
      </c>
      <c r="GH280" s="49">
        <f t="shared" si="639"/>
        <v>0</v>
      </c>
      <c r="GI280" s="49">
        <f t="shared" si="642"/>
        <v>0</v>
      </c>
      <c r="GJ280" s="49">
        <f t="shared" si="640"/>
        <v>0</v>
      </c>
      <c r="GK280" s="21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  <c r="IW280" s="64"/>
      <c r="IX280" s="64"/>
      <c r="IY280" s="64"/>
      <c r="IZ280" s="64"/>
      <c r="JA280" s="64"/>
      <c r="JB280" s="64"/>
      <c r="JC280" s="64"/>
      <c r="JD280" s="64"/>
      <c r="JE280" s="64"/>
      <c r="JF280" s="64"/>
      <c r="JG280" s="64"/>
      <c r="JH280" s="64"/>
      <c r="JI280" s="64"/>
      <c r="JJ280" s="64"/>
      <c r="JK280" s="64"/>
      <c r="JL280" s="64"/>
      <c r="JM280" s="64"/>
      <c r="JN280" s="64"/>
      <c r="JO280" s="64"/>
      <c r="JP280" s="64"/>
      <c r="JQ280" s="64"/>
      <c r="JR280" s="64"/>
      <c r="JS280" s="64"/>
      <c r="JT280" s="64"/>
      <c r="JU280" s="64"/>
      <c r="JV280" s="64"/>
      <c r="JW280" s="64"/>
      <c r="JX280" s="64"/>
      <c r="JY280" s="64"/>
      <c r="JZ280" s="64"/>
      <c r="KA280" s="64"/>
      <c r="KB280" s="64"/>
      <c r="KC280" s="64"/>
      <c r="KD280" s="64"/>
      <c r="KE280" s="64"/>
      <c r="KF280" s="64"/>
      <c r="KG280" s="64"/>
      <c r="KH280" s="64"/>
      <c r="KI280" s="64"/>
      <c r="KJ280" s="64"/>
      <c r="KK280" s="64"/>
      <c r="KL280" s="64"/>
      <c r="KM280" s="64"/>
    </row>
    <row r="281" spans="1:299">
      <c r="A281" s="57"/>
      <c r="B281" s="38">
        <f>IF(SUM(J$9:J280)&gt;0.9,MAX(B$9:B280)+1,0)</f>
        <v>252</v>
      </c>
      <c r="C281" s="44">
        <f t="shared" si="614"/>
        <v>0</v>
      </c>
      <c r="D281" s="40">
        <v>52078</v>
      </c>
      <c r="E281" s="43">
        <f t="shared" si="643"/>
        <v>0</v>
      </c>
      <c r="F281" s="43">
        <f t="shared" si="644"/>
        <v>0</v>
      </c>
      <c r="G281" s="45">
        <f>IF(AND(B281=I$6,K280-I$1/(I$7-I$6+1)&gt;=0),ROUND(I$1/(I$7-I$6+1),0),IF(AND(SUM(G$10:G280)&gt;0,K280-G280&gt;=0),G280,IF(AND(SUM(G$10:G280)&gt;0),I$1-SUM(G$10:G280),0)))</f>
        <v>0</v>
      </c>
      <c r="H281" s="45">
        <f t="shared" si="645"/>
        <v>0</v>
      </c>
      <c r="I281" s="45">
        <f t="shared" si="646"/>
        <v>0</v>
      </c>
      <c r="J281" s="45">
        <f t="shared" si="569"/>
        <v>0</v>
      </c>
      <c r="K281" s="45">
        <f t="shared" si="647"/>
        <v>0</v>
      </c>
      <c r="L281" s="45">
        <f>IF(AND(J281&lt;&gt;0,SUM(J$9:J280)=0),ROUND(I$1*I$3,0),0)</f>
        <v>0</v>
      </c>
      <c r="M281" s="18"/>
      <c r="N281" s="38">
        <f>IF(SUM(V$9:V280)&gt;0.9,MAX(N$9:N280)+1,0)</f>
        <v>0</v>
      </c>
      <c r="O281" s="44">
        <f t="shared" si="615"/>
        <v>0</v>
      </c>
      <c r="P281" s="40">
        <f t="shared" si="616"/>
        <v>52078</v>
      </c>
      <c r="Q281" s="43">
        <f t="shared" si="592"/>
        <v>0</v>
      </c>
      <c r="R281" s="43">
        <f t="shared" si="570"/>
        <v>0</v>
      </c>
      <c r="S281" s="45">
        <f>IF(AND(N281=U$6,W280-U$1/(U$7-U$6+1)&gt;=0),ROUND(U$1/(U$7-U$6+1),0),IF(AND(SUM(S$10:S280)&gt;0,W280-S280&gt;=0),S280,IF(AND(SUM(S$10:S280)&gt;0),U$1-SUM(S$10:S280),0)))</f>
        <v>0</v>
      </c>
      <c r="T281" s="45">
        <f t="shared" si="648"/>
        <v>0</v>
      </c>
      <c r="U281" s="45">
        <f t="shared" si="649"/>
        <v>0</v>
      </c>
      <c r="V281" s="45">
        <f t="shared" si="571"/>
        <v>0</v>
      </c>
      <c r="W281" s="45">
        <f t="shared" si="650"/>
        <v>0</v>
      </c>
      <c r="X281" s="45">
        <f>IF(AND(V281&lt;&gt;0,SUM(V$9:V280)=0),ROUND(U$1*U$3,0),0)</f>
        <v>0</v>
      </c>
      <c r="Y281" s="18"/>
      <c r="Z281" s="38">
        <f>IF(SUM(AH$9:AH280)&gt;0.9,MAX(Z$9:Z280)+1,0)</f>
        <v>0</v>
      </c>
      <c r="AA281" s="44">
        <f t="shared" si="617"/>
        <v>0</v>
      </c>
      <c r="AB281" s="40">
        <f t="shared" si="618"/>
        <v>52078</v>
      </c>
      <c r="AC281" s="43">
        <f t="shared" si="593"/>
        <v>0</v>
      </c>
      <c r="AD281" s="43">
        <f t="shared" si="572"/>
        <v>0</v>
      </c>
      <c r="AE281" s="45">
        <f>IF(AND(Z281=AG$6,AI280-AG$1/(AG$7-AG$6+1)&gt;=0),ROUND(AG$1/(AG$7-AG$6+1),0),IF(AND(SUM(AE$10:AE280)&gt;0,AI280-AE280&gt;=0),AE280,IF(AND(SUM(AE$10:AE280)&gt;0),AG$1-SUM(AE$10:AE280),0)))</f>
        <v>0</v>
      </c>
      <c r="AF281" s="45">
        <f t="shared" si="651"/>
        <v>0</v>
      </c>
      <c r="AG281" s="45">
        <f t="shared" si="652"/>
        <v>0</v>
      </c>
      <c r="AH281" s="45">
        <f t="shared" si="573"/>
        <v>0</v>
      </c>
      <c r="AI281" s="45">
        <f t="shared" si="653"/>
        <v>0</v>
      </c>
      <c r="AJ281" s="45">
        <f>IF(AND(AH281&lt;&gt;0,SUM(AH$9:AH280)=0),ROUND(AG$1*AG$3,0),0)</f>
        <v>0</v>
      </c>
      <c r="AK281" s="18"/>
      <c r="AL281" s="38">
        <f>IF(SUM(AT$9:AT280)&gt;0.9,MAX(AL$9:AL280)+1,0)</f>
        <v>0</v>
      </c>
      <c r="AM281" s="44">
        <f t="shared" si="619"/>
        <v>0</v>
      </c>
      <c r="AN281" s="40">
        <f t="shared" si="620"/>
        <v>52078</v>
      </c>
      <c r="AO281" s="43">
        <f t="shared" si="594"/>
        <v>0</v>
      </c>
      <c r="AP281" s="43">
        <f t="shared" si="574"/>
        <v>0</v>
      </c>
      <c r="AQ281" s="45">
        <f>IF(AND(AL281=AS$6,AU280-AS$1/(AS$7-AS$6+1)&gt;=0),ROUND(AS$1/(AS$7-AS$6+1),0),IF(AND(SUM(AQ$10:AQ280)&gt;0,AU280-AQ280&gt;=0),AQ280,IF(AND(SUM(AQ$10:AQ280)&gt;0),AS$1-SUM(AQ$10:AQ280),0)))</f>
        <v>0</v>
      </c>
      <c r="AR281" s="45">
        <f t="shared" si="654"/>
        <v>0</v>
      </c>
      <c r="AS281" s="45">
        <f t="shared" si="655"/>
        <v>0</v>
      </c>
      <c r="AT281" s="45">
        <f t="shared" si="575"/>
        <v>0</v>
      </c>
      <c r="AU281" s="45">
        <f t="shared" si="656"/>
        <v>0</v>
      </c>
      <c r="AV281" s="45">
        <f>IF(AND(AT281&lt;&gt;0,SUM(AT$9:AT280)=0),ROUND(AS$1*AS$3,0),0)</f>
        <v>0</v>
      </c>
      <c r="AW281" s="18"/>
      <c r="AX281" s="38">
        <f>IF(SUM(BF$9:BF280)&gt;0.9,MAX(AX$9:AX280)+1,0)</f>
        <v>0</v>
      </c>
      <c r="AY281" s="44">
        <f t="shared" si="621"/>
        <v>0</v>
      </c>
      <c r="AZ281" s="40">
        <f t="shared" si="622"/>
        <v>52078</v>
      </c>
      <c r="BA281" s="43">
        <f t="shared" si="595"/>
        <v>0</v>
      </c>
      <c r="BB281" s="43">
        <f t="shared" si="576"/>
        <v>0</v>
      </c>
      <c r="BC281" s="45">
        <f>IF(AND(AX281=BE$6,BG280-BE$1/(BE$7-BE$6+1)&gt;=0),ROUND(BE$1/(BE$7-BE$6+1),0),IF(AND(SUM(BC$10:BC280)&gt;0,BG280-BC280&gt;=0),BC280,IF(AND(SUM(BC$10:BC280)&gt;0),BE$1-SUM(BC$10:BC280),0)))</f>
        <v>0</v>
      </c>
      <c r="BD281" s="45">
        <f t="shared" si="657"/>
        <v>0</v>
      </c>
      <c r="BE281" s="45">
        <f t="shared" si="658"/>
        <v>0</v>
      </c>
      <c r="BF281" s="45">
        <f t="shared" si="577"/>
        <v>0</v>
      </c>
      <c r="BG281" s="45">
        <f t="shared" si="659"/>
        <v>0</v>
      </c>
      <c r="BH281" s="45">
        <f>IF(AND(BF281&lt;&gt;0,SUM(BF$9:BF280)=0),ROUND(BE$1*BE$3,0),0)</f>
        <v>0</v>
      </c>
      <c r="BI281" s="18"/>
      <c r="BJ281" s="38">
        <f>IF(SUM(BR$9:BR280)&gt;0.9,MAX(BJ$9:BJ280)+1,0)</f>
        <v>0</v>
      </c>
      <c r="BK281" s="44">
        <f t="shared" si="623"/>
        <v>0</v>
      </c>
      <c r="BL281" s="40">
        <f t="shared" si="624"/>
        <v>52078</v>
      </c>
      <c r="BM281" s="43">
        <f t="shared" si="596"/>
        <v>0</v>
      </c>
      <c r="BN281" s="43">
        <f t="shared" si="578"/>
        <v>0</v>
      </c>
      <c r="BO281" s="45">
        <f>IF(AND(BJ281=BQ$6,BS280-BQ$1/(BQ$7-BQ$6+1)&gt;=0),ROUND(BQ$1/(BQ$7-BQ$6+1),0),IF(AND(SUM(BO$10:BO280)&gt;0,BS280-BO280&gt;=0),BO280,IF(AND(SUM(BO$10:BO280)&gt;0),BQ$1-SUM(BO$10:BO280),0)))</f>
        <v>0</v>
      </c>
      <c r="BP281" s="45">
        <f t="shared" si="660"/>
        <v>0</v>
      </c>
      <c r="BQ281" s="45">
        <f t="shared" si="661"/>
        <v>0</v>
      </c>
      <c r="BR281" s="45">
        <f t="shared" si="579"/>
        <v>0</v>
      </c>
      <c r="BS281" s="45">
        <f t="shared" si="662"/>
        <v>0</v>
      </c>
      <c r="BT281" s="45">
        <f>IF(AND(BR281&lt;&gt;0,SUM(BR$9:BR280)=0),ROUND(BQ$1*BQ$3,0),0)</f>
        <v>0</v>
      </c>
      <c r="BU281" s="18"/>
      <c r="BV281" s="38">
        <f>IF(SUM(CD$9:CD280)&gt;0.9,MAX(BV$9:BV280)+1,0)</f>
        <v>0</v>
      </c>
      <c r="BW281" s="44">
        <f t="shared" si="625"/>
        <v>0</v>
      </c>
      <c r="BX281" s="40">
        <f t="shared" si="626"/>
        <v>52078</v>
      </c>
      <c r="BY281" s="43">
        <f t="shared" si="597"/>
        <v>0</v>
      </c>
      <c r="BZ281" s="43">
        <f t="shared" si="580"/>
        <v>0</v>
      </c>
      <c r="CA281" s="45">
        <f>IF(AND(BV281=CC$6,CE280-CC$1/(CC$7-CC$6+1)&gt;=0),ROUND(CC$1/(CC$7-CC$6+1),0),IF(AND(SUM(CA$10:CA280)&gt;0,CE280-CA280&gt;=0),CA280,IF(AND(SUM(CA$10:CA280)&gt;0),CC$1-SUM(CA$10:CA280),0)))</f>
        <v>0</v>
      </c>
      <c r="CB281" s="45">
        <f t="shared" si="663"/>
        <v>0</v>
      </c>
      <c r="CC281" s="45">
        <f t="shared" si="664"/>
        <v>0</v>
      </c>
      <c r="CD281" s="45">
        <f t="shared" si="581"/>
        <v>0</v>
      </c>
      <c r="CE281" s="45">
        <f t="shared" si="665"/>
        <v>0</v>
      </c>
      <c r="CF281" s="45">
        <f>IF(AND(CD281&lt;&gt;0,SUM(CD$9:CD280)=0),ROUND(CC$1*CC$3,0),0)</f>
        <v>0</v>
      </c>
      <c r="CG281" s="18"/>
      <c r="CH281" s="38">
        <f>IF(SUM(CP$9:CP280)&gt;0.9,MAX(CH$9:CH280)+1,0)</f>
        <v>0</v>
      </c>
      <c r="CI281" s="44">
        <f t="shared" si="627"/>
        <v>0</v>
      </c>
      <c r="CJ281" s="40">
        <f t="shared" si="628"/>
        <v>52078</v>
      </c>
      <c r="CK281" s="43">
        <f t="shared" si="598"/>
        <v>0</v>
      </c>
      <c r="CL281" s="43">
        <f t="shared" si="582"/>
        <v>0</v>
      </c>
      <c r="CM281" s="45">
        <f>IF(AND(CH281=CO$6,CQ280-CO$1/(CO$7-CO$6+1)&gt;=0),ROUND(CO$1/(CO$7-CO$6+1),0),IF(AND(SUM(CM$10:CM280)&gt;0,CQ280-CM280&gt;=0),CM280,IF(AND(SUM(CM$10:CM280)&gt;0),CO$1-SUM(CM$10:CM280),0)))</f>
        <v>0</v>
      </c>
      <c r="CN281" s="45">
        <f t="shared" si="666"/>
        <v>0</v>
      </c>
      <c r="CO281" s="45">
        <f t="shared" si="667"/>
        <v>0</v>
      </c>
      <c r="CP281" s="45">
        <f t="shared" si="583"/>
        <v>0</v>
      </c>
      <c r="CQ281" s="45">
        <f t="shared" si="668"/>
        <v>0</v>
      </c>
      <c r="CR281" s="45">
        <f>IF(AND(CP281&lt;&gt;0,SUM(CP$9:CP280)=0),ROUND(CO$1*CO$3,0),0)</f>
        <v>0</v>
      </c>
      <c r="CS281" s="18"/>
      <c r="CT281" s="38">
        <f>IF(SUM(DB$9:DB280)&gt;0.9,MAX(CT$9:CT280)+1,0)</f>
        <v>0</v>
      </c>
      <c r="CU281" s="44">
        <f t="shared" si="629"/>
        <v>0</v>
      </c>
      <c r="CV281" s="40">
        <f t="shared" si="630"/>
        <v>52078</v>
      </c>
      <c r="CW281" s="43">
        <f t="shared" si="599"/>
        <v>0</v>
      </c>
      <c r="CX281" s="43">
        <f t="shared" si="584"/>
        <v>0</v>
      </c>
      <c r="CY281" s="45">
        <f>IF(AND(CT281=DA$6,DC280-DA$1/(DA$7-DA$6+1)&gt;=0),ROUND(DA$1/(DA$7-DA$6+1),0),IF(AND(SUM(CY$10:CY280)&gt;0,DC280-CY280&gt;=0),CY280,IF(AND(SUM(CY$10:CY280)&gt;0),DA$1-SUM(CY$10:CY280),0)))</f>
        <v>0</v>
      </c>
      <c r="CZ281" s="45">
        <f t="shared" si="669"/>
        <v>0</v>
      </c>
      <c r="DA281" s="45">
        <f t="shared" si="670"/>
        <v>0</v>
      </c>
      <c r="DB281" s="45">
        <f t="shared" si="585"/>
        <v>0</v>
      </c>
      <c r="DC281" s="45">
        <f t="shared" si="671"/>
        <v>0</v>
      </c>
      <c r="DD281" s="45">
        <f>IF(AND(DB281&lt;&gt;0,SUM(DB$9:DB280)=0),ROUND(DA$1*DA$3,0),0)</f>
        <v>0</v>
      </c>
      <c r="DE281" s="18"/>
      <c r="DF281" s="38">
        <f>IF(SUM(DN$9:DN280)&gt;0.9,MAX(DF$9:DF280)+1,0)</f>
        <v>0</v>
      </c>
      <c r="DG281" s="44">
        <f t="shared" si="631"/>
        <v>0</v>
      </c>
      <c r="DH281" s="40">
        <f t="shared" si="632"/>
        <v>52078</v>
      </c>
      <c r="DI281" s="43">
        <f t="shared" si="600"/>
        <v>0</v>
      </c>
      <c r="DJ281" s="43">
        <f t="shared" si="586"/>
        <v>0</v>
      </c>
      <c r="DK281" s="45">
        <f>IF(AND(DF281=DM$6,DO280-DM$1/(DM$7-DM$6+1)&gt;=0),ROUND(DM$1/(DM$7-DM$6+1),0),IF(AND(SUM(DK$10:DK280)&gt;0,DO280-DK280&gt;=0),DK280,IF(AND(SUM(DK$10:DK280)&gt;0),DM$1-SUM(DK$10:DK280),0)))</f>
        <v>0</v>
      </c>
      <c r="DL281" s="45">
        <f t="shared" si="672"/>
        <v>0</v>
      </c>
      <c r="DM281" s="45">
        <f t="shared" si="673"/>
        <v>0</v>
      </c>
      <c r="DN281" s="45">
        <f t="shared" si="587"/>
        <v>0</v>
      </c>
      <c r="DO281" s="45">
        <f t="shared" si="674"/>
        <v>0</v>
      </c>
      <c r="DP281" s="45">
        <f>IF(AND(DN281&lt;&gt;0,SUM(DN$9:DN280)=0),ROUND(DM$1*DM$3,0),0)</f>
        <v>0</v>
      </c>
      <c r="DQ281" s="18"/>
      <c r="DR281" s="38">
        <f>IF(SUM(DZ$9:DZ280)&gt;0.9,MAX(DR$9:DR280)+1,0)</f>
        <v>0</v>
      </c>
      <c r="DS281" s="44">
        <f t="shared" si="633"/>
        <v>0</v>
      </c>
      <c r="DT281" s="40">
        <f t="shared" si="634"/>
        <v>52078</v>
      </c>
      <c r="DU281" s="43">
        <f t="shared" si="601"/>
        <v>0</v>
      </c>
      <c r="DV281" s="43">
        <f t="shared" si="588"/>
        <v>0</v>
      </c>
      <c r="DW281" s="45">
        <f>IF(AND(DR281=DY$6,EA280-DY$1/(DY$7-DY$6+1)&gt;=0),ROUND(DY$1/(DY$7-DY$6+1),0),IF(AND(SUM(DW$10:DW280)&gt;0,EA280-DW280&gt;=0),DW280,IF(AND(SUM(DW$10:DW280)&gt;0),DY$1-SUM(DW$10:DW280),0)))</f>
        <v>0</v>
      </c>
      <c r="DX281" s="45">
        <f t="shared" si="675"/>
        <v>0</v>
      </c>
      <c r="DY281" s="45">
        <f t="shared" si="676"/>
        <v>0</v>
      </c>
      <c r="DZ281" s="45">
        <f t="shared" si="589"/>
        <v>0</v>
      </c>
      <c r="EA281" s="45">
        <f t="shared" si="677"/>
        <v>0</v>
      </c>
      <c r="EB281" s="45">
        <f>IF(AND(DZ281&lt;&gt;0,SUM(DZ$9:DZ280)=0),ROUND(DY$1*DY$3,0),0)</f>
        <v>0</v>
      </c>
      <c r="EC281" s="18"/>
      <c r="ED281" s="38">
        <f>IF(SUM(EL$9:EL280)&gt;0.9,MAX(ED$9:ED280)+1,0)</f>
        <v>0</v>
      </c>
      <c r="EE281" s="44">
        <f t="shared" si="635"/>
        <v>0</v>
      </c>
      <c r="EF281" s="40">
        <f t="shared" si="636"/>
        <v>52078</v>
      </c>
      <c r="EG281" s="43">
        <f t="shared" si="602"/>
        <v>0</v>
      </c>
      <c r="EH281" s="43">
        <f t="shared" si="590"/>
        <v>0</v>
      </c>
      <c r="EI281" s="45">
        <f>IF(AND(ED281=EK$6,EM280-EK$1/(EK$7-EK$6+1)&gt;=0),ROUND(EK$1/(EK$7-EK$6+1),0),IF(AND(SUM(EI$10:EI280)&gt;0,EM280-EI280&gt;=0),EI280,IF(AND(SUM(EI$10:EI280)&gt;0),EK$1-SUM(EI$10:EI280),0)))</f>
        <v>0</v>
      </c>
      <c r="EJ281" s="45">
        <f t="shared" si="678"/>
        <v>0</v>
      </c>
      <c r="EK281" s="45">
        <f t="shared" si="679"/>
        <v>0</v>
      </c>
      <c r="EL281" s="45">
        <f t="shared" si="591"/>
        <v>0</v>
      </c>
      <c r="EM281" s="45">
        <f t="shared" si="680"/>
        <v>0</v>
      </c>
      <c r="EN281" s="45">
        <f>IF(AND(EL281&lt;&gt;0,SUM(EL$9:EL280)=0),ROUND(EK$1*EK$3,0),0)</f>
        <v>0</v>
      </c>
      <c r="EO281" s="21"/>
      <c r="EP281" s="46">
        <f t="shared" si="697"/>
        <v>253</v>
      </c>
      <c r="EQ281" s="47">
        <f t="shared" si="681"/>
        <v>52078</v>
      </c>
      <c r="ER281" s="48">
        <f t="shared" si="568"/>
        <v>0</v>
      </c>
      <c r="ES281" s="48">
        <f t="shared" si="682"/>
        <v>0</v>
      </c>
      <c r="ET281" s="48">
        <f t="shared" si="683"/>
        <v>0</v>
      </c>
      <c r="EU281" s="48">
        <f t="shared" si="684"/>
        <v>0</v>
      </c>
      <c r="EV281" s="48">
        <f t="shared" si="685"/>
        <v>0</v>
      </c>
      <c r="EW281" s="48">
        <f t="shared" si="686"/>
        <v>0</v>
      </c>
      <c r="EX281" s="48">
        <f t="shared" si="687"/>
        <v>0</v>
      </c>
      <c r="EY281" s="48">
        <f t="shared" si="688"/>
        <v>0</v>
      </c>
      <c r="EZ281" s="48">
        <f t="shared" si="689"/>
        <v>0</v>
      </c>
      <c r="FA281" s="48">
        <f t="shared" si="690"/>
        <v>0</v>
      </c>
      <c r="FB281" s="48">
        <f t="shared" si="691"/>
        <v>0</v>
      </c>
      <c r="FC281" s="48">
        <f t="shared" si="692"/>
        <v>0</v>
      </c>
      <c r="FD281" s="48">
        <f t="shared" si="637"/>
        <v>0</v>
      </c>
      <c r="FE281" s="49">
        <f t="shared" si="613"/>
        <v>0</v>
      </c>
      <c r="FF281" s="49">
        <f t="shared" si="698"/>
        <v>0</v>
      </c>
      <c r="FG281" s="49">
        <f t="shared" si="699"/>
        <v>0</v>
      </c>
      <c r="FH281" s="49">
        <f t="shared" si="700"/>
        <v>0</v>
      </c>
      <c r="FI281" s="49">
        <f t="shared" si="701"/>
        <v>0</v>
      </c>
      <c r="FJ281" s="49">
        <f t="shared" si="702"/>
        <v>0</v>
      </c>
      <c r="FK281" s="49">
        <f t="shared" si="703"/>
        <v>0</v>
      </c>
      <c r="FL281" s="49">
        <f t="shared" si="704"/>
        <v>0</v>
      </c>
      <c r="FM281" s="49">
        <f t="shared" si="705"/>
        <v>0</v>
      </c>
      <c r="FN281" s="49">
        <f t="shared" si="693"/>
        <v>0</v>
      </c>
      <c r="FO281" s="49">
        <f t="shared" si="694"/>
        <v>0</v>
      </c>
      <c r="FP281" s="49">
        <f t="shared" si="695"/>
        <v>0</v>
      </c>
      <c r="FQ281" s="49">
        <f t="shared" si="696"/>
        <v>0</v>
      </c>
      <c r="FR281" s="49">
        <f t="shared" si="706"/>
        <v>0</v>
      </c>
      <c r="FS281" s="49">
        <f>IF(SUM(FF281:FF$298)=0,FF$299*FS$8/12,0)</f>
        <v>0</v>
      </c>
      <c r="FT281" s="49">
        <f>IF(SUM(FG281:FG$298)=0,FG$299*FT$8/12,0)</f>
        <v>0</v>
      </c>
      <c r="FU281" s="49">
        <f>IF(SUM(FH281:FH$298)=0,FH$299*FU$8/12,0)</f>
        <v>0</v>
      </c>
      <c r="FV281" s="49">
        <f>IF(SUM(FI281:FI$298)=0,FI$299*FV$8/12,0)</f>
        <v>0</v>
      </c>
      <c r="FW281" s="49">
        <f>IF(SUM(FJ281:FJ$298)=0,FJ$299*FW$8/12,0)</f>
        <v>0</v>
      </c>
      <c r="FX281" s="49">
        <f>IF(SUM(FK281:FK$298)=0,FK$299*FX$8/12,0)</f>
        <v>0</v>
      </c>
      <c r="FY281" s="49">
        <f>IF(SUM(FL281:FL$298)=0,FL$299*FY$8/12,0)</f>
        <v>0</v>
      </c>
      <c r="FZ281" s="49">
        <f>IF(SUM(FM281:FM$298)=0,FM$299*FZ$8/12,0)</f>
        <v>0</v>
      </c>
      <c r="GA281" s="49">
        <f>IF(SUM(FN281:FN$298)=0,FN$299*GA$8/12,0)</f>
        <v>0</v>
      </c>
      <c r="GB281" s="49">
        <f>IF(SUM(FO281:FO$298)=0,FO$299*GB$8/12,0)</f>
        <v>0</v>
      </c>
      <c r="GC281" s="49">
        <f>IF(SUM(FP281:FP$298)=0,FP$299*GC$8/12,0)</f>
        <v>0</v>
      </c>
      <c r="GD281" s="49">
        <f>IF(SUM(FQ281:FQ$298)=0,FQ$299*GD$8/12,0)</f>
        <v>0</v>
      </c>
      <c r="GE281" s="49">
        <f t="shared" si="707"/>
        <v>0</v>
      </c>
      <c r="GF281" s="49">
        <f t="shared" si="638"/>
        <v>0</v>
      </c>
      <c r="GG281" s="49">
        <f t="shared" si="641"/>
        <v>0</v>
      </c>
      <c r="GH281" s="49">
        <f t="shared" si="639"/>
        <v>0</v>
      </c>
      <c r="GI281" s="49">
        <f t="shared" si="642"/>
        <v>0</v>
      </c>
      <c r="GJ281" s="49">
        <f t="shared" si="640"/>
        <v>0</v>
      </c>
      <c r="GK281" s="21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  <c r="IW281" s="64"/>
      <c r="IX281" s="64"/>
      <c r="IY281" s="64"/>
      <c r="IZ281" s="64"/>
      <c r="JA281" s="64"/>
      <c r="JB281" s="64"/>
      <c r="JC281" s="64"/>
      <c r="JD281" s="64"/>
      <c r="JE281" s="64"/>
      <c r="JF281" s="64"/>
      <c r="JG281" s="64"/>
      <c r="JH281" s="64"/>
      <c r="JI281" s="64"/>
      <c r="JJ281" s="64"/>
      <c r="JK281" s="64"/>
      <c r="JL281" s="64"/>
      <c r="JM281" s="64"/>
      <c r="JN281" s="64"/>
      <c r="JO281" s="64"/>
      <c r="JP281" s="64"/>
      <c r="JQ281" s="64"/>
      <c r="JR281" s="64"/>
      <c r="JS281" s="64"/>
      <c r="JT281" s="64"/>
      <c r="JU281" s="64"/>
      <c r="JV281" s="64"/>
      <c r="JW281" s="64"/>
      <c r="JX281" s="64"/>
      <c r="JY281" s="64"/>
      <c r="JZ281" s="64"/>
      <c r="KA281" s="64"/>
      <c r="KB281" s="64"/>
      <c r="KC281" s="64"/>
      <c r="KD281" s="64"/>
      <c r="KE281" s="64"/>
      <c r="KF281" s="64"/>
      <c r="KG281" s="64"/>
      <c r="KH281" s="64"/>
      <c r="KI281" s="64"/>
      <c r="KJ281" s="64"/>
      <c r="KK281" s="64"/>
      <c r="KL281" s="64"/>
      <c r="KM281" s="64"/>
    </row>
    <row r="282" spans="1:299">
      <c r="A282" s="57"/>
      <c r="B282" s="38">
        <f>IF(SUM(J$9:J281)&gt;0.9,MAX(B$9:B281)+1,0)</f>
        <v>253</v>
      </c>
      <c r="C282" s="44">
        <f t="shared" si="614"/>
        <v>0</v>
      </c>
      <c r="D282" s="40">
        <v>52109</v>
      </c>
      <c r="E282" s="43">
        <f t="shared" si="643"/>
        <v>0</v>
      </c>
      <c r="F282" s="43">
        <f t="shared" si="644"/>
        <v>0</v>
      </c>
      <c r="G282" s="45">
        <f>IF(AND(B282=I$6,K281-I$1/(I$7-I$6+1)&gt;=0),ROUND(I$1/(I$7-I$6+1),0),IF(AND(SUM(G$10:G281)&gt;0,K281-G281&gt;=0),G281,IF(AND(SUM(G$10:G281)&gt;0),I$1-SUM(G$10:G281),0)))</f>
        <v>0</v>
      </c>
      <c r="H282" s="45">
        <f t="shared" si="645"/>
        <v>0</v>
      </c>
      <c r="I282" s="45">
        <f t="shared" si="646"/>
        <v>0</v>
      </c>
      <c r="J282" s="45">
        <f t="shared" si="569"/>
        <v>0</v>
      </c>
      <c r="K282" s="45">
        <f t="shared" si="647"/>
        <v>0</v>
      </c>
      <c r="L282" s="45">
        <f>IF(AND(J282&lt;&gt;0,SUM(J$9:J281)=0),ROUND(I$1*I$3,0),0)</f>
        <v>0</v>
      </c>
      <c r="M282" s="18"/>
      <c r="N282" s="38">
        <f>IF(SUM(V$9:V281)&gt;0.9,MAX(N$9:N281)+1,0)</f>
        <v>0</v>
      </c>
      <c r="O282" s="44">
        <f t="shared" si="615"/>
        <v>0</v>
      </c>
      <c r="P282" s="40">
        <f t="shared" si="616"/>
        <v>52109</v>
      </c>
      <c r="Q282" s="43">
        <f t="shared" si="592"/>
        <v>0</v>
      </c>
      <c r="R282" s="43">
        <f t="shared" si="570"/>
        <v>0</v>
      </c>
      <c r="S282" s="45">
        <f>IF(AND(N282=U$6,W281-U$1/(U$7-U$6+1)&gt;=0),ROUND(U$1/(U$7-U$6+1),0),IF(AND(SUM(S$10:S281)&gt;0,W281-S281&gt;=0),S281,IF(AND(SUM(S$10:S281)&gt;0),U$1-SUM(S$10:S281),0)))</f>
        <v>0</v>
      </c>
      <c r="T282" s="45">
        <f t="shared" si="648"/>
        <v>0</v>
      </c>
      <c r="U282" s="45">
        <f t="shared" si="649"/>
        <v>0</v>
      </c>
      <c r="V282" s="45">
        <f t="shared" si="571"/>
        <v>0</v>
      </c>
      <c r="W282" s="45">
        <f t="shared" si="650"/>
        <v>0</v>
      </c>
      <c r="X282" s="45">
        <f>IF(AND(V282&lt;&gt;0,SUM(V$9:V281)=0),ROUND(U$1*U$3,0),0)</f>
        <v>0</v>
      </c>
      <c r="Y282" s="18"/>
      <c r="Z282" s="38">
        <f>IF(SUM(AH$9:AH281)&gt;0.9,MAX(Z$9:Z281)+1,0)</f>
        <v>0</v>
      </c>
      <c r="AA282" s="44">
        <f t="shared" si="617"/>
        <v>0</v>
      </c>
      <c r="AB282" s="40">
        <f t="shared" si="618"/>
        <v>52109</v>
      </c>
      <c r="AC282" s="43">
        <f t="shared" si="593"/>
        <v>0</v>
      </c>
      <c r="AD282" s="43">
        <f t="shared" si="572"/>
        <v>0</v>
      </c>
      <c r="AE282" s="45">
        <f>IF(AND(Z282=AG$6,AI281-AG$1/(AG$7-AG$6+1)&gt;=0),ROUND(AG$1/(AG$7-AG$6+1),0),IF(AND(SUM(AE$10:AE281)&gt;0,AI281-AE281&gt;=0),AE281,IF(AND(SUM(AE$10:AE281)&gt;0),AG$1-SUM(AE$10:AE281),0)))</f>
        <v>0</v>
      </c>
      <c r="AF282" s="45">
        <f t="shared" si="651"/>
        <v>0</v>
      </c>
      <c r="AG282" s="45">
        <f t="shared" si="652"/>
        <v>0</v>
      </c>
      <c r="AH282" s="45">
        <f t="shared" si="573"/>
        <v>0</v>
      </c>
      <c r="AI282" s="45">
        <f t="shared" si="653"/>
        <v>0</v>
      </c>
      <c r="AJ282" s="45">
        <f>IF(AND(AH282&lt;&gt;0,SUM(AH$9:AH281)=0),ROUND(AG$1*AG$3,0),0)</f>
        <v>0</v>
      </c>
      <c r="AK282" s="18"/>
      <c r="AL282" s="38">
        <f>IF(SUM(AT$9:AT281)&gt;0.9,MAX(AL$9:AL281)+1,0)</f>
        <v>0</v>
      </c>
      <c r="AM282" s="44">
        <f t="shared" si="619"/>
        <v>0</v>
      </c>
      <c r="AN282" s="40">
        <f t="shared" si="620"/>
        <v>52109</v>
      </c>
      <c r="AO282" s="43">
        <f t="shared" si="594"/>
        <v>0</v>
      </c>
      <c r="AP282" s="43">
        <f t="shared" si="574"/>
        <v>0</v>
      </c>
      <c r="AQ282" s="45">
        <f>IF(AND(AL282=AS$6,AU281-AS$1/(AS$7-AS$6+1)&gt;=0),ROUND(AS$1/(AS$7-AS$6+1),0),IF(AND(SUM(AQ$10:AQ281)&gt;0,AU281-AQ281&gt;=0),AQ281,IF(AND(SUM(AQ$10:AQ281)&gt;0),AS$1-SUM(AQ$10:AQ281),0)))</f>
        <v>0</v>
      </c>
      <c r="AR282" s="45">
        <f t="shared" si="654"/>
        <v>0</v>
      </c>
      <c r="AS282" s="45">
        <f t="shared" si="655"/>
        <v>0</v>
      </c>
      <c r="AT282" s="45">
        <f t="shared" si="575"/>
        <v>0</v>
      </c>
      <c r="AU282" s="45">
        <f t="shared" si="656"/>
        <v>0</v>
      </c>
      <c r="AV282" s="45">
        <f>IF(AND(AT282&lt;&gt;0,SUM(AT$9:AT281)=0),ROUND(AS$1*AS$3,0),0)</f>
        <v>0</v>
      </c>
      <c r="AW282" s="18"/>
      <c r="AX282" s="38">
        <f>IF(SUM(BF$9:BF281)&gt;0.9,MAX(AX$9:AX281)+1,0)</f>
        <v>0</v>
      </c>
      <c r="AY282" s="44">
        <f t="shared" si="621"/>
        <v>0</v>
      </c>
      <c r="AZ282" s="40">
        <f t="shared" si="622"/>
        <v>52109</v>
      </c>
      <c r="BA282" s="43">
        <f t="shared" si="595"/>
        <v>0</v>
      </c>
      <c r="BB282" s="43">
        <f t="shared" si="576"/>
        <v>0</v>
      </c>
      <c r="BC282" s="45">
        <f>IF(AND(AX282=BE$6,BG281-BE$1/(BE$7-BE$6+1)&gt;=0),ROUND(BE$1/(BE$7-BE$6+1),0),IF(AND(SUM(BC$10:BC281)&gt;0,BG281-BC281&gt;=0),BC281,IF(AND(SUM(BC$10:BC281)&gt;0),BE$1-SUM(BC$10:BC281),0)))</f>
        <v>0</v>
      </c>
      <c r="BD282" s="45">
        <f t="shared" si="657"/>
        <v>0</v>
      </c>
      <c r="BE282" s="45">
        <f t="shared" si="658"/>
        <v>0</v>
      </c>
      <c r="BF282" s="45">
        <f t="shared" si="577"/>
        <v>0</v>
      </c>
      <c r="BG282" s="45">
        <f t="shared" si="659"/>
        <v>0</v>
      </c>
      <c r="BH282" s="45">
        <f>IF(AND(BF282&lt;&gt;0,SUM(BF$9:BF281)=0),ROUND(BE$1*BE$3,0),0)</f>
        <v>0</v>
      </c>
      <c r="BI282" s="18"/>
      <c r="BJ282" s="38">
        <f>IF(SUM(BR$9:BR281)&gt;0.9,MAX(BJ$9:BJ281)+1,0)</f>
        <v>0</v>
      </c>
      <c r="BK282" s="44">
        <f t="shared" si="623"/>
        <v>0</v>
      </c>
      <c r="BL282" s="40">
        <f t="shared" si="624"/>
        <v>52109</v>
      </c>
      <c r="BM282" s="43">
        <f t="shared" si="596"/>
        <v>0</v>
      </c>
      <c r="BN282" s="43">
        <f t="shared" si="578"/>
        <v>0</v>
      </c>
      <c r="BO282" s="45">
        <f>IF(AND(BJ282=BQ$6,BS281-BQ$1/(BQ$7-BQ$6+1)&gt;=0),ROUND(BQ$1/(BQ$7-BQ$6+1),0),IF(AND(SUM(BO$10:BO281)&gt;0,BS281-BO281&gt;=0),BO281,IF(AND(SUM(BO$10:BO281)&gt;0),BQ$1-SUM(BO$10:BO281),0)))</f>
        <v>0</v>
      </c>
      <c r="BP282" s="45">
        <f t="shared" si="660"/>
        <v>0</v>
      </c>
      <c r="BQ282" s="45">
        <f t="shared" si="661"/>
        <v>0</v>
      </c>
      <c r="BR282" s="45">
        <f t="shared" si="579"/>
        <v>0</v>
      </c>
      <c r="BS282" s="45">
        <f t="shared" si="662"/>
        <v>0</v>
      </c>
      <c r="BT282" s="45">
        <f>IF(AND(BR282&lt;&gt;0,SUM(BR$9:BR281)=0),ROUND(BQ$1*BQ$3,0),0)</f>
        <v>0</v>
      </c>
      <c r="BU282" s="18"/>
      <c r="BV282" s="38">
        <f>IF(SUM(CD$9:CD281)&gt;0.9,MAX(BV$9:BV281)+1,0)</f>
        <v>0</v>
      </c>
      <c r="BW282" s="44">
        <f t="shared" si="625"/>
        <v>0</v>
      </c>
      <c r="BX282" s="40">
        <f t="shared" si="626"/>
        <v>52109</v>
      </c>
      <c r="BY282" s="43">
        <f t="shared" si="597"/>
        <v>0</v>
      </c>
      <c r="BZ282" s="43">
        <f t="shared" si="580"/>
        <v>0</v>
      </c>
      <c r="CA282" s="45">
        <f>IF(AND(BV282=CC$6,CE281-CC$1/(CC$7-CC$6+1)&gt;=0),ROUND(CC$1/(CC$7-CC$6+1),0),IF(AND(SUM(CA$10:CA281)&gt;0,CE281-CA281&gt;=0),CA281,IF(AND(SUM(CA$10:CA281)&gt;0),CC$1-SUM(CA$10:CA281),0)))</f>
        <v>0</v>
      </c>
      <c r="CB282" s="45">
        <f t="shared" si="663"/>
        <v>0</v>
      </c>
      <c r="CC282" s="45">
        <f t="shared" si="664"/>
        <v>0</v>
      </c>
      <c r="CD282" s="45">
        <f t="shared" si="581"/>
        <v>0</v>
      </c>
      <c r="CE282" s="45">
        <f t="shared" si="665"/>
        <v>0</v>
      </c>
      <c r="CF282" s="45">
        <f>IF(AND(CD282&lt;&gt;0,SUM(CD$9:CD281)=0),ROUND(CC$1*CC$3,0),0)</f>
        <v>0</v>
      </c>
      <c r="CG282" s="18"/>
      <c r="CH282" s="38">
        <f>IF(SUM(CP$9:CP281)&gt;0.9,MAX(CH$9:CH281)+1,0)</f>
        <v>0</v>
      </c>
      <c r="CI282" s="44">
        <f t="shared" si="627"/>
        <v>0</v>
      </c>
      <c r="CJ282" s="40">
        <f t="shared" si="628"/>
        <v>52109</v>
      </c>
      <c r="CK282" s="43">
        <f t="shared" si="598"/>
        <v>0</v>
      </c>
      <c r="CL282" s="43">
        <f t="shared" si="582"/>
        <v>0</v>
      </c>
      <c r="CM282" s="45">
        <f>IF(AND(CH282=CO$6,CQ281-CO$1/(CO$7-CO$6+1)&gt;=0),ROUND(CO$1/(CO$7-CO$6+1),0),IF(AND(SUM(CM$10:CM281)&gt;0,CQ281-CM281&gt;=0),CM281,IF(AND(SUM(CM$10:CM281)&gt;0),CO$1-SUM(CM$10:CM281),0)))</f>
        <v>0</v>
      </c>
      <c r="CN282" s="45">
        <f t="shared" si="666"/>
        <v>0</v>
      </c>
      <c r="CO282" s="45">
        <f t="shared" si="667"/>
        <v>0</v>
      </c>
      <c r="CP282" s="45">
        <f t="shared" si="583"/>
        <v>0</v>
      </c>
      <c r="CQ282" s="45">
        <f t="shared" si="668"/>
        <v>0</v>
      </c>
      <c r="CR282" s="45">
        <f>IF(AND(CP282&lt;&gt;0,SUM(CP$9:CP281)=0),ROUND(CO$1*CO$3,0),0)</f>
        <v>0</v>
      </c>
      <c r="CS282" s="18"/>
      <c r="CT282" s="38">
        <f>IF(SUM(DB$9:DB281)&gt;0.9,MAX(CT$9:CT281)+1,0)</f>
        <v>0</v>
      </c>
      <c r="CU282" s="44">
        <f t="shared" si="629"/>
        <v>0</v>
      </c>
      <c r="CV282" s="40">
        <f t="shared" si="630"/>
        <v>52109</v>
      </c>
      <c r="CW282" s="43">
        <f t="shared" si="599"/>
        <v>0</v>
      </c>
      <c r="CX282" s="43">
        <f t="shared" si="584"/>
        <v>0</v>
      </c>
      <c r="CY282" s="45">
        <f>IF(AND(CT282=DA$6,DC281-DA$1/(DA$7-DA$6+1)&gt;=0),ROUND(DA$1/(DA$7-DA$6+1),0),IF(AND(SUM(CY$10:CY281)&gt;0,DC281-CY281&gt;=0),CY281,IF(AND(SUM(CY$10:CY281)&gt;0),DA$1-SUM(CY$10:CY281),0)))</f>
        <v>0</v>
      </c>
      <c r="CZ282" s="45">
        <f t="shared" si="669"/>
        <v>0</v>
      </c>
      <c r="DA282" s="45">
        <f t="shared" si="670"/>
        <v>0</v>
      </c>
      <c r="DB282" s="45">
        <f t="shared" si="585"/>
        <v>0</v>
      </c>
      <c r="DC282" s="45">
        <f t="shared" si="671"/>
        <v>0</v>
      </c>
      <c r="DD282" s="45">
        <f>IF(AND(DB282&lt;&gt;0,SUM(DB$9:DB281)=0),ROUND(DA$1*DA$3,0),0)</f>
        <v>0</v>
      </c>
      <c r="DE282" s="18"/>
      <c r="DF282" s="38">
        <f>IF(SUM(DN$9:DN281)&gt;0.9,MAX(DF$9:DF281)+1,0)</f>
        <v>0</v>
      </c>
      <c r="DG282" s="44">
        <f t="shared" si="631"/>
        <v>0</v>
      </c>
      <c r="DH282" s="40">
        <f t="shared" si="632"/>
        <v>52109</v>
      </c>
      <c r="DI282" s="43">
        <f t="shared" si="600"/>
        <v>0</v>
      </c>
      <c r="DJ282" s="43">
        <f t="shared" si="586"/>
        <v>0</v>
      </c>
      <c r="DK282" s="45">
        <f>IF(AND(DF282=DM$6,DO281-DM$1/(DM$7-DM$6+1)&gt;=0),ROUND(DM$1/(DM$7-DM$6+1),0),IF(AND(SUM(DK$10:DK281)&gt;0,DO281-DK281&gt;=0),DK281,IF(AND(SUM(DK$10:DK281)&gt;0),DM$1-SUM(DK$10:DK281),0)))</f>
        <v>0</v>
      </c>
      <c r="DL282" s="45">
        <f t="shared" si="672"/>
        <v>0</v>
      </c>
      <c r="DM282" s="45">
        <f t="shared" si="673"/>
        <v>0</v>
      </c>
      <c r="DN282" s="45">
        <f t="shared" si="587"/>
        <v>0</v>
      </c>
      <c r="DO282" s="45">
        <f t="shared" si="674"/>
        <v>0</v>
      </c>
      <c r="DP282" s="45">
        <f>IF(AND(DN282&lt;&gt;0,SUM(DN$9:DN281)=0),ROUND(DM$1*DM$3,0),0)</f>
        <v>0</v>
      </c>
      <c r="DQ282" s="18"/>
      <c r="DR282" s="38">
        <f>IF(SUM(DZ$9:DZ281)&gt;0.9,MAX(DR$9:DR281)+1,0)</f>
        <v>0</v>
      </c>
      <c r="DS282" s="44">
        <f t="shared" si="633"/>
        <v>0</v>
      </c>
      <c r="DT282" s="40">
        <f t="shared" si="634"/>
        <v>52109</v>
      </c>
      <c r="DU282" s="43">
        <f t="shared" si="601"/>
        <v>0</v>
      </c>
      <c r="DV282" s="43">
        <f t="shared" si="588"/>
        <v>0</v>
      </c>
      <c r="DW282" s="45">
        <f>IF(AND(DR282=DY$6,EA281-DY$1/(DY$7-DY$6+1)&gt;=0),ROUND(DY$1/(DY$7-DY$6+1),0),IF(AND(SUM(DW$10:DW281)&gt;0,EA281-DW281&gt;=0),DW281,IF(AND(SUM(DW$10:DW281)&gt;0),DY$1-SUM(DW$10:DW281),0)))</f>
        <v>0</v>
      </c>
      <c r="DX282" s="45">
        <f t="shared" si="675"/>
        <v>0</v>
      </c>
      <c r="DY282" s="45">
        <f t="shared" si="676"/>
        <v>0</v>
      </c>
      <c r="DZ282" s="45">
        <f t="shared" si="589"/>
        <v>0</v>
      </c>
      <c r="EA282" s="45">
        <f t="shared" si="677"/>
        <v>0</v>
      </c>
      <c r="EB282" s="45">
        <f>IF(AND(DZ282&lt;&gt;0,SUM(DZ$9:DZ281)=0),ROUND(DY$1*DY$3,0),0)</f>
        <v>0</v>
      </c>
      <c r="EC282" s="18"/>
      <c r="ED282" s="38">
        <f>IF(SUM(EL$9:EL281)&gt;0.9,MAX(ED$9:ED281)+1,0)</f>
        <v>0</v>
      </c>
      <c r="EE282" s="44">
        <f t="shared" si="635"/>
        <v>0</v>
      </c>
      <c r="EF282" s="40">
        <f t="shared" si="636"/>
        <v>52109</v>
      </c>
      <c r="EG282" s="43">
        <f t="shared" si="602"/>
        <v>0</v>
      </c>
      <c r="EH282" s="43">
        <f t="shared" si="590"/>
        <v>0</v>
      </c>
      <c r="EI282" s="45">
        <f>IF(AND(ED282=EK$6,EM281-EK$1/(EK$7-EK$6+1)&gt;=0),ROUND(EK$1/(EK$7-EK$6+1),0),IF(AND(SUM(EI$10:EI281)&gt;0,EM281-EI281&gt;=0),EI281,IF(AND(SUM(EI$10:EI281)&gt;0),EK$1-SUM(EI$10:EI281),0)))</f>
        <v>0</v>
      </c>
      <c r="EJ282" s="45">
        <f t="shared" si="678"/>
        <v>0</v>
      </c>
      <c r="EK282" s="45">
        <f t="shared" si="679"/>
        <v>0</v>
      </c>
      <c r="EL282" s="45">
        <f t="shared" si="591"/>
        <v>0</v>
      </c>
      <c r="EM282" s="45">
        <f t="shared" si="680"/>
        <v>0</v>
      </c>
      <c r="EN282" s="45">
        <f>IF(AND(EL282&lt;&gt;0,SUM(EL$9:EL281)=0),ROUND(EK$1*EK$3,0),0)</f>
        <v>0</v>
      </c>
      <c r="EO282" s="21"/>
      <c r="EP282" s="46">
        <f t="shared" si="697"/>
        <v>254</v>
      </c>
      <c r="EQ282" s="47">
        <f t="shared" si="681"/>
        <v>52109</v>
      </c>
      <c r="ER282" s="48">
        <f t="shared" si="568"/>
        <v>0</v>
      </c>
      <c r="ES282" s="48">
        <f t="shared" si="682"/>
        <v>0</v>
      </c>
      <c r="ET282" s="48">
        <f t="shared" si="683"/>
        <v>0</v>
      </c>
      <c r="EU282" s="48">
        <f t="shared" si="684"/>
        <v>0</v>
      </c>
      <c r="EV282" s="48">
        <f t="shared" si="685"/>
        <v>0</v>
      </c>
      <c r="EW282" s="48">
        <f t="shared" si="686"/>
        <v>0</v>
      </c>
      <c r="EX282" s="48">
        <f t="shared" si="687"/>
        <v>0</v>
      </c>
      <c r="EY282" s="48">
        <f t="shared" si="688"/>
        <v>0</v>
      </c>
      <c r="EZ282" s="48">
        <f t="shared" si="689"/>
        <v>0</v>
      </c>
      <c r="FA282" s="48">
        <f t="shared" si="690"/>
        <v>0</v>
      </c>
      <c r="FB282" s="48">
        <f t="shared" si="691"/>
        <v>0</v>
      </c>
      <c r="FC282" s="48">
        <f t="shared" si="692"/>
        <v>0</v>
      </c>
      <c r="FD282" s="48">
        <f t="shared" si="637"/>
        <v>0</v>
      </c>
      <c r="FE282" s="49">
        <f t="shared" si="613"/>
        <v>0</v>
      </c>
      <c r="FF282" s="49">
        <f t="shared" si="698"/>
        <v>0</v>
      </c>
      <c r="FG282" s="49">
        <f t="shared" si="699"/>
        <v>0</v>
      </c>
      <c r="FH282" s="49">
        <f t="shared" si="700"/>
        <v>0</v>
      </c>
      <c r="FI282" s="49">
        <f t="shared" si="701"/>
        <v>0</v>
      </c>
      <c r="FJ282" s="49">
        <f t="shared" si="702"/>
        <v>0</v>
      </c>
      <c r="FK282" s="49">
        <f t="shared" si="703"/>
        <v>0</v>
      </c>
      <c r="FL282" s="49">
        <f t="shared" si="704"/>
        <v>0</v>
      </c>
      <c r="FM282" s="49">
        <f t="shared" si="705"/>
        <v>0</v>
      </c>
      <c r="FN282" s="49">
        <f t="shared" si="693"/>
        <v>0</v>
      </c>
      <c r="FO282" s="49">
        <f t="shared" si="694"/>
        <v>0</v>
      </c>
      <c r="FP282" s="49">
        <f t="shared" si="695"/>
        <v>0</v>
      </c>
      <c r="FQ282" s="49">
        <f t="shared" si="696"/>
        <v>0</v>
      </c>
      <c r="FR282" s="49">
        <f t="shared" si="706"/>
        <v>0</v>
      </c>
      <c r="FS282" s="49">
        <f>IF(SUM(FF282:FF$298)=0,FF$299*FS$8/12,0)</f>
        <v>0</v>
      </c>
      <c r="FT282" s="49">
        <f>IF(SUM(FG282:FG$298)=0,FG$299*FT$8/12,0)</f>
        <v>0</v>
      </c>
      <c r="FU282" s="49">
        <f>IF(SUM(FH282:FH$298)=0,FH$299*FU$8/12,0)</f>
        <v>0</v>
      </c>
      <c r="FV282" s="49">
        <f>IF(SUM(FI282:FI$298)=0,FI$299*FV$8/12,0)</f>
        <v>0</v>
      </c>
      <c r="FW282" s="49">
        <f>IF(SUM(FJ282:FJ$298)=0,FJ$299*FW$8/12,0)</f>
        <v>0</v>
      </c>
      <c r="FX282" s="49">
        <f>IF(SUM(FK282:FK$298)=0,FK$299*FX$8/12,0)</f>
        <v>0</v>
      </c>
      <c r="FY282" s="49">
        <f>IF(SUM(FL282:FL$298)=0,FL$299*FY$8/12,0)</f>
        <v>0</v>
      </c>
      <c r="FZ282" s="49">
        <f>IF(SUM(FM282:FM$298)=0,FM$299*FZ$8/12,0)</f>
        <v>0</v>
      </c>
      <c r="GA282" s="49">
        <f>IF(SUM(FN282:FN$298)=0,FN$299*GA$8/12,0)</f>
        <v>0</v>
      </c>
      <c r="GB282" s="49">
        <f>IF(SUM(FO282:FO$298)=0,FO$299*GB$8/12,0)</f>
        <v>0</v>
      </c>
      <c r="GC282" s="49">
        <f>IF(SUM(FP282:FP$298)=0,FP$299*GC$8/12,0)</f>
        <v>0</v>
      </c>
      <c r="GD282" s="49">
        <f>IF(SUM(FQ282:FQ$298)=0,FQ$299*GD$8/12,0)</f>
        <v>0</v>
      </c>
      <c r="GE282" s="49">
        <f t="shared" si="707"/>
        <v>0</v>
      </c>
      <c r="GF282" s="49">
        <f t="shared" si="638"/>
        <v>0</v>
      </c>
      <c r="GG282" s="49">
        <f t="shared" si="641"/>
        <v>0</v>
      </c>
      <c r="GH282" s="49">
        <f t="shared" si="639"/>
        <v>0</v>
      </c>
      <c r="GI282" s="49">
        <f t="shared" si="642"/>
        <v>0</v>
      </c>
      <c r="GJ282" s="49">
        <f t="shared" si="640"/>
        <v>0</v>
      </c>
      <c r="GK282" s="21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  <c r="IW282" s="64"/>
      <c r="IX282" s="64"/>
      <c r="IY282" s="64"/>
      <c r="IZ282" s="64"/>
      <c r="JA282" s="64"/>
      <c r="JB282" s="64"/>
      <c r="JC282" s="64"/>
      <c r="JD282" s="64"/>
      <c r="JE282" s="64"/>
      <c r="JF282" s="64"/>
      <c r="JG282" s="64"/>
      <c r="JH282" s="64"/>
      <c r="JI282" s="64"/>
      <c r="JJ282" s="64"/>
      <c r="JK282" s="64"/>
      <c r="JL282" s="64"/>
      <c r="JM282" s="64"/>
      <c r="JN282" s="64"/>
      <c r="JO282" s="64"/>
      <c r="JP282" s="64"/>
      <c r="JQ282" s="64"/>
      <c r="JR282" s="64"/>
      <c r="JS282" s="64"/>
      <c r="JT282" s="64"/>
      <c r="JU282" s="64"/>
      <c r="JV282" s="64"/>
      <c r="JW282" s="64"/>
      <c r="JX282" s="64"/>
      <c r="JY282" s="64"/>
      <c r="JZ282" s="64"/>
      <c r="KA282" s="64"/>
      <c r="KB282" s="64"/>
      <c r="KC282" s="64"/>
      <c r="KD282" s="64"/>
      <c r="KE282" s="64"/>
      <c r="KF282" s="64"/>
      <c r="KG282" s="64"/>
      <c r="KH282" s="64"/>
      <c r="KI282" s="64"/>
      <c r="KJ282" s="64"/>
      <c r="KK282" s="64"/>
      <c r="KL282" s="64"/>
      <c r="KM282" s="64"/>
    </row>
    <row r="283" spans="1:299">
      <c r="A283" s="57"/>
      <c r="B283" s="38">
        <f>IF(SUM(J$9:J282)&gt;0.9,MAX(B$9:B282)+1,0)</f>
        <v>254</v>
      </c>
      <c r="C283" s="44">
        <f t="shared" si="614"/>
        <v>0</v>
      </c>
      <c r="D283" s="40">
        <v>52139</v>
      </c>
      <c r="E283" s="43">
        <f t="shared" si="643"/>
        <v>0</v>
      </c>
      <c r="F283" s="43">
        <f t="shared" si="644"/>
        <v>0</v>
      </c>
      <c r="G283" s="45">
        <f>IF(AND(B283=I$6,K282-I$1/(I$7-I$6+1)&gt;=0),ROUND(I$1/(I$7-I$6+1),0),IF(AND(SUM(G$10:G282)&gt;0,K282-G282&gt;=0),G282,IF(AND(SUM(G$10:G282)&gt;0),I$1-SUM(G$10:G282),0)))</f>
        <v>0</v>
      </c>
      <c r="H283" s="45">
        <f t="shared" si="645"/>
        <v>0</v>
      </c>
      <c r="I283" s="45">
        <f t="shared" si="646"/>
        <v>0</v>
      </c>
      <c r="J283" s="45">
        <f t="shared" si="569"/>
        <v>0</v>
      </c>
      <c r="K283" s="45">
        <f t="shared" si="647"/>
        <v>0</v>
      </c>
      <c r="L283" s="45">
        <f>IF(AND(J283&lt;&gt;0,SUM(J$9:J282)=0),ROUND(I$1*I$3,0),0)</f>
        <v>0</v>
      </c>
      <c r="M283" s="18"/>
      <c r="N283" s="38">
        <f>IF(SUM(V$9:V282)&gt;0.9,MAX(N$9:N282)+1,0)</f>
        <v>0</v>
      </c>
      <c r="O283" s="44">
        <f t="shared" si="615"/>
        <v>0</v>
      </c>
      <c r="P283" s="40">
        <f t="shared" si="616"/>
        <v>52139</v>
      </c>
      <c r="Q283" s="43">
        <f t="shared" si="592"/>
        <v>0</v>
      </c>
      <c r="R283" s="43">
        <f t="shared" si="570"/>
        <v>0</v>
      </c>
      <c r="S283" s="45">
        <f>IF(AND(N283=U$6,W282-U$1/(U$7-U$6+1)&gt;=0),ROUND(U$1/(U$7-U$6+1),0),IF(AND(SUM(S$10:S282)&gt;0,W282-S282&gt;=0),S282,IF(AND(SUM(S$10:S282)&gt;0),U$1-SUM(S$10:S282),0)))</f>
        <v>0</v>
      </c>
      <c r="T283" s="45">
        <f t="shared" si="648"/>
        <v>0</v>
      </c>
      <c r="U283" s="45">
        <f t="shared" si="649"/>
        <v>0</v>
      </c>
      <c r="V283" s="45">
        <f t="shared" si="571"/>
        <v>0</v>
      </c>
      <c r="W283" s="45">
        <f t="shared" si="650"/>
        <v>0</v>
      </c>
      <c r="X283" s="45">
        <f>IF(AND(V283&lt;&gt;0,SUM(V$9:V282)=0),ROUND(U$1*U$3,0),0)</f>
        <v>0</v>
      </c>
      <c r="Y283" s="18"/>
      <c r="Z283" s="38">
        <f>IF(SUM(AH$9:AH282)&gt;0.9,MAX(Z$9:Z282)+1,0)</f>
        <v>0</v>
      </c>
      <c r="AA283" s="44">
        <f t="shared" si="617"/>
        <v>0</v>
      </c>
      <c r="AB283" s="40">
        <f t="shared" si="618"/>
        <v>52139</v>
      </c>
      <c r="AC283" s="43">
        <f t="shared" si="593"/>
        <v>0</v>
      </c>
      <c r="AD283" s="43">
        <f t="shared" si="572"/>
        <v>0</v>
      </c>
      <c r="AE283" s="45">
        <f>IF(AND(Z283=AG$6,AI282-AG$1/(AG$7-AG$6+1)&gt;=0),ROUND(AG$1/(AG$7-AG$6+1),0),IF(AND(SUM(AE$10:AE282)&gt;0,AI282-AE282&gt;=0),AE282,IF(AND(SUM(AE$10:AE282)&gt;0),AG$1-SUM(AE$10:AE282),0)))</f>
        <v>0</v>
      </c>
      <c r="AF283" s="45">
        <f t="shared" si="651"/>
        <v>0</v>
      </c>
      <c r="AG283" s="45">
        <f t="shared" si="652"/>
        <v>0</v>
      </c>
      <c r="AH283" s="45">
        <f t="shared" si="573"/>
        <v>0</v>
      </c>
      <c r="AI283" s="45">
        <f t="shared" si="653"/>
        <v>0</v>
      </c>
      <c r="AJ283" s="45">
        <f>IF(AND(AH283&lt;&gt;0,SUM(AH$9:AH282)=0),ROUND(AG$1*AG$3,0),0)</f>
        <v>0</v>
      </c>
      <c r="AK283" s="18"/>
      <c r="AL283" s="38">
        <f>IF(SUM(AT$9:AT282)&gt;0.9,MAX(AL$9:AL282)+1,0)</f>
        <v>0</v>
      </c>
      <c r="AM283" s="44">
        <f t="shared" si="619"/>
        <v>0</v>
      </c>
      <c r="AN283" s="40">
        <f t="shared" si="620"/>
        <v>52139</v>
      </c>
      <c r="AO283" s="43">
        <f t="shared" si="594"/>
        <v>0</v>
      </c>
      <c r="AP283" s="43">
        <f t="shared" si="574"/>
        <v>0</v>
      </c>
      <c r="AQ283" s="45">
        <f>IF(AND(AL283=AS$6,AU282-AS$1/(AS$7-AS$6+1)&gt;=0),ROUND(AS$1/(AS$7-AS$6+1),0),IF(AND(SUM(AQ$10:AQ282)&gt;0,AU282-AQ282&gt;=0),AQ282,IF(AND(SUM(AQ$10:AQ282)&gt;0),AS$1-SUM(AQ$10:AQ282),0)))</f>
        <v>0</v>
      </c>
      <c r="AR283" s="45">
        <f t="shared" si="654"/>
        <v>0</v>
      </c>
      <c r="AS283" s="45">
        <f t="shared" si="655"/>
        <v>0</v>
      </c>
      <c r="AT283" s="45">
        <f t="shared" si="575"/>
        <v>0</v>
      </c>
      <c r="AU283" s="45">
        <f t="shared" si="656"/>
        <v>0</v>
      </c>
      <c r="AV283" s="45">
        <f>IF(AND(AT283&lt;&gt;0,SUM(AT$9:AT282)=0),ROUND(AS$1*AS$3,0),0)</f>
        <v>0</v>
      </c>
      <c r="AW283" s="18"/>
      <c r="AX283" s="38">
        <f>IF(SUM(BF$9:BF282)&gt;0.9,MAX(AX$9:AX282)+1,0)</f>
        <v>0</v>
      </c>
      <c r="AY283" s="44">
        <f t="shared" si="621"/>
        <v>0</v>
      </c>
      <c r="AZ283" s="40">
        <f t="shared" si="622"/>
        <v>52139</v>
      </c>
      <c r="BA283" s="43">
        <f t="shared" si="595"/>
        <v>0</v>
      </c>
      <c r="BB283" s="43">
        <f t="shared" si="576"/>
        <v>0</v>
      </c>
      <c r="BC283" s="45">
        <f>IF(AND(AX283=BE$6,BG282-BE$1/(BE$7-BE$6+1)&gt;=0),ROUND(BE$1/(BE$7-BE$6+1),0),IF(AND(SUM(BC$10:BC282)&gt;0,BG282-BC282&gt;=0),BC282,IF(AND(SUM(BC$10:BC282)&gt;0),BE$1-SUM(BC$10:BC282),0)))</f>
        <v>0</v>
      </c>
      <c r="BD283" s="45">
        <f t="shared" si="657"/>
        <v>0</v>
      </c>
      <c r="BE283" s="45">
        <f t="shared" si="658"/>
        <v>0</v>
      </c>
      <c r="BF283" s="45">
        <f t="shared" si="577"/>
        <v>0</v>
      </c>
      <c r="BG283" s="45">
        <f t="shared" si="659"/>
        <v>0</v>
      </c>
      <c r="BH283" s="45">
        <f>IF(AND(BF283&lt;&gt;0,SUM(BF$9:BF282)=0),ROUND(BE$1*BE$3,0),0)</f>
        <v>0</v>
      </c>
      <c r="BI283" s="18"/>
      <c r="BJ283" s="38">
        <f>IF(SUM(BR$9:BR282)&gt;0.9,MAX(BJ$9:BJ282)+1,0)</f>
        <v>0</v>
      </c>
      <c r="BK283" s="44">
        <f t="shared" si="623"/>
        <v>0</v>
      </c>
      <c r="BL283" s="40">
        <f t="shared" si="624"/>
        <v>52139</v>
      </c>
      <c r="BM283" s="43">
        <f t="shared" si="596"/>
        <v>0</v>
      </c>
      <c r="BN283" s="43">
        <f t="shared" si="578"/>
        <v>0</v>
      </c>
      <c r="BO283" s="45">
        <f>IF(AND(BJ283=BQ$6,BS282-BQ$1/(BQ$7-BQ$6+1)&gt;=0),ROUND(BQ$1/(BQ$7-BQ$6+1),0),IF(AND(SUM(BO$10:BO282)&gt;0,BS282-BO282&gt;=0),BO282,IF(AND(SUM(BO$10:BO282)&gt;0),BQ$1-SUM(BO$10:BO282),0)))</f>
        <v>0</v>
      </c>
      <c r="BP283" s="45">
        <f t="shared" si="660"/>
        <v>0</v>
      </c>
      <c r="BQ283" s="45">
        <f t="shared" si="661"/>
        <v>0</v>
      </c>
      <c r="BR283" s="45">
        <f t="shared" si="579"/>
        <v>0</v>
      </c>
      <c r="BS283" s="45">
        <f t="shared" si="662"/>
        <v>0</v>
      </c>
      <c r="BT283" s="45">
        <f>IF(AND(BR283&lt;&gt;0,SUM(BR$9:BR282)=0),ROUND(BQ$1*BQ$3,0),0)</f>
        <v>0</v>
      </c>
      <c r="BU283" s="18"/>
      <c r="BV283" s="38">
        <f>IF(SUM(CD$9:CD282)&gt;0.9,MAX(BV$9:BV282)+1,0)</f>
        <v>0</v>
      </c>
      <c r="BW283" s="44">
        <f t="shared" si="625"/>
        <v>0</v>
      </c>
      <c r="BX283" s="40">
        <f t="shared" si="626"/>
        <v>52139</v>
      </c>
      <c r="BY283" s="43">
        <f t="shared" si="597"/>
        <v>0</v>
      </c>
      <c r="BZ283" s="43">
        <f t="shared" si="580"/>
        <v>0</v>
      </c>
      <c r="CA283" s="45">
        <f>IF(AND(BV283=CC$6,CE282-CC$1/(CC$7-CC$6+1)&gt;=0),ROUND(CC$1/(CC$7-CC$6+1),0),IF(AND(SUM(CA$10:CA282)&gt;0,CE282-CA282&gt;=0),CA282,IF(AND(SUM(CA$10:CA282)&gt;0),CC$1-SUM(CA$10:CA282),0)))</f>
        <v>0</v>
      </c>
      <c r="CB283" s="45">
        <f t="shared" si="663"/>
        <v>0</v>
      </c>
      <c r="CC283" s="45">
        <f t="shared" si="664"/>
        <v>0</v>
      </c>
      <c r="CD283" s="45">
        <f t="shared" si="581"/>
        <v>0</v>
      </c>
      <c r="CE283" s="45">
        <f t="shared" si="665"/>
        <v>0</v>
      </c>
      <c r="CF283" s="45">
        <f>IF(AND(CD283&lt;&gt;0,SUM(CD$9:CD282)=0),ROUND(CC$1*CC$3,0),0)</f>
        <v>0</v>
      </c>
      <c r="CG283" s="18"/>
      <c r="CH283" s="38">
        <f>IF(SUM(CP$9:CP282)&gt;0.9,MAX(CH$9:CH282)+1,0)</f>
        <v>0</v>
      </c>
      <c r="CI283" s="44">
        <f t="shared" si="627"/>
        <v>0</v>
      </c>
      <c r="CJ283" s="40">
        <f t="shared" si="628"/>
        <v>52139</v>
      </c>
      <c r="CK283" s="43">
        <f t="shared" si="598"/>
        <v>0</v>
      </c>
      <c r="CL283" s="43">
        <f t="shared" si="582"/>
        <v>0</v>
      </c>
      <c r="CM283" s="45">
        <f>IF(AND(CH283=CO$6,CQ282-CO$1/(CO$7-CO$6+1)&gt;=0),ROUND(CO$1/(CO$7-CO$6+1),0),IF(AND(SUM(CM$10:CM282)&gt;0,CQ282-CM282&gt;=0),CM282,IF(AND(SUM(CM$10:CM282)&gt;0),CO$1-SUM(CM$10:CM282),0)))</f>
        <v>0</v>
      </c>
      <c r="CN283" s="45">
        <f t="shared" si="666"/>
        <v>0</v>
      </c>
      <c r="CO283" s="45">
        <f t="shared" si="667"/>
        <v>0</v>
      </c>
      <c r="CP283" s="45">
        <f t="shared" si="583"/>
        <v>0</v>
      </c>
      <c r="CQ283" s="45">
        <f t="shared" si="668"/>
        <v>0</v>
      </c>
      <c r="CR283" s="45">
        <f>IF(AND(CP283&lt;&gt;0,SUM(CP$9:CP282)=0),ROUND(CO$1*CO$3,0),0)</f>
        <v>0</v>
      </c>
      <c r="CS283" s="18"/>
      <c r="CT283" s="38">
        <f>IF(SUM(DB$9:DB282)&gt;0.9,MAX(CT$9:CT282)+1,0)</f>
        <v>0</v>
      </c>
      <c r="CU283" s="44">
        <f t="shared" si="629"/>
        <v>0</v>
      </c>
      <c r="CV283" s="40">
        <f t="shared" si="630"/>
        <v>52139</v>
      </c>
      <c r="CW283" s="43">
        <f t="shared" si="599"/>
        <v>0</v>
      </c>
      <c r="CX283" s="43">
        <f t="shared" si="584"/>
        <v>0</v>
      </c>
      <c r="CY283" s="45">
        <f>IF(AND(CT283=DA$6,DC282-DA$1/(DA$7-DA$6+1)&gt;=0),ROUND(DA$1/(DA$7-DA$6+1),0),IF(AND(SUM(CY$10:CY282)&gt;0,DC282-CY282&gt;=0),CY282,IF(AND(SUM(CY$10:CY282)&gt;0),DA$1-SUM(CY$10:CY282),0)))</f>
        <v>0</v>
      </c>
      <c r="CZ283" s="45">
        <f t="shared" si="669"/>
        <v>0</v>
      </c>
      <c r="DA283" s="45">
        <f t="shared" si="670"/>
        <v>0</v>
      </c>
      <c r="DB283" s="45">
        <f t="shared" si="585"/>
        <v>0</v>
      </c>
      <c r="DC283" s="45">
        <f t="shared" si="671"/>
        <v>0</v>
      </c>
      <c r="DD283" s="45">
        <f>IF(AND(DB283&lt;&gt;0,SUM(DB$9:DB282)=0),ROUND(DA$1*DA$3,0),0)</f>
        <v>0</v>
      </c>
      <c r="DE283" s="18"/>
      <c r="DF283" s="38">
        <f>IF(SUM(DN$9:DN282)&gt;0.9,MAX(DF$9:DF282)+1,0)</f>
        <v>0</v>
      </c>
      <c r="DG283" s="44">
        <f t="shared" si="631"/>
        <v>0</v>
      </c>
      <c r="DH283" s="40">
        <f t="shared" si="632"/>
        <v>52139</v>
      </c>
      <c r="DI283" s="43">
        <f t="shared" si="600"/>
        <v>0</v>
      </c>
      <c r="DJ283" s="43">
        <f t="shared" si="586"/>
        <v>0</v>
      </c>
      <c r="DK283" s="45">
        <f>IF(AND(DF283=DM$6,DO282-DM$1/(DM$7-DM$6+1)&gt;=0),ROUND(DM$1/(DM$7-DM$6+1),0),IF(AND(SUM(DK$10:DK282)&gt;0,DO282-DK282&gt;=0),DK282,IF(AND(SUM(DK$10:DK282)&gt;0),DM$1-SUM(DK$10:DK282),0)))</f>
        <v>0</v>
      </c>
      <c r="DL283" s="45">
        <f t="shared" si="672"/>
        <v>0</v>
      </c>
      <c r="DM283" s="45">
        <f t="shared" si="673"/>
        <v>0</v>
      </c>
      <c r="DN283" s="45">
        <f t="shared" si="587"/>
        <v>0</v>
      </c>
      <c r="DO283" s="45">
        <f t="shared" si="674"/>
        <v>0</v>
      </c>
      <c r="DP283" s="45">
        <f>IF(AND(DN283&lt;&gt;0,SUM(DN$9:DN282)=0),ROUND(DM$1*DM$3,0),0)</f>
        <v>0</v>
      </c>
      <c r="DQ283" s="18"/>
      <c r="DR283" s="38">
        <f>IF(SUM(DZ$9:DZ282)&gt;0.9,MAX(DR$9:DR282)+1,0)</f>
        <v>0</v>
      </c>
      <c r="DS283" s="44">
        <f t="shared" si="633"/>
        <v>0</v>
      </c>
      <c r="DT283" s="40">
        <f t="shared" si="634"/>
        <v>52139</v>
      </c>
      <c r="DU283" s="43">
        <f t="shared" si="601"/>
        <v>0</v>
      </c>
      <c r="DV283" s="43">
        <f t="shared" si="588"/>
        <v>0</v>
      </c>
      <c r="DW283" s="45">
        <f>IF(AND(DR283=DY$6,EA282-DY$1/(DY$7-DY$6+1)&gt;=0),ROUND(DY$1/(DY$7-DY$6+1),0),IF(AND(SUM(DW$10:DW282)&gt;0,EA282-DW282&gt;=0),DW282,IF(AND(SUM(DW$10:DW282)&gt;0),DY$1-SUM(DW$10:DW282),0)))</f>
        <v>0</v>
      </c>
      <c r="DX283" s="45">
        <f t="shared" si="675"/>
        <v>0</v>
      </c>
      <c r="DY283" s="45">
        <f t="shared" si="676"/>
        <v>0</v>
      </c>
      <c r="DZ283" s="45">
        <f t="shared" si="589"/>
        <v>0</v>
      </c>
      <c r="EA283" s="45">
        <f t="shared" si="677"/>
        <v>0</v>
      </c>
      <c r="EB283" s="45">
        <f>IF(AND(DZ283&lt;&gt;0,SUM(DZ$9:DZ282)=0),ROUND(DY$1*DY$3,0),0)</f>
        <v>0</v>
      </c>
      <c r="EC283" s="18"/>
      <c r="ED283" s="38">
        <f>IF(SUM(EL$9:EL282)&gt;0.9,MAX(ED$9:ED282)+1,0)</f>
        <v>0</v>
      </c>
      <c r="EE283" s="44">
        <f t="shared" si="635"/>
        <v>0</v>
      </c>
      <c r="EF283" s="40">
        <f t="shared" si="636"/>
        <v>52139</v>
      </c>
      <c r="EG283" s="43">
        <f t="shared" si="602"/>
        <v>0</v>
      </c>
      <c r="EH283" s="43">
        <f t="shared" si="590"/>
        <v>0</v>
      </c>
      <c r="EI283" s="45">
        <f>IF(AND(ED283=EK$6,EM282-EK$1/(EK$7-EK$6+1)&gt;=0),ROUND(EK$1/(EK$7-EK$6+1),0),IF(AND(SUM(EI$10:EI282)&gt;0,EM282-EI282&gt;=0),EI282,IF(AND(SUM(EI$10:EI282)&gt;0),EK$1-SUM(EI$10:EI282),0)))</f>
        <v>0</v>
      </c>
      <c r="EJ283" s="45">
        <f t="shared" si="678"/>
        <v>0</v>
      </c>
      <c r="EK283" s="45">
        <f t="shared" si="679"/>
        <v>0</v>
      </c>
      <c r="EL283" s="45">
        <f t="shared" si="591"/>
        <v>0</v>
      </c>
      <c r="EM283" s="45">
        <f t="shared" si="680"/>
        <v>0</v>
      </c>
      <c r="EN283" s="45">
        <f>IF(AND(EL283&lt;&gt;0,SUM(EL$9:EL282)=0),ROUND(EK$1*EK$3,0),0)</f>
        <v>0</v>
      </c>
      <c r="EO283" s="21"/>
      <c r="EP283" s="46">
        <f t="shared" si="697"/>
        <v>255</v>
      </c>
      <c r="EQ283" s="47">
        <f t="shared" si="681"/>
        <v>52139</v>
      </c>
      <c r="ER283" s="48">
        <f t="shared" si="568"/>
        <v>0</v>
      </c>
      <c r="ES283" s="48">
        <f t="shared" si="682"/>
        <v>0</v>
      </c>
      <c r="ET283" s="48">
        <f t="shared" si="683"/>
        <v>0</v>
      </c>
      <c r="EU283" s="48">
        <f t="shared" si="684"/>
        <v>0</v>
      </c>
      <c r="EV283" s="48">
        <f t="shared" si="685"/>
        <v>0</v>
      </c>
      <c r="EW283" s="48">
        <f t="shared" si="686"/>
        <v>0</v>
      </c>
      <c r="EX283" s="48">
        <f t="shared" si="687"/>
        <v>0</v>
      </c>
      <c r="EY283" s="48">
        <f t="shared" si="688"/>
        <v>0</v>
      </c>
      <c r="EZ283" s="48">
        <f t="shared" si="689"/>
        <v>0</v>
      </c>
      <c r="FA283" s="48">
        <f t="shared" si="690"/>
        <v>0</v>
      </c>
      <c r="FB283" s="48">
        <f t="shared" si="691"/>
        <v>0</v>
      </c>
      <c r="FC283" s="48">
        <f t="shared" si="692"/>
        <v>0</v>
      </c>
      <c r="FD283" s="48">
        <f t="shared" si="637"/>
        <v>0</v>
      </c>
      <c r="FE283" s="49">
        <f t="shared" si="613"/>
        <v>0</v>
      </c>
      <c r="FF283" s="49">
        <f t="shared" si="698"/>
        <v>0</v>
      </c>
      <c r="FG283" s="49">
        <f t="shared" si="699"/>
        <v>0</v>
      </c>
      <c r="FH283" s="49">
        <f t="shared" si="700"/>
        <v>0</v>
      </c>
      <c r="FI283" s="49">
        <f t="shared" si="701"/>
        <v>0</v>
      </c>
      <c r="FJ283" s="49">
        <f t="shared" si="702"/>
        <v>0</v>
      </c>
      <c r="FK283" s="49">
        <f t="shared" si="703"/>
        <v>0</v>
      </c>
      <c r="FL283" s="49">
        <f t="shared" si="704"/>
        <v>0</v>
      </c>
      <c r="FM283" s="49">
        <f t="shared" si="705"/>
        <v>0</v>
      </c>
      <c r="FN283" s="49">
        <f t="shared" si="693"/>
        <v>0</v>
      </c>
      <c r="FO283" s="49">
        <f t="shared" si="694"/>
        <v>0</v>
      </c>
      <c r="FP283" s="49">
        <f t="shared" si="695"/>
        <v>0</v>
      </c>
      <c r="FQ283" s="49">
        <f t="shared" si="696"/>
        <v>0</v>
      </c>
      <c r="FR283" s="49">
        <f t="shared" si="706"/>
        <v>0</v>
      </c>
      <c r="FS283" s="49">
        <f>IF(SUM(FF283:FF$298)=0,FF$299*FS$8/12,0)</f>
        <v>0</v>
      </c>
      <c r="FT283" s="49">
        <f>IF(SUM(FG283:FG$298)=0,FG$299*FT$8/12,0)</f>
        <v>0</v>
      </c>
      <c r="FU283" s="49">
        <f>IF(SUM(FH283:FH$298)=0,FH$299*FU$8/12,0)</f>
        <v>0</v>
      </c>
      <c r="FV283" s="49">
        <f>IF(SUM(FI283:FI$298)=0,FI$299*FV$8/12,0)</f>
        <v>0</v>
      </c>
      <c r="FW283" s="49">
        <f>IF(SUM(FJ283:FJ$298)=0,FJ$299*FW$8/12,0)</f>
        <v>0</v>
      </c>
      <c r="FX283" s="49">
        <f>IF(SUM(FK283:FK$298)=0,FK$299*FX$8/12,0)</f>
        <v>0</v>
      </c>
      <c r="FY283" s="49">
        <f>IF(SUM(FL283:FL$298)=0,FL$299*FY$8/12,0)</f>
        <v>0</v>
      </c>
      <c r="FZ283" s="49">
        <f>IF(SUM(FM283:FM$298)=0,FM$299*FZ$8/12,0)</f>
        <v>0</v>
      </c>
      <c r="GA283" s="49">
        <f>IF(SUM(FN283:FN$298)=0,FN$299*GA$8/12,0)</f>
        <v>0</v>
      </c>
      <c r="GB283" s="49">
        <f>IF(SUM(FO283:FO$298)=0,FO$299*GB$8/12,0)</f>
        <v>0</v>
      </c>
      <c r="GC283" s="49">
        <f>IF(SUM(FP283:FP$298)=0,FP$299*GC$8/12,0)</f>
        <v>0</v>
      </c>
      <c r="GD283" s="49">
        <f>IF(SUM(FQ283:FQ$298)=0,FQ$299*GD$8/12,0)</f>
        <v>0</v>
      </c>
      <c r="GE283" s="49">
        <f t="shared" si="707"/>
        <v>0</v>
      </c>
      <c r="GF283" s="49">
        <f t="shared" si="638"/>
        <v>0</v>
      </c>
      <c r="GG283" s="49">
        <f t="shared" si="641"/>
        <v>0</v>
      </c>
      <c r="GH283" s="49">
        <f t="shared" si="639"/>
        <v>0</v>
      </c>
      <c r="GI283" s="49">
        <f t="shared" si="642"/>
        <v>0</v>
      </c>
      <c r="GJ283" s="49">
        <f t="shared" si="640"/>
        <v>0</v>
      </c>
      <c r="GK283" s="21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  <c r="IW283" s="64"/>
      <c r="IX283" s="64"/>
      <c r="IY283" s="64"/>
      <c r="IZ283" s="64"/>
      <c r="JA283" s="64"/>
      <c r="JB283" s="64"/>
      <c r="JC283" s="64"/>
      <c r="JD283" s="64"/>
      <c r="JE283" s="64"/>
      <c r="JF283" s="64"/>
      <c r="JG283" s="64"/>
      <c r="JH283" s="64"/>
      <c r="JI283" s="64"/>
      <c r="JJ283" s="64"/>
      <c r="JK283" s="64"/>
      <c r="JL283" s="64"/>
      <c r="JM283" s="64"/>
      <c r="JN283" s="64"/>
      <c r="JO283" s="64"/>
      <c r="JP283" s="64"/>
      <c r="JQ283" s="64"/>
      <c r="JR283" s="64"/>
      <c r="JS283" s="64"/>
      <c r="JT283" s="64"/>
      <c r="JU283" s="64"/>
      <c r="JV283" s="64"/>
      <c r="JW283" s="64"/>
      <c r="JX283" s="64"/>
      <c r="JY283" s="64"/>
      <c r="JZ283" s="64"/>
      <c r="KA283" s="64"/>
      <c r="KB283" s="64"/>
      <c r="KC283" s="64"/>
      <c r="KD283" s="64"/>
      <c r="KE283" s="64"/>
      <c r="KF283" s="64"/>
      <c r="KG283" s="64"/>
      <c r="KH283" s="64"/>
      <c r="KI283" s="64"/>
      <c r="KJ283" s="64"/>
      <c r="KK283" s="64"/>
      <c r="KL283" s="64"/>
      <c r="KM283" s="64"/>
    </row>
    <row r="284" spans="1:299">
      <c r="A284" s="57"/>
      <c r="B284" s="38">
        <f>IF(SUM(J$9:J283)&gt;0.9,MAX(B$9:B283)+1,0)</f>
        <v>255</v>
      </c>
      <c r="C284" s="44">
        <f t="shared" si="614"/>
        <v>0</v>
      </c>
      <c r="D284" s="40">
        <v>52170</v>
      </c>
      <c r="E284" s="43">
        <f t="shared" si="643"/>
        <v>0</v>
      </c>
      <c r="F284" s="43">
        <f t="shared" si="644"/>
        <v>0</v>
      </c>
      <c r="G284" s="45">
        <f>IF(AND(B284=I$6,K283-I$1/(I$7-I$6+1)&gt;=0),ROUND(I$1/(I$7-I$6+1),0),IF(AND(SUM(G$10:G283)&gt;0,K283-G283&gt;=0),G283,IF(AND(SUM(G$10:G283)&gt;0),I$1-SUM(G$10:G283),0)))</f>
        <v>0</v>
      </c>
      <c r="H284" s="45">
        <f t="shared" si="645"/>
        <v>0</v>
      </c>
      <c r="I284" s="45">
        <f t="shared" si="646"/>
        <v>0</v>
      </c>
      <c r="J284" s="45">
        <f t="shared" si="569"/>
        <v>0</v>
      </c>
      <c r="K284" s="45">
        <f t="shared" si="647"/>
        <v>0</v>
      </c>
      <c r="L284" s="45">
        <f>IF(AND(J284&lt;&gt;0,SUM(J$9:J283)=0),ROUND(I$1*I$3,0),0)</f>
        <v>0</v>
      </c>
      <c r="M284" s="18"/>
      <c r="N284" s="38">
        <f>IF(SUM(V$9:V283)&gt;0.9,MAX(N$9:N283)+1,0)</f>
        <v>0</v>
      </c>
      <c r="O284" s="44">
        <f t="shared" si="615"/>
        <v>0</v>
      </c>
      <c r="P284" s="40">
        <f t="shared" si="616"/>
        <v>52170</v>
      </c>
      <c r="Q284" s="43">
        <f t="shared" si="592"/>
        <v>0</v>
      </c>
      <c r="R284" s="43">
        <f t="shared" si="570"/>
        <v>0</v>
      </c>
      <c r="S284" s="45">
        <f>IF(AND(N284=U$6,W283-U$1/(U$7-U$6+1)&gt;=0),ROUND(U$1/(U$7-U$6+1),0),IF(AND(SUM(S$10:S283)&gt;0,W283-S283&gt;=0),S283,IF(AND(SUM(S$10:S283)&gt;0),U$1-SUM(S$10:S283),0)))</f>
        <v>0</v>
      </c>
      <c r="T284" s="45">
        <f t="shared" si="648"/>
        <v>0</v>
      </c>
      <c r="U284" s="45">
        <f t="shared" si="649"/>
        <v>0</v>
      </c>
      <c r="V284" s="45">
        <f t="shared" si="571"/>
        <v>0</v>
      </c>
      <c r="W284" s="45">
        <f t="shared" si="650"/>
        <v>0</v>
      </c>
      <c r="X284" s="45">
        <f>IF(AND(V284&lt;&gt;0,SUM(V$9:V283)=0),ROUND(U$1*U$3,0),0)</f>
        <v>0</v>
      </c>
      <c r="Y284" s="18"/>
      <c r="Z284" s="38">
        <f>IF(SUM(AH$9:AH283)&gt;0.9,MAX(Z$9:Z283)+1,0)</f>
        <v>0</v>
      </c>
      <c r="AA284" s="44">
        <f t="shared" si="617"/>
        <v>0</v>
      </c>
      <c r="AB284" s="40">
        <f t="shared" si="618"/>
        <v>52170</v>
      </c>
      <c r="AC284" s="43">
        <f t="shared" si="593"/>
        <v>0</v>
      </c>
      <c r="AD284" s="43">
        <f t="shared" si="572"/>
        <v>0</v>
      </c>
      <c r="AE284" s="45">
        <f>IF(AND(Z284=AG$6,AI283-AG$1/(AG$7-AG$6+1)&gt;=0),ROUND(AG$1/(AG$7-AG$6+1),0),IF(AND(SUM(AE$10:AE283)&gt;0,AI283-AE283&gt;=0),AE283,IF(AND(SUM(AE$10:AE283)&gt;0),AG$1-SUM(AE$10:AE283),0)))</f>
        <v>0</v>
      </c>
      <c r="AF284" s="45">
        <f t="shared" si="651"/>
        <v>0</v>
      </c>
      <c r="AG284" s="45">
        <f t="shared" si="652"/>
        <v>0</v>
      </c>
      <c r="AH284" s="45">
        <f t="shared" si="573"/>
        <v>0</v>
      </c>
      <c r="AI284" s="45">
        <f t="shared" si="653"/>
        <v>0</v>
      </c>
      <c r="AJ284" s="45">
        <f>IF(AND(AH284&lt;&gt;0,SUM(AH$9:AH283)=0),ROUND(AG$1*AG$3,0),0)</f>
        <v>0</v>
      </c>
      <c r="AK284" s="18"/>
      <c r="AL284" s="38">
        <f>IF(SUM(AT$9:AT283)&gt;0.9,MAX(AL$9:AL283)+1,0)</f>
        <v>0</v>
      </c>
      <c r="AM284" s="44">
        <f t="shared" si="619"/>
        <v>0</v>
      </c>
      <c r="AN284" s="40">
        <f t="shared" si="620"/>
        <v>52170</v>
      </c>
      <c r="AO284" s="43">
        <f t="shared" si="594"/>
        <v>0</v>
      </c>
      <c r="AP284" s="43">
        <f t="shared" si="574"/>
        <v>0</v>
      </c>
      <c r="AQ284" s="45">
        <f>IF(AND(AL284=AS$6,AU283-AS$1/(AS$7-AS$6+1)&gt;=0),ROUND(AS$1/(AS$7-AS$6+1),0),IF(AND(SUM(AQ$10:AQ283)&gt;0,AU283-AQ283&gt;=0),AQ283,IF(AND(SUM(AQ$10:AQ283)&gt;0),AS$1-SUM(AQ$10:AQ283),0)))</f>
        <v>0</v>
      </c>
      <c r="AR284" s="45">
        <f t="shared" si="654"/>
        <v>0</v>
      </c>
      <c r="AS284" s="45">
        <f t="shared" si="655"/>
        <v>0</v>
      </c>
      <c r="AT284" s="45">
        <f t="shared" si="575"/>
        <v>0</v>
      </c>
      <c r="AU284" s="45">
        <f t="shared" si="656"/>
        <v>0</v>
      </c>
      <c r="AV284" s="45">
        <f>IF(AND(AT284&lt;&gt;0,SUM(AT$9:AT283)=0),ROUND(AS$1*AS$3,0),0)</f>
        <v>0</v>
      </c>
      <c r="AW284" s="18"/>
      <c r="AX284" s="38">
        <f>IF(SUM(BF$9:BF283)&gt;0.9,MAX(AX$9:AX283)+1,0)</f>
        <v>0</v>
      </c>
      <c r="AY284" s="44">
        <f t="shared" si="621"/>
        <v>0</v>
      </c>
      <c r="AZ284" s="40">
        <f t="shared" si="622"/>
        <v>52170</v>
      </c>
      <c r="BA284" s="43">
        <f t="shared" si="595"/>
        <v>0</v>
      </c>
      <c r="BB284" s="43">
        <f t="shared" si="576"/>
        <v>0</v>
      </c>
      <c r="BC284" s="45">
        <f>IF(AND(AX284=BE$6,BG283-BE$1/(BE$7-BE$6+1)&gt;=0),ROUND(BE$1/(BE$7-BE$6+1),0),IF(AND(SUM(BC$10:BC283)&gt;0,BG283-BC283&gt;=0),BC283,IF(AND(SUM(BC$10:BC283)&gt;0),BE$1-SUM(BC$10:BC283),0)))</f>
        <v>0</v>
      </c>
      <c r="BD284" s="45">
        <f t="shared" si="657"/>
        <v>0</v>
      </c>
      <c r="BE284" s="45">
        <f t="shared" si="658"/>
        <v>0</v>
      </c>
      <c r="BF284" s="45">
        <f t="shared" si="577"/>
        <v>0</v>
      </c>
      <c r="BG284" s="45">
        <f t="shared" si="659"/>
        <v>0</v>
      </c>
      <c r="BH284" s="45">
        <f>IF(AND(BF284&lt;&gt;0,SUM(BF$9:BF283)=0),ROUND(BE$1*BE$3,0),0)</f>
        <v>0</v>
      </c>
      <c r="BI284" s="18"/>
      <c r="BJ284" s="38">
        <f>IF(SUM(BR$9:BR283)&gt;0.9,MAX(BJ$9:BJ283)+1,0)</f>
        <v>0</v>
      </c>
      <c r="BK284" s="44">
        <f t="shared" si="623"/>
        <v>0</v>
      </c>
      <c r="BL284" s="40">
        <f t="shared" si="624"/>
        <v>52170</v>
      </c>
      <c r="BM284" s="43">
        <f t="shared" si="596"/>
        <v>0</v>
      </c>
      <c r="BN284" s="43">
        <f t="shared" si="578"/>
        <v>0</v>
      </c>
      <c r="BO284" s="45">
        <f>IF(AND(BJ284=BQ$6,BS283-BQ$1/(BQ$7-BQ$6+1)&gt;=0),ROUND(BQ$1/(BQ$7-BQ$6+1),0),IF(AND(SUM(BO$10:BO283)&gt;0,BS283-BO283&gt;=0),BO283,IF(AND(SUM(BO$10:BO283)&gt;0),BQ$1-SUM(BO$10:BO283),0)))</f>
        <v>0</v>
      </c>
      <c r="BP284" s="45">
        <f t="shared" si="660"/>
        <v>0</v>
      </c>
      <c r="BQ284" s="45">
        <f t="shared" si="661"/>
        <v>0</v>
      </c>
      <c r="BR284" s="45">
        <f t="shared" si="579"/>
        <v>0</v>
      </c>
      <c r="BS284" s="45">
        <f t="shared" si="662"/>
        <v>0</v>
      </c>
      <c r="BT284" s="45">
        <f>IF(AND(BR284&lt;&gt;0,SUM(BR$9:BR283)=0),ROUND(BQ$1*BQ$3,0),0)</f>
        <v>0</v>
      </c>
      <c r="BU284" s="18"/>
      <c r="BV284" s="38">
        <f>IF(SUM(CD$9:CD283)&gt;0.9,MAX(BV$9:BV283)+1,0)</f>
        <v>0</v>
      </c>
      <c r="BW284" s="44">
        <f t="shared" si="625"/>
        <v>0</v>
      </c>
      <c r="BX284" s="40">
        <f t="shared" si="626"/>
        <v>52170</v>
      </c>
      <c r="BY284" s="43">
        <f t="shared" si="597"/>
        <v>0</v>
      </c>
      <c r="BZ284" s="43">
        <f t="shared" si="580"/>
        <v>0</v>
      </c>
      <c r="CA284" s="45">
        <f>IF(AND(BV284=CC$6,CE283-CC$1/(CC$7-CC$6+1)&gt;=0),ROUND(CC$1/(CC$7-CC$6+1),0),IF(AND(SUM(CA$10:CA283)&gt;0,CE283-CA283&gt;=0),CA283,IF(AND(SUM(CA$10:CA283)&gt;0),CC$1-SUM(CA$10:CA283),0)))</f>
        <v>0</v>
      </c>
      <c r="CB284" s="45">
        <f t="shared" si="663"/>
        <v>0</v>
      </c>
      <c r="CC284" s="45">
        <f t="shared" si="664"/>
        <v>0</v>
      </c>
      <c r="CD284" s="45">
        <f t="shared" si="581"/>
        <v>0</v>
      </c>
      <c r="CE284" s="45">
        <f t="shared" si="665"/>
        <v>0</v>
      </c>
      <c r="CF284" s="45">
        <f>IF(AND(CD284&lt;&gt;0,SUM(CD$9:CD283)=0),ROUND(CC$1*CC$3,0),0)</f>
        <v>0</v>
      </c>
      <c r="CG284" s="18"/>
      <c r="CH284" s="38">
        <f>IF(SUM(CP$9:CP283)&gt;0.9,MAX(CH$9:CH283)+1,0)</f>
        <v>0</v>
      </c>
      <c r="CI284" s="44">
        <f t="shared" si="627"/>
        <v>0</v>
      </c>
      <c r="CJ284" s="40">
        <f t="shared" si="628"/>
        <v>52170</v>
      </c>
      <c r="CK284" s="43">
        <f t="shared" si="598"/>
        <v>0</v>
      </c>
      <c r="CL284" s="43">
        <f t="shared" si="582"/>
        <v>0</v>
      </c>
      <c r="CM284" s="45">
        <f>IF(AND(CH284=CO$6,CQ283-CO$1/(CO$7-CO$6+1)&gt;=0),ROUND(CO$1/(CO$7-CO$6+1),0),IF(AND(SUM(CM$10:CM283)&gt;0,CQ283-CM283&gt;=0),CM283,IF(AND(SUM(CM$10:CM283)&gt;0),CO$1-SUM(CM$10:CM283),0)))</f>
        <v>0</v>
      </c>
      <c r="CN284" s="45">
        <f t="shared" si="666"/>
        <v>0</v>
      </c>
      <c r="CO284" s="45">
        <f t="shared" si="667"/>
        <v>0</v>
      </c>
      <c r="CP284" s="45">
        <f t="shared" si="583"/>
        <v>0</v>
      </c>
      <c r="CQ284" s="45">
        <f t="shared" si="668"/>
        <v>0</v>
      </c>
      <c r="CR284" s="45">
        <f>IF(AND(CP284&lt;&gt;0,SUM(CP$9:CP283)=0),ROUND(CO$1*CO$3,0),0)</f>
        <v>0</v>
      </c>
      <c r="CS284" s="18"/>
      <c r="CT284" s="38">
        <f>IF(SUM(DB$9:DB283)&gt;0.9,MAX(CT$9:CT283)+1,0)</f>
        <v>0</v>
      </c>
      <c r="CU284" s="44">
        <f t="shared" si="629"/>
        <v>0</v>
      </c>
      <c r="CV284" s="40">
        <f t="shared" si="630"/>
        <v>52170</v>
      </c>
      <c r="CW284" s="43">
        <f t="shared" si="599"/>
        <v>0</v>
      </c>
      <c r="CX284" s="43">
        <f t="shared" si="584"/>
        <v>0</v>
      </c>
      <c r="CY284" s="45">
        <f>IF(AND(CT284=DA$6,DC283-DA$1/(DA$7-DA$6+1)&gt;=0),ROUND(DA$1/(DA$7-DA$6+1),0),IF(AND(SUM(CY$10:CY283)&gt;0,DC283-CY283&gt;=0),CY283,IF(AND(SUM(CY$10:CY283)&gt;0),DA$1-SUM(CY$10:CY283),0)))</f>
        <v>0</v>
      </c>
      <c r="CZ284" s="45">
        <f t="shared" si="669"/>
        <v>0</v>
      </c>
      <c r="DA284" s="45">
        <f t="shared" si="670"/>
        <v>0</v>
      </c>
      <c r="DB284" s="45">
        <f t="shared" si="585"/>
        <v>0</v>
      </c>
      <c r="DC284" s="45">
        <f t="shared" si="671"/>
        <v>0</v>
      </c>
      <c r="DD284" s="45">
        <f>IF(AND(DB284&lt;&gt;0,SUM(DB$9:DB283)=0),ROUND(DA$1*DA$3,0),0)</f>
        <v>0</v>
      </c>
      <c r="DE284" s="18"/>
      <c r="DF284" s="38">
        <f>IF(SUM(DN$9:DN283)&gt;0.9,MAX(DF$9:DF283)+1,0)</f>
        <v>0</v>
      </c>
      <c r="DG284" s="44">
        <f t="shared" si="631"/>
        <v>0</v>
      </c>
      <c r="DH284" s="40">
        <f t="shared" si="632"/>
        <v>52170</v>
      </c>
      <c r="DI284" s="43">
        <f t="shared" si="600"/>
        <v>0</v>
      </c>
      <c r="DJ284" s="43">
        <f t="shared" si="586"/>
        <v>0</v>
      </c>
      <c r="DK284" s="45">
        <f>IF(AND(DF284=DM$6,DO283-DM$1/(DM$7-DM$6+1)&gt;=0),ROUND(DM$1/(DM$7-DM$6+1),0),IF(AND(SUM(DK$10:DK283)&gt;0,DO283-DK283&gt;=0),DK283,IF(AND(SUM(DK$10:DK283)&gt;0),DM$1-SUM(DK$10:DK283),0)))</f>
        <v>0</v>
      </c>
      <c r="DL284" s="45">
        <f t="shared" si="672"/>
        <v>0</v>
      </c>
      <c r="DM284" s="45">
        <f t="shared" si="673"/>
        <v>0</v>
      </c>
      <c r="DN284" s="45">
        <f t="shared" si="587"/>
        <v>0</v>
      </c>
      <c r="DO284" s="45">
        <f t="shared" si="674"/>
        <v>0</v>
      </c>
      <c r="DP284" s="45">
        <f>IF(AND(DN284&lt;&gt;0,SUM(DN$9:DN283)=0),ROUND(DM$1*DM$3,0),0)</f>
        <v>0</v>
      </c>
      <c r="DQ284" s="18"/>
      <c r="DR284" s="38">
        <f>IF(SUM(DZ$9:DZ283)&gt;0.9,MAX(DR$9:DR283)+1,0)</f>
        <v>0</v>
      </c>
      <c r="DS284" s="44">
        <f t="shared" si="633"/>
        <v>0</v>
      </c>
      <c r="DT284" s="40">
        <f t="shared" si="634"/>
        <v>52170</v>
      </c>
      <c r="DU284" s="43">
        <f t="shared" si="601"/>
        <v>0</v>
      </c>
      <c r="DV284" s="43">
        <f t="shared" si="588"/>
        <v>0</v>
      </c>
      <c r="DW284" s="45">
        <f>IF(AND(DR284=DY$6,EA283-DY$1/(DY$7-DY$6+1)&gt;=0),ROUND(DY$1/(DY$7-DY$6+1),0),IF(AND(SUM(DW$10:DW283)&gt;0,EA283-DW283&gt;=0),DW283,IF(AND(SUM(DW$10:DW283)&gt;0),DY$1-SUM(DW$10:DW283),0)))</f>
        <v>0</v>
      </c>
      <c r="DX284" s="45">
        <f t="shared" si="675"/>
        <v>0</v>
      </c>
      <c r="DY284" s="45">
        <f t="shared" si="676"/>
        <v>0</v>
      </c>
      <c r="DZ284" s="45">
        <f t="shared" si="589"/>
        <v>0</v>
      </c>
      <c r="EA284" s="45">
        <f t="shared" si="677"/>
        <v>0</v>
      </c>
      <c r="EB284" s="45">
        <f>IF(AND(DZ284&lt;&gt;0,SUM(DZ$9:DZ283)=0),ROUND(DY$1*DY$3,0),0)</f>
        <v>0</v>
      </c>
      <c r="EC284" s="18"/>
      <c r="ED284" s="38">
        <f>IF(SUM(EL$9:EL283)&gt;0.9,MAX(ED$9:ED283)+1,0)</f>
        <v>0</v>
      </c>
      <c r="EE284" s="44">
        <f t="shared" si="635"/>
        <v>0</v>
      </c>
      <c r="EF284" s="40">
        <f t="shared" si="636"/>
        <v>52170</v>
      </c>
      <c r="EG284" s="43">
        <f t="shared" si="602"/>
        <v>0</v>
      </c>
      <c r="EH284" s="43">
        <f t="shared" si="590"/>
        <v>0</v>
      </c>
      <c r="EI284" s="45">
        <f>IF(AND(ED284=EK$6,EM283-EK$1/(EK$7-EK$6+1)&gt;=0),ROUND(EK$1/(EK$7-EK$6+1),0),IF(AND(SUM(EI$10:EI283)&gt;0,EM283-EI283&gt;=0),EI283,IF(AND(SUM(EI$10:EI283)&gt;0),EK$1-SUM(EI$10:EI283),0)))</f>
        <v>0</v>
      </c>
      <c r="EJ284" s="45">
        <f t="shared" si="678"/>
        <v>0</v>
      </c>
      <c r="EK284" s="45">
        <f t="shared" si="679"/>
        <v>0</v>
      </c>
      <c r="EL284" s="45">
        <f t="shared" si="591"/>
        <v>0</v>
      </c>
      <c r="EM284" s="45">
        <f t="shared" si="680"/>
        <v>0</v>
      </c>
      <c r="EN284" s="45">
        <f>IF(AND(EL284&lt;&gt;0,SUM(EL$9:EL283)=0),ROUND(EK$1*EK$3,0),0)</f>
        <v>0</v>
      </c>
      <c r="EO284" s="21"/>
      <c r="EP284" s="46">
        <f t="shared" si="697"/>
        <v>256</v>
      </c>
      <c r="EQ284" s="47">
        <f t="shared" si="681"/>
        <v>52170</v>
      </c>
      <c r="ER284" s="48">
        <f t="shared" si="568"/>
        <v>0</v>
      </c>
      <c r="ES284" s="48">
        <f t="shared" si="682"/>
        <v>0</v>
      </c>
      <c r="ET284" s="48">
        <f t="shared" si="683"/>
        <v>0</v>
      </c>
      <c r="EU284" s="48">
        <f t="shared" si="684"/>
        <v>0</v>
      </c>
      <c r="EV284" s="48">
        <f t="shared" si="685"/>
        <v>0</v>
      </c>
      <c r="EW284" s="48">
        <f t="shared" si="686"/>
        <v>0</v>
      </c>
      <c r="EX284" s="48">
        <f t="shared" si="687"/>
        <v>0</v>
      </c>
      <c r="EY284" s="48">
        <f t="shared" si="688"/>
        <v>0</v>
      </c>
      <c r="EZ284" s="48">
        <f t="shared" si="689"/>
        <v>0</v>
      </c>
      <c r="FA284" s="48">
        <f t="shared" si="690"/>
        <v>0</v>
      </c>
      <c r="FB284" s="48">
        <f t="shared" si="691"/>
        <v>0</v>
      </c>
      <c r="FC284" s="48">
        <f t="shared" si="692"/>
        <v>0</v>
      </c>
      <c r="FD284" s="48">
        <f t="shared" si="637"/>
        <v>0</v>
      </c>
      <c r="FE284" s="49">
        <f t="shared" si="613"/>
        <v>0</v>
      </c>
      <c r="FF284" s="49">
        <f t="shared" si="698"/>
        <v>0</v>
      </c>
      <c r="FG284" s="49">
        <f t="shared" si="699"/>
        <v>0</v>
      </c>
      <c r="FH284" s="49">
        <f t="shared" si="700"/>
        <v>0</v>
      </c>
      <c r="FI284" s="49">
        <f t="shared" si="701"/>
        <v>0</v>
      </c>
      <c r="FJ284" s="49">
        <f t="shared" si="702"/>
        <v>0</v>
      </c>
      <c r="FK284" s="49">
        <f t="shared" si="703"/>
        <v>0</v>
      </c>
      <c r="FL284" s="49">
        <f t="shared" si="704"/>
        <v>0</v>
      </c>
      <c r="FM284" s="49">
        <f t="shared" si="705"/>
        <v>0</v>
      </c>
      <c r="FN284" s="49">
        <f t="shared" si="693"/>
        <v>0</v>
      </c>
      <c r="FO284" s="49">
        <f t="shared" si="694"/>
        <v>0</v>
      </c>
      <c r="FP284" s="49">
        <f t="shared" si="695"/>
        <v>0</v>
      </c>
      <c r="FQ284" s="49">
        <f t="shared" si="696"/>
        <v>0</v>
      </c>
      <c r="FR284" s="49">
        <f t="shared" si="706"/>
        <v>0</v>
      </c>
      <c r="FS284" s="49">
        <f>IF(SUM(FF284:FF$298)=0,FF$299*FS$8/12,0)</f>
        <v>0</v>
      </c>
      <c r="FT284" s="49">
        <f>IF(SUM(FG284:FG$298)=0,FG$299*FT$8/12,0)</f>
        <v>0</v>
      </c>
      <c r="FU284" s="49">
        <f>IF(SUM(FH284:FH$298)=0,FH$299*FU$8/12,0)</f>
        <v>0</v>
      </c>
      <c r="FV284" s="49">
        <f>IF(SUM(FI284:FI$298)=0,FI$299*FV$8/12,0)</f>
        <v>0</v>
      </c>
      <c r="FW284" s="49">
        <f>IF(SUM(FJ284:FJ$298)=0,FJ$299*FW$8/12,0)</f>
        <v>0</v>
      </c>
      <c r="FX284" s="49">
        <f>IF(SUM(FK284:FK$298)=0,FK$299*FX$8/12,0)</f>
        <v>0</v>
      </c>
      <c r="FY284" s="49">
        <f>IF(SUM(FL284:FL$298)=0,FL$299*FY$8/12,0)</f>
        <v>0</v>
      </c>
      <c r="FZ284" s="49">
        <f>IF(SUM(FM284:FM$298)=0,FM$299*FZ$8/12,0)</f>
        <v>0</v>
      </c>
      <c r="GA284" s="49">
        <f>IF(SUM(FN284:FN$298)=0,FN$299*GA$8/12,0)</f>
        <v>0</v>
      </c>
      <c r="GB284" s="49">
        <f>IF(SUM(FO284:FO$298)=0,FO$299*GB$8/12,0)</f>
        <v>0</v>
      </c>
      <c r="GC284" s="49">
        <f>IF(SUM(FP284:FP$298)=0,FP$299*GC$8/12,0)</f>
        <v>0</v>
      </c>
      <c r="GD284" s="49">
        <f>IF(SUM(FQ284:FQ$298)=0,FQ$299*GD$8/12,0)</f>
        <v>0</v>
      </c>
      <c r="GE284" s="49">
        <f t="shared" si="707"/>
        <v>0</v>
      </c>
      <c r="GF284" s="49">
        <f t="shared" si="638"/>
        <v>0</v>
      </c>
      <c r="GG284" s="49">
        <f t="shared" si="641"/>
        <v>0</v>
      </c>
      <c r="GH284" s="49">
        <f t="shared" si="639"/>
        <v>0</v>
      </c>
      <c r="GI284" s="49">
        <f t="shared" si="642"/>
        <v>0</v>
      </c>
      <c r="GJ284" s="49">
        <f t="shared" si="640"/>
        <v>0</v>
      </c>
      <c r="GK284" s="21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  <c r="IW284" s="64"/>
      <c r="IX284" s="64"/>
      <c r="IY284" s="64"/>
      <c r="IZ284" s="64"/>
      <c r="JA284" s="64"/>
      <c r="JB284" s="64"/>
      <c r="JC284" s="64"/>
      <c r="JD284" s="64"/>
      <c r="JE284" s="64"/>
      <c r="JF284" s="64"/>
      <c r="JG284" s="64"/>
      <c r="JH284" s="64"/>
      <c r="JI284" s="64"/>
      <c r="JJ284" s="64"/>
      <c r="JK284" s="64"/>
      <c r="JL284" s="64"/>
      <c r="JM284" s="64"/>
      <c r="JN284" s="64"/>
      <c r="JO284" s="64"/>
      <c r="JP284" s="64"/>
      <c r="JQ284" s="64"/>
      <c r="JR284" s="64"/>
      <c r="JS284" s="64"/>
      <c r="JT284" s="64"/>
      <c r="JU284" s="64"/>
      <c r="JV284" s="64"/>
      <c r="JW284" s="64"/>
      <c r="JX284" s="64"/>
      <c r="JY284" s="64"/>
      <c r="JZ284" s="64"/>
      <c r="KA284" s="64"/>
      <c r="KB284" s="64"/>
      <c r="KC284" s="64"/>
      <c r="KD284" s="64"/>
      <c r="KE284" s="64"/>
      <c r="KF284" s="64"/>
      <c r="KG284" s="64"/>
      <c r="KH284" s="64"/>
      <c r="KI284" s="64"/>
      <c r="KJ284" s="64"/>
      <c r="KK284" s="64"/>
      <c r="KL284" s="64"/>
      <c r="KM284" s="64"/>
    </row>
    <row r="285" spans="1:299">
      <c r="A285" s="57"/>
      <c r="B285" s="38">
        <f>IF(SUM(J$9:J284)&gt;0.9,MAX(B$9:B284)+1,0)</f>
        <v>256</v>
      </c>
      <c r="C285" s="44">
        <f t="shared" si="614"/>
        <v>0</v>
      </c>
      <c r="D285" s="40">
        <v>52200</v>
      </c>
      <c r="E285" s="43">
        <f t="shared" si="643"/>
        <v>0</v>
      </c>
      <c r="F285" s="43">
        <f t="shared" si="644"/>
        <v>0</v>
      </c>
      <c r="G285" s="45">
        <f>IF(AND(B285=I$6,K284-I$1/(I$7-I$6+1)&gt;=0),ROUND(I$1/(I$7-I$6+1),0),IF(AND(SUM(G$10:G284)&gt;0,K284-G284&gt;=0),G284,IF(AND(SUM(G$10:G284)&gt;0),I$1-SUM(G$10:G284),0)))</f>
        <v>0</v>
      </c>
      <c r="H285" s="45">
        <f t="shared" si="645"/>
        <v>0</v>
      </c>
      <c r="I285" s="45">
        <f t="shared" si="646"/>
        <v>0</v>
      </c>
      <c r="J285" s="45">
        <f t="shared" si="569"/>
        <v>0</v>
      </c>
      <c r="K285" s="45">
        <f t="shared" si="647"/>
        <v>0</v>
      </c>
      <c r="L285" s="45">
        <f>IF(AND(J285&lt;&gt;0,SUM(J$9:J284)=0),ROUND(I$1*I$3,0),0)</f>
        <v>0</v>
      </c>
      <c r="M285" s="18"/>
      <c r="N285" s="38">
        <f>IF(SUM(V$9:V284)&gt;0.9,MAX(N$9:N284)+1,0)</f>
        <v>0</v>
      </c>
      <c r="O285" s="44">
        <f t="shared" si="615"/>
        <v>0</v>
      </c>
      <c r="P285" s="40">
        <f t="shared" si="616"/>
        <v>52200</v>
      </c>
      <c r="Q285" s="43">
        <f t="shared" si="592"/>
        <v>0</v>
      </c>
      <c r="R285" s="43">
        <f t="shared" si="570"/>
        <v>0</v>
      </c>
      <c r="S285" s="45">
        <f>IF(AND(N285=U$6,W284-U$1/(U$7-U$6+1)&gt;=0),ROUND(U$1/(U$7-U$6+1),0),IF(AND(SUM(S$10:S284)&gt;0,W284-S284&gt;=0),S284,IF(AND(SUM(S$10:S284)&gt;0),U$1-SUM(S$10:S284),0)))</f>
        <v>0</v>
      </c>
      <c r="T285" s="45">
        <f t="shared" si="648"/>
        <v>0</v>
      </c>
      <c r="U285" s="45">
        <f t="shared" si="649"/>
        <v>0</v>
      </c>
      <c r="V285" s="45">
        <f t="shared" si="571"/>
        <v>0</v>
      </c>
      <c r="W285" s="45">
        <f t="shared" si="650"/>
        <v>0</v>
      </c>
      <c r="X285" s="45">
        <f>IF(AND(V285&lt;&gt;0,SUM(V$9:V284)=0),ROUND(U$1*U$3,0),0)</f>
        <v>0</v>
      </c>
      <c r="Y285" s="18"/>
      <c r="Z285" s="38">
        <f>IF(SUM(AH$9:AH284)&gt;0.9,MAX(Z$9:Z284)+1,0)</f>
        <v>0</v>
      </c>
      <c r="AA285" s="44">
        <f t="shared" si="617"/>
        <v>0</v>
      </c>
      <c r="AB285" s="40">
        <f t="shared" si="618"/>
        <v>52200</v>
      </c>
      <c r="AC285" s="43">
        <f t="shared" si="593"/>
        <v>0</v>
      </c>
      <c r="AD285" s="43">
        <f t="shared" si="572"/>
        <v>0</v>
      </c>
      <c r="AE285" s="45">
        <f>IF(AND(Z285=AG$6,AI284-AG$1/(AG$7-AG$6+1)&gt;=0),ROUND(AG$1/(AG$7-AG$6+1),0),IF(AND(SUM(AE$10:AE284)&gt;0,AI284-AE284&gt;=0),AE284,IF(AND(SUM(AE$10:AE284)&gt;0),AG$1-SUM(AE$10:AE284),0)))</f>
        <v>0</v>
      </c>
      <c r="AF285" s="45">
        <f t="shared" si="651"/>
        <v>0</v>
      </c>
      <c r="AG285" s="45">
        <f t="shared" si="652"/>
        <v>0</v>
      </c>
      <c r="AH285" s="45">
        <f t="shared" si="573"/>
        <v>0</v>
      </c>
      <c r="AI285" s="45">
        <f t="shared" si="653"/>
        <v>0</v>
      </c>
      <c r="AJ285" s="45">
        <f>IF(AND(AH285&lt;&gt;0,SUM(AH$9:AH284)=0),ROUND(AG$1*AG$3,0),0)</f>
        <v>0</v>
      </c>
      <c r="AK285" s="18"/>
      <c r="AL285" s="38">
        <f>IF(SUM(AT$9:AT284)&gt;0.9,MAX(AL$9:AL284)+1,0)</f>
        <v>0</v>
      </c>
      <c r="AM285" s="44">
        <f t="shared" si="619"/>
        <v>0</v>
      </c>
      <c r="AN285" s="40">
        <f t="shared" si="620"/>
        <v>52200</v>
      </c>
      <c r="AO285" s="43">
        <f t="shared" si="594"/>
        <v>0</v>
      </c>
      <c r="AP285" s="43">
        <f t="shared" si="574"/>
        <v>0</v>
      </c>
      <c r="AQ285" s="45">
        <f>IF(AND(AL285=AS$6,AU284-AS$1/(AS$7-AS$6+1)&gt;=0),ROUND(AS$1/(AS$7-AS$6+1),0),IF(AND(SUM(AQ$10:AQ284)&gt;0,AU284-AQ284&gt;=0),AQ284,IF(AND(SUM(AQ$10:AQ284)&gt;0),AS$1-SUM(AQ$10:AQ284),0)))</f>
        <v>0</v>
      </c>
      <c r="AR285" s="45">
        <f t="shared" si="654"/>
        <v>0</v>
      </c>
      <c r="AS285" s="45">
        <f t="shared" si="655"/>
        <v>0</v>
      </c>
      <c r="AT285" s="45">
        <f t="shared" si="575"/>
        <v>0</v>
      </c>
      <c r="AU285" s="45">
        <f t="shared" si="656"/>
        <v>0</v>
      </c>
      <c r="AV285" s="45">
        <f>IF(AND(AT285&lt;&gt;0,SUM(AT$9:AT284)=0),ROUND(AS$1*AS$3,0),0)</f>
        <v>0</v>
      </c>
      <c r="AW285" s="18"/>
      <c r="AX285" s="38">
        <f>IF(SUM(BF$9:BF284)&gt;0.9,MAX(AX$9:AX284)+1,0)</f>
        <v>0</v>
      </c>
      <c r="AY285" s="44">
        <f t="shared" si="621"/>
        <v>0</v>
      </c>
      <c r="AZ285" s="40">
        <f t="shared" si="622"/>
        <v>52200</v>
      </c>
      <c r="BA285" s="43">
        <f t="shared" si="595"/>
        <v>0</v>
      </c>
      <c r="BB285" s="43">
        <f t="shared" si="576"/>
        <v>0</v>
      </c>
      <c r="BC285" s="45">
        <f>IF(AND(AX285=BE$6,BG284-BE$1/(BE$7-BE$6+1)&gt;=0),ROUND(BE$1/(BE$7-BE$6+1),0),IF(AND(SUM(BC$10:BC284)&gt;0,BG284-BC284&gt;=0),BC284,IF(AND(SUM(BC$10:BC284)&gt;0),BE$1-SUM(BC$10:BC284),0)))</f>
        <v>0</v>
      </c>
      <c r="BD285" s="45">
        <f t="shared" si="657"/>
        <v>0</v>
      </c>
      <c r="BE285" s="45">
        <f t="shared" si="658"/>
        <v>0</v>
      </c>
      <c r="BF285" s="45">
        <f t="shared" si="577"/>
        <v>0</v>
      </c>
      <c r="BG285" s="45">
        <f t="shared" si="659"/>
        <v>0</v>
      </c>
      <c r="BH285" s="45">
        <f>IF(AND(BF285&lt;&gt;0,SUM(BF$9:BF284)=0),ROUND(BE$1*BE$3,0),0)</f>
        <v>0</v>
      </c>
      <c r="BI285" s="18"/>
      <c r="BJ285" s="38">
        <f>IF(SUM(BR$9:BR284)&gt;0.9,MAX(BJ$9:BJ284)+1,0)</f>
        <v>0</v>
      </c>
      <c r="BK285" s="44">
        <f t="shared" si="623"/>
        <v>0</v>
      </c>
      <c r="BL285" s="40">
        <f t="shared" si="624"/>
        <v>52200</v>
      </c>
      <c r="BM285" s="43">
        <f t="shared" si="596"/>
        <v>0</v>
      </c>
      <c r="BN285" s="43">
        <f t="shared" si="578"/>
        <v>0</v>
      </c>
      <c r="BO285" s="45">
        <f>IF(AND(BJ285=BQ$6,BS284-BQ$1/(BQ$7-BQ$6+1)&gt;=0),ROUND(BQ$1/(BQ$7-BQ$6+1),0),IF(AND(SUM(BO$10:BO284)&gt;0,BS284-BO284&gt;=0),BO284,IF(AND(SUM(BO$10:BO284)&gt;0),BQ$1-SUM(BO$10:BO284),0)))</f>
        <v>0</v>
      </c>
      <c r="BP285" s="45">
        <f t="shared" si="660"/>
        <v>0</v>
      </c>
      <c r="BQ285" s="45">
        <f t="shared" si="661"/>
        <v>0</v>
      </c>
      <c r="BR285" s="45">
        <f t="shared" si="579"/>
        <v>0</v>
      </c>
      <c r="BS285" s="45">
        <f t="shared" si="662"/>
        <v>0</v>
      </c>
      <c r="BT285" s="45">
        <f>IF(AND(BR285&lt;&gt;0,SUM(BR$9:BR284)=0),ROUND(BQ$1*BQ$3,0),0)</f>
        <v>0</v>
      </c>
      <c r="BU285" s="18"/>
      <c r="BV285" s="38">
        <f>IF(SUM(CD$9:CD284)&gt;0.9,MAX(BV$9:BV284)+1,0)</f>
        <v>0</v>
      </c>
      <c r="BW285" s="44">
        <f t="shared" si="625"/>
        <v>0</v>
      </c>
      <c r="BX285" s="40">
        <f t="shared" si="626"/>
        <v>52200</v>
      </c>
      <c r="BY285" s="43">
        <f t="shared" si="597"/>
        <v>0</v>
      </c>
      <c r="BZ285" s="43">
        <f t="shared" si="580"/>
        <v>0</v>
      </c>
      <c r="CA285" s="45">
        <f>IF(AND(BV285=CC$6,CE284-CC$1/(CC$7-CC$6+1)&gt;=0),ROUND(CC$1/(CC$7-CC$6+1),0),IF(AND(SUM(CA$10:CA284)&gt;0,CE284-CA284&gt;=0),CA284,IF(AND(SUM(CA$10:CA284)&gt;0),CC$1-SUM(CA$10:CA284),0)))</f>
        <v>0</v>
      </c>
      <c r="CB285" s="45">
        <f t="shared" si="663"/>
        <v>0</v>
      </c>
      <c r="CC285" s="45">
        <f t="shared" si="664"/>
        <v>0</v>
      </c>
      <c r="CD285" s="45">
        <f t="shared" si="581"/>
        <v>0</v>
      </c>
      <c r="CE285" s="45">
        <f t="shared" si="665"/>
        <v>0</v>
      </c>
      <c r="CF285" s="45">
        <f>IF(AND(CD285&lt;&gt;0,SUM(CD$9:CD284)=0),ROUND(CC$1*CC$3,0),0)</f>
        <v>0</v>
      </c>
      <c r="CG285" s="18"/>
      <c r="CH285" s="38">
        <f>IF(SUM(CP$9:CP284)&gt;0.9,MAX(CH$9:CH284)+1,0)</f>
        <v>0</v>
      </c>
      <c r="CI285" s="44">
        <f t="shared" si="627"/>
        <v>0</v>
      </c>
      <c r="CJ285" s="40">
        <f t="shared" si="628"/>
        <v>52200</v>
      </c>
      <c r="CK285" s="43">
        <f t="shared" si="598"/>
        <v>0</v>
      </c>
      <c r="CL285" s="43">
        <f t="shared" si="582"/>
        <v>0</v>
      </c>
      <c r="CM285" s="45">
        <f>IF(AND(CH285=CO$6,CQ284-CO$1/(CO$7-CO$6+1)&gt;=0),ROUND(CO$1/(CO$7-CO$6+1),0),IF(AND(SUM(CM$10:CM284)&gt;0,CQ284-CM284&gt;=0),CM284,IF(AND(SUM(CM$10:CM284)&gt;0),CO$1-SUM(CM$10:CM284),0)))</f>
        <v>0</v>
      </c>
      <c r="CN285" s="45">
        <f t="shared" si="666"/>
        <v>0</v>
      </c>
      <c r="CO285" s="45">
        <f t="shared" si="667"/>
        <v>0</v>
      </c>
      <c r="CP285" s="45">
        <f t="shared" si="583"/>
        <v>0</v>
      </c>
      <c r="CQ285" s="45">
        <f t="shared" si="668"/>
        <v>0</v>
      </c>
      <c r="CR285" s="45">
        <f>IF(AND(CP285&lt;&gt;0,SUM(CP$9:CP284)=0),ROUND(CO$1*CO$3,0),0)</f>
        <v>0</v>
      </c>
      <c r="CS285" s="18"/>
      <c r="CT285" s="38">
        <f>IF(SUM(DB$9:DB284)&gt;0.9,MAX(CT$9:CT284)+1,0)</f>
        <v>0</v>
      </c>
      <c r="CU285" s="44">
        <f t="shared" si="629"/>
        <v>0</v>
      </c>
      <c r="CV285" s="40">
        <f t="shared" si="630"/>
        <v>52200</v>
      </c>
      <c r="CW285" s="43">
        <f t="shared" si="599"/>
        <v>0</v>
      </c>
      <c r="CX285" s="43">
        <f t="shared" si="584"/>
        <v>0</v>
      </c>
      <c r="CY285" s="45">
        <f>IF(AND(CT285=DA$6,DC284-DA$1/(DA$7-DA$6+1)&gt;=0),ROUND(DA$1/(DA$7-DA$6+1),0),IF(AND(SUM(CY$10:CY284)&gt;0,DC284-CY284&gt;=0),CY284,IF(AND(SUM(CY$10:CY284)&gt;0),DA$1-SUM(CY$10:CY284),0)))</f>
        <v>0</v>
      </c>
      <c r="CZ285" s="45">
        <f t="shared" si="669"/>
        <v>0</v>
      </c>
      <c r="DA285" s="45">
        <f t="shared" si="670"/>
        <v>0</v>
      </c>
      <c r="DB285" s="45">
        <f t="shared" si="585"/>
        <v>0</v>
      </c>
      <c r="DC285" s="45">
        <f t="shared" si="671"/>
        <v>0</v>
      </c>
      <c r="DD285" s="45">
        <f>IF(AND(DB285&lt;&gt;0,SUM(DB$9:DB284)=0),ROUND(DA$1*DA$3,0),0)</f>
        <v>0</v>
      </c>
      <c r="DE285" s="18"/>
      <c r="DF285" s="38">
        <f>IF(SUM(DN$9:DN284)&gt;0.9,MAX(DF$9:DF284)+1,0)</f>
        <v>0</v>
      </c>
      <c r="DG285" s="44">
        <f t="shared" si="631"/>
        <v>0</v>
      </c>
      <c r="DH285" s="40">
        <f t="shared" si="632"/>
        <v>52200</v>
      </c>
      <c r="DI285" s="43">
        <f t="shared" si="600"/>
        <v>0</v>
      </c>
      <c r="DJ285" s="43">
        <f t="shared" si="586"/>
        <v>0</v>
      </c>
      <c r="DK285" s="45">
        <f>IF(AND(DF285=DM$6,DO284-DM$1/(DM$7-DM$6+1)&gt;=0),ROUND(DM$1/(DM$7-DM$6+1),0),IF(AND(SUM(DK$10:DK284)&gt;0,DO284-DK284&gt;=0),DK284,IF(AND(SUM(DK$10:DK284)&gt;0),DM$1-SUM(DK$10:DK284),0)))</f>
        <v>0</v>
      </c>
      <c r="DL285" s="45">
        <f t="shared" si="672"/>
        <v>0</v>
      </c>
      <c r="DM285" s="45">
        <f t="shared" si="673"/>
        <v>0</v>
      </c>
      <c r="DN285" s="45">
        <f t="shared" si="587"/>
        <v>0</v>
      </c>
      <c r="DO285" s="45">
        <f t="shared" si="674"/>
        <v>0</v>
      </c>
      <c r="DP285" s="45">
        <f>IF(AND(DN285&lt;&gt;0,SUM(DN$9:DN284)=0),ROUND(DM$1*DM$3,0),0)</f>
        <v>0</v>
      </c>
      <c r="DQ285" s="18"/>
      <c r="DR285" s="38">
        <f>IF(SUM(DZ$9:DZ284)&gt;0.9,MAX(DR$9:DR284)+1,0)</f>
        <v>0</v>
      </c>
      <c r="DS285" s="44">
        <f t="shared" si="633"/>
        <v>0</v>
      </c>
      <c r="DT285" s="40">
        <f t="shared" si="634"/>
        <v>52200</v>
      </c>
      <c r="DU285" s="43">
        <f t="shared" si="601"/>
        <v>0</v>
      </c>
      <c r="DV285" s="43">
        <f t="shared" si="588"/>
        <v>0</v>
      </c>
      <c r="DW285" s="45">
        <f>IF(AND(DR285=DY$6,EA284-DY$1/(DY$7-DY$6+1)&gt;=0),ROUND(DY$1/(DY$7-DY$6+1),0),IF(AND(SUM(DW$10:DW284)&gt;0,EA284-DW284&gt;=0),DW284,IF(AND(SUM(DW$10:DW284)&gt;0),DY$1-SUM(DW$10:DW284),0)))</f>
        <v>0</v>
      </c>
      <c r="DX285" s="45">
        <f t="shared" si="675"/>
        <v>0</v>
      </c>
      <c r="DY285" s="45">
        <f t="shared" si="676"/>
        <v>0</v>
      </c>
      <c r="DZ285" s="45">
        <f t="shared" si="589"/>
        <v>0</v>
      </c>
      <c r="EA285" s="45">
        <f t="shared" si="677"/>
        <v>0</v>
      </c>
      <c r="EB285" s="45">
        <f>IF(AND(DZ285&lt;&gt;0,SUM(DZ$9:DZ284)=0),ROUND(DY$1*DY$3,0),0)</f>
        <v>0</v>
      </c>
      <c r="EC285" s="18"/>
      <c r="ED285" s="38">
        <f>IF(SUM(EL$9:EL284)&gt;0.9,MAX(ED$9:ED284)+1,0)</f>
        <v>0</v>
      </c>
      <c r="EE285" s="44">
        <f t="shared" si="635"/>
        <v>0</v>
      </c>
      <c r="EF285" s="40">
        <f t="shared" si="636"/>
        <v>52200</v>
      </c>
      <c r="EG285" s="43">
        <f t="shared" si="602"/>
        <v>0</v>
      </c>
      <c r="EH285" s="43">
        <f t="shared" si="590"/>
        <v>0</v>
      </c>
      <c r="EI285" s="45">
        <f>IF(AND(ED285=EK$6,EM284-EK$1/(EK$7-EK$6+1)&gt;=0),ROUND(EK$1/(EK$7-EK$6+1),0),IF(AND(SUM(EI$10:EI284)&gt;0,EM284-EI284&gt;=0),EI284,IF(AND(SUM(EI$10:EI284)&gt;0),EK$1-SUM(EI$10:EI284),0)))</f>
        <v>0</v>
      </c>
      <c r="EJ285" s="45">
        <f t="shared" si="678"/>
        <v>0</v>
      </c>
      <c r="EK285" s="45">
        <f t="shared" si="679"/>
        <v>0</v>
      </c>
      <c r="EL285" s="45">
        <f t="shared" si="591"/>
        <v>0</v>
      </c>
      <c r="EM285" s="45">
        <f t="shared" si="680"/>
        <v>0</v>
      </c>
      <c r="EN285" s="45">
        <f>IF(AND(EL285&lt;&gt;0,SUM(EL$9:EL284)=0),ROUND(EK$1*EK$3,0),0)</f>
        <v>0</v>
      </c>
      <c r="EO285" s="21"/>
      <c r="EP285" s="46">
        <f t="shared" si="697"/>
        <v>257</v>
      </c>
      <c r="EQ285" s="47">
        <f t="shared" si="681"/>
        <v>52200</v>
      </c>
      <c r="ER285" s="48">
        <f t="shared" si="568"/>
        <v>0</v>
      </c>
      <c r="ES285" s="48">
        <f t="shared" si="682"/>
        <v>0</v>
      </c>
      <c r="ET285" s="48">
        <f t="shared" si="683"/>
        <v>0</v>
      </c>
      <c r="EU285" s="48">
        <f t="shared" si="684"/>
        <v>0</v>
      </c>
      <c r="EV285" s="48">
        <f t="shared" si="685"/>
        <v>0</v>
      </c>
      <c r="EW285" s="48">
        <f t="shared" si="686"/>
        <v>0</v>
      </c>
      <c r="EX285" s="48">
        <f t="shared" si="687"/>
        <v>0</v>
      </c>
      <c r="EY285" s="48">
        <f t="shared" si="688"/>
        <v>0</v>
      </c>
      <c r="EZ285" s="48">
        <f t="shared" si="689"/>
        <v>0</v>
      </c>
      <c r="FA285" s="48">
        <f t="shared" si="690"/>
        <v>0</v>
      </c>
      <c r="FB285" s="48">
        <f t="shared" si="691"/>
        <v>0</v>
      </c>
      <c r="FC285" s="48">
        <f t="shared" si="692"/>
        <v>0</v>
      </c>
      <c r="FD285" s="48">
        <f t="shared" si="637"/>
        <v>0</v>
      </c>
      <c r="FE285" s="49">
        <f t="shared" si="613"/>
        <v>0</v>
      </c>
      <c r="FF285" s="49">
        <f t="shared" si="698"/>
        <v>0</v>
      </c>
      <c r="FG285" s="49">
        <f t="shared" si="699"/>
        <v>0</v>
      </c>
      <c r="FH285" s="49">
        <f t="shared" si="700"/>
        <v>0</v>
      </c>
      <c r="FI285" s="49">
        <f t="shared" si="701"/>
        <v>0</v>
      </c>
      <c r="FJ285" s="49">
        <f t="shared" si="702"/>
        <v>0</v>
      </c>
      <c r="FK285" s="49">
        <f t="shared" si="703"/>
        <v>0</v>
      </c>
      <c r="FL285" s="49">
        <f t="shared" si="704"/>
        <v>0</v>
      </c>
      <c r="FM285" s="49">
        <f t="shared" si="705"/>
        <v>0</v>
      </c>
      <c r="FN285" s="49">
        <f t="shared" si="693"/>
        <v>0</v>
      </c>
      <c r="FO285" s="49">
        <f t="shared" si="694"/>
        <v>0</v>
      </c>
      <c r="FP285" s="49">
        <f t="shared" si="695"/>
        <v>0</v>
      </c>
      <c r="FQ285" s="49">
        <f t="shared" si="696"/>
        <v>0</v>
      </c>
      <c r="FR285" s="49">
        <f t="shared" si="706"/>
        <v>0</v>
      </c>
      <c r="FS285" s="49">
        <f>IF(SUM(FF285:FF$298)=0,FF$299*FS$8/12,0)</f>
        <v>0</v>
      </c>
      <c r="FT285" s="49">
        <f>IF(SUM(FG285:FG$298)=0,FG$299*FT$8/12,0)</f>
        <v>0</v>
      </c>
      <c r="FU285" s="49">
        <f>IF(SUM(FH285:FH$298)=0,FH$299*FU$8/12,0)</f>
        <v>0</v>
      </c>
      <c r="FV285" s="49">
        <f>IF(SUM(FI285:FI$298)=0,FI$299*FV$8/12,0)</f>
        <v>0</v>
      </c>
      <c r="FW285" s="49">
        <f>IF(SUM(FJ285:FJ$298)=0,FJ$299*FW$8/12,0)</f>
        <v>0</v>
      </c>
      <c r="FX285" s="49">
        <f>IF(SUM(FK285:FK$298)=0,FK$299*FX$8/12,0)</f>
        <v>0</v>
      </c>
      <c r="FY285" s="49">
        <f>IF(SUM(FL285:FL$298)=0,FL$299*FY$8/12,0)</f>
        <v>0</v>
      </c>
      <c r="FZ285" s="49">
        <f>IF(SUM(FM285:FM$298)=0,FM$299*FZ$8/12,0)</f>
        <v>0</v>
      </c>
      <c r="GA285" s="49">
        <f>IF(SUM(FN285:FN$298)=0,FN$299*GA$8/12,0)</f>
        <v>0</v>
      </c>
      <c r="GB285" s="49">
        <f>IF(SUM(FO285:FO$298)=0,FO$299*GB$8/12,0)</f>
        <v>0</v>
      </c>
      <c r="GC285" s="49">
        <f>IF(SUM(FP285:FP$298)=0,FP$299*GC$8/12,0)</f>
        <v>0</v>
      </c>
      <c r="GD285" s="49">
        <f>IF(SUM(FQ285:FQ$298)=0,FQ$299*GD$8/12,0)</f>
        <v>0</v>
      </c>
      <c r="GE285" s="49">
        <f t="shared" si="707"/>
        <v>0</v>
      </c>
      <c r="GF285" s="49">
        <f t="shared" si="638"/>
        <v>0</v>
      </c>
      <c r="GG285" s="49">
        <f t="shared" si="641"/>
        <v>0</v>
      </c>
      <c r="GH285" s="49">
        <f t="shared" si="639"/>
        <v>0</v>
      </c>
      <c r="GI285" s="49">
        <f t="shared" si="642"/>
        <v>0</v>
      </c>
      <c r="GJ285" s="49">
        <f t="shared" si="640"/>
        <v>0</v>
      </c>
      <c r="GK285" s="21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  <c r="IW285" s="64"/>
      <c r="IX285" s="64"/>
      <c r="IY285" s="64"/>
      <c r="IZ285" s="64"/>
      <c r="JA285" s="64"/>
      <c r="JB285" s="64"/>
      <c r="JC285" s="64"/>
      <c r="JD285" s="64"/>
      <c r="JE285" s="64"/>
      <c r="JF285" s="64"/>
      <c r="JG285" s="64"/>
      <c r="JH285" s="64"/>
      <c r="JI285" s="64"/>
      <c r="JJ285" s="64"/>
      <c r="JK285" s="64"/>
      <c r="JL285" s="64"/>
      <c r="JM285" s="64"/>
      <c r="JN285" s="64"/>
      <c r="JO285" s="64"/>
      <c r="JP285" s="64"/>
      <c r="JQ285" s="64"/>
      <c r="JR285" s="64"/>
      <c r="JS285" s="64"/>
      <c r="JT285" s="64"/>
      <c r="JU285" s="64"/>
      <c r="JV285" s="64"/>
      <c r="JW285" s="64"/>
      <c r="JX285" s="64"/>
      <c r="JY285" s="64"/>
      <c r="JZ285" s="64"/>
      <c r="KA285" s="64"/>
      <c r="KB285" s="64"/>
      <c r="KC285" s="64"/>
      <c r="KD285" s="64"/>
      <c r="KE285" s="64"/>
      <c r="KF285" s="64"/>
      <c r="KG285" s="64"/>
      <c r="KH285" s="64"/>
      <c r="KI285" s="64"/>
      <c r="KJ285" s="64"/>
      <c r="KK285" s="64"/>
      <c r="KL285" s="64"/>
      <c r="KM285" s="64"/>
    </row>
    <row r="286" spans="1:299">
      <c r="A286" s="57"/>
      <c r="B286" s="38">
        <f>IF(SUM(J$9:J285)&gt;0.9,MAX(B$9:B285)+1,0)</f>
        <v>257</v>
      </c>
      <c r="C286" s="44">
        <f t="shared" si="614"/>
        <v>0</v>
      </c>
      <c r="D286" s="40">
        <v>52231</v>
      </c>
      <c r="E286" s="43">
        <f t="shared" si="643"/>
        <v>0</v>
      </c>
      <c r="F286" s="43">
        <f t="shared" si="644"/>
        <v>0</v>
      </c>
      <c r="G286" s="45">
        <f>IF(AND(B286=I$6,K285-I$1/(I$7-I$6+1)&gt;=0),ROUND(I$1/(I$7-I$6+1),0),IF(AND(SUM(G$10:G285)&gt;0,K285-G285&gt;=0),G285,IF(AND(SUM(G$10:G285)&gt;0),I$1-SUM(G$10:G285),0)))</f>
        <v>0</v>
      </c>
      <c r="H286" s="45">
        <f t="shared" si="645"/>
        <v>0</v>
      </c>
      <c r="I286" s="45">
        <f t="shared" si="646"/>
        <v>0</v>
      </c>
      <c r="J286" s="45">
        <f t="shared" si="569"/>
        <v>0</v>
      </c>
      <c r="K286" s="45">
        <f t="shared" si="647"/>
        <v>0</v>
      </c>
      <c r="L286" s="45">
        <f>IF(AND(J286&lt;&gt;0,SUM(J$9:J285)=0),ROUND(I$1*I$3,0),0)</f>
        <v>0</v>
      </c>
      <c r="M286" s="18"/>
      <c r="N286" s="38">
        <f>IF(SUM(V$9:V285)&gt;0.9,MAX(N$9:N285)+1,0)</f>
        <v>0</v>
      </c>
      <c r="O286" s="44">
        <f t="shared" si="615"/>
        <v>0</v>
      </c>
      <c r="P286" s="40">
        <f t="shared" si="616"/>
        <v>52231</v>
      </c>
      <c r="Q286" s="43">
        <f t="shared" si="592"/>
        <v>0</v>
      </c>
      <c r="R286" s="43">
        <f t="shared" si="570"/>
        <v>0</v>
      </c>
      <c r="S286" s="45">
        <f>IF(AND(N286=U$6,W285-U$1/(U$7-U$6+1)&gt;=0),ROUND(U$1/(U$7-U$6+1),0),IF(AND(SUM(S$10:S285)&gt;0,W285-S285&gt;=0),S285,IF(AND(SUM(S$10:S285)&gt;0),U$1-SUM(S$10:S285),0)))</f>
        <v>0</v>
      </c>
      <c r="T286" s="45">
        <f t="shared" si="648"/>
        <v>0</v>
      </c>
      <c r="U286" s="45">
        <f t="shared" si="649"/>
        <v>0</v>
      </c>
      <c r="V286" s="45">
        <f t="shared" si="571"/>
        <v>0</v>
      </c>
      <c r="W286" s="45">
        <f t="shared" si="650"/>
        <v>0</v>
      </c>
      <c r="X286" s="45">
        <f>IF(AND(V286&lt;&gt;0,SUM(V$9:V285)=0),ROUND(U$1*U$3,0),0)</f>
        <v>0</v>
      </c>
      <c r="Y286" s="18"/>
      <c r="Z286" s="38">
        <f>IF(SUM(AH$9:AH285)&gt;0.9,MAX(Z$9:Z285)+1,0)</f>
        <v>0</v>
      </c>
      <c r="AA286" s="44">
        <f t="shared" si="617"/>
        <v>0</v>
      </c>
      <c r="AB286" s="40">
        <f t="shared" si="618"/>
        <v>52231</v>
      </c>
      <c r="AC286" s="43">
        <f t="shared" si="593"/>
        <v>0</v>
      </c>
      <c r="AD286" s="43">
        <f t="shared" si="572"/>
        <v>0</v>
      </c>
      <c r="AE286" s="45">
        <f>IF(AND(Z286=AG$6,AI285-AG$1/(AG$7-AG$6+1)&gt;=0),ROUND(AG$1/(AG$7-AG$6+1),0),IF(AND(SUM(AE$10:AE285)&gt;0,AI285-AE285&gt;=0),AE285,IF(AND(SUM(AE$10:AE285)&gt;0),AG$1-SUM(AE$10:AE285),0)))</f>
        <v>0</v>
      </c>
      <c r="AF286" s="45">
        <f t="shared" si="651"/>
        <v>0</v>
      </c>
      <c r="AG286" s="45">
        <f t="shared" si="652"/>
        <v>0</v>
      </c>
      <c r="AH286" s="45">
        <f t="shared" si="573"/>
        <v>0</v>
      </c>
      <c r="AI286" s="45">
        <f t="shared" si="653"/>
        <v>0</v>
      </c>
      <c r="AJ286" s="45">
        <f>IF(AND(AH286&lt;&gt;0,SUM(AH$9:AH285)=0),ROUND(AG$1*AG$3,0),0)</f>
        <v>0</v>
      </c>
      <c r="AK286" s="18"/>
      <c r="AL286" s="38">
        <f>IF(SUM(AT$9:AT285)&gt;0.9,MAX(AL$9:AL285)+1,0)</f>
        <v>0</v>
      </c>
      <c r="AM286" s="44">
        <f t="shared" si="619"/>
        <v>0</v>
      </c>
      <c r="AN286" s="40">
        <f t="shared" si="620"/>
        <v>52231</v>
      </c>
      <c r="AO286" s="43">
        <f t="shared" si="594"/>
        <v>0</v>
      </c>
      <c r="AP286" s="43">
        <f t="shared" si="574"/>
        <v>0</v>
      </c>
      <c r="AQ286" s="45">
        <f>IF(AND(AL286=AS$6,AU285-AS$1/(AS$7-AS$6+1)&gt;=0),ROUND(AS$1/(AS$7-AS$6+1),0),IF(AND(SUM(AQ$10:AQ285)&gt;0,AU285-AQ285&gt;=0),AQ285,IF(AND(SUM(AQ$10:AQ285)&gt;0),AS$1-SUM(AQ$10:AQ285),0)))</f>
        <v>0</v>
      </c>
      <c r="AR286" s="45">
        <f t="shared" si="654"/>
        <v>0</v>
      </c>
      <c r="AS286" s="45">
        <f t="shared" si="655"/>
        <v>0</v>
      </c>
      <c r="AT286" s="45">
        <f t="shared" si="575"/>
        <v>0</v>
      </c>
      <c r="AU286" s="45">
        <f t="shared" si="656"/>
        <v>0</v>
      </c>
      <c r="AV286" s="45">
        <f>IF(AND(AT286&lt;&gt;0,SUM(AT$9:AT285)=0),ROUND(AS$1*AS$3,0),0)</f>
        <v>0</v>
      </c>
      <c r="AW286" s="18"/>
      <c r="AX286" s="38">
        <f>IF(SUM(BF$9:BF285)&gt;0.9,MAX(AX$9:AX285)+1,0)</f>
        <v>0</v>
      </c>
      <c r="AY286" s="44">
        <f t="shared" si="621"/>
        <v>0</v>
      </c>
      <c r="AZ286" s="40">
        <f t="shared" si="622"/>
        <v>52231</v>
      </c>
      <c r="BA286" s="43">
        <f t="shared" si="595"/>
        <v>0</v>
      </c>
      <c r="BB286" s="43">
        <f t="shared" si="576"/>
        <v>0</v>
      </c>
      <c r="BC286" s="45">
        <f>IF(AND(AX286=BE$6,BG285-BE$1/(BE$7-BE$6+1)&gt;=0),ROUND(BE$1/(BE$7-BE$6+1),0),IF(AND(SUM(BC$10:BC285)&gt;0,BG285-BC285&gt;=0),BC285,IF(AND(SUM(BC$10:BC285)&gt;0),BE$1-SUM(BC$10:BC285),0)))</f>
        <v>0</v>
      </c>
      <c r="BD286" s="45">
        <f t="shared" si="657"/>
        <v>0</v>
      </c>
      <c r="BE286" s="45">
        <f t="shared" si="658"/>
        <v>0</v>
      </c>
      <c r="BF286" s="45">
        <f t="shared" si="577"/>
        <v>0</v>
      </c>
      <c r="BG286" s="45">
        <f t="shared" si="659"/>
        <v>0</v>
      </c>
      <c r="BH286" s="45">
        <f>IF(AND(BF286&lt;&gt;0,SUM(BF$9:BF285)=0),ROUND(BE$1*BE$3,0),0)</f>
        <v>0</v>
      </c>
      <c r="BI286" s="18"/>
      <c r="BJ286" s="38">
        <f>IF(SUM(BR$9:BR285)&gt;0.9,MAX(BJ$9:BJ285)+1,0)</f>
        <v>0</v>
      </c>
      <c r="BK286" s="44">
        <f t="shared" si="623"/>
        <v>0</v>
      </c>
      <c r="BL286" s="40">
        <f t="shared" si="624"/>
        <v>52231</v>
      </c>
      <c r="BM286" s="43">
        <f t="shared" si="596"/>
        <v>0</v>
      </c>
      <c r="BN286" s="43">
        <f t="shared" si="578"/>
        <v>0</v>
      </c>
      <c r="BO286" s="45">
        <f>IF(AND(BJ286=BQ$6,BS285-BQ$1/(BQ$7-BQ$6+1)&gt;=0),ROUND(BQ$1/(BQ$7-BQ$6+1),0),IF(AND(SUM(BO$10:BO285)&gt;0,BS285-BO285&gt;=0),BO285,IF(AND(SUM(BO$10:BO285)&gt;0),BQ$1-SUM(BO$10:BO285),0)))</f>
        <v>0</v>
      </c>
      <c r="BP286" s="45">
        <f t="shared" si="660"/>
        <v>0</v>
      </c>
      <c r="BQ286" s="45">
        <f t="shared" si="661"/>
        <v>0</v>
      </c>
      <c r="BR286" s="45">
        <f t="shared" si="579"/>
        <v>0</v>
      </c>
      <c r="BS286" s="45">
        <f t="shared" si="662"/>
        <v>0</v>
      </c>
      <c r="BT286" s="45">
        <f>IF(AND(BR286&lt;&gt;0,SUM(BR$9:BR285)=0),ROUND(BQ$1*BQ$3,0),0)</f>
        <v>0</v>
      </c>
      <c r="BU286" s="18"/>
      <c r="BV286" s="38">
        <f>IF(SUM(CD$9:CD285)&gt;0.9,MAX(BV$9:BV285)+1,0)</f>
        <v>0</v>
      </c>
      <c r="BW286" s="44">
        <f t="shared" si="625"/>
        <v>0</v>
      </c>
      <c r="BX286" s="40">
        <f t="shared" si="626"/>
        <v>52231</v>
      </c>
      <c r="BY286" s="43">
        <f t="shared" si="597"/>
        <v>0</v>
      </c>
      <c r="BZ286" s="43">
        <f t="shared" si="580"/>
        <v>0</v>
      </c>
      <c r="CA286" s="45">
        <f>IF(AND(BV286=CC$6,CE285-CC$1/(CC$7-CC$6+1)&gt;=0),ROUND(CC$1/(CC$7-CC$6+1),0),IF(AND(SUM(CA$10:CA285)&gt;0,CE285-CA285&gt;=0),CA285,IF(AND(SUM(CA$10:CA285)&gt;0),CC$1-SUM(CA$10:CA285),0)))</f>
        <v>0</v>
      </c>
      <c r="CB286" s="45">
        <f t="shared" si="663"/>
        <v>0</v>
      </c>
      <c r="CC286" s="45">
        <f t="shared" si="664"/>
        <v>0</v>
      </c>
      <c r="CD286" s="45">
        <f t="shared" si="581"/>
        <v>0</v>
      </c>
      <c r="CE286" s="45">
        <f t="shared" si="665"/>
        <v>0</v>
      </c>
      <c r="CF286" s="45">
        <f>IF(AND(CD286&lt;&gt;0,SUM(CD$9:CD285)=0),ROUND(CC$1*CC$3,0),0)</f>
        <v>0</v>
      </c>
      <c r="CG286" s="18"/>
      <c r="CH286" s="38">
        <f>IF(SUM(CP$9:CP285)&gt;0.9,MAX(CH$9:CH285)+1,0)</f>
        <v>0</v>
      </c>
      <c r="CI286" s="44">
        <f t="shared" si="627"/>
        <v>0</v>
      </c>
      <c r="CJ286" s="40">
        <f t="shared" si="628"/>
        <v>52231</v>
      </c>
      <c r="CK286" s="43">
        <f t="shared" si="598"/>
        <v>0</v>
      </c>
      <c r="CL286" s="43">
        <f t="shared" si="582"/>
        <v>0</v>
      </c>
      <c r="CM286" s="45">
        <f>IF(AND(CH286=CO$6,CQ285-CO$1/(CO$7-CO$6+1)&gt;=0),ROUND(CO$1/(CO$7-CO$6+1),0),IF(AND(SUM(CM$10:CM285)&gt;0,CQ285-CM285&gt;=0),CM285,IF(AND(SUM(CM$10:CM285)&gt;0),CO$1-SUM(CM$10:CM285),0)))</f>
        <v>0</v>
      </c>
      <c r="CN286" s="45">
        <f t="shared" si="666"/>
        <v>0</v>
      </c>
      <c r="CO286" s="45">
        <f t="shared" si="667"/>
        <v>0</v>
      </c>
      <c r="CP286" s="45">
        <f t="shared" si="583"/>
        <v>0</v>
      </c>
      <c r="CQ286" s="45">
        <f t="shared" si="668"/>
        <v>0</v>
      </c>
      <c r="CR286" s="45">
        <f>IF(AND(CP286&lt;&gt;0,SUM(CP$9:CP285)=0),ROUND(CO$1*CO$3,0),0)</f>
        <v>0</v>
      </c>
      <c r="CS286" s="18"/>
      <c r="CT286" s="38">
        <f>IF(SUM(DB$9:DB285)&gt;0.9,MAX(CT$9:CT285)+1,0)</f>
        <v>0</v>
      </c>
      <c r="CU286" s="44">
        <f t="shared" si="629"/>
        <v>0</v>
      </c>
      <c r="CV286" s="40">
        <f t="shared" si="630"/>
        <v>52231</v>
      </c>
      <c r="CW286" s="43">
        <f t="shared" si="599"/>
        <v>0</v>
      </c>
      <c r="CX286" s="43">
        <f t="shared" si="584"/>
        <v>0</v>
      </c>
      <c r="CY286" s="45">
        <f>IF(AND(CT286=DA$6,DC285-DA$1/(DA$7-DA$6+1)&gt;=0),ROUND(DA$1/(DA$7-DA$6+1),0),IF(AND(SUM(CY$10:CY285)&gt;0,DC285-CY285&gt;=0),CY285,IF(AND(SUM(CY$10:CY285)&gt;0),DA$1-SUM(CY$10:CY285),0)))</f>
        <v>0</v>
      </c>
      <c r="CZ286" s="45">
        <f t="shared" si="669"/>
        <v>0</v>
      </c>
      <c r="DA286" s="45">
        <f t="shared" si="670"/>
        <v>0</v>
      </c>
      <c r="DB286" s="45">
        <f t="shared" si="585"/>
        <v>0</v>
      </c>
      <c r="DC286" s="45">
        <f t="shared" si="671"/>
        <v>0</v>
      </c>
      <c r="DD286" s="45">
        <f>IF(AND(DB286&lt;&gt;0,SUM(DB$9:DB285)=0),ROUND(DA$1*DA$3,0),0)</f>
        <v>0</v>
      </c>
      <c r="DE286" s="18"/>
      <c r="DF286" s="38">
        <f>IF(SUM(DN$9:DN285)&gt;0.9,MAX(DF$9:DF285)+1,0)</f>
        <v>0</v>
      </c>
      <c r="DG286" s="44">
        <f t="shared" si="631"/>
        <v>0</v>
      </c>
      <c r="DH286" s="40">
        <f t="shared" si="632"/>
        <v>52231</v>
      </c>
      <c r="DI286" s="43">
        <f t="shared" si="600"/>
        <v>0</v>
      </c>
      <c r="DJ286" s="43">
        <f t="shared" si="586"/>
        <v>0</v>
      </c>
      <c r="DK286" s="45">
        <f>IF(AND(DF286=DM$6,DO285-DM$1/(DM$7-DM$6+1)&gt;=0),ROUND(DM$1/(DM$7-DM$6+1),0),IF(AND(SUM(DK$10:DK285)&gt;0,DO285-DK285&gt;=0),DK285,IF(AND(SUM(DK$10:DK285)&gt;0),DM$1-SUM(DK$10:DK285),0)))</f>
        <v>0</v>
      </c>
      <c r="DL286" s="45">
        <f t="shared" si="672"/>
        <v>0</v>
      </c>
      <c r="DM286" s="45">
        <f t="shared" si="673"/>
        <v>0</v>
      </c>
      <c r="DN286" s="45">
        <f t="shared" si="587"/>
        <v>0</v>
      </c>
      <c r="DO286" s="45">
        <f t="shared" si="674"/>
        <v>0</v>
      </c>
      <c r="DP286" s="45">
        <f>IF(AND(DN286&lt;&gt;0,SUM(DN$9:DN285)=0),ROUND(DM$1*DM$3,0),0)</f>
        <v>0</v>
      </c>
      <c r="DQ286" s="18"/>
      <c r="DR286" s="38">
        <f>IF(SUM(DZ$9:DZ285)&gt;0.9,MAX(DR$9:DR285)+1,0)</f>
        <v>0</v>
      </c>
      <c r="DS286" s="44">
        <f t="shared" si="633"/>
        <v>0</v>
      </c>
      <c r="DT286" s="40">
        <f t="shared" si="634"/>
        <v>52231</v>
      </c>
      <c r="DU286" s="43">
        <f t="shared" si="601"/>
        <v>0</v>
      </c>
      <c r="DV286" s="43">
        <f t="shared" si="588"/>
        <v>0</v>
      </c>
      <c r="DW286" s="45">
        <f>IF(AND(DR286=DY$6,EA285-DY$1/(DY$7-DY$6+1)&gt;=0),ROUND(DY$1/(DY$7-DY$6+1),0),IF(AND(SUM(DW$10:DW285)&gt;0,EA285-DW285&gt;=0),DW285,IF(AND(SUM(DW$10:DW285)&gt;0),DY$1-SUM(DW$10:DW285),0)))</f>
        <v>0</v>
      </c>
      <c r="DX286" s="45">
        <f t="shared" si="675"/>
        <v>0</v>
      </c>
      <c r="DY286" s="45">
        <f t="shared" si="676"/>
        <v>0</v>
      </c>
      <c r="DZ286" s="45">
        <f t="shared" si="589"/>
        <v>0</v>
      </c>
      <c r="EA286" s="45">
        <f t="shared" si="677"/>
        <v>0</v>
      </c>
      <c r="EB286" s="45">
        <f>IF(AND(DZ286&lt;&gt;0,SUM(DZ$9:DZ285)=0),ROUND(DY$1*DY$3,0),0)</f>
        <v>0</v>
      </c>
      <c r="EC286" s="18"/>
      <c r="ED286" s="38">
        <f>IF(SUM(EL$9:EL285)&gt;0.9,MAX(ED$9:ED285)+1,0)</f>
        <v>0</v>
      </c>
      <c r="EE286" s="44">
        <f t="shared" si="635"/>
        <v>0</v>
      </c>
      <c r="EF286" s="40">
        <f t="shared" si="636"/>
        <v>52231</v>
      </c>
      <c r="EG286" s="43">
        <f t="shared" si="602"/>
        <v>0</v>
      </c>
      <c r="EH286" s="43">
        <f t="shared" si="590"/>
        <v>0</v>
      </c>
      <c r="EI286" s="45">
        <f>IF(AND(ED286=EK$6,EM285-EK$1/(EK$7-EK$6+1)&gt;=0),ROUND(EK$1/(EK$7-EK$6+1),0),IF(AND(SUM(EI$10:EI285)&gt;0,EM285-EI285&gt;=0),EI285,IF(AND(SUM(EI$10:EI285)&gt;0),EK$1-SUM(EI$10:EI285),0)))</f>
        <v>0</v>
      </c>
      <c r="EJ286" s="45">
        <f t="shared" si="678"/>
        <v>0</v>
      </c>
      <c r="EK286" s="45">
        <f t="shared" si="679"/>
        <v>0</v>
      </c>
      <c r="EL286" s="45">
        <f t="shared" si="591"/>
        <v>0</v>
      </c>
      <c r="EM286" s="45">
        <f t="shared" si="680"/>
        <v>0</v>
      </c>
      <c r="EN286" s="45">
        <f>IF(AND(EL286&lt;&gt;0,SUM(EL$9:EL285)=0),ROUND(EK$1*EK$3,0),0)</f>
        <v>0</v>
      </c>
      <c r="EO286" s="21"/>
      <c r="EP286" s="46">
        <f t="shared" si="697"/>
        <v>258</v>
      </c>
      <c r="EQ286" s="47">
        <f t="shared" si="681"/>
        <v>52231</v>
      </c>
      <c r="ER286" s="48">
        <f t="shared" si="568"/>
        <v>0</v>
      </c>
      <c r="ES286" s="48">
        <f t="shared" si="682"/>
        <v>0</v>
      </c>
      <c r="ET286" s="48">
        <f t="shared" si="683"/>
        <v>0</v>
      </c>
      <c r="EU286" s="48">
        <f t="shared" si="684"/>
        <v>0</v>
      </c>
      <c r="EV286" s="48">
        <f t="shared" si="685"/>
        <v>0</v>
      </c>
      <c r="EW286" s="48">
        <f t="shared" si="686"/>
        <v>0</v>
      </c>
      <c r="EX286" s="48">
        <f t="shared" si="687"/>
        <v>0</v>
      </c>
      <c r="EY286" s="48">
        <f t="shared" si="688"/>
        <v>0</v>
      </c>
      <c r="EZ286" s="48">
        <f t="shared" si="689"/>
        <v>0</v>
      </c>
      <c r="FA286" s="48">
        <f t="shared" si="690"/>
        <v>0</v>
      </c>
      <c r="FB286" s="48">
        <f t="shared" si="691"/>
        <v>0</v>
      </c>
      <c r="FC286" s="48">
        <f t="shared" si="692"/>
        <v>0</v>
      </c>
      <c r="FD286" s="48">
        <f t="shared" si="637"/>
        <v>0</v>
      </c>
      <c r="FE286" s="49">
        <f t="shared" si="613"/>
        <v>0</v>
      </c>
      <c r="FF286" s="49">
        <f t="shared" si="698"/>
        <v>0</v>
      </c>
      <c r="FG286" s="49">
        <f t="shared" si="699"/>
        <v>0</v>
      </c>
      <c r="FH286" s="49">
        <f t="shared" si="700"/>
        <v>0</v>
      </c>
      <c r="FI286" s="49">
        <f t="shared" si="701"/>
        <v>0</v>
      </c>
      <c r="FJ286" s="49">
        <f t="shared" si="702"/>
        <v>0</v>
      </c>
      <c r="FK286" s="49">
        <f t="shared" si="703"/>
        <v>0</v>
      </c>
      <c r="FL286" s="49">
        <f t="shared" si="704"/>
        <v>0</v>
      </c>
      <c r="FM286" s="49">
        <f t="shared" si="705"/>
        <v>0</v>
      </c>
      <c r="FN286" s="49">
        <f t="shared" si="693"/>
        <v>0</v>
      </c>
      <c r="FO286" s="49">
        <f t="shared" si="694"/>
        <v>0</v>
      </c>
      <c r="FP286" s="49">
        <f t="shared" si="695"/>
        <v>0</v>
      </c>
      <c r="FQ286" s="49">
        <f t="shared" si="696"/>
        <v>0</v>
      </c>
      <c r="FR286" s="49">
        <f t="shared" si="706"/>
        <v>0</v>
      </c>
      <c r="FS286" s="49">
        <f>IF(SUM(FF286:FF$298)=0,FF$299*FS$8/12,0)</f>
        <v>0</v>
      </c>
      <c r="FT286" s="49">
        <f>IF(SUM(FG286:FG$298)=0,FG$299*FT$8/12,0)</f>
        <v>0</v>
      </c>
      <c r="FU286" s="49">
        <f>IF(SUM(FH286:FH$298)=0,FH$299*FU$8/12,0)</f>
        <v>0</v>
      </c>
      <c r="FV286" s="49">
        <f>IF(SUM(FI286:FI$298)=0,FI$299*FV$8/12,0)</f>
        <v>0</v>
      </c>
      <c r="FW286" s="49">
        <f>IF(SUM(FJ286:FJ$298)=0,FJ$299*FW$8/12,0)</f>
        <v>0</v>
      </c>
      <c r="FX286" s="49">
        <f>IF(SUM(FK286:FK$298)=0,FK$299*FX$8/12,0)</f>
        <v>0</v>
      </c>
      <c r="FY286" s="49">
        <f>IF(SUM(FL286:FL$298)=0,FL$299*FY$8/12,0)</f>
        <v>0</v>
      </c>
      <c r="FZ286" s="49">
        <f>IF(SUM(FM286:FM$298)=0,FM$299*FZ$8/12,0)</f>
        <v>0</v>
      </c>
      <c r="GA286" s="49">
        <f>IF(SUM(FN286:FN$298)=0,FN$299*GA$8/12,0)</f>
        <v>0</v>
      </c>
      <c r="GB286" s="49">
        <f>IF(SUM(FO286:FO$298)=0,FO$299*GB$8/12,0)</f>
        <v>0</v>
      </c>
      <c r="GC286" s="49">
        <f>IF(SUM(FP286:FP$298)=0,FP$299*GC$8/12,0)</f>
        <v>0</v>
      </c>
      <c r="GD286" s="49">
        <f>IF(SUM(FQ286:FQ$298)=0,FQ$299*GD$8/12,0)</f>
        <v>0</v>
      </c>
      <c r="GE286" s="49">
        <f t="shared" si="707"/>
        <v>0</v>
      </c>
      <c r="GF286" s="49">
        <f t="shared" si="638"/>
        <v>0</v>
      </c>
      <c r="GG286" s="49">
        <f t="shared" si="641"/>
        <v>0</v>
      </c>
      <c r="GH286" s="49">
        <f t="shared" si="639"/>
        <v>0</v>
      </c>
      <c r="GI286" s="49">
        <f t="shared" si="642"/>
        <v>0</v>
      </c>
      <c r="GJ286" s="49">
        <f t="shared" si="640"/>
        <v>0</v>
      </c>
      <c r="GK286" s="21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  <c r="IW286" s="64"/>
      <c r="IX286" s="64"/>
      <c r="IY286" s="64"/>
      <c r="IZ286" s="64"/>
      <c r="JA286" s="64"/>
      <c r="JB286" s="64"/>
      <c r="JC286" s="64"/>
      <c r="JD286" s="64"/>
      <c r="JE286" s="64"/>
      <c r="JF286" s="64"/>
      <c r="JG286" s="64"/>
      <c r="JH286" s="64"/>
      <c r="JI286" s="64"/>
      <c r="JJ286" s="64"/>
      <c r="JK286" s="64"/>
      <c r="JL286" s="64"/>
      <c r="JM286" s="64"/>
      <c r="JN286" s="64"/>
      <c r="JO286" s="64"/>
      <c r="JP286" s="64"/>
      <c r="JQ286" s="64"/>
      <c r="JR286" s="64"/>
      <c r="JS286" s="64"/>
      <c r="JT286" s="64"/>
      <c r="JU286" s="64"/>
      <c r="JV286" s="64"/>
      <c r="JW286" s="64"/>
      <c r="JX286" s="64"/>
      <c r="JY286" s="64"/>
      <c r="JZ286" s="64"/>
      <c r="KA286" s="64"/>
      <c r="KB286" s="64"/>
      <c r="KC286" s="64"/>
      <c r="KD286" s="64"/>
      <c r="KE286" s="64"/>
      <c r="KF286" s="64"/>
      <c r="KG286" s="64"/>
      <c r="KH286" s="64"/>
      <c r="KI286" s="64"/>
      <c r="KJ286" s="64"/>
      <c r="KK286" s="64"/>
      <c r="KL286" s="64"/>
      <c r="KM286" s="64"/>
    </row>
    <row r="287" spans="1:299">
      <c r="A287" s="57"/>
      <c r="B287" s="38">
        <f>IF(SUM(J$9:J286)&gt;0.9,MAX(B$9:B286)+1,0)</f>
        <v>258</v>
      </c>
      <c r="C287" s="44">
        <f t="shared" si="614"/>
        <v>0</v>
      </c>
      <c r="D287" s="40">
        <v>52262</v>
      </c>
      <c r="E287" s="43">
        <f t="shared" si="643"/>
        <v>0</v>
      </c>
      <c r="F287" s="43">
        <f t="shared" si="644"/>
        <v>0</v>
      </c>
      <c r="G287" s="45">
        <f>IF(AND(B287=I$6,K286-I$1/(I$7-I$6+1)&gt;=0),ROUND(I$1/(I$7-I$6+1),0),IF(AND(SUM(G$10:G286)&gt;0,K286-G286&gt;=0),G286,IF(AND(SUM(G$10:G286)&gt;0),I$1-SUM(G$10:G286),0)))</f>
        <v>0</v>
      </c>
      <c r="H287" s="45">
        <f t="shared" si="645"/>
        <v>0</v>
      </c>
      <c r="I287" s="45">
        <f t="shared" si="646"/>
        <v>0</v>
      </c>
      <c r="J287" s="45">
        <f t="shared" si="569"/>
        <v>0</v>
      </c>
      <c r="K287" s="45">
        <f t="shared" si="647"/>
        <v>0</v>
      </c>
      <c r="L287" s="45">
        <f>IF(AND(J287&lt;&gt;0,SUM(J$9:J286)=0),ROUND(I$1*I$3,0),0)</f>
        <v>0</v>
      </c>
      <c r="M287" s="18"/>
      <c r="N287" s="38">
        <f>IF(SUM(V$9:V286)&gt;0.9,MAX(N$9:N286)+1,0)</f>
        <v>0</v>
      </c>
      <c r="O287" s="44">
        <f t="shared" si="615"/>
        <v>0</v>
      </c>
      <c r="P287" s="40">
        <f t="shared" si="616"/>
        <v>52262</v>
      </c>
      <c r="Q287" s="43">
        <f t="shared" si="592"/>
        <v>0</v>
      </c>
      <c r="R287" s="43">
        <f t="shared" si="570"/>
        <v>0</v>
      </c>
      <c r="S287" s="45">
        <f>IF(AND(N287=U$6,W286-U$1/(U$7-U$6+1)&gt;=0),ROUND(U$1/(U$7-U$6+1),0),IF(AND(SUM(S$10:S286)&gt;0,W286-S286&gt;=0),S286,IF(AND(SUM(S$10:S286)&gt;0),U$1-SUM(S$10:S286),0)))</f>
        <v>0</v>
      </c>
      <c r="T287" s="45">
        <f t="shared" si="648"/>
        <v>0</v>
      </c>
      <c r="U287" s="45">
        <f t="shared" si="649"/>
        <v>0</v>
      </c>
      <c r="V287" s="45">
        <f t="shared" si="571"/>
        <v>0</v>
      </c>
      <c r="W287" s="45">
        <f t="shared" si="650"/>
        <v>0</v>
      </c>
      <c r="X287" s="45">
        <f>IF(AND(V287&lt;&gt;0,SUM(V$9:V286)=0),ROUND(U$1*U$3,0),0)</f>
        <v>0</v>
      </c>
      <c r="Y287" s="18"/>
      <c r="Z287" s="38">
        <f>IF(SUM(AH$9:AH286)&gt;0.9,MAX(Z$9:Z286)+1,0)</f>
        <v>0</v>
      </c>
      <c r="AA287" s="44">
        <f t="shared" si="617"/>
        <v>0</v>
      </c>
      <c r="AB287" s="40">
        <f t="shared" si="618"/>
        <v>52262</v>
      </c>
      <c r="AC287" s="43">
        <f t="shared" si="593"/>
        <v>0</v>
      </c>
      <c r="AD287" s="43">
        <f t="shared" si="572"/>
        <v>0</v>
      </c>
      <c r="AE287" s="45">
        <f>IF(AND(Z287=AG$6,AI286-AG$1/(AG$7-AG$6+1)&gt;=0),ROUND(AG$1/(AG$7-AG$6+1),0),IF(AND(SUM(AE$10:AE286)&gt;0,AI286-AE286&gt;=0),AE286,IF(AND(SUM(AE$10:AE286)&gt;0),AG$1-SUM(AE$10:AE286),0)))</f>
        <v>0</v>
      </c>
      <c r="AF287" s="45">
        <f t="shared" si="651"/>
        <v>0</v>
      </c>
      <c r="AG287" s="45">
        <f t="shared" si="652"/>
        <v>0</v>
      </c>
      <c r="AH287" s="45">
        <f t="shared" si="573"/>
        <v>0</v>
      </c>
      <c r="AI287" s="45">
        <f t="shared" si="653"/>
        <v>0</v>
      </c>
      <c r="AJ287" s="45">
        <f>IF(AND(AH287&lt;&gt;0,SUM(AH$9:AH286)=0),ROUND(AG$1*AG$3,0),0)</f>
        <v>0</v>
      </c>
      <c r="AK287" s="18"/>
      <c r="AL287" s="38">
        <f>IF(SUM(AT$9:AT286)&gt;0.9,MAX(AL$9:AL286)+1,0)</f>
        <v>0</v>
      </c>
      <c r="AM287" s="44">
        <f t="shared" si="619"/>
        <v>0</v>
      </c>
      <c r="AN287" s="40">
        <f t="shared" si="620"/>
        <v>52262</v>
      </c>
      <c r="AO287" s="43">
        <f t="shared" si="594"/>
        <v>0</v>
      </c>
      <c r="AP287" s="43">
        <f t="shared" si="574"/>
        <v>0</v>
      </c>
      <c r="AQ287" s="45">
        <f>IF(AND(AL287=AS$6,AU286-AS$1/(AS$7-AS$6+1)&gt;=0),ROUND(AS$1/(AS$7-AS$6+1),0),IF(AND(SUM(AQ$10:AQ286)&gt;0,AU286-AQ286&gt;=0),AQ286,IF(AND(SUM(AQ$10:AQ286)&gt;0),AS$1-SUM(AQ$10:AQ286),0)))</f>
        <v>0</v>
      </c>
      <c r="AR287" s="45">
        <f t="shared" si="654"/>
        <v>0</v>
      </c>
      <c r="AS287" s="45">
        <f t="shared" si="655"/>
        <v>0</v>
      </c>
      <c r="AT287" s="45">
        <f t="shared" si="575"/>
        <v>0</v>
      </c>
      <c r="AU287" s="45">
        <f t="shared" si="656"/>
        <v>0</v>
      </c>
      <c r="AV287" s="45">
        <f>IF(AND(AT287&lt;&gt;0,SUM(AT$9:AT286)=0),ROUND(AS$1*AS$3,0),0)</f>
        <v>0</v>
      </c>
      <c r="AW287" s="18"/>
      <c r="AX287" s="38">
        <f>IF(SUM(BF$9:BF286)&gt;0.9,MAX(AX$9:AX286)+1,0)</f>
        <v>0</v>
      </c>
      <c r="AY287" s="44">
        <f t="shared" si="621"/>
        <v>0</v>
      </c>
      <c r="AZ287" s="40">
        <f t="shared" si="622"/>
        <v>52262</v>
      </c>
      <c r="BA287" s="43">
        <f t="shared" si="595"/>
        <v>0</v>
      </c>
      <c r="BB287" s="43">
        <f t="shared" si="576"/>
        <v>0</v>
      </c>
      <c r="BC287" s="45">
        <f>IF(AND(AX287=BE$6,BG286-BE$1/(BE$7-BE$6+1)&gt;=0),ROUND(BE$1/(BE$7-BE$6+1),0),IF(AND(SUM(BC$10:BC286)&gt;0,BG286-BC286&gt;=0),BC286,IF(AND(SUM(BC$10:BC286)&gt;0),BE$1-SUM(BC$10:BC286),0)))</f>
        <v>0</v>
      </c>
      <c r="BD287" s="45">
        <f t="shared" si="657"/>
        <v>0</v>
      </c>
      <c r="BE287" s="45">
        <f t="shared" si="658"/>
        <v>0</v>
      </c>
      <c r="BF287" s="45">
        <f t="shared" si="577"/>
        <v>0</v>
      </c>
      <c r="BG287" s="45">
        <f t="shared" si="659"/>
        <v>0</v>
      </c>
      <c r="BH287" s="45">
        <f>IF(AND(BF287&lt;&gt;0,SUM(BF$9:BF286)=0),ROUND(BE$1*BE$3,0),0)</f>
        <v>0</v>
      </c>
      <c r="BI287" s="18"/>
      <c r="BJ287" s="38">
        <f>IF(SUM(BR$9:BR286)&gt;0.9,MAX(BJ$9:BJ286)+1,0)</f>
        <v>0</v>
      </c>
      <c r="BK287" s="44">
        <f t="shared" si="623"/>
        <v>0</v>
      </c>
      <c r="BL287" s="40">
        <f t="shared" si="624"/>
        <v>52262</v>
      </c>
      <c r="BM287" s="43">
        <f t="shared" si="596"/>
        <v>0</v>
      </c>
      <c r="BN287" s="43">
        <f t="shared" si="578"/>
        <v>0</v>
      </c>
      <c r="BO287" s="45">
        <f>IF(AND(BJ287=BQ$6,BS286-BQ$1/(BQ$7-BQ$6+1)&gt;=0),ROUND(BQ$1/(BQ$7-BQ$6+1),0),IF(AND(SUM(BO$10:BO286)&gt;0,BS286-BO286&gt;=0),BO286,IF(AND(SUM(BO$10:BO286)&gt;0),BQ$1-SUM(BO$10:BO286),0)))</f>
        <v>0</v>
      </c>
      <c r="BP287" s="45">
        <f t="shared" si="660"/>
        <v>0</v>
      </c>
      <c r="BQ287" s="45">
        <f t="shared" si="661"/>
        <v>0</v>
      </c>
      <c r="BR287" s="45">
        <f t="shared" si="579"/>
        <v>0</v>
      </c>
      <c r="BS287" s="45">
        <f t="shared" si="662"/>
        <v>0</v>
      </c>
      <c r="BT287" s="45">
        <f>IF(AND(BR287&lt;&gt;0,SUM(BR$9:BR286)=0),ROUND(BQ$1*BQ$3,0),0)</f>
        <v>0</v>
      </c>
      <c r="BU287" s="18"/>
      <c r="BV287" s="38">
        <f>IF(SUM(CD$9:CD286)&gt;0.9,MAX(BV$9:BV286)+1,0)</f>
        <v>0</v>
      </c>
      <c r="BW287" s="44">
        <f t="shared" si="625"/>
        <v>0</v>
      </c>
      <c r="BX287" s="40">
        <f t="shared" si="626"/>
        <v>52262</v>
      </c>
      <c r="BY287" s="43">
        <f t="shared" si="597"/>
        <v>0</v>
      </c>
      <c r="BZ287" s="43">
        <f t="shared" si="580"/>
        <v>0</v>
      </c>
      <c r="CA287" s="45">
        <f>IF(AND(BV287=CC$6,CE286-CC$1/(CC$7-CC$6+1)&gt;=0),ROUND(CC$1/(CC$7-CC$6+1),0),IF(AND(SUM(CA$10:CA286)&gt;0,CE286-CA286&gt;=0),CA286,IF(AND(SUM(CA$10:CA286)&gt;0),CC$1-SUM(CA$10:CA286),0)))</f>
        <v>0</v>
      </c>
      <c r="CB287" s="45">
        <f t="shared" si="663"/>
        <v>0</v>
      </c>
      <c r="CC287" s="45">
        <f t="shared" si="664"/>
        <v>0</v>
      </c>
      <c r="CD287" s="45">
        <f t="shared" si="581"/>
        <v>0</v>
      </c>
      <c r="CE287" s="45">
        <f t="shared" si="665"/>
        <v>0</v>
      </c>
      <c r="CF287" s="45">
        <f>IF(AND(CD287&lt;&gt;0,SUM(CD$9:CD286)=0),ROUND(CC$1*CC$3,0),0)</f>
        <v>0</v>
      </c>
      <c r="CG287" s="18"/>
      <c r="CH287" s="38">
        <f>IF(SUM(CP$9:CP286)&gt;0.9,MAX(CH$9:CH286)+1,0)</f>
        <v>0</v>
      </c>
      <c r="CI287" s="44">
        <f t="shared" si="627"/>
        <v>0</v>
      </c>
      <c r="CJ287" s="40">
        <f t="shared" si="628"/>
        <v>52262</v>
      </c>
      <c r="CK287" s="43">
        <f t="shared" si="598"/>
        <v>0</v>
      </c>
      <c r="CL287" s="43">
        <f t="shared" si="582"/>
        <v>0</v>
      </c>
      <c r="CM287" s="45">
        <f>IF(AND(CH287=CO$6,CQ286-CO$1/(CO$7-CO$6+1)&gt;=0),ROUND(CO$1/(CO$7-CO$6+1),0),IF(AND(SUM(CM$10:CM286)&gt;0,CQ286-CM286&gt;=0),CM286,IF(AND(SUM(CM$10:CM286)&gt;0),CO$1-SUM(CM$10:CM286),0)))</f>
        <v>0</v>
      </c>
      <c r="CN287" s="45">
        <f t="shared" si="666"/>
        <v>0</v>
      </c>
      <c r="CO287" s="45">
        <f t="shared" si="667"/>
        <v>0</v>
      </c>
      <c r="CP287" s="45">
        <f t="shared" si="583"/>
        <v>0</v>
      </c>
      <c r="CQ287" s="45">
        <f t="shared" si="668"/>
        <v>0</v>
      </c>
      <c r="CR287" s="45">
        <f>IF(AND(CP287&lt;&gt;0,SUM(CP$9:CP286)=0),ROUND(CO$1*CO$3,0),0)</f>
        <v>0</v>
      </c>
      <c r="CS287" s="18"/>
      <c r="CT287" s="38">
        <f>IF(SUM(DB$9:DB286)&gt;0.9,MAX(CT$9:CT286)+1,0)</f>
        <v>0</v>
      </c>
      <c r="CU287" s="44">
        <f t="shared" si="629"/>
        <v>0</v>
      </c>
      <c r="CV287" s="40">
        <f t="shared" si="630"/>
        <v>52262</v>
      </c>
      <c r="CW287" s="43">
        <f t="shared" si="599"/>
        <v>0</v>
      </c>
      <c r="CX287" s="43">
        <f t="shared" si="584"/>
        <v>0</v>
      </c>
      <c r="CY287" s="45">
        <f>IF(AND(CT287=DA$6,DC286-DA$1/(DA$7-DA$6+1)&gt;=0),ROUND(DA$1/(DA$7-DA$6+1),0),IF(AND(SUM(CY$10:CY286)&gt;0,DC286-CY286&gt;=0),CY286,IF(AND(SUM(CY$10:CY286)&gt;0),DA$1-SUM(CY$10:CY286),0)))</f>
        <v>0</v>
      </c>
      <c r="CZ287" s="45">
        <f t="shared" si="669"/>
        <v>0</v>
      </c>
      <c r="DA287" s="45">
        <f t="shared" si="670"/>
        <v>0</v>
      </c>
      <c r="DB287" s="45">
        <f t="shared" si="585"/>
        <v>0</v>
      </c>
      <c r="DC287" s="45">
        <f t="shared" si="671"/>
        <v>0</v>
      </c>
      <c r="DD287" s="45">
        <f>IF(AND(DB287&lt;&gt;0,SUM(DB$9:DB286)=0),ROUND(DA$1*DA$3,0),0)</f>
        <v>0</v>
      </c>
      <c r="DE287" s="18"/>
      <c r="DF287" s="38">
        <f>IF(SUM(DN$9:DN286)&gt;0.9,MAX(DF$9:DF286)+1,0)</f>
        <v>0</v>
      </c>
      <c r="DG287" s="44">
        <f t="shared" si="631"/>
        <v>0</v>
      </c>
      <c r="DH287" s="40">
        <f t="shared" si="632"/>
        <v>52262</v>
      </c>
      <c r="DI287" s="43">
        <f t="shared" si="600"/>
        <v>0</v>
      </c>
      <c r="DJ287" s="43">
        <f t="shared" si="586"/>
        <v>0</v>
      </c>
      <c r="DK287" s="45">
        <f>IF(AND(DF287=DM$6,DO286-DM$1/(DM$7-DM$6+1)&gt;=0),ROUND(DM$1/(DM$7-DM$6+1),0),IF(AND(SUM(DK$10:DK286)&gt;0,DO286-DK286&gt;=0),DK286,IF(AND(SUM(DK$10:DK286)&gt;0),DM$1-SUM(DK$10:DK286),0)))</f>
        <v>0</v>
      </c>
      <c r="DL287" s="45">
        <f t="shared" si="672"/>
        <v>0</v>
      </c>
      <c r="DM287" s="45">
        <f t="shared" si="673"/>
        <v>0</v>
      </c>
      <c r="DN287" s="45">
        <f t="shared" si="587"/>
        <v>0</v>
      </c>
      <c r="DO287" s="45">
        <f t="shared" si="674"/>
        <v>0</v>
      </c>
      <c r="DP287" s="45">
        <f>IF(AND(DN287&lt;&gt;0,SUM(DN$9:DN286)=0),ROUND(DM$1*DM$3,0),0)</f>
        <v>0</v>
      </c>
      <c r="DQ287" s="18"/>
      <c r="DR287" s="38">
        <f>IF(SUM(DZ$9:DZ286)&gt;0.9,MAX(DR$9:DR286)+1,0)</f>
        <v>0</v>
      </c>
      <c r="DS287" s="44">
        <f t="shared" si="633"/>
        <v>0</v>
      </c>
      <c r="DT287" s="40">
        <f t="shared" si="634"/>
        <v>52262</v>
      </c>
      <c r="DU287" s="43">
        <f t="shared" si="601"/>
        <v>0</v>
      </c>
      <c r="DV287" s="43">
        <f t="shared" si="588"/>
        <v>0</v>
      </c>
      <c r="DW287" s="45">
        <f>IF(AND(DR287=DY$6,EA286-DY$1/(DY$7-DY$6+1)&gt;=0),ROUND(DY$1/(DY$7-DY$6+1),0),IF(AND(SUM(DW$10:DW286)&gt;0,EA286-DW286&gt;=0),DW286,IF(AND(SUM(DW$10:DW286)&gt;0),DY$1-SUM(DW$10:DW286),0)))</f>
        <v>0</v>
      </c>
      <c r="DX287" s="45">
        <f t="shared" si="675"/>
        <v>0</v>
      </c>
      <c r="DY287" s="45">
        <f t="shared" si="676"/>
        <v>0</v>
      </c>
      <c r="DZ287" s="45">
        <f t="shared" si="589"/>
        <v>0</v>
      </c>
      <c r="EA287" s="45">
        <f t="shared" si="677"/>
        <v>0</v>
      </c>
      <c r="EB287" s="45">
        <f>IF(AND(DZ287&lt;&gt;0,SUM(DZ$9:DZ286)=0),ROUND(DY$1*DY$3,0),0)</f>
        <v>0</v>
      </c>
      <c r="EC287" s="18"/>
      <c r="ED287" s="38">
        <f>IF(SUM(EL$9:EL286)&gt;0.9,MAX(ED$9:ED286)+1,0)</f>
        <v>0</v>
      </c>
      <c r="EE287" s="44">
        <f t="shared" si="635"/>
        <v>0</v>
      </c>
      <c r="EF287" s="40">
        <f t="shared" si="636"/>
        <v>52262</v>
      </c>
      <c r="EG287" s="43">
        <f t="shared" si="602"/>
        <v>0</v>
      </c>
      <c r="EH287" s="43">
        <f t="shared" si="590"/>
        <v>0</v>
      </c>
      <c r="EI287" s="45">
        <f>IF(AND(ED287=EK$6,EM286-EK$1/(EK$7-EK$6+1)&gt;=0),ROUND(EK$1/(EK$7-EK$6+1),0),IF(AND(SUM(EI$10:EI286)&gt;0,EM286-EI286&gt;=0),EI286,IF(AND(SUM(EI$10:EI286)&gt;0),EK$1-SUM(EI$10:EI286),0)))</f>
        <v>0</v>
      </c>
      <c r="EJ287" s="45">
        <f t="shared" si="678"/>
        <v>0</v>
      </c>
      <c r="EK287" s="45">
        <f t="shared" si="679"/>
        <v>0</v>
      </c>
      <c r="EL287" s="45">
        <f t="shared" si="591"/>
        <v>0</v>
      </c>
      <c r="EM287" s="45">
        <f t="shared" si="680"/>
        <v>0</v>
      </c>
      <c r="EN287" s="45">
        <f>IF(AND(EL287&lt;&gt;0,SUM(EL$9:EL286)=0),ROUND(EK$1*EK$3,0),0)</f>
        <v>0</v>
      </c>
      <c r="EO287" s="21"/>
      <c r="EP287" s="46">
        <f t="shared" si="697"/>
        <v>259</v>
      </c>
      <c r="EQ287" s="47">
        <f t="shared" si="681"/>
        <v>52262</v>
      </c>
      <c r="ER287" s="48">
        <f t="shared" si="568"/>
        <v>0</v>
      </c>
      <c r="ES287" s="48">
        <f t="shared" si="682"/>
        <v>0</v>
      </c>
      <c r="ET287" s="48">
        <f t="shared" si="683"/>
        <v>0</v>
      </c>
      <c r="EU287" s="48">
        <f t="shared" si="684"/>
        <v>0</v>
      </c>
      <c r="EV287" s="48">
        <f t="shared" si="685"/>
        <v>0</v>
      </c>
      <c r="EW287" s="48">
        <f t="shared" si="686"/>
        <v>0</v>
      </c>
      <c r="EX287" s="48">
        <f t="shared" si="687"/>
        <v>0</v>
      </c>
      <c r="EY287" s="48">
        <f t="shared" si="688"/>
        <v>0</v>
      </c>
      <c r="EZ287" s="48">
        <f t="shared" si="689"/>
        <v>0</v>
      </c>
      <c r="FA287" s="48">
        <f t="shared" si="690"/>
        <v>0</v>
      </c>
      <c r="FB287" s="48">
        <f t="shared" si="691"/>
        <v>0</v>
      </c>
      <c r="FC287" s="48">
        <f t="shared" si="692"/>
        <v>0</v>
      </c>
      <c r="FD287" s="48">
        <f t="shared" si="637"/>
        <v>0</v>
      </c>
      <c r="FE287" s="49">
        <f t="shared" si="613"/>
        <v>0</v>
      </c>
      <c r="FF287" s="49">
        <f t="shared" si="698"/>
        <v>0</v>
      </c>
      <c r="FG287" s="49">
        <f t="shared" si="699"/>
        <v>0</v>
      </c>
      <c r="FH287" s="49">
        <f t="shared" si="700"/>
        <v>0</v>
      </c>
      <c r="FI287" s="49">
        <f t="shared" si="701"/>
        <v>0</v>
      </c>
      <c r="FJ287" s="49">
        <f t="shared" si="702"/>
        <v>0</v>
      </c>
      <c r="FK287" s="49">
        <f t="shared" si="703"/>
        <v>0</v>
      </c>
      <c r="FL287" s="49">
        <f t="shared" si="704"/>
        <v>0</v>
      </c>
      <c r="FM287" s="49">
        <f t="shared" si="705"/>
        <v>0</v>
      </c>
      <c r="FN287" s="49">
        <f t="shared" si="693"/>
        <v>0</v>
      </c>
      <c r="FO287" s="49">
        <f t="shared" si="694"/>
        <v>0</v>
      </c>
      <c r="FP287" s="49">
        <f t="shared" si="695"/>
        <v>0</v>
      </c>
      <c r="FQ287" s="49">
        <f t="shared" si="696"/>
        <v>0</v>
      </c>
      <c r="FR287" s="49">
        <f t="shared" si="706"/>
        <v>0</v>
      </c>
      <c r="FS287" s="49">
        <f>IF(SUM(FF287:FF$298)=0,FF$299*FS$8/12,0)</f>
        <v>0</v>
      </c>
      <c r="FT287" s="49">
        <f>IF(SUM(FG287:FG$298)=0,FG$299*FT$8/12,0)</f>
        <v>0</v>
      </c>
      <c r="FU287" s="49">
        <f>IF(SUM(FH287:FH$298)=0,FH$299*FU$8/12,0)</f>
        <v>0</v>
      </c>
      <c r="FV287" s="49">
        <f>IF(SUM(FI287:FI$298)=0,FI$299*FV$8/12,0)</f>
        <v>0</v>
      </c>
      <c r="FW287" s="49">
        <f>IF(SUM(FJ287:FJ$298)=0,FJ$299*FW$8/12,0)</f>
        <v>0</v>
      </c>
      <c r="FX287" s="49">
        <f>IF(SUM(FK287:FK$298)=0,FK$299*FX$8/12,0)</f>
        <v>0</v>
      </c>
      <c r="FY287" s="49">
        <f>IF(SUM(FL287:FL$298)=0,FL$299*FY$8/12,0)</f>
        <v>0</v>
      </c>
      <c r="FZ287" s="49">
        <f>IF(SUM(FM287:FM$298)=0,FM$299*FZ$8/12,0)</f>
        <v>0</v>
      </c>
      <c r="GA287" s="49">
        <f>IF(SUM(FN287:FN$298)=0,FN$299*GA$8/12,0)</f>
        <v>0</v>
      </c>
      <c r="GB287" s="49">
        <f>IF(SUM(FO287:FO$298)=0,FO$299*GB$8/12,0)</f>
        <v>0</v>
      </c>
      <c r="GC287" s="49">
        <f>IF(SUM(FP287:FP$298)=0,FP$299*GC$8/12,0)</f>
        <v>0</v>
      </c>
      <c r="GD287" s="49">
        <f>IF(SUM(FQ287:FQ$298)=0,FQ$299*GD$8/12,0)</f>
        <v>0</v>
      </c>
      <c r="GE287" s="49">
        <f t="shared" si="707"/>
        <v>0</v>
      </c>
      <c r="GF287" s="49">
        <f t="shared" si="638"/>
        <v>0</v>
      </c>
      <c r="GG287" s="49">
        <f t="shared" si="641"/>
        <v>0</v>
      </c>
      <c r="GH287" s="49">
        <f t="shared" si="639"/>
        <v>0</v>
      </c>
      <c r="GI287" s="49">
        <f t="shared" si="642"/>
        <v>0</v>
      </c>
      <c r="GJ287" s="49">
        <f t="shared" si="640"/>
        <v>0</v>
      </c>
      <c r="GK287" s="21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  <c r="IW287" s="64"/>
      <c r="IX287" s="64"/>
      <c r="IY287" s="64"/>
      <c r="IZ287" s="64"/>
      <c r="JA287" s="64"/>
      <c r="JB287" s="64"/>
      <c r="JC287" s="64"/>
      <c r="JD287" s="64"/>
      <c r="JE287" s="64"/>
      <c r="JF287" s="64"/>
      <c r="JG287" s="64"/>
      <c r="JH287" s="64"/>
      <c r="JI287" s="64"/>
      <c r="JJ287" s="64"/>
      <c r="JK287" s="64"/>
      <c r="JL287" s="64"/>
      <c r="JM287" s="64"/>
      <c r="JN287" s="64"/>
      <c r="JO287" s="64"/>
      <c r="JP287" s="64"/>
      <c r="JQ287" s="64"/>
      <c r="JR287" s="64"/>
      <c r="JS287" s="64"/>
      <c r="JT287" s="64"/>
      <c r="JU287" s="64"/>
      <c r="JV287" s="64"/>
      <c r="JW287" s="64"/>
      <c r="JX287" s="64"/>
      <c r="JY287" s="64"/>
      <c r="JZ287" s="64"/>
      <c r="KA287" s="64"/>
      <c r="KB287" s="64"/>
      <c r="KC287" s="64"/>
      <c r="KD287" s="64"/>
      <c r="KE287" s="64"/>
      <c r="KF287" s="64"/>
      <c r="KG287" s="64"/>
      <c r="KH287" s="64"/>
      <c r="KI287" s="64"/>
      <c r="KJ287" s="64"/>
      <c r="KK287" s="64"/>
      <c r="KL287" s="64"/>
      <c r="KM287" s="64"/>
    </row>
    <row r="288" spans="1:299">
      <c r="A288" s="57"/>
      <c r="B288" s="38">
        <f>IF(SUM(J$9:J287)&gt;0.9,MAX(B$9:B287)+1,0)</f>
        <v>259</v>
      </c>
      <c r="C288" s="44">
        <f t="shared" si="614"/>
        <v>0</v>
      </c>
      <c r="D288" s="40">
        <v>52290</v>
      </c>
      <c r="E288" s="43">
        <f t="shared" si="643"/>
        <v>0</v>
      </c>
      <c r="F288" s="43">
        <f t="shared" si="644"/>
        <v>0</v>
      </c>
      <c r="G288" s="45">
        <f>IF(AND(B288=I$6,K287-I$1/(I$7-I$6+1)&gt;=0),ROUND(I$1/(I$7-I$6+1),0),IF(AND(SUM(G$10:G287)&gt;0,K287-G287&gt;=0),G287,IF(AND(SUM(G$10:G287)&gt;0),I$1-SUM(G$10:G287),0)))</f>
        <v>0</v>
      </c>
      <c r="H288" s="45">
        <f t="shared" si="645"/>
        <v>0</v>
      </c>
      <c r="I288" s="45">
        <f t="shared" si="646"/>
        <v>0</v>
      </c>
      <c r="J288" s="45">
        <f t="shared" si="569"/>
        <v>0</v>
      </c>
      <c r="K288" s="45">
        <f t="shared" si="647"/>
        <v>0</v>
      </c>
      <c r="L288" s="45">
        <f>IF(AND(J288&lt;&gt;0,SUM(J$9:J287)=0),ROUND(I$1*I$3,0),0)</f>
        <v>0</v>
      </c>
      <c r="M288" s="18"/>
      <c r="N288" s="38">
        <f>IF(SUM(V$9:V287)&gt;0.9,MAX(N$9:N287)+1,0)</f>
        <v>0</v>
      </c>
      <c r="O288" s="44">
        <f t="shared" si="615"/>
        <v>0</v>
      </c>
      <c r="P288" s="40">
        <f t="shared" si="616"/>
        <v>52290</v>
      </c>
      <c r="Q288" s="43">
        <f t="shared" si="592"/>
        <v>0</v>
      </c>
      <c r="R288" s="43">
        <f t="shared" si="570"/>
        <v>0</v>
      </c>
      <c r="S288" s="45">
        <f>IF(AND(N288=U$6,W287-U$1/(U$7-U$6+1)&gt;=0),ROUND(U$1/(U$7-U$6+1),0),IF(AND(SUM(S$10:S287)&gt;0,W287-S287&gt;=0),S287,IF(AND(SUM(S$10:S287)&gt;0),U$1-SUM(S$10:S287),0)))</f>
        <v>0</v>
      </c>
      <c r="T288" s="45">
        <f t="shared" si="648"/>
        <v>0</v>
      </c>
      <c r="U288" s="45">
        <f t="shared" si="649"/>
        <v>0</v>
      </c>
      <c r="V288" s="45">
        <f t="shared" si="571"/>
        <v>0</v>
      </c>
      <c r="W288" s="45">
        <f t="shared" si="650"/>
        <v>0</v>
      </c>
      <c r="X288" s="45">
        <f>IF(AND(V288&lt;&gt;0,SUM(V$9:V287)=0),ROUND(U$1*U$3,0),0)</f>
        <v>0</v>
      </c>
      <c r="Y288" s="18"/>
      <c r="Z288" s="38">
        <f>IF(SUM(AH$9:AH287)&gt;0.9,MAX(Z$9:Z287)+1,0)</f>
        <v>0</v>
      </c>
      <c r="AA288" s="44">
        <f t="shared" si="617"/>
        <v>0</v>
      </c>
      <c r="AB288" s="40">
        <f t="shared" si="618"/>
        <v>52290</v>
      </c>
      <c r="AC288" s="43">
        <f t="shared" si="593"/>
        <v>0</v>
      </c>
      <c r="AD288" s="43">
        <f t="shared" si="572"/>
        <v>0</v>
      </c>
      <c r="AE288" s="45">
        <f>IF(AND(Z288=AG$6,AI287-AG$1/(AG$7-AG$6+1)&gt;=0),ROUND(AG$1/(AG$7-AG$6+1),0),IF(AND(SUM(AE$10:AE287)&gt;0,AI287-AE287&gt;=0),AE287,IF(AND(SUM(AE$10:AE287)&gt;0),AG$1-SUM(AE$10:AE287),0)))</f>
        <v>0</v>
      </c>
      <c r="AF288" s="45">
        <f t="shared" si="651"/>
        <v>0</v>
      </c>
      <c r="AG288" s="45">
        <f t="shared" si="652"/>
        <v>0</v>
      </c>
      <c r="AH288" s="45">
        <f t="shared" si="573"/>
        <v>0</v>
      </c>
      <c r="AI288" s="45">
        <f t="shared" si="653"/>
        <v>0</v>
      </c>
      <c r="AJ288" s="45">
        <f>IF(AND(AH288&lt;&gt;0,SUM(AH$9:AH287)=0),ROUND(AG$1*AG$3,0),0)</f>
        <v>0</v>
      </c>
      <c r="AK288" s="18"/>
      <c r="AL288" s="38">
        <f>IF(SUM(AT$9:AT287)&gt;0.9,MAX(AL$9:AL287)+1,0)</f>
        <v>0</v>
      </c>
      <c r="AM288" s="44">
        <f t="shared" si="619"/>
        <v>0</v>
      </c>
      <c r="AN288" s="40">
        <f t="shared" si="620"/>
        <v>52290</v>
      </c>
      <c r="AO288" s="43">
        <f t="shared" si="594"/>
        <v>0</v>
      </c>
      <c r="AP288" s="43">
        <f t="shared" si="574"/>
        <v>0</v>
      </c>
      <c r="AQ288" s="45">
        <f>IF(AND(AL288=AS$6,AU287-AS$1/(AS$7-AS$6+1)&gt;=0),ROUND(AS$1/(AS$7-AS$6+1),0),IF(AND(SUM(AQ$10:AQ287)&gt;0,AU287-AQ287&gt;=0),AQ287,IF(AND(SUM(AQ$10:AQ287)&gt;0),AS$1-SUM(AQ$10:AQ287),0)))</f>
        <v>0</v>
      </c>
      <c r="AR288" s="45">
        <f t="shared" si="654"/>
        <v>0</v>
      </c>
      <c r="AS288" s="45">
        <f t="shared" si="655"/>
        <v>0</v>
      </c>
      <c r="AT288" s="45">
        <f t="shared" si="575"/>
        <v>0</v>
      </c>
      <c r="AU288" s="45">
        <f t="shared" si="656"/>
        <v>0</v>
      </c>
      <c r="AV288" s="45">
        <f>IF(AND(AT288&lt;&gt;0,SUM(AT$9:AT287)=0),ROUND(AS$1*AS$3,0),0)</f>
        <v>0</v>
      </c>
      <c r="AW288" s="18"/>
      <c r="AX288" s="38">
        <f>IF(SUM(BF$9:BF287)&gt;0.9,MAX(AX$9:AX287)+1,0)</f>
        <v>0</v>
      </c>
      <c r="AY288" s="44">
        <f t="shared" si="621"/>
        <v>0</v>
      </c>
      <c r="AZ288" s="40">
        <f t="shared" si="622"/>
        <v>52290</v>
      </c>
      <c r="BA288" s="43">
        <f t="shared" si="595"/>
        <v>0</v>
      </c>
      <c r="BB288" s="43">
        <f t="shared" si="576"/>
        <v>0</v>
      </c>
      <c r="BC288" s="45">
        <f>IF(AND(AX288=BE$6,BG287-BE$1/(BE$7-BE$6+1)&gt;=0),ROUND(BE$1/(BE$7-BE$6+1),0),IF(AND(SUM(BC$10:BC287)&gt;0,BG287-BC287&gt;=0),BC287,IF(AND(SUM(BC$10:BC287)&gt;0),BE$1-SUM(BC$10:BC287),0)))</f>
        <v>0</v>
      </c>
      <c r="BD288" s="45">
        <f t="shared" si="657"/>
        <v>0</v>
      </c>
      <c r="BE288" s="45">
        <f t="shared" si="658"/>
        <v>0</v>
      </c>
      <c r="BF288" s="45">
        <f t="shared" si="577"/>
        <v>0</v>
      </c>
      <c r="BG288" s="45">
        <f t="shared" si="659"/>
        <v>0</v>
      </c>
      <c r="BH288" s="45">
        <f>IF(AND(BF288&lt;&gt;0,SUM(BF$9:BF287)=0),ROUND(BE$1*BE$3,0),0)</f>
        <v>0</v>
      </c>
      <c r="BI288" s="18"/>
      <c r="BJ288" s="38">
        <f>IF(SUM(BR$9:BR287)&gt;0.9,MAX(BJ$9:BJ287)+1,0)</f>
        <v>0</v>
      </c>
      <c r="BK288" s="44">
        <f t="shared" si="623"/>
        <v>0</v>
      </c>
      <c r="BL288" s="40">
        <f t="shared" si="624"/>
        <v>52290</v>
      </c>
      <c r="BM288" s="43">
        <f t="shared" si="596"/>
        <v>0</v>
      </c>
      <c r="BN288" s="43">
        <f t="shared" si="578"/>
        <v>0</v>
      </c>
      <c r="BO288" s="45">
        <f>IF(AND(BJ288=BQ$6,BS287-BQ$1/(BQ$7-BQ$6+1)&gt;=0),ROUND(BQ$1/(BQ$7-BQ$6+1),0),IF(AND(SUM(BO$10:BO287)&gt;0,BS287-BO287&gt;=0),BO287,IF(AND(SUM(BO$10:BO287)&gt;0),BQ$1-SUM(BO$10:BO287),0)))</f>
        <v>0</v>
      </c>
      <c r="BP288" s="45">
        <f t="shared" si="660"/>
        <v>0</v>
      </c>
      <c r="BQ288" s="45">
        <f t="shared" si="661"/>
        <v>0</v>
      </c>
      <c r="BR288" s="45">
        <f t="shared" si="579"/>
        <v>0</v>
      </c>
      <c r="BS288" s="45">
        <f t="shared" si="662"/>
        <v>0</v>
      </c>
      <c r="BT288" s="45">
        <f>IF(AND(BR288&lt;&gt;0,SUM(BR$9:BR287)=0),ROUND(BQ$1*BQ$3,0),0)</f>
        <v>0</v>
      </c>
      <c r="BU288" s="18"/>
      <c r="BV288" s="38">
        <f>IF(SUM(CD$9:CD287)&gt;0.9,MAX(BV$9:BV287)+1,0)</f>
        <v>0</v>
      </c>
      <c r="BW288" s="44">
        <f t="shared" si="625"/>
        <v>0</v>
      </c>
      <c r="BX288" s="40">
        <f t="shared" si="626"/>
        <v>52290</v>
      </c>
      <c r="BY288" s="43">
        <f t="shared" si="597"/>
        <v>0</v>
      </c>
      <c r="BZ288" s="43">
        <f t="shared" si="580"/>
        <v>0</v>
      </c>
      <c r="CA288" s="45">
        <f>IF(AND(BV288=CC$6,CE287-CC$1/(CC$7-CC$6+1)&gt;=0),ROUND(CC$1/(CC$7-CC$6+1),0),IF(AND(SUM(CA$10:CA287)&gt;0,CE287-CA287&gt;=0),CA287,IF(AND(SUM(CA$10:CA287)&gt;0),CC$1-SUM(CA$10:CA287),0)))</f>
        <v>0</v>
      </c>
      <c r="CB288" s="45">
        <f t="shared" si="663"/>
        <v>0</v>
      </c>
      <c r="CC288" s="45">
        <f t="shared" si="664"/>
        <v>0</v>
      </c>
      <c r="CD288" s="45">
        <f t="shared" si="581"/>
        <v>0</v>
      </c>
      <c r="CE288" s="45">
        <f t="shared" si="665"/>
        <v>0</v>
      </c>
      <c r="CF288" s="45">
        <f>IF(AND(CD288&lt;&gt;0,SUM(CD$9:CD287)=0),ROUND(CC$1*CC$3,0),0)</f>
        <v>0</v>
      </c>
      <c r="CG288" s="18"/>
      <c r="CH288" s="38">
        <f>IF(SUM(CP$9:CP287)&gt;0.9,MAX(CH$9:CH287)+1,0)</f>
        <v>0</v>
      </c>
      <c r="CI288" s="44">
        <f t="shared" si="627"/>
        <v>0</v>
      </c>
      <c r="CJ288" s="40">
        <f t="shared" si="628"/>
        <v>52290</v>
      </c>
      <c r="CK288" s="43">
        <f t="shared" si="598"/>
        <v>0</v>
      </c>
      <c r="CL288" s="43">
        <f t="shared" si="582"/>
        <v>0</v>
      </c>
      <c r="CM288" s="45">
        <f>IF(AND(CH288=CO$6,CQ287-CO$1/(CO$7-CO$6+1)&gt;=0),ROUND(CO$1/(CO$7-CO$6+1),0),IF(AND(SUM(CM$10:CM287)&gt;0,CQ287-CM287&gt;=0),CM287,IF(AND(SUM(CM$10:CM287)&gt;0),CO$1-SUM(CM$10:CM287),0)))</f>
        <v>0</v>
      </c>
      <c r="CN288" s="45">
        <f t="shared" si="666"/>
        <v>0</v>
      </c>
      <c r="CO288" s="45">
        <f t="shared" si="667"/>
        <v>0</v>
      </c>
      <c r="CP288" s="45">
        <f t="shared" si="583"/>
        <v>0</v>
      </c>
      <c r="CQ288" s="45">
        <f t="shared" si="668"/>
        <v>0</v>
      </c>
      <c r="CR288" s="45">
        <f>IF(AND(CP288&lt;&gt;0,SUM(CP$9:CP287)=0),ROUND(CO$1*CO$3,0),0)</f>
        <v>0</v>
      </c>
      <c r="CS288" s="18"/>
      <c r="CT288" s="38">
        <f>IF(SUM(DB$9:DB287)&gt;0.9,MAX(CT$9:CT287)+1,0)</f>
        <v>0</v>
      </c>
      <c r="CU288" s="44">
        <f t="shared" si="629"/>
        <v>0</v>
      </c>
      <c r="CV288" s="40">
        <f t="shared" si="630"/>
        <v>52290</v>
      </c>
      <c r="CW288" s="43">
        <f t="shared" si="599"/>
        <v>0</v>
      </c>
      <c r="CX288" s="43">
        <f t="shared" si="584"/>
        <v>0</v>
      </c>
      <c r="CY288" s="45">
        <f>IF(AND(CT288=DA$6,DC287-DA$1/(DA$7-DA$6+1)&gt;=0),ROUND(DA$1/(DA$7-DA$6+1),0),IF(AND(SUM(CY$10:CY287)&gt;0,DC287-CY287&gt;=0),CY287,IF(AND(SUM(CY$10:CY287)&gt;0),DA$1-SUM(CY$10:CY287),0)))</f>
        <v>0</v>
      </c>
      <c r="CZ288" s="45">
        <f t="shared" si="669"/>
        <v>0</v>
      </c>
      <c r="DA288" s="45">
        <f t="shared" si="670"/>
        <v>0</v>
      </c>
      <c r="DB288" s="45">
        <f t="shared" si="585"/>
        <v>0</v>
      </c>
      <c r="DC288" s="45">
        <f t="shared" si="671"/>
        <v>0</v>
      </c>
      <c r="DD288" s="45">
        <f>IF(AND(DB288&lt;&gt;0,SUM(DB$9:DB287)=0),ROUND(DA$1*DA$3,0),0)</f>
        <v>0</v>
      </c>
      <c r="DE288" s="18"/>
      <c r="DF288" s="38">
        <f>IF(SUM(DN$9:DN287)&gt;0.9,MAX(DF$9:DF287)+1,0)</f>
        <v>0</v>
      </c>
      <c r="DG288" s="44">
        <f t="shared" si="631"/>
        <v>0</v>
      </c>
      <c r="DH288" s="40">
        <f t="shared" si="632"/>
        <v>52290</v>
      </c>
      <c r="DI288" s="43">
        <f t="shared" si="600"/>
        <v>0</v>
      </c>
      <c r="DJ288" s="43">
        <f t="shared" si="586"/>
        <v>0</v>
      </c>
      <c r="DK288" s="45">
        <f>IF(AND(DF288=DM$6,DO287-DM$1/(DM$7-DM$6+1)&gt;=0),ROUND(DM$1/(DM$7-DM$6+1),0),IF(AND(SUM(DK$10:DK287)&gt;0,DO287-DK287&gt;=0),DK287,IF(AND(SUM(DK$10:DK287)&gt;0),DM$1-SUM(DK$10:DK287),0)))</f>
        <v>0</v>
      </c>
      <c r="DL288" s="45">
        <f t="shared" si="672"/>
        <v>0</v>
      </c>
      <c r="DM288" s="45">
        <f t="shared" si="673"/>
        <v>0</v>
      </c>
      <c r="DN288" s="45">
        <f t="shared" si="587"/>
        <v>0</v>
      </c>
      <c r="DO288" s="45">
        <f t="shared" si="674"/>
        <v>0</v>
      </c>
      <c r="DP288" s="45">
        <f>IF(AND(DN288&lt;&gt;0,SUM(DN$9:DN287)=0),ROUND(DM$1*DM$3,0),0)</f>
        <v>0</v>
      </c>
      <c r="DQ288" s="18"/>
      <c r="DR288" s="38">
        <f>IF(SUM(DZ$9:DZ287)&gt;0.9,MAX(DR$9:DR287)+1,0)</f>
        <v>0</v>
      </c>
      <c r="DS288" s="44">
        <f t="shared" si="633"/>
        <v>0</v>
      </c>
      <c r="DT288" s="40">
        <f t="shared" si="634"/>
        <v>52290</v>
      </c>
      <c r="DU288" s="43">
        <f t="shared" si="601"/>
        <v>0</v>
      </c>
      <c r="DV288" s="43">
        <f t="shared" si="588"/>
        <v>0</v>
      </c>
      <c r="DW288" s="45">
        <f>IF(AND(DR288=DY$6,EA287-DY$1/(DY$7-DY$6+1)&gt;=0),ROUND(DY$1/(DY$7-DY$6+1),0),IF(AND(SUM(DW$10:DW287)&gt;0,EA287-DW287&gt;=0),DW287,IF(AND(SUM(DW$10:DW287)&gt;0),DY$1-SUM(DW$10:DW287),0)))</f>
        <v>0</v>
      </c>
      <c r="DX288" s="45">
        <f t="shared" si="675"/>
        <v>0</v>
      </c>
      <c r="DY288" s="45">
        <f t="shared" si="676"/>
        <v>0</v>
      </c>
      <c r="DZ288" s="45">
        <f t="shared" si="589"/>
        <v>0</v>
      </c>
      <c r="EA288" s="45">
        <f t="shared" si="677"/>
        <v>0</v>
      </c>
      <c r="EB288" s="45">
        <f>IF(AND(DZ288&lt;&gt;0,SUM(DZ$9:DZ287)=0),ROUND(DY$1*DY$3,0),0)</f>
        <v>0</v>
      </c>
      <c r="EC288" s="18"/>
      <c r="ED288" s="38">
        <f>IF(SUM(EL$9:EL287)&gt;0.9,MAX(ED$9:ED287)+1,0)</f>
        <v>0</v>
      </c>
      <c r="EE288" s="44">
        <f t="shared" si="635"/>
        <v>0</v>
      </c>
      <c r="EF288" s="40">
        <f t="shared" si="636"/>
        <v>52290</v>
      </c>
      <c r="EG288" s="43">
        <f t="shared" si="602"/>
        <v>0</v>
      </c>
      <c r="EH288" s="43">
        <f t="shared" si="590"/>
        <v>0</v>
      </c>
      <c r="EI288" s="45">
        <f>IF(AND(ED288=EK$6,EM287-EK$1/(EK$7-EK$6+1)&gt;=0),ROUND(EK$1/(EK$7-EK$6+1),0),IF(AND(SUM(EI$10:EI287)&gt;0,EM287-EI287&gt;=0),EI287,IF(AND(SUM(EI$10:EI287)&gt;0),EK$1-SUM(EI$10:EI287),0)))</f>
        <v>0</v>
      </c>
      <c r="EJ288" s="45">
        <f t="shared" si="678"/>
        <v>0</v>
      </c>
      <c r="EK288" s="45">
        <f t="shared" si="679"/>
        <v>0</v>
      </c>
      <c r="EL288" s="45">
        <f t="shared" si="591"/>
        <v>0</v>
      </c>
      <c r="EM288" s="45">
        <f t="shared" si="680"/>
        <v>0</v>
      </c>
      <c r="EN288" s="45">
        <f>IF(AND(EL288&lt;&gt;0,SUM(EL$9:EL287)=0),ROUND(EK$1*EK$3,0),0)</f>
        <v>0</v>
      </c>
      <c r="EO288" s="21"/>
      <c r="EP288" s="46">
        <f t="shared" si="697"/>
        <v>260</v>
      </c>
      <c r="EQ288" s="47">
        <f t="shared" si="681"/>
        <v>52290</v>
      </c>
      <c r="ER288" s="48">
        <f t="shared" si="568"/>
        <v>0</v>
      </c>
      <c r="ES288" s="48">
        <f t="shared" si="682"/>
        <v>0</v>
      </c>
      <c r="ET288" s="48">
        <f t="shared" si="683"/>
        <v>0</v>
      </c>
      <c r="EU288" s="48">
        <f t="shared" si="684"/>
        <v>0</v>
      </c>
      <c r="EV288" s="48">
        <f t="shared" si="685"/>
        <v>0</v>
      </c>
      <c r="EW288" s="48">
        <f t="shared" si="686"/>
        <v>0</v>
      </c>
      <c r="EX288" s="48">
        <f t="shared" si="687"/>
        <v>0</v>
      </c>
      <c r="EY288" s="48">
        <f t="shared" si="688"/>
        <v>0</v>
      </c>
      <c r="EZ288" s="48">
        <f t="shared" si="689"/>
        <v>0</v>
      </c>
      <c r="FA288" s="48">
        <f t="shared" si="690"/>
        <v>0</v>
      </c>
      <c r="FB288" s="48">
        <f t="shared" si="691"/>
        <v>0</v>
      </c>
      <c r="FC288" s="48">
        <f t="shared" si="692"/>
        <v>0</v>
      </c>
      <c r="FD288" s="48">
        <f t="shared" si="637"/>
        <v>0</v>
      </c>
      <c r="FE288" s="49">
        <f t="shared" si="613"/>
        <v>0</v>
      </c>
      <c r="FF288" s="49">
        <f t="shared" si="698"/>
        <v>0</v>
      </c>
      <c r="FG288" s="49">
        <f t="shared" si="699"/>
        <v>0</v>
      </c>
      <c r="FH288" s="49">
        <f t="shared" si="700"/>
        <v>0</v>
      </c>
      <c r="FI288" s="49">
        <f t="shared" si="701"/>
        <v>0</v>
      </c>
      <c r="FJ288" s="49">
        <f t="shared" si="702"/>
        <v>0</v>
      </c>
      <c r="FK288" s="49">
        <f t="shared" si="703"/>
        <v>0</v>
      </c>
      <c r="FL288" s="49">
        <f t="shared" si="704"/>
        <v>0</v>
      </c>
      <c r="FM288" s="49">
        <f t="shared" si="705"/>
        <v>0</v>
      </c>
      <c r="FN288" s="49">
        <f t="shared" si="693"/>
        <v>0</v>
      </c>
      <c r="FO288" s="49">
        <f t="shared" si="694"/>
        <v>0</v>
      </c>
      <c r="FP288" s="49">
        <f t="shared" si="695"/>
        <v>0</v>
      </c>
      <c r="FQ288" s="49">
        <f t="shared" si="696"/>
        <v>0</v>
      </c>
      <c r="FR288" s="49">
        <f t="shared" si="706"/>
        <v>0</v>
      </c>
      <c r="FS288" s="49">
        <f>IF(SUM(FF288:FF$298)=0,FF$299*FS$8/12,0)</f>
        <v>0</v>
      </c>
      <c r="FT288" s="49">
        <f>IF(SUM(FG288:FG$298)=0,FG$299*FT$8/12,0)</f>
        <v>0</v>
      </c>
      <c r="FU288" s="49">
        <f>IF(SUM(FH288:FH$298)=0,FH$299*FU$8/12,0)</f>
        <v>0</v>
      </c>
      <c r="FV288" s="49">
        <f>IF(SUM(FI288:FI$298)=0,FI$299*FV$8/12,0)</f>
        <v>0</v>
      </c>
      <c r="FW288" s="49">
        <f>IF(SUM(FJ288:FJ$298)=0,FJ$299*FW$8/12,0)</f>
        <v>0</v>
      </c>
      <c r="FX288" s="49">
        <f>IF(SUM(FK288:FK$298)=0,FK$299*FX$8/12,0)</f>
        <v>0</v>
      </c>
      <c r="FY288" s="49">
        <f>IF(SUM(FL288:FL$298)=0,FL$299*FY$8/12,0)</f>
        <v>0</v>
      </c>
      <c r="FZ288" s="49">
        <f>IF(SUM(FM288:FM$298)=0,FM$299*FZ$8/12,0)</f>
        <v>0</v>
      </c>
      <c r="GA288" s="49">
        <f>IF(SUM(FN288:FN$298)=0,FN$299*GA$8/12,0)</f>
        <v>0</v>
      </c>
      <c r="GB288" s="49">
        <f>IF(SUM(FO288:FO$298)=0,FO$299*GB$8/12,0)</f>
        <v>0</v>
      </c>
      <c r="GC288" s="49">
        <f>IF(SUM(FP288:FP$298)=0,FP$299*GC$8/12,0)</f>
        <v>0</v>
      </c>
      <c r="GD288" s="49">
        <f>IF(SUM(FQ288:FQ$298)=0,FQ$299*GD$8/12,0)</f>
        <v>0</v>
      </c>
      <c r="GE288" s="49">
        <f t="shared" si="707"/>
        <v>0</v>
      </c>
      <c r="GF288" s="49">
        <f t="shared" si="638"/>
        <v>0</v>
      </c>
      <c r="GG288" s="49">
        <f t="shared" si="641"/>
        <v>0</v>
      </c>
      <c r="GH288" s="49">
        <f t="shared" si="639"/>
        <v>0</v>
      </c>
      <c r="GI288" s="49">
        <f t="shared" si="642"/>
        <v>0</v>
      </c>
      <c r="GJ288" s="49">
        <f t="shared" si="640"/>
        <v>0</v>
      </c>
      <c r="GK288" s="21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  <c r="IW288" s="64"/>
      <c r="IX288" s="64"/>
      <c r="IY288" s="64"/>
      <c r="IZ288" s="64"/>
      <c r="JA288" s="64"/>
      <c r="JB288" s="64"/>
      <c r="JC288" s="64"/>
      <c r="JD288" s="64"/>
      <c r="JE288" s="64"/>
      <c r="JF288" s="64"/>
      <c r="JG288" s="64"/>
      <c r="JH288" s="64"/>
      <c r="JI288" s="64"/>
      <c r="JJ288" s="64"/>
      <c r="JK288" s="64"/>
      <c r="JL288" s="64"/>
      <c r="JM288" s="64"/>
      <c r="JN288" s="64"/>
      <c r="JO288" s="64"/>
      <c r="JP288" s="64"/>
      <c r="JQ288" s="64"/>
      <c r="JR288" s="64"/>
      <c r="JS288" s="64"/>
      <c r="JT288" s="64"/>
      <c r="JU288" s="64"/>
      <c r="JV288" s="64"/>
      <c r="JW288" s="64"/>
      <c r="JX288" s="64"/>
      <c r="JY288" s="64"/>
      <c r="JZ288" s="64"/>
      <c r="KA288" s="64"/>
      <c r="KB288" s="64"/>
      <c r="KC288" s="64"/>
      <c r="KD288" s="64"/>
      <c r="KE288" s="64"/>
      <c r="KF288" s="64"/>
      <c r="KG288" s="64"/>
      <c r="KH288" s="64"/>
      <c r="KI288" s="64"/>
      <c r="KJ288" s="64"/>
      <c r="KK288" s="64"/>
      <c r="KL288" s="64"/>
      <c r="KM288" s="64"/>
    </row>
    <row r="289" spans="1:495">
      <c r="A289" s="57"/>
      <c r="B289" s="38">
        <f>IF(SUM(J$9:J288)&gt;0.9,MAX(B$9:B288)+1,0)</f>
        <v>260</v>
      </c>
      <c r="C289" s="44">
        <f t="shared" si="614"/>
        <v>0</v>
      </c>
      <c r="D289" s="40">
        <v>52321</v>
      </c>
      <c r="E289" s="43">
        <f t="shared" si="643"/>
        <v>0</v>
      </c>
      <c r="F289" s="43">
        <f t="shared" si="644"/>
        <v>0</v>
      </c>
      <c r="G289" s="45">
        <f>IF(AND(B289=I$6,K288-I$1/(I$7-I$6+1)&gt;=0),ROUND(I$1/(I$7-I$6+1),0),IF(AND(SUM(G$10:G288)&gt;0,K288-G288&gt;=0),G288,IF(AND(SUM(G$10:G288)&gt;0),I$1-SUM(G$10:G288),0)))</f>
        <v>0</v>
      </c>
      <c r="H289" s="45">
        <f t="shared" si="645"/>
        <v>0</v>
      </c>
      <c r="I289" s="45">
        <f t="shared" si="646"/>
        <v>0</v>
      </c>
      <c r="J289" s="45">
        <f t="shared" si="569"/>
        <v>0</v>
      </c>
      <c r="K289" s="45">
        <f t="shared" si="647"/>
        <v>0</v>
      </c>
      <c r="L289" s="45">
        <f>IF(AND(J289&lt;&gt;0,SUM(J$9:J288)=0),ROUND(I$1*I$3,0),0)</f>
        <v>0</v>
      </c>
      <c r="M289" s="18"/>
      <c r="N289" s="38">
        <f>IF(SUM(V$9:V288)&gt;0.9,MAX(N$9:N288)+1,0)</f>
        <v>0</v>
      </c>
      <c r="O289" s="44">
        <f t="shared" si="615"/>
        <v>0</v>
      </c>
      <c r="P289" s="40">
        <f t="shared" si="616"/>
        <v>52321</v>
      </c>
      <c r="Q289" s="43">
        <f t="shared" si="592"/>
        <v>0</v>
      </c>
      <c r="R289" s="43">
        <f t="shared" si="570"/>
        <v>0</v>
      </c>
      <c r="S289" s="45">
        <f>IF(AND(N289=U$6,W288-U$1/(U$7-U$6+1)&gt;=0),ROUND(U$1/(U$7-U$6+1),0),IF(AND(SUM(S$10:S288)&gt;0,W288-S288&gt;=0),S288,IF(AND(SUM(S$10:S288)&gt;0),U$1-SUM(S$10:S288),0)))</f>
        <v>0</v>
      </c>
      <c r="T289" s="45">
        <f t="shared" si="648"/>
        <v>0</v>
      </c>
      <c r="U289" s="45">
        <f t="shared" si="649"/>
        <v>0</v>
      </c>
      <c r="V289" s="45">
        <f t="shared" si="571"/>
        <v>0</v>
      </c>
      <c r="W289" s="45">
        <f t="shared" si="650"/>
        <v>0</v>
      </c>
      <c r="X289" s="45">
        <f>IF(AND(V289&lt;&gt;0,SUM(V$9:V288)=0),ROUND(U$1*U$3,0),0)</f>
        <v>0</v>
      </c>
      <c r="Y289" s="18"/>
      <c r="Z289" s="38">
        <f>IF(SUM(AH$9:AH288)&gt;0.9,MAX(Z$9:Z288)+1,0)</f>
        <v>0</v>
      </c>
      <c r="AA289" s="44">
        <f t="shared" si="617"/>
        <v>0</v>
      </c>
      <c r="AB289" s="40">
        <f t="shared" si="618"/>
        <v>52321</v>
      </c>
      <c r="AC289" s="43">
        <f t="shared" si="593"/>
        <v>0</v>
      </c>
      <c r="AD289" s="43">
        <f t="shared" si="572"/>
        <v>0</v>
      </c>
      <c r="AE289" s="45">
        <f>IF(AND(Z289=AG$6,AI288-AG$1/(AG$7-AG$6+1)&gt;=0),ROUND(AG$1/(AG$7-AG$6+1),0),IF(AND(SUM(AE$10:AE288)&gt;0,AI288-AE288&gt;=0),AE288,IF(AND(SUM(AE$10:AE288)&gt;0),AG$1-SUM(AE$10:AE288),0)))</f>
        <v>0</v>
      </c>
      <c r="AF289" s="45">
        <f t="shared" si="651"/>
        <v>0</v>
      </c>
      <c r="AG289" s="45">
        <f t="shared" si="652"/>
        <v>0</v>
      </c>
      <c r="AH289" s="45">
        <f t="shared" si="573"/>
        <v>0</v>
      </c>
      <c r="AI289" s="45">
        <f t="shared" si="653"/>
        <v>0</v>
      </c>
      <c r="AJ289" s="45">
        <f>IF(AND(AH289&lt;&gt;0,SUM(AH$9:AH288)=0),ROUND(AG$1*AG$3,0),0)</f>
        <v>0</v>
      </c>
      <c r="AK289" s="18"/>
      <c r="AL289" s="38">
        <f>IF(SUM(AT$9:AT288)&gt;0.9,MAX(AL$9:AL288)+1,0)</f>
        <v>0</v>
      </c>
      <c r="AM289" s="44">
        <f t="shared" si="619"/>
        <v>0</v>
      </c>
      <c r="AN289" s="40">
        <f t="shared" si="620"/>
        <v>52321</v>
      </c>
      <c r="AO289" s="43">
        <f t="shared" si="594"/>
        <v>0</v>
      </c>
      <c r="AP289" s="43">
        <f t="shared" si="574"/>
        <v>0</v>
      </c>
      <c r="AQ289" s="45">
        <f>IF(AND(AL289=AS$6,AU288-AS$1/(AS$7-AS$6+1)&gt;=0),ROUND(AS$1/(AS$7-AS$6+1),0),IF(AND(SUM(AQ$10:AQ288)&gt;0,AU288-AQ288&gt;=0),AQ288,IF(AND(SUM(AQ$10:AQ288)&gt;0),AS$1-SUM(AQ$10:AQ288),0)))</f>
        <v>0</v>
      </c>
      <c r="AR289" s="45">
        <f t="shared" si="654"/>
        <v>0</v>
      </c>
      <c r="AS289" s="45">
        <f t="shared" si="655"/>
        <v>0</v>
      </c>
      <c r="AT289" s="45">
        <f t="shared" si="575"/>
        <v>0</v>
      </c>
      <c r="AU289" s="45">
        <f t="shared" si="656"/>
        <v>0</v>
      </c>
      <c r="AV289" s="45">
        <f>IF(AND(AT289&lt;&gt;0,SUM(AT$9:AT288)=0),ROUND(AS$1*AS$3,0),0)</f>
        <v>0</v>
      </c>
      <c r="AW289" s="18"/>
      <c r="AX289" s="38">
        <f>IF(SUM(BF$9:BF288)&gt;0.9,MAX(AX$9:AX288)+1,0)</f>
        <v>0</v>
      </c>
      <c r="AY289" s="44">
        <f t="shared" si="621"/>
        <v>0</v>
      </c>
      <c r="AZ289" s="40">
        <f t="shared" si="622"/>
        <v>52321</v>
      </c>
      <c r="BA289" s="43">
        <f t="shared" si="595"/>
        <v>0</v>
      </c>
      <c r="BB289" s="43">
        <f t="shared" si="576"/>
        <v>0</v>
      </c>
      <c r="BC289" s="45">
        <f>IF(AND(AX289=BE$6,BG288-BE$1/(BE$7-BE$6+1)&gt;=0),ROUND(BE$1/(BE$7-BE$6+1),0),IF(AND(SUM(BC$10:BC288)&gt;0,BG288-BC288&gt;=0),BC288,IF(AND(SUM(BC$10:BC288)&gt;0),BE$1-SUM(BC$10:BC288),0)))</f>
        <v>0</v>
      </c>
      <c r="BD289" s="45">
        <f t="shared" si="657"/>
        <v>0</v>
      </c>
      <c r="BE289" s="45">
        <f t="shared" si="658"/>
        <v>0</v>
      </c>
      <c r="BF289" s="45">
        <f t="shared" si="577"/>
        <v>0</v>
      </c>
      <c r="BG289" s="45">
        <f t="shared" si="659"/>
        <v>0</v>
      </c>
      <c r="BH289" s="45">
        <f>IF(AND(BF289&lt;&gt;0,SUM(BF$9:BF288)=0),ROUND(BE$1*BE$3,0),0)</f>
        <v>0</v>
      </c>
      <c r="BI289" s="18"/>
      <c r="BJ289" s="38">
        <f>IF(SUM(BR$9:BR288)&gt;0.9,MAX(BJ$9:BJ288)+1,0)</f>
        <v>0</v>
      </c>
      <c r="BK289" s="44">
        <f t="shared" si="623"/>
        <v>0</v>
      </c>
      <c r="BL289" s="40">
        <f t="shared" si="624"/>
        <v>52321</v>
      </c>
      <c r="BM289" s="43">
        <f t="shared" si="596"/>
        <v>0</v>
      </c>
      <c r="BN289" s="43">
        <f t="shared" si="578"/>
        <v>0</v>
      </c>
      <c r="BO289" s="45">
        <f>IF(AND(BJ289=BQ$6,BS288-BQ$1/(BQ$7-BQ$6+1)&gt;=0),ROUND(BQ$1/(BQ$7-BQ$6+1),0),IF(AND(SUM(BO$10:BO288)&gt;0,BS288-BO288&gt;=0),BO288,IF(AND(SUM(BO$10:BO288)&gt;0),BQ$1-SUM(BO$10:BO288),0)))</f>
        <v>0</v>
      </c>
      <c r="BP289" s="45">
        <f t="shared" si="660"/>
        <v>0</v>
      </c>
      <c r="BQ289" s="45">
        <f t="shared" si="661"/>
        <v>0</v>
      </c>
      <c r="BR289" s="45">
        <f t="shared" si="579"/>
        <v>0</v>
      </c>
      <c r="BS289" s="45">
        <f t="shared" si="662"/>
        <v>0</v>
      </c>
      <c r="BT289" s="45">
        <f>IF(AND(BR289&lt;&gt;0,SUM(BR$9:BR288)=0),ROUND(BQ$1*BQ$3,0),0)</f>
        <v>0</v>
      </c>
      <c r="BU289" s="18"/>
      <c r="BV289" s="38">
        <f>IF(SUM(CD$9:CD288)&gt;0.9,MAX(BV$9:BV288)+1,0)</f>
        <v>0</v>
      </c>
      <c r="BW289" s="44">
        <f t="shared" si="625"/>
        <v>0</v>
      </c>
      <c r="BX289" s="40">
        <f t="shared" si="626"/>
        <v>52321</v>
      </c>
      <c r="BY289" s="43">
        <f t="shared" si="597"/>
        <v>0</v>
      </c>
      <c r="BZ289" s="43">
        <f t="shared" si="580"/>
        <v>0</v>
      </c>
      <c r="CA289" s="45">
        <f>IF(AND(BV289=CC$6,CE288-CC$1/(CC$7-CC$6+1)&gt;=0),ROUND(CC$1/(CC$7-CC$6+1),0),IF(AND(SUM(CA$10:CA288)&gt;0,CE288-CA288&gt;=0),CA288,IF(AND(SUM(CA$10:CA288)&gt;0),CC$1-SUM(CA$10:CA288),0)))</f>
        <v>0</v>
      </c>
      <c r="CB289" s="45">
        <f t="shared" si="663"/>
        <v>0</v>
      </c>
      <c r="CC289" s="45">
        <f t="shared" si="664"/>
        <v>0</v>
      </c>
      <c r="CD289" s="45">
        <f t="shared" si="581"/>
        <v>0</v>
      </c>
      <c r="CE289" s="45">
        <f t="shared" si="665"/>
        <v>0</v>
      </c>
      <c r="CF289" s="45">
        <f>IF(AND(CD289&lt;&gt;0,SUM(CD$9:CD288)=0),ROUND(CC$1*CC$3,0),0)</f>
        <v>0</v>
      </c>
      <c r="CG289" s="18"/>
      <c r="CH289" s="38">
        <f>IF(SUM(CP$9:CP288)&gt;0.9,MAX(CH$9:CH288)+1,0)</f>
        <v>0</v>
      </c>
      <c r="CI289" s="44">
        <f t="shared" si="627"/>
        <v>0</v>
      </c>
      <c r="CJ289" s="40">
        <f t="shared" si="628"/>
        <v>52321</v>
      </c>
      <c r="CK289" s="43">
        <f t="shared" si="598"/>
        <v>0</v>
      </c>
      <c r="CL289" s="43">
        <f t="shared" si="582"/>
        <v>0</v>
      </c>
      <c r="CM289" s="45">
        <f>IF(AND(CH289=CO$6,CQ288-CO$1/(CO$7-CO$6+1)&gt;=0),ROUND(CO$1/(CO$7-CO$6+1),0),IF(AND(SUM(CM$10:CM288)&gt;0,CQ288-CM288&gt;=0),CM288,IF(AND(SUM(CM$10:CM288)&gt;0),CO$1-SUM(CM$10:CM288),0)))</f>
        <v>0</v>
      </c>
      <c r="CN289" s="45">
        <f t="shared" si="666"/>
        <v>0</v>
      </c>
      <c r="CO289" s="45">
        <f t="shared" si="667"/>
        <v>0</v>
      </c>
      <c r="CP289" s="45">
        <f t="shared" si="583"/>
        <v>0</v>
      </c>
      <c r="CQ289" s="45">
        <f t="shared" si="668"/>
        <v>0</v>
      </c>
      <c r="CR289" s="45">
        <f>IF(AND(CP289&lt;&gt;0,SUM(CP$9:CP288)=0),ROUND(CO$1*CO$3,0),0)</f>
        <v>0</v>
      </c>
      <c r="CS289" s="18"/>
      <c r="CT289" s="38">
        <f>IF(SUM(DB$9:DB288)&gt;0.9,MAX(CT$9:CT288)+1,0)</f>
        <v>0</v>
      </c>
      <c r="CU289" s="44">
        <f t="shared" si="629"/>
        <v>0</v>
      </c>
      <c r="CV289" s="40">
        <f t="shared" si="630"/>
        <v>52321</v>
      </c>
      <c r="CW289" s="43">
        <f t="shared" si="599"/>
        <v>0</v>
      </c>
      <c r="CX289" s="43">
        <f t="shared" si="584"/>
        <v>0</v>
      </c>
      <c r="CY289" s="45">
        <f>IF(AND(CT289=DA$6,DC288-DA$1/(DA$7-DA$6+1)&gt;=0),ROUND(DA$1/(DA$7-DA$6+1),0),IF(AND(SUM(CY$10:CY288)&gt;0,DC288-CY288&gt;=0),CY288,IF(AND(SUM(CY$10:CY288)&gt;0),DA$1-SUM(CY$10:CY288),0)))</f>
        <v>0</v>
      </c>
      <c r="CZ289" s="45">
        <f t="shared" si="669"/>
        <v>0</v>
      </c>
      <c r="DA289" s="45">
        <f t="shared" si="670"/>
        <v>0</v>
      </c>
      <c r="DB289" s="45">
        <f t="shared" si="585"/>
        <v>0</v>
      </c>
      <c r="DC289" s="45">
        <f t="shared" si="671"/>
        <v>0</v>
      </c>
      <c r="DD289" s="45">
        <f>IF(AND(DB289&lt;&gt;0,SUM(DB$9:DB288)=0),ROUND(DA$1*DA$3,0),0)</f>
        <v>0</v>
      </c>
      <c r="DE289" s="18"/>
      <c r="DF289" s="38">
        <f>IF(SUM(DN$9:DN288)&gt;0.9,MAX(DF$9:DF288)+1,0)</f>
        <v>0</v>
      </c>
      <c r="DG289" s="44">
        <f t="shared" si="631"/>
        <v>0</v>
      </c>
      <c r="DH289" s="40">
        <f t="shared" si="632"/>
        <v>52321</v>
      </c>
      <c r="DI289" s="43">
        <f t="shared" si="600"/>
        <v>0</v>
      </c>
      <c r="DJ289" s="43">
        <f t="shared" si="586"/>
        <v>0</v>
      </c>
      <c r="DK289" s="45">
        <f>IF(AND(DF289=DM$6,DO288-DM$1/(DM$7-DM$6+1)&gt;=0),ROUND(DM$1/(DM$7-DM$6+1),0),IF(AND(SUM(DK$10:DK288)&gt;0,DO288-DK288&gt;=0),DK288,IF(AND(SUM(DK$10:DK288)&gt;0),DM$1-SUM(DK$10:DK288),0)))</f>
        <v>0</v>
      </c>
      <c r="DL289" s="45">
        <f t="shared" si="672"/>
        <v>0</v>
      </c>
      <c r="DM289" s="45">
        <f t="shared" si="673"/>
        <v>0</v>
      </c>
      <c r="DN289" s="45">
        <f t="shared" si="587"/>
        <v>0</v>
      </c>
      <c r="DO289" s="45">
        <f t="shared" si="674"/>
        <v>0</v>
      </c>
      <c r="DP289" s="45">
        <f>IF(AND(DN289&lt;&gt;0,SUM(DN$9:DN288)=0),ROUND(DM$1*DM$3,0),0)</f>
        <v>0</v>
      </c>
      <c r="DQ289" s="18"/>
      <c r="DR289" s="38">
        <f>IF(SUM(DZ$9:DZ288)&gt;0.9,MAX(DR$9:DR288)+1,0)</f>
        <v>0</v>
      </c>
      <c r="DS289" s="44">
        <f t="shared" si="633"/>
        <v>0</v>
      </c>
      <c r="DT289" s="40">
        <f t="shared" si="634"/>
        <v>52321</v>
      </c>
      <c r="DU289" s="43">
        <f t="shared" si="601"/>
        <v>0</v>
      </c>
      <c r="DV289" s="43">
        <f t="shared" si="588"/>
        <v>0</v>
      </c>
      <c r="DW289" s="45">
        <f>IF(AND(DR289=DY$6,EA288-DY$1/(DY$7-DY$6+1)&gt;=0),ROUND(DY$1/(DY$7-DY$6+1),0),IF(AND(SUM(DW$10:DW288)&gt;0,EA288-DW288&gt;=0),DW288,IF(AND(SUM(DW$10:DW288)&gt;0),DY$1-SUM(DW$10:DW288),0)))</f>
        <v>0</v>
      </c>
      <c r="DX289" s="45">
        <f t="shared" si="675"/>
        <v>0</v>
      </c>
      <c r="DY289" s="45">
        <f t="shared" si="676"/>
        <v>0</v>
      </c>
      <c r="DZ289" s="45">
        <f t="shared" si="589"/>
        <v>0</v>
      </c>
      <c r="EA289" s="45">
        <f t="shared" si="677"/>
        <v>0</v>
      </c>
      <c r="EB289" s="45">
        <f>IF(AND(DZ289&lt;&gt;0,SUM(DZ$9:DZ288)=0),ROUND(DY$1*DY$3,0),0)</f>
        <v>0</v>
      </c>
      <c r="EC289" s="18"/>
      <c r="ED289" s="38">
        <f>IF(SUM(EL$9:EL288)&gt;0.9,MAX(ED$9:ED288)+1,0)</f>
        <v>0</v>
      </c>
      <c r="EE289" s="44">
        <f t="shared" si="635"/>
        <v>0</v>
      </c>
      <c r="EF289" s="40">
        <f t="shared" si="636"/>
        <v>52321</v>
      </c>
      <c r="EG289" s="43">
        <f t="shared" si="602"/>
        <v>0</v>
      </c>
      <c r="EH289" s="43">
        <f t="shared" si="590"/>
        <v>0</v>
      </c>
      <c r="EI289" s="45">
        <f>IF(AND(ED289=EK$6,EM288-EK$1/(EK$7-EK$6+1)&gt;=0),ROUND(EK$1/(EK$7-EK$6+1),0),IF(AND(SUM(EI$10:EI288)&gt;0,EM288-EI288&gt;=0),EI288,IF(AND(SUM(EI$10:EI288)&gt;0),EK$1-SUM(EI$10:EI288),0)))</f>
        <v>0</v>
      </c>
      <c r="EJ289" s="45">
        <f t="shared" si="678"/>
        <v>0</v>
      </c>
      <c r="EK289" s="45">
        <f t="shared" si="679"/>
        <v>0</v>
      </c>
      <c r="EL289" s="45">
        <f t="shared" si="591"/>
        <v>0</v>
      </c>
      <c r="EM289" s="45">
        <f t="shared" si="680"/>
        <v>0</v>
      </c>
      <c r="EN289" s="45">
        <f>IF(AND(EL289&lt;&gt;0,SUM(EL$9:EL288)=0),ROUND(EK$1*EK$3,0),0)</f>
        <v>0</v>
      </c>
      <c r="EO289" s="21"/>
      <c r="EP289" s="46">
        <f t="shared" si="697"/>
        <v>261</v>
      </c>
      <c r="EQ289" s="47">
        <f t="shared" si="681"/>
        <v>52321</v>
      </c>
      <c r="ER289" s="48">
        <f t="shared" si="568"/>
        <v>0</v>
      </c>
      <c r="ES289" s="48">
        <f t="shared" si="682"/>
        <v>0</v>
      </c>
      <c r="ET289" s="48">
        <f t="shared" si="683"/>
        <v>0</v>
      </c>
      <c r="EU289" s="48">
        <f t="shared" si="684"/>
        <v>0</v>
      </c>
      <c r="EV289" s="48">
        <f t="shared" si="685"/>
        <v>0</v>
      </c>
      <c r="EW289" s="48">
        <f t="shared" si="686"/>
        <v>0</v>
      </c>
      <c r="EX289" s="48">
        <f t="shared" si="687"/>
        <v>0</v>
      </c>
      <c r="EY289" s="48">
        <f t="shared" si="688"/>
        <v>0</v>
      </c>
      <c r="EZ289" s="48">
        <f t="shared" si="689"/>
        <v>0</v>
      </c>
      <c r="FA289" s="48">
        <f t="shared" si="690"/>
        <v>0</v>
      </c>
      <c r="FB289" s="48">
        <f t="shared" si="691"/>
        <v>0</v>
      </c>
      <c r="FC289" s="48">
        <f t="shared" si="692"/>
        <v>0</v>
      </c>
      <c r="FD289" s="48">
        <f t="shared" si="637"/>
        <v>0</v>
      </c>
      <c r="FE289" s="49">
        <f t="shared" si="613"/>
        <v>0</v>
      </c>
      <c r="FF289" s="49">
        <f t="shared" si="698"/>
        <v>0</v>
      </c>
      <c r="FG289" s="49">
        <f t="shared" si="699"/>
        <v>0</v>
      </c>
      <c r="FH289" s="49">
        <f t="shared" si="700"/>
        <v>0</v>
      </c>
      <c r="FI289" s="49">
        <f t="shared" si="701"/>
        <v>0</v>
      </c>
      <c r="FJ289" s="49">
        <f t="shared" si="702"/>
        <v>0</v>
      </c>
      <c r="FK289" s="49">
        <f t="shared" si="703"/>
        <v>0</v>
      </c>
      <c r="FL289" s="49">
        <f t="shared" si="704"/>
        <v>0</v>
      </c>
      <c r="FM289" s="49">
        <f t="shared" si="705"/>
        <v>0</v>
      </c>
      <c r="FN289" s="49">
        <f t="shared" si="693"/>
        <v>0</v>
      </c>
      <c r="FO289" s="49">
        <f t="shared" si="694"/>
        <v>0</v>
      </c>
      <c r="FP289" s="49">
        <f t="shared" si="695"/>
        <v>0</v>
      </c>
      <c r="FQ289" s="49">
        <f t="shared" si="696"/>
        <v>0</v>
      </c>
      <c r="FR289" s="49">
        <f t="shared" si="706"/>
        <v>0</v>
      </c>
      <c r="FS289" s="49">
        <f>IF(SUM(FF289:FF$298)=0,FF$299*FS$8/12,0)</f>
        <v>0</v>
      </c>
      <c r="FT289" s="49">
        <f>IF(SUM(FG289:FG$298)=0,FG$299*FT$8/12,0)</f>
        <v>0</v>
      </c>
      <c r="FU289" s="49">
        <f>IF(SUM(FH289:FH$298)=0,FH$299*FU$8/12,0)</f>
        <v>0</v>
      </c>
      <c r="FV289" s="49">
        <f>IF(SUM(FI289:FI$298)=0,FI$299*FV$8/12,0)</f>
        <v>0</v>
      </c>
      <c r="FW289" s="49">
        <f>IF(SUM(FJ289:FJ$298)=0,FJ$299*FW$8/12,0)</f>
        <v>0</v>
      </c>
      <c r="FX289" s="49">
        <f>IF(SUM(FK289:FK$298)=0,FK$299*FX$8/12,0)</f>
        <v>0</v>
      </c>
      <c r="FY289" s="49">
        <f>IF(SUM(FL289:FL$298)=0,FL$299*FY$8/12,0)</f>
        <v>0</v>
      </c>
      <c r="FZ289" s="49">
        <f>IF(SUM(FM289:FM$298)=0,FM$299*FZ$8/12,0)</f>
        <v>0</v>
      </c>
      <c r="GA289" s="49">
        <f>IF(SUM(FN289:FN$298)=0,FN$299*GA$8/12,0)</f>
        <v>0</v>
      </c>
      <c r="GB289" s="49">
        <f>IF(SUM(FO289:FO$298)=0,FO$299*GB$8/12,0)</f>
        <v>0</v>
      </c>
      <c r="GC289" s="49">
        <f>IF(SUM(FP289:FP$298)=0,FP$299*GC$8/12,0)</f>
        <v>0</v>
      </c>
      <c r="GD289" s="49">
        <f>IF(SUM(FQ289:FQ$298)=0,FQ$299*GD$8/12,0)</f>
        <v>0</v>
      </c>
      <c r="GE289" s="49">
        <f t="shared" si="707"/>
        <v>0</v>
      </c>
      <c r="GF289" s="49">
        <f t="shared" si="638"/>
        <v>0</v>
      </c>
      <c r="GG289" s="49">
        <f t="shared" si="641"/>
        <v>0</v>
      </c>
      <c r="GH289" s="49">
        <f t="shared" si="639"/>
        <v>0</v>
      </c>
      <c r="GI289" s="49">
        <f t="shared" si="642"/>
        <v>0</v>
      </c>
      <c r="GJ289" s="49">
        <f t="shared" si="640"/>
        <v>0</v>
      </c>
      <c r="GK289" s="21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  <c r="IW289" s="64"/>
      <c r="IX289" s="64"/>
      <c r="IY289" s="64"/>
      <c r="IZ289" s="64"/>
      <c r="JA289" s="64"/>
      <c r="JB289" s="64"/>
      <c r="JC289" s="64"/>
      <c r="JD289" s="64"/>
      <c r="JE289" s="64"/>
      <c r="JF289" s="64"/>
      <c r="JG289" s="64"/>
      <c r="JH289" s="64"/>
      <c r="JI289" s="64"/>
      <c r="JJ289" s="64"/>
      <c r="JK289" s="64"/>
      <c r="JL289" s="64"/>
      <c r="JM289" s="64"/>
      <c r="JN289" s="64"/>
      <c r="JO289" s="64"/>
      <c r="JP289" s="64"/>
      <c r="JQ289" s="64"/>
      <c r="JR289" s="64"/>
      <c r="JS289" s="64"/>
      <c r="JT289" s="64"/>
      <c r="JU289" s="64"/>
      <c r="JV289" s="64"/>
      <c r="JW289" s="64"/>
      <c r="JX289" s="64"/>
      <c r="JY289" s="64"/>
      <c r="JZ289" s="64"/>
      <c r="KA289" s="64"/>
      <c r="KB289" s="64"/>
      <c r="KC289" s="64"/>
      <c r="KD289" s="64"/>
      <c r="KE289" s="64"/>
      <c r="KF289" s="64"/>
      <c r="KG289" s="64"/>
      <c r="KH289" s="64"/>
      <c r="KI289" s="64"/>
      <c r="KJ289" s="64"/>
      <c r="KK289" s="64"/>
      <c r="KL289" s="64"/>
      <c r="KM289" s="64"/>
    </row>
    <row r="290" spans="1:495">
      <c r="A290" s="57"/>
      <c r="B290" s="38">
        <f>IF(SUM(J$9:J289)&gt;0.9,MAX(B$9:B289)+1,0)</f>
        <v>261</v>
      </c>
      <c r="C290" s="44">
        <f t="shared" si="614"/>
        <v>0</v>
      </c>
      <c r="D290" s="40">
        <v>52351</v>
      </c>
      <c r="E290" s="43">
        <f t="shared" si="643"/>
        <v>0</v>
      </c>
      <c r="F290" s="43">
        <f t="shared" si="644"/>
        <v>0</v>
      </c>
      <c r="G290" s="45">
        <f>IF(AND(B290=I$6,K289-I$1/(I$7-I$6+1)&gt;=0),ROUND(I$1/(I$7-I$6+1),0),IF(AND(SUM(G$10:G289)&gt;0,K289-G289&gt;=0),G289,IF(AND(SUM(G$10:G289)&gt;0),I$1-SUM(G$10:G289),0)))</f>
        <v>0</v>
      </c>
      <c r="H290" s="45">
        <f t="shared" si="645"/>
        <v>0</v>
      </c>
      <c r="I290" s="45">
        <f t="shared" si="646"/>
        <v>0</v>
      </c>
      <c r="J290" s="45">
        <f t="shared" si="569"/>
        <v>0</v>
      </c>
      <c r="K290" s="45">
        <f t="shared" si="647"/>
        <v>0</v>
      </c>
      <c r="L290" s="45">
        <f>IF(AND(J290&lt;&gt;0,SUM(J$9:J289)=0),ROUND(I$1*I$3,0),0)</f>
        <v>0</v>
      </c>
      <c r="M290" s="18"/>
      <c r="N290" s="38">
        <f>IF(SUM(V$9:V289)&gt;0.9,MAX(N$9:N289)+1,0)</f>
        <v>0</v>
      </c>
      <c r="O290" s="44">
        <f t="shared" si="615"/>
        <v>0</v>
      </c>
      <c r="P290" s="40">
        <f t="shared" si="616"/>
        <v>52351</v>
      </c>
      <c r="Q290" s="43">
        <f t="shared" si="592"/>
        <v>0</v>
      </c>
      <c r="R290" s="43">
        <f t="shared" si="570"/>
        <v>0</v>
      </c>
      <c r="S290" s="45">
        <f>IF(AND(N290=U$6,W289-U$1/(U$7-U$6+1)&gt;=0),ROUND(U$1/(U$7-U$6+1),0),IF(AND(SUM(S$10:S289)&gt;0,W289-S289&gt;=0),S289,IF(AND(SUM(S$10:S289)&gt;0),U$1-SUM(S$10:S289),0)))</f>
        <v>0</v>
      </c>
      <c r="T290" s="45">
        <f t="shared" si="648"/>
        <v>0</v>
      </c>
      <c r="U290" s="45">
        <f t="shared" si="649"/>
        <v>0</v>
      </c>
      <c r="V290" s="45">
        <f t="shared" si="571"/>
        <v>0</v>
      </c>
      <c r="W290" s="45">
        <f t="shared" si="650"/>
        <v>0</v>
      </c>
      <c r="X290" s="45">
        <f>IF(AND(V290&lt;&gt;0,SUM(V$9:V289)=0),ROUND(U$1*U$3,0),0)</f>
        <v>0</v>
      </c>
      <c r="Y290" s="18"/>
      <c r="Z290" s="38">
        <f>IF(SUM(AH$9:AH289)&gt;0.9,MAX(Z$9:Z289)+1,0)</f>
        <v>0</v>
      </c>
      <c r="AA290" s="44">
        <f t="shared" si="617"/>
        <v>0</v>
      </c>
      <c r="AB290" s="40">
        <f t="shared" si="618"/>
        <v>52351</v>
      </c>
      <c r="AC290" s="43">
        <f t="shared" si="593"/>
        <v>0</v>
      </c>
      <c r="AD290" s="43">
        <f t="shared" si="572"/>
        <v>0</v>
      </c>
      <c r="AE290" s="45">
        <f>IF(AND(Z290=AG$6,AI289-AG$1/(AG$7-AG$6+1)&gt;=0),ROUND(AG$1/(AG$7-AG$6+1),0),IF(AND(SUM(AE$10:AE289)&gt;0,AI289-AE289&gt;=0),AE289,IF(AND(SUM(AE$10:AE289)&gt;0),AG$1-SUM(AE$10:AE289),0)))</f>
        <v>0</v>
      </c>
      <c r="AF290" s="45">
        <f t="shared" si="651"/>
        <v>0</v>
      </c>
      <c r="AG290" s="45">
        <f t="shared" si="652"/>
        <v>0</v>
      </c>
      <c r="AH290" s="45">
        <f t="shared" si="573"/>
        <v>0</v>
      </c>
      <c r="AI290" s="45">
        <f t="shared" si="653"/>
        <v>0</v>
      </c>
      <c r="AJ290" s="45">
        <f>IF(AND(AH290&lt;&gt;0,SUM(AH$9:AH289)=0),ROUND(AG$1*AG$3,0),0)</f>
        <v>0</v>
      </c>
      <c r="AK290" s="18"/>
      <c r="AL290" s="38">
        <f>IF(SUM(AT$9:AT289)&gt;0.9,MAX(AL$9:AL289)+1,0)</f>
        <v>0</v>
      </c>
      <c r="AM290" s="44">
        <f t="shared" si="619"/>
        <v>0</v>
      </c>
      <c r="AN290" s="40">
        <f t="shared" si="620"/>
        <v>52351</v>
      </c>
      <c r="AO290" s="43">
        <f t="shared" si="594"/>
        <v>0</v>
      </c>
      <c r="AP290" s="43">
        <f t="shared" si="574"/>
        <v>0</v>
      </c>
      <c r="AQ290" s="45">
        <f>IF(AND(AL290=AS$6,AU289-AS$1/(AS$7-AS$6+1)&gt;=0),ROUND(AS$1/(AS$7-AS$6+1),0),IF(AND(SUM(AQ$10:AQ289)&gt;0,AU289-AQ289&gt;=0),AQ289,IF(AND(SUM(AQ$10:AQ289)&gt;0),AS$1-SUM(AQ$10:AQ289),0)))</f>
        <v>0</v>
      </c>
      <c r="AR290" s="45">
        <f t="shared" si="654"/>
        <v>0</v>
      </c>
      <c r="AS290" s="45">
        <f t="shared" si="655"/>
        <v>0</v>
      </c>
      <c r="AT290" s="45">
        <f t="shared" si="575"/>
        <v>0</v>
      </c>
      <c r="AU290" s="45">
        <f t="shared" si="656"/>
        <v>0</v>
      </c>
      <c r="AV290" s="45">
        <f>IF(AND(AT290&lt;&gt;0,SUM(AT$9:AT289)=0),ROUND(AS$1*AS$3,0),0)</f>
        <v>0</v>
      </c>
      <c r="AW290" s="18"/>
      <c r="AX290" s="38">
        <f>IF(SUM(BF$9:BF289)&gt;0.9,MAX(AX$9:AX289)+1,0)</f>
        <v>0</v>
      </c>
      <c r="AY290" s="44">
        <f t="shared" si="621"/>
        <v>0</v>
      </c>
      <c r="AZ290" s="40">
        <f t="shared" si="622"/>
        <v>52351</v>
      </c>
      <c r="BA290" s="43">
        <f t="shared" si="595"/>
        <v>0</v>
      </c>
      <c r="BB290" s="43">
        <f t="shared" si="576"/>
        <v>0</v>
      </c>
      <c r="BC290" s="45">
        <f>IF(AND(AX290=BE$6,BG289-BE$1/(BE$7-BE$6+1)&gt;=0),ROUND(BE$1/(BE$7-BE$6+1),0),IF(AND(SUM(BC$10:BC289)&gt;0,BG289-BC289&gt;=0),BC289,IF(AND(SUM(BC$10:BC289)&gt;0),BE$1-SUM(BC$10:BC289),0)))</f>
        <v>0</v>
      </c>
      <c r="BD290" s="45">
        <f t="shared" si="657"/>
        <v>0</v>
      </c>
      <c r="BE290" s="45">
        <f t="shared" si="658"/>
        <v>0</v>
      </c>
      <c r="BF290" s="45">
        <f t="shared" si="577"/>
        <v>0</v>
      </c>
      <c r="BG290" s="45">
        <f t="shared" si="659"/>
        <v>0</v>
      </c>
      <c r="BH290" s="45">
        <f>IF(AND(BF290&lt;&gt;0,SUM(BF$9:BF289)=0),ROUND(BE$1*BE$3,0),0)</f>
        <v>0</v>
      </c>
      <c r="BI290" s="18"/>
      <c r="BJ290" s="38">
        <f>IF(SUM(BR$9:BR289)&gt;0.9,MAX(BJ$9:BJ289)+1,0)</f>
        <v>0</v>
      </c>
      <c r="BK290" s="44">
        <f t="shared" si="623"/>
        <v>0</v>
      </c>
      <c r="BL290" s="40">
        <f t="shared" si="624"/>
        <v>52351</v>
      </c>
      <c r="BM290" s="43">
        <f t="shared" si="596"/>
        <v>0</v>
      </c>
      <c r="BN290" s="43">
        <f t="shared" si="578"/>
        <v>0</v>
      </c>
      <c r="BO290" s="45">
        <f>IF(AND(BJ290=BQ$6,BS289-BQ$1/(BQ$7-BQ$6+1)&gt;=0),ROUND(BQ$1/(BQ$7-BQ$6+1),0),IF(AND(SUM(BO$10:BO289)&gt;0,BS289-BO289&gt;=0),BO289,IF(AND(SUM(BO$10:BO289)&gt;0),BQ$1-SUM(BO$10:BO289),0)))</f>
        <v>0</v>
      </c>
      <c r="BP290" s="45">
        <f t="shared" si="660"/>
        <v>0</v>
      </c>
      <c r="BQ290" s="45">
        <f t="shared" si="661"/>
        <v>0</v>
      </c>
      <c r="BR290" s="45">
        <f t="shared" si="579"/>
        <v>0</v>
      </c>
      <c r="BS290" s="45">
        <f t="shared" si="662"/>
        <v>0</v>
      </c>
      <c r="BT290" s="45">
        <f>IF(AND(BR290&lt;&gt;0,SUM(BR$9:BR289)=0),ROUND(BQ$1*BQ$3,0),0)</f>
        <v>0</v>
      </c>
      <c r="BU290" s="18"/>
      <c r="BV290" s="38">
        <f>IF(SUM(CD$9:CD289)&gt;0.9,MAX(BV$9:BV289)+1,0)</f>
        <v>0</v>
      </c>
      <c r="BW290" s="44">
        <f t="shared" si="625"/>
        <v>0</v>
      </c>
      <c r="BX290" s="40">
        <f t="shared" si="626"/>
        <v>52351</v>
      </c>
      <c r="BY290" s="43">
        <f t="shared" si="597"/>
        <v>0</v>
      </c>
      <c r="BZ290" s="43">
        <f t="shared" si="580"/>
        <v>0</v>
      </c>
      <c r="CA290" s="45">
        <f>IF(AND(BV290=CC$6,CE289-CC$1/(CC$7-CC$6+1)&gt;=0),ROUND(CC$1/(CC$7-CC$6+1),0),IF(AND(SUM(CA$10:CA289)&gt;0,CE289-CA289&gt;=0),CA289,IF(AND(SUM(CA$10:CA289)&gt;0),CC$1-SUM(CA$10:CA289),0)))</f>
        <v>0</v>
      </c>
      <c r="CB290" s="45">
        <f t="shared" si="663"/>
        <v>0</v>
      </c>
      <c r="CC290" s="45">
        <f t="shared" si="664"/>
        <v>0</v>
      </c>
      <c r="CD290" s="45">
        <f t="shared" si="581"/>
        <v>0</v>
      </c>
      <c r="CE290" s="45">
        <f t="shared" si="665"/>
        <v>0</v>
      </c>
      <c r="CF290" s="45">
        <f>IF(AND(CD290&lt;&gt;0,SUM(CD$9:CD289)=0),ROUND(CC$1*CC$3,0),0)</f>
        <v>0</v>
      </c>
      <c r="CG290" s="18"/>
      <c r="CH290" s="38">
        <f>IF(SUM(CP$9:CP289)&gt;0.9,MAX(CH$9:CH289)+1,0)</f>
        <v>0</v>
      </c>
      <c r="CI290" s="44">
        <f t="shared" si="627"/>
        <v>0</v>
      </c>
      <c r="CJ290" s="40">
        <f t="shared" si="628"/>
        <v>52351</v>
      </c>
      <c r="CK290" s="43">
        <f t="shared" si="598"/>
        <v>0</v>
      </c>
      <c r="CL290" s="43">
        <f t="shared" si="582"/>
        <v>0</v>
      </c>
      <c r="CM290" s="45">
        <f>IF(AND(CH290=CO$6,CQ289-CO$1/(CO$7-CO$6+1)&gt;=0),ROUND(CO$1/(CO$7-CO$6+1),0),IF(AND(SUM(CM$10:CM289)&gt;0,CQ289-CM289&gt;=0),CM289,IF(AND(SUM(CM$10:CM289)&gt;0),CO$1-SUM(CM$10:CM289),0)))</f>
        <v>0</v>
      </c>
      <c r="CN290" s="45">
        <f t="shared" si="666"/>
        <v>0</v>
      </c>
      <c r="CO290" s="45">
        <f t="shared" si="667"/>
        <v>0</v>
      </c>
      <c r="CP290" s="45">
        <f t="shared" si="583"/>
        <v>0</v>
      </c>
      <c r="CQ290" s="45">
        <f t="shared" si="668"/>
        <v>0</v>
      </c>
      <c r="CR290" s="45">
        <f>IF(AND(CP290&lt;&gt;0,SUM(CP$9:CP289)=0),ROUND(CO$1*CO$3,0),0)</f>
        <v>0</v>
      </c>
      <c r="CS290" s="18"/>
      <c r="CT290" s="38">
        <f>IF(SUM(DB$9:DB289)&gt;0.9,MAX(CT$9:CT289)+1,0)</f>
        <v>0</v>
      </c>
      <c r="CU290" s="44">
        <f t="shared" si="629"/>
        <v>0</v>
      </c>
      <c r="CV290" s="40">
        <f t="shared" si="630"/>
        <v>52351</v>
      </c>
      <c r="CW290" s="43">
        <f t="shared" si="599"/>
        <v>0</v>
      </c>
      <c r="CX290" s="43">
        <f t="shared" si="584"/>
        <v>0</v>
      </c>
      <c r="CY290" s="45">
        <f>IF(AND(CT290=DA$6,DC289-DA$1/(DA$7-DA$6+1)&gt;=0),ROUND(DA$1/(DA$7-DA$6+1),0),IF(AND(SUM(CY$10:CY289)&gt;0,DC289-CY289&gt;=0),CY289,IF(AND(SUM(CY$10:CY289)&gt;0),DA$1-SUM(CY$10:CY289),0)))</f>
        <v>0</v>
      </c>
      <c r="CZ290" s="45">
        <f t="shared" si="669"/>
        <v>0</v>
      </c>
      <c r="DA290" s="45">
        <f t="shared" si="670"/>
        <v>0</v>
      </c>
      <c r="DB290" s="45">
        <f t="shared" si="585"/>
        <v>0</v>
      </c>
      <c r="DC290" s="45">
        <f t="shared" si="671"/>
        <v>0</v>
      </c>
      <c r="DD290" s="45">
        <f>IF(AND(DB290&lt;&gt;0,SUM(DB$9:DB289)=0),ROUND(DA$1*DA$3,0),0)</f>
        <v>0</v>
      </c>
      <c r="DE290" s="18"/>
      <c r="DF290" s="38">
        <f>IF(SUM(DN$9:DN289)&gt;0.9,MAX(DF$9:DF289)+1,0)</f>
        <v>0</v>
      </c>
      <c r="DG290" s="44">
        <f t="shared" si="631"/>
        <v>0</v>
      </c>
      <c r="DH290" s="40">
        <f t="shared" si="632"/>
        <v>52351</v>
      </c>
      <c r="DI290" s="43">
        <f t="shared" si="600"/>
        <v>0</v>
      </c>
      <c r="DJ290" s="43">
        <f t="shared" si="586"/>
        <v>0</v>
      </c>
      <c r="DK290" s="45">
        <f>IF(AND(DF290=DM$6,DO289-DM$1/(DM$7-DM$6+1)&gt;=0),ROUND(DM$1/(DM$7-DM$6+1),0),IF(AND(SUM(DK$10:DK289)&gt;0,DO289-DK289&gt;=0),DK289,IF(AND(SUM(DK$10:DK289)&gt;0),DM$1-SUM(DK$10:DK289),0)))</f>
        <v>0</v>
      </c>
      <c r="DL290" s="45">
        <f t="shared" si="672"/>
        <v>0</v>
      </c>
      <c r="DM290" s="45">
        <f t="shared" si="673"/>
        <v>0</v>
      </c>
      <c r="DN290" s="45">
        <f t="shared" si="587"/>
        <v>0</v>
      </c>
      <c r="DO290" s="45">
        <f t="shared" si="674"/>
        <v>0</v>
      </c>
      <c r="DP290" s="45">
        <f>IF(AND(DN290&lt;&gt;0,SUM(DN$9:DN289)=0),ROUND(DM$1*DM$3,0),0)</f>
        <v>0</v>
      </c>
      <c r="DQ290" s="18"/>
      <c r="DR290" s="38">
        <f>IF(SUM(DZ$9:DZ289)&gt;0.9,MAX(DR$9:DR289)+1,0)</f>
        <v>0</v>
      </c>
      <c r="DS290" s="44">
        <f t="shared" si="633"/>
        <v>0</v>
      </c>
      <c r="DT290" s="40">
        <f t="shared" si="634"/>
        <v>52351</v>
      </c>
      <c r="DU290" s="43">
        <f t="shared" si="601"/>
        <v>0</v>
      </c>
      <c r="DV290" s="43">
        <f t="shared" si="588"/>
        <v>0</v>
      </c>
      <c r="DW290" s="45">
        <f>IF(AND(DR290=DY$6,EA289-DY$1/(DY$7-DY$6+1)&gt;=0),ROUND(DY$1/(DY$7-DY$6+1),0),IF(AND(SUM(DW$10:DW289)&gt;0,EA289-DW289&gt;=0),DW289,IF(AND(SUM(DW$10:DW289)&gt;0),DY$1-SUM(DW$10:DW289),0)))</f>
        <v>0</v>
      </c>
      <c r="DX290" s="45">
        <f t="shared" si="675"/>
        <v>0</v>
      </c>
      <c r="DY290" s="45">
        <f t="shared" si="676"/>
        <v>0</v>
      </c>
      <c r="DZ290" s="45">
        <f t="shared" si="589"/>
        <v>0</v>
      </c>
      <c r="EA290" s="45">
        <f t="shared" si="677"/>
        <v>0</v>
      </c>
      <c r="EB290" s="45">
        <f>IF(AND(DZ290&lt;&gt;0,SUM(DZ$9:DZ289)=0),ROUND(DY$1*DY$3,0),0)</f>
        <v>0</v>
      </c>
      <c r="EC290" s="18"/>
      <c r="ED290" s="38">
        <f>IF(SUM(EL$9:EL289)&gt;0.9,MAX(ED$9:ED289)+1,0)</f>
        <v>0</v>
      </c>
      <c r="EE290" s="44">
        <f t="shared" si="635"/>
        <v>0</v>
      </c>
      <c r="EF290" s="40">
        <f t="shared" si="636"/>
        <v>52351</v>
      </c>
      <c r="EG290" s="43">
        <f t="shared" si="602"/>
        <v>0</v>
      </c>
      <c r="EH290" s="43">
        <f t="shared" si="590"/>
        <v>0</v>
      </c>
      <c r="EI290" s="45">
        <f>IF(AND(ED290=EK$6,EM289-EK$1/(EK$7-EK$6+1)&gt;=0),ROUND(EK$1/(EK$7-EK$6+1),0),IF(AND(SUM(EI$10:EI289)&gt;0,EM289-EI289&gt;=0),EI289,IF(AND(SUM(EI$10:EI289)&gt;0),EK$1-SUM(EI$10:EI289),0)))</f>
        <v>0</v>
      </c>
      <c r="EJ290" s="45">
        <f t="shared" si="678"/>
        <v>0</v>
      </c>
      <c r="EK290" s="45">
        <f t="shared" si="679"/>
        <v>0</v>
      </c>
      <c r="EL290" s="45">
        <f t="shared" si="591"/>
        <v>0</v>
      </c>
      <c r="EM290" s="45">
        <f t="shared" si="680"/>
        <v>0</v>
      </c>
      <c r="EN290" s="45">
        <f>IF(AND(EL290&lt;&gt;0,SUM(EL$9:EL289)=0),ROUND(EK$1*EK$3,0),0)</f>
        <v>0</v>
      </c>
      <c r="EO290" s="21"/>
      <c r="EP290" s="46">
        <f t="shared" si="697"/>
        <v>262</v>
      </c>
      <c r="EQ290" s="47">
        <f t="shared" si="681"/>
        <v>52351</v>
      </c>
      <c r="ER290" s="48">
        <f t="shared" si="568"/>
        <v>0</v>
      </c>
      <c r="ES290" s="48">
        <f t="shared" si="682"/>
        <v>0</v>
      </c>
      <c r="ET290" s="48">
        <f t="shared" si="683"/>
        <v>0</v>
      </c>
      <c r="EU290" s="48">
        <f t="shared" si="684"/>
        <v>0</v>
      </c>
      <c r="EV290" s="48">
        <f t="shared" si="685"/>
        <v>0</v>
      </c>
      <c r="EW290" s="48">
        <f t="shared" si="686"/>
        <v>0</v>
      </c>
      <c r="EX290" s="48">
        <f t="shared" si="687"/>
        <v>0</v>
      </c>
      <c r="EY290" s="48">
        <f t="shared" si="688"/>
        <v>0</v>
      </c>
      <c r="EZ290" s="48">
        <f t="shared" si="689"/>
        <v>0</v>
      </c>
      <c r="FA290" s="48">
        <f t="shared" si="690"/>
        <v>0</v>
      </c>
      <c r="FB290" s="48">
        <f t="shared" si="691"/>
        <v>0</v>
      </c>
      <c r="FC290" s="48">
        <f t="shared" si="692"/>
        <v>0</v>
      </c>
      <c r="FD290" s="48">
        <f t="shared" si="637"/>
        <v>0</v>
      </c>
      <c r="FE290" s="49">
        <f t="shared" si="613"/>
        <v>0</v>
      </c>
      <c r="FF290" s="49">
        <f t="shared" si="698"/>
        <v>0</v>
      </c>
      <c r="FG290" s="49">
        <f t="shared" si="699"/>
        <v>0</v>
      </c>
      <c r="FH290" s="49">
        <f t="shared" si="700"/>
        <v>0</v>
      </c>
      <c r="FI290" s="49">
        <f t="shared" si="701"/>
        <v>0</v>
      </c>
      <c r="FJ290" s="49">
        <f t="shared" si="702"/>
        <v>0</v>
      </c>
      <c r="FK290" s="49">
        <f t="shared" si="703"/>
        <v>0</v>
      </c>
      <c r="FL290" s="49">
        <f t="shared" si="704"/>
        <v>0</v>
      </c>
      <c r="FM290" s="49">
        <f t="shared" si="705"/>
        <v>0</v>
      </c>
      <c r="FN290" s="49">
        <f t="shared" si="693"/>
        <v>0</v>
      </c>
      <c r="FO290" s="49">
        <f t="shared" si="694"/>
        <v>0</v>
      </c>
      <c r="FP290" s="49">
        <f t="shared" si="695"/>
        <v>0</v>
      </c>
      <c r="FQ290" s="49">
        <f t="shared" si="696"/>
        <v>0</v>
      </c>
      <c r="FR290" s="49">
        <f t="shared" si="706"/>
        <v>0</v>
      </c>
      <c r="FS290" s="49">
        <f>IF(SUM(FF290:FF$298)=0,FF$299*FS$8/12,0)</f>
        <v>0</v>
      </c>
      <c r="FT290" s="49">
        <f>IF(SUM(FG290:FG$298)=0,FG$299*FT$8/12,0)</f>
        <v>0</v>
      </c>
      <c r="FU290" s="49">
        <f>IF(SUM(FH290:FH$298)=0,FH$299*FU$8/12,0)</f>
        <v>0</v>
      </c>
      <c r="FV290" s="49">
        <f>IF(SUM(FI290:FI$298)=0,FI$299*FV$8/12,0)</f>
        <v>0</v>
      </c>
      <c r="FW290" s="49">
        <f>IF(SUM(FJ290:FJ$298)=0,FJ$299*FW$8/12,0)</f>
        <v>0</v>
      </c>
      <c r="FX290" s="49">
        <f>IF(SUM(FK290:FK$298)=0,FK$299*FX$8/12,0)</f>
        <v>0</v>
      </c>
      <c r="FY290" s="49">
        <f>IF(SUM(FL290:FL$298)=0,FL$299*FY$8/12,0)</f>
        <v>0</v>
      </c>
      <c r="FZ290" s="49">
        <f>IF(SUM(FM290:FM$298)=0,FM$299*FZ$8/12,0)</f>
        <v>0</v>
      </c>
      <c r="GA290" s="49">
        <f>IF(SUM(FN290:FN$298)=0,FN$299*GA$8/12,0)</f>
        <v>0</v>
      </c>
      <c r="GB290" s="49">
        <f>IF(SUM(FO290:FO$298)=0,FO$299*GB$8/12,0)</f>
        <v>0</v>
      </c>
      <c r="GC290" s="49">
        <f>IF(SUM(FP290:FP$298)=0,FP$299*GC$8/12,0)</f>
        <v>0</v>
      </c>
      <c r="GD290" s="49">
        <f>IF(SUM(FQ290:FQ$298)=0,FQ$299*GD$8/12,0)</f>
        <v>0</v>
      </c>
      <c r="GE290" s="49">
        <f t="shared" si="707"/>
        <v>0</v>
      </c>
      <c r="GF290" s="49">
        <f t="shared" si="638"/>
        <v>0</v>
      </c>
      <c r="GG290" s="49">
        <f t="shared" si="641"/>
        <v>0</v>
      </c>
      <c r="GH290" s="49">
        <f t="shared" si="639"/>
        <v>0</v>
      </c>
      <c r="GI290" s="49">
        <f t="shared" si="642"/>
        <v>0</v>
      </c>
      <c r="GJ290" s="49">
        <f t="shared" si="640"/>
        <v>0</v>
      </c>
      <c r="GK290" s="21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  <c r="IW290" s="64"/>
      <c r="IX290" s="64"/>
      <c r="IY290" s="64"/>
      <c r="IZ290" s="64"/>
      <c r="JA290" s="64"/>
      <c r="JB290" s="64"/>
      <c r="JC290" s="64"/>
      <c r="JD290" s="64"/>
      <c r="JE290" s="64"/>
      <c r="JF290" s="64"/>
      <c r="JG290" s="64"/>
      <c r="JH290" s="64"/>
      <c r="JI290" s="64"/>
      <c r="JJ290" s="64"/>
      <c r="JK290" s="64"/>
      <c r="JL290" s="64"/>
      <c r="JM290" s="64"/>
      <c r="JN290" s="64"/>
      <c r="JO290" s="64"/>
      <c r="JP290" s="64"/>
      <c r="JQ290" s="64"/>
      <c r="JR290" s="64"/>
      <c r="JS290" s="64"/>
      <c r="JT290" s="64"/>
      <c r="JU290" s="64"/>
      <c r="JV290" s="64"/>
      <c r="JW290" s="64"/>
      <c r="JX290" s="64"/>
      <c r="JY290" s="64"/>
      <c r="JZ290" s="64"/>
      <c r="KA290" s="64"/>
      <c r="KB290" s="64"/>
      <c r="KC290" s="64"/>
      <c r="KD290" s="64"/>
      <c r="KE290" s="64"/>
      <c r="KF290" s="64"/>
      <c r="KG290" s="64"/>
      <c r="KH290" s="64"/>
      <c r="KI290" s="64"/>
      <c r="KJ290" s="64"/>
      <c r="KK290" s="64"/>
      <c r="KL290" s="64"/>
      <c r="KM290" s="64"/>
    </row>
    <row r="291" spans="1:495">
      <c r="A291" s="57"/>
      <c r="B291" s="38">
        <f>IF(SUM(J$9:J290)&gt;0.9,MAX(B$9:B290)+1,0)</f>
        <v>262</v>
      </c>
      <c r="C291" s="44">
        <f t="shared" si="614"/>
        <v>0</v>
      </c>
      <c r="D291" s="40">
        <v>52382</v>
      </c>
      <c r="E291" s="43">
        <f t="shared" si="643"/>
        <v>0</v>
      </c>
      <c r="F291" s="43">
        <f t="shared" si="644"/>
        <v>0</v>
      </c>
      <c r="G291" s="45">
        <f>IF(AND(B291=I$6,K290-I$1/(I$7-I$6+1)&gt;=0),ROUND(I$1/(I$7-I$6+1),0),IF(AND(SUM(G$10:G290)&gt;0,K290-G290&gt;=0),G290,IF(AND(SUM(G$10:G290)&gt;0),I$1-SUM(G$10:G290),0)))</f>
        <v>0</v>
      </c>
      <c r="H291" s="45">
        <f t="shared" si="645"/>
        <v>0</v>
      </c>
      <c r="I291" s="45">
        <f t="shared" si="646"/>
        <v>0</v>
      </c>
      <c r="J291" s="45">
        <f t="shared" si="569"/>
        <v>0</v>
      </c>
      <c r="K291" s="45">
        <f t="shared" si="647"/>
        <v>0</v>
      </c>
      <c r="L291" s="45">
        <f>IF(AND(J291&lt;&gt;0,SUM(J$9:J290)=0),ROUND(I$1*I$3,0),0)</f>
        <v>0</v>
      </c>
      <c r="M291" s="18"/>
      <c r="N291" s="38">
        <f>IF(SUM(V$9:V290)&gt;0.9,MAX(N$9:N290)+1,0)</f>
        <v>0</v>
      </c>
      <c r="O291" s="44">
        <f t="shared" si="615"/>
        <v>0</v>
      </c>
      <c r="P291" s="40">
        <f t="shared" si="616"/>
        <v>52382</v>
      </c>
      <c r="Q291" s="43">
        <f t="shared" si="592"/>
        <v>0</v>
      </c>
      <c r="R291" s="43">
        <f t="shared" si="570"/>
        <v>0</v>
      </c>
      <c r="S291" s="45">
        <f>IF(AND(N291=U$6,W290-U$1/(U$7-U$6+1)&gt;=0),ROUND(U$1/(U$7-U$6+1),0),IF(AND(SUM(S$10:S290)&gt;0,W290-S290&gt;=0),S290,IF(AND(SUM(S$10:S290)&gt;0),U$1-SUM(S$10:S290),0)))</f>
        <v>0</v>
      </c>
      <c r="T291" s="45">
        <f t="shared" si="648"/>
        <v>0</v>
      </c>
      <c r="U291" s="45">
        <f t="shared" si="649"/>
        <v>0</v>
      </c>
      <c r="V291" s="45">
        <f t="shared" si="571"/>
        <v>0</v>
      </c>
      <c r="W291" s="45">
        <f t="shared" si="650"/>
        <v>0</v>
      </c>
      <c r="X291" s="45">
        <f>IF(AND(V291&lt;&gt;0,SUM(V$9:V290)=0),ROUND(U$1*U$3,0),0)</f>
        <v>0</v>
      </c>
      <c r="Y291" s="18"/>
      <c r="Z291" s="38">
        <f>IF(SUM(AH$9:AH290)&gt;0.9,MAX(Z$9:Z290)+1,0)</f>
        <v>0</v>
      </c>
      <c r="AA291" s="44">
        <f t="shared" si="617"/>
        <v>0</v>
      </c>
      <c r="AB291" s="40">
        <f t="shared" si="618"/>
        <v>52382</v>
      </c>
      <c r="AC291" s="43">
        <f t="shared" si="593"/>
        <v>0</v>
      </c>
      <c r="AD291" s="43">
        <f t="shared" si="572"/>
        <v>0</v>
      </c>
      <c r="AE291" s="45">
        <f>IF(AND(Z291=AG$6,AI290-AG$1/(AG$7-AG$6+1)&gt;=0),ROUND(AG$1/(AG$7-AG$6+1),0),IF(AND(SUM(AE$10:AE290)&gt;0,AI290-AE290&gt;=0),AE290,IF(AND(SUM(AE$10:AE290)&gt;0),AG$1-SUM(AE$10:AE290),0)))</f>
        <v>0</v>
      </c>
      <c r="AF291" s="45">
        <f t="shared" si="651"/>
        <v>0</v>
      </c>
      <c r="AG291" s="45">
        <f t="shared" si="652"/>
        <v>0</v>
      </c>
      <c r="AH291" s="45">
        <f t="shared" si="573"/>
        <v>0</v>
      </c>
      <c r="AI291" s="45">
        <f t="shared" si="653"/>
        <v>0</v>
      </c>
      <c r="AJ291" s="45">
        <f>IF(AND(AH291&lt;&gt;0,SUM(AH$9:AH290)=0),ROUND(AG$1*AG$3,0),0)</f>
        <v>0</v>
      </c>
      <c r="AK291" s="18"/>
      <c r="AL291" s="38">
        <f>IF(SUM(AT$9:AT290)&gt;0.9,MAX(AL$9:AL290)+1,0)</f>
        <v>0</v>
      </c>
      <c r="AM291" s="44">
        <f t="shared" si="619"/>
        <v>0</v>
      </c>
      <c r="AN291" s="40">
        <f t="shared" si="620"/>
        <v>52382</v>
      </c>
      <c r="AO291" s="43">
        <f t="shared" si="594"/>
        <v>0</v>
      </c>
      <c r="AP291" s="43">
        <f t="shared" si="574"/>
        <v>0</v>
      </c>
      <c r="AQ291" s="45">
        <f>IF(AND(AL291=AS$6,AU290-AS$1/(AS$7-AS$6+1)&gt;=0),ROUND(AS$1/(AS$7-AS$6+1),0),IF(AND(SUM(AQ$10:AQ290)&gt;0,AU290-AQ290&gt;=0),AQ290,IF(AND(SUM(AQ$10:AQ290)&gt;0),AS$1-SUM(AQ$10:AQ290),0)))</f>
        <v>0</v>
      </c>
      <c r="AR291" s="45">
        <f t="shared" si="654"/>
        <v>0</v>
      </c>
      <c r="AS291" s="45">
        <f t="shared" si="655"/>
        <v>0</v>
      </c>
      <c r="AT291" s="45">
        <f t="shared" si="575"/>
        <v>0</v>
      </c>
      <c r="AU291" s="45">
        <f t="shared" si="656"/>
        <v>0</v>
      </c>
      <c r="AV291" s="45">
        <f>IF(AND(AT291&lt;&gt;0,SUM(AT$9:AT290)=0),ROUND(AS$1*AS$3,0),0)</f>
        <v>0</v>
      </c>
      <c r="AW291" s="18"/>
      <c r="AX291" s="38">
        <f>IF(SUM(BF$9:BF290)&gt;0.9,MAX(AX$9:AX290)+1,0)</f>
        <v>0</v>
      </c>
      <c r="AY291" s="44">
        <f t="shared" si="621"/>
        <v>0</v>
      </c>
      <c r="AZ291" s="40">
        <f t="shared" si="622"/>
        <v>52382</v>
      </c>
      <c r="BA291" s="43">
        <f t="shared" si="595"/>
        <v>0</v>
      </c>
      <c r="BB291" s="43">
        <f t="shared" si="576"/>
        <v>0</v>
      </c>
      <c r="BC291" s="45">
        <f>IF(AND(AX291=BE$6,BG290-BE$1/(BE$7-BE$6+1)&gt;=0),ROUND(BE$1/(BE$7-BE$6+1),0),IF(AND(SUM(BC$10:BC290)&gt;0,BG290-BC290&gt;=0),BC290,IF(AND(SUM(BC$10:BC290)&gt;0),BE$1-SUM(BC$10:BC290),0)))</f>
        <v>0</v>
      </c>
      <c r="BD291" s="45">
        <f t="shared" si="657"/>
        <v>0</v>
      </c>
      <c r="BE291" s="45">
        <f t="shared" si="658"/>
        <v>0</v>
      </c>
      <c r="BF291" s="45">
        <f t="shared" si="577"/>
        <v>0</v>
      </c>
      <c r="BG291" s="45">
        <f t="shared" si="659"/>
        <v>0</v>
      </c>
      <c r="BH291" s="45">
        <f>IF(AND(BF291&lt;&gt;0,SUM(BF$9:BF290)=0),ROUND(BE$1*BE$3,0),0)</f>
        <v>0</v>
      </c>
      <c r="BI291" s="18"/>
      <c r="BJ291" s="38">
        <f>IF(SUM(BR$9:BR290)&gt;0.9,MAX(BJ$9:BJ290)+1,0)</f>
        <v>0</v>
      </c>
      <c r="BK291" s="44">
        <f t="shared" si="623"/>
        <v>0</v>
      </c>
      <c r="BL291" s="40">
        <f t="shared" si="624"/>
        <v>52382</v>
      </c>
      <c r="BM291" s="43">
        <f t="shared" si="596"/>
        <v>0</v>
      </c>
      <c r="BN291" s="43">
        <f t="shared" si="578"/>
        <v>0</v>
      </c>
      <c r="BO291" s="45">
        <f>IF(AND(BJ291=BQ$6,BS290-BQ$1/(BQ$7-BQ$6+1)&gt;=0),ROUND(BQ$1/(BQ$7-BQ$6+1),0),IF(AND(SUM(BO$10:BO290)&gt;0,BS290-BO290&gt;=0),BO290,IF(AND(SUM(BO$10:BO290)&gt;0),BQ$1-SUM(BO$10:BO290),0)))</f>
        <v>0</v>
      </c>
      <c r="BP291" s="45">
        <f t="shared" si="660"/>
        <v>0</v>
      </c>
      <c r="BQ291" s="45">
        <f t="shared" si="661"/>
        <v>0</v>
      </c>
      <c r="BR291" s="45">
        <f t="shared" si="579"/>
        <v>0</v>
      </c>
      <c r="BS291" s="45">
        <f t="shared" si="662"/>
        <v>0</v>
      </c>
      <c r="BT291" s="45">
        <f>IF(AND(BR291&lt;&gt;0,SUM(BR$9:BR290)=0),ROUND(BQ$1*BQ$3,0),0)</f>
        <v>0</v>
      </c>
      <c r="BU291" s="18"/>
      <c r="BV291" s="38">
        <f>IF(SUM(CD$9:CD290)&gt;0.9,MAX(BV$9:BV290)+1,0)</f>
        <v>0</v>
      </c>
      <c r="BW291" s="44">
        <f t="shared" si="625"/>
        <v>0</v>
      </c>
      <c r="BX291" s="40">
        <f t="shared" si="626"/>
        <v>52382</v>
      </c>
      <c r="BY291" s="43">
        <f t="shared" si="597"/>
        <v>0</v>
      </c>
      <c r="BZ291" s="43">
        <f t="shared" si="580"/>
        <v>0</v>
      </c>
      <c r="CA291" s="45">
        <f>IF(AND(BV291=CC$6,CE290-CC$1/(CC$7-CC$6+1)&gt;=0),ROUND(CC$1/(CC$7-CC$6+1),0),IF(AND(SUM(CA$10:CA290)&gt;0,CE290-CA290&gt;=0),CA290,IF(AND(SUM(CA$10:CA290)&gt;0),CC$1-SUM(CA$10:CA290),0)))</f>
        <v>0</v>
      </c>
      <c r="CB291" s="45">
        <f t="shared" si="663"/>
        <v>0</v>
      </c>
      <c r="CC291" s="45">
        <f t="shared" si="664"/>
        <v>0</v>
      </c>
      <c r="CD291" s="45">
        <f t="shared" si="581"/>
        <v>0</v>
      </c>
      <c r="CE291" s="45">
        <f t="shared" si="665"/>
        <v>0</v>
      </c>
      <c r="CF291" s="45">
        <f>IF(AND(CD291&lt;&gt;0,SUM(CD$9:CD290)=0),ROUND(CC$1*CC$3,0),0)</f>
        <v>0</v>
      </c>
      <c r="CG291" s="18"/>
      <c r="CH291" s="38">
        <f>IF(SUM(CP$9:CP290)&gt;0.9,MAX(CH$9:CH290)+1,0)</f>
        <v>0</v>
      </c>
      <c r="CI291" s="44">
        <f t="shared" si="627"/>
        <v>0</v>
      </c>
      <c r="CJ291" s="40">
        <f t="shared" si="628"/>
        <v>52382</v>
      </c>
      <c r="CK291" s="43">
        <f t="shared" si="598"/>
        <v>0</v>
      </c>
      <c r="CL291" s="43">
        <f t="shared" si="582"/>
        <v>0</v>
      </c>
      <c r="CM291" s="45">
        <f>IF(AND(CH291=CO$6,CQ290-CO$1/(CO$7-CO$6+1)&gt;=0),ROUND(CO$1/(CO$7-CO$6+1),0),IF(AND(SUM(CM$10:CM290)&gt;0,CQ290-CM290&gt;=0),CM290,IF(AND(SUM(CM$10:CM290)&gt;0),CO$1-SUM(CM$10:CM290),0)))</f>
        <v>0</v>
      </c>
      <c r="CN291" s="45">
        <f t="shared" si="666"/>
        <v>0</v>
      </c>
      <c r="CO291" s="45">
        <f t="shared" si="667"/>
        <v>0</v>
      </c>
      <c r="CP291" s="45">
        <f t="shared" si="583"/>
        <v>0</v>
      </c>
      <c r="CQ291" s="45">
        <f t="shared" si="668"/>
        <v>0</v>
      </c>
      <c r="CR291" s="45">
        <f>IF(AND(CP291&lt;&gt;0,SUM(CP$9:CP290)=0),ROUND(CO$1*CO$3,0),0)</f>
        <v>0</v>
      </c>
      <c r="CS291" s="18"/>
      <c r="CT291" s="38">
        <f>IF(SUM(DB$9:DB290)&gt;0.9,MAX(CT$9:CT290)+1,0)</f>
        <v>0</v>
      </c>
      <c r="CU291" s="44">
        <f t="shared" si="629"/>
        <v>0</v>
      </c>
      <c r="CV291" s="40">
        <f t="shared" si="630"/>
        <v>52382</v>
      </c>
      <c r="CW291" s="43">
        <f t="shared" si="599"/>
        <v>0</v>
      </c>
      <c r="CX291" s="43">
        <f t="shared" si="584"/>
        <v>0</v>
      </c>
      <c r="CY291" s="45">
        <f>IF(AND(CT291=DA$6,DC290-DA$1/(DA$7-DA$6+1)&gt;=0),ROUND(DA$1/(DA$7-DA$6+1),0),IF(AND(SUM(CY$10:CY290)&gt;0,DC290-CY290&gt;=0),CY290,IF(AND(SUM(CY$10:CY290)&gt;0),DA$1-SUM(CY$10:CY290),0)))</f>
        <v>0</v>
      </c>
      <c r="CZ291" s="45">
        <f t="shared" si="669"/>
        <v>0</v>
      </c>
      <c r="DA291" s="45">
        <f t="shared" si="670"/>
        <v>0</v>
      </c>
      <c r="DB291" s="45">
        <f t="shared" si="585"/>
        <v>0</v>
      </c>
      <c r="DC291" s="45">
        <f t="shared" si="671"/>
        <v>0</v>
      </c>
      <c r="DD291" s="45">
        <f>IF(AND(DB291&lt;&gt;0,SUM(DB$9:DB290)=0),ROUND(DA$1*DA$3,0),0)</f>
        <v>0</v>
      </c>
      <c r="DE291" s="18"/>
      <c r="DF291" s="38">
        <f>IF(SUM(DN$9:DN290)&gt;0.9,MAX(DF$9:DF290)+1,0)</f>
        <v>0</v>
      </c>
      <c r="DG291" s="44">
        <f t="shared" si="631"/>
        <v>0</v>
      </c>
      <c r="DH291" s="40">
        <f t="shared" si="632"/>
        <v>52382</v>
      </c>
      <c r="DI291" s="43">
        <f t="shared" si="600"/>
        <v>0</v>
      </c>
      <c r="DJ291" s="43">
        <f t="shared" si="586"/>
        <v>0</v>
      </c>
      <c r="DK291" s="45">
        <f>IF(AND(DF291=DM$6,DO290-DM$1/(DM$7-DM$6+1)&gt;=0),ROUND(DM$1/(DM$7-DM$6+1),0),IF(AND(SUM(DK$10:DK290)&gt;0,DO290-DK290&gt;=0),DK290,IF(AND(SUM(DK$10:DK290)&gt;0),DM$1-SUM(DK$10:DK290),0)))</f>
        <v>0</v>
      </c>
      <c r="DL291" s="45">
        <f t="shared" si="672"/>
        <v>0</v>
      </c>
      <c r="DM291" s="45">
        <f t="shared" si="673"/>
        <v>0</v>
      </c>
      <c r="DN291" s="45">
        <f t="shared" si="587"/>
        <v>0</v>
      </c>
      <c r="DO291" s="45">
        <f t="shared" si="674"/>
        <v>0</v>
      </c>
      <c r="DP291" s="45">
        <f>IF(AND(DN291&lt;&gt;0,SUM(DN$9:DN290)=0),ROUND(DM$1*DM$3,0),0)</f>
        <v>0</v>
      </c>
      <c r="DQ291" s="18"/>
      <c r="DR291" s="38">
        <f>IF(SUM(DZ$9:DZ290)&gt;0.9,MAX(DR$9:DR290)+1,0)</f>
        <v>0</v>
      </c>
      <c r="DS291" s="44">
        <f t="shared" si="633"/>
        <v>0</v>
      </c>
      <c r="DT291" s="40">
        <f t="shared" si="634"/>
        <v>52382</v>
      </c>
      <c r="DU291" s="43">
        <f t="shared" si="601"/>
        <v>0</v>
      </c>
      <c r="DV291" s="43">
        <f t="shared" si="588"/>
        <v>0</v>
      </c>
      <c r="DW291" s="45">
        <f>IF(AND(DR291=DY$6,EA290-DY$1/(DY$7-DY$6+1)&gt;=0),ROUND(DY$1/(DY$7-DY$6+1),0),IF(AND(SUM(DW$10:DW290)&gt;0,EA290-DW290&gt;=0),DW290,IF(AND(SUM(DW$10:DW290)&gt;0),DY$1-SUM(DW$10:DW290),0)))</f>
        <v>0</v>
      </c>
      <c r="DX291" s="45">
        <f t="shared" si="675"/>
        <v>0</v>
      </c>
      <c r="DY291" s="45">
        <f t="shared" si="676"/>
        <v>0</v>
      </c>
      <c r="DZ291" s="45">
        <f t="shared" si="589"/>
        <v>0</v>
      </c>
      <c r="EA291" s="45">
        <f t="shared" si="677"/>
        <v>0</v>
      </c>
      <c r="EB291" s="45">
        <f>IF(AND(DZ291&lt;&gt;0,SUM(DZ$9:DZ290)=0),ROUND(DY$1*DY$3,0),0)</f>
        <v>0</v>
      </c>
      <c r="EC291" s="18"/>
      <c r="ED291" s="38">
        <f>IF(SUM(EL$9:EL290)&gt;0.9,MAX(ED$9:ED290)+1,0)</f>
        <v>0</v>
      </c>
      <c r="EE291" s="44">
        <f t="shared" si="635"/>
        <v>0</v>
      </c>
      <c r="EF291" s="40">
        <f t="shared" si="636"/>
        <v>52382</v>
      </c>
      <c r="EG291" s="43">
        <f t="shared" si="602"/>
        <v>0</v>
      </c>
      <c r="EH291" s="43">
        <f t="shared" si="590"/>
        <v>0</v>
      </c>
      <c r="EI291" s="45">
        <f>IF(AND(ED291=EK$6,EM290-EK$1/(EK$7-EK$6+1)&gt;=0),ROUND(EK$1/(EK$7-EK$6+1),0),IF(AND(SUM(EI$10:EI290)&gt;0,EM290-EI290&gt;=0),EI290,IF(AND(SUM(EI$10:EI290)&gt;0),EK$1-SUM(EI$10:EI290),0)))</f>
        <v>0</v>
      </c>
      <c r="EJ291" s="45">
        <f t="shared" si="678"/>
        <v>0</v>
      </c>
      <c r="EK291" s="45">
        <f t="shared" si="679"/>
        <v>0</v>
      </c>
      <c r="EL291" s="45">
        <f t="shared" si="591"/>
        <v>0</v>
      </c>
      <c r="EM291" s="45">
        <f t="shared" si="680"/>
        <v>0</v>
      </c>
      <c r="EN291" s="45">
        <f>IF(AND(EL291&lt;&gt;0,SUM(EL$9:EL290)=0),ROUND(EK$1*EK$3,0),0)</f>
        <v>0</v>
      </c>
      <c r="EO291" s="21"/>
      <c r="EP291" s="46">
        <f t="shared" si="697"/>
        <v>263</v>
      </c>
      <c r="EQ291" s="47">
        <f t="shared" si="681"/>
        <v>52382</v>
      </c>
      <c r="ER291" s="48">
        <f t="shared" si="568"/>
        <v>0</v>
      </c>
      <c r="ES291" s="48">
        <f t="shared" si="682"/>
        <v>0</v>
      </c>
      <c r="ET291" s="48">
        <f t="shared" si="683"/>
        <v>0</v>
      </c>
      <c r="EU291" s="48">
        <f t="shared" si="684"/>
        <v>0</v>
      </c>
      <c r="EV291" s="48">
        <f t="shared" si="685"/>
        <v>0</v>
      </c>
      <c r="EW291" s="48">
        <f t="shared" si="686"/>
        <v>0</v>
      </c>
      <c r="EX291" s="48">
        <f t="shared" si="687"/>
        <v>0</v>
      </c>
      <c r="EY291" s="48">
        <f t="shared" si="688"/>
        <v>0</v>
      </c>
      <c r="EZ291" s="48">
        <f t="shared" si="689"/>
        <v>0</v>
      </c>
      <c r="FA291" s="48">
        <f t="shared" si="690"/>
        <v>0</v>
      </c>
      <c r="FB291" s="48">
        <f t="shared" si="691"/>
        <v>0</v>
      </c>
      <c r="FC291" s="48">
        <f t="shared" si="692"/>
        <v>0</v>
      </c>
      <c r="FD291" s="48">
        <f t="shared" si="637"/>
        <v>0</v>
      </c>
      <c r="FE291" s="49">
        <f t="shared" si="613"/>
        <v>0</v>
      </c>
      <c r="FF291" s="49">
        <f t="shared" si="698"/>
        <v>0</v>
      </c>
      <c r="FG291" s="49">
        <f t="shared" si="699"/>
        <v>0</v>
      </c>
      <c r="FH291" s="49">
        <f t="shared" si="700"/>
        <v>0</v>
      </c>
      <c r="FI291" s="49">
        <f t="shared" si="701"/>
        <v>0</v>
      </c>
      <c r="FJ291" s="49">
        <f t="shared" si="702"/>
        <v>0</v>
      </c>
      <c r="FK291" s="49">
        <f t="shared" si="703"/>
        <v>0</v>
      </c>
      <c r="FL291" s="49">
        <f t="shared" si="704"/>
        <v>0</v>
      </c>
      <c r="FM291" s="49">
        <f t="shared" si="705"/>
        <v>0</v>
      </c>
      <c r="FN291" s="49">
        <f t="shared" si="693"/>
        <v>0</v>
      </c>
      <c r="FO291" s="49">
        <f t="shared" si="694"/>
        <v>0</v>
      </c>
      <c r="FP291" s="49">
        <f t="shared" si="695"/>
        <v>0</v>
      </c>
      <c r="FQ291" s="49">
        <f t="shared" si="696"/>
        <v>0</v>
      </c>
      <c r="FR291" s="49">
        <f t="shared" si="706"/>
        <v>0</v>
      </c>
      <c r="FS291" s="49">
        <f>IF(SUM(FF291:FF$298)=0,FF$299*FS$8/12,0)</f>
        <v>0</v>
      </c>
      <c r="FT291" s="49">
        <f>IF(SUM(FG291:FG$298)=0,FG$299*FT$8/12,0)</f>
        <v>0</v>
      </c>
      <c r="FU291" s="49">
        <f>IF(SUM(FH291:FH$298)=0,FH$299*FU$8/12,0)</f>
        <v>0</v>
      </c>
      <c r="FV291" s="49">
        <f>IF(SUM(FI291:FI$298)=0,FI$299*FV$8/12,0)</f>
        <v>0</v>
      </c>
      <c r="FW291" s="49">
        <f>IF(SUM(FJ291:FJ$298)=0,FJ$299*FW$8/12,0)</f>
        <v>0</v>
      </c>
      <c r="FX291" s="49">
        <f>IF(SUM(FK291:FK$298)=0,FK$299*FX$8/12,0)</f>
        <v>0</v>
      </c>
      <c r="FY291" s="49">
        <f>IF(SUM(FL291:FL$298)=0,FL$299*FY$8/12,0)</f>
        <v>0</v>
      </c>
      <c r="FZ291" s="49">
        <f>IF(SUM(FM291:FM$298)=0,FM$299*FZ$8/12,0)</f>
        <v>0</v>
      </c>
      <c r="GA291" s="49">
        <f>IF(SUM(FN291:FN$298)=0,FN$299*GA$8/12,0)</f>
        <v>0</v>
      </c>
      <c r="GB291" s="49">
        <f>IF(SUM(FO291:FO$298)=0,FO$299*GB$8/12,0)</f>
        <v>0</v>
      </c>
      <c r="GC291" s="49">
        <f>IF(SUM(FP291:FP$298)=0,FP$299*GC$8/12,0)</f>
        <v>0</v>
      </c>
      <c r="GD291" s="49">
        <f>IF(SUM(FQ291:FQ$298)=0,FQ$299*GD$8/12,0)</f>
        <v>0</v>
      </c>
      <c r="GE291" s="49">
        <f t="shared" si="707"/>
        <v>0</v>
      </c>
      <c r="GF291" s="49">
        <f t="shared" si="638"/>
        <v>0</v>
      </c>
      <c r="GG291" s="49">
        <f t="shared" si="641"/>
        <v>0</v>
      </c>
      <c r="GH291" s="49">
        <f t="shared" si="639"/>
        <v>0</v>
      </c>
      <c r="GI291" s="49">
        <f t="shared" si="642"/>
        <v>0</v>
      </c>
      <c r="GJ291" s="49">
        <f t="shared" si="640"/>
        <v>0</v>
      </c>
      <c r="GK291" s="21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  <c r="IW291" s="64"/>
      <c r="IX291" s="64"/>
      <c r="IY291" s="64"/>
      <c r="IZ291" s="64"/>
      <c r="JA291" s="64"/>
      <c r="JB291" s="64"/>
      <c r="JC291" s="64"/>
      <c r="JD291" s="64"/>
      <c r="JE291" s="64"/>
      <c r="JF291" s="64"/>
      <c r="JG291" s="64"/>
      <c r="JH291" s="64"/>
      <c r="JI291" s="64"/>
      <c r="JJ291" s="64"/>
      <c r="JK291" s="64"/>
      <c r="JL291" s="64"/>
      <c r="JM291" s="64"/>
      <c r="JN291" s="64"/>
      <c r="JO291" s="64"/>
      <c r="JP291" s="64"/>
      <c r="JQ291" s="64"/>
      <c r="JR291" s="64"/>
      <c r="JS291" s="64"/>
      <c r="JT291" s="64"/>
      <c r="JU291" s="64"/>
      <c r="JV291" s="64"/>
      <c r="JW291" s="64"/>
      <c r="JX291" s="64"/>
      <c r="JY291" s="64"/>
      <c r="JZ291" s="64"/>
      <c r="KA291" s="64"/>
      <c r="KB291" s="64"/>
      <c r="KC291" s="64"/>
      <c r="KD291" s="64"/>
      <c r="KE291" s="64"/>
      <c r="KF291" s="64"/>
      <c r="KG291" s="64"/>
      <c r="KH291" s="64"/>
      <c r="KI291" s="64"/>
      <c r="KJ291" s="64"/>
      <c r="KK291" s="64"/>
      <c r="KL291" s="64"/>
      <c r="KM291" s="64"/>
    </row>
    <row r="292" spans="1:495">
      <c r="A292" s="57"/>
      <c r="B292" s="38">
        <f>IF(SUM(J$9:J291)&gt;0.9,MAX(B$9:B291)+1,0)</f>
        <v>263</v>
      </c>
      <c r="C292" s="44">
        <f t="shared" si="614"/>
        <v>0</v>
      </c>
      <c r="D292" s="40">
        <v>52412</v>
      </c>
      <c r="E292" s="43">
        <f t="shared" si="643"/>
        <v>0</v>
      </c>
      <c r="F292" s="43">
        <f t="shared" si="644"/>
        <v>0</v>
      </c>
      <c r="G292" s="45">
        <f>IF(AND(B292=I$6,K291-I$1/(I$7-I$6+1)&gt;=0),ROUND(I$1/(I$7-I$6+1),0),IF(AND(SUM(G$10:G291)&gt;0,K291-G291&gt;=0),G291,IF(AND(SUM(G$10:G291)&gt;0),I$1-SUM(G$10:G291),0)))</f>
        <v>0</v>
      </c>
      <c r="H292" s="45">
        <f t="shared" si="645"/>
        <v>0</v>
      </c>
      <c r="I292" s="45">
        <f t="shared" si="646"/>
        <v>0</v>
      </c>
      <c r="J292" s="45">
        <f t="shared" si="569"/>
        <v>0</v>
      </c>
      <c r="K292" s="45">
        <f t="shared" si="647"/>
        <v>0</v>
      </c>
      <c r="L292" s="45">
        <f>IF(AND(J292&lt;&gt;0,SUM(J$9:J291)=0),ROUND(I$1*I$3,0),0)</f>
        <v>0</v>
      </c>
      <c r="M292" s="18"/>
      <c r="N292" s="38">
        <f>IF(SUM(V$9:V291)&gt;0.9,MAX(N$9:N291)+1,0)</f>
        <v>0</v>
      </c>
      <c r="O292" s="44">
        <f t="shared" si="615"/>
        <v>0</v>
      </c>
      <c r="P292" s="40">
        <f t="shared" si="616"/>
        <v>52412</v>
      </c>
      <c r="Q292" s="43">
        <f t="shared" si="592"/>
        <v>0</v>
      </c>
      <c r="R292" s="43">
        <f t="shared" si="570"/>
        <v>0</v>
      </c>
      <c r="S292" s="45">
        <f>IF(AND(N292=U$6,W291-U$1/(U$7-U$6+1)&gt;=0),ROUND(U$1/(U$7-U$6+1),0),IF(AND(SUM(S$10:S291)&gt;0,W291-S291&gt;=0),S291,IF(AND(SUM(S$10:S291)&gt;0),U$1-SUM(S$10:S291),0)))</f>
        <v>0</v>
      </c>
      <c r="T292" s="45">
        <f t="shared" si="648"/>
        <v>0</v>
      </c>
      <c r="U292" s="45">
        <f t="shared" si="649"/>
        <v>0</v>
      </c>
      <c r="V292" s="45">
        <f t="shared" si="571"/>
        <v>0</v>
      </c>
      <c r="W292" s="45">
        <f t="shared" si="650"/>
        <v>0</v>
      </c>
      <c r="X292" s="45">
        <f>IF(AND(V292&lt;&gt;0,SUM(V$9:V291)=0),ROUND(U$1*U$3,0),0)</f>
        <v>0</v>
      </c>
      <c r="Y292" s="18"/>
      <c r="Z292" s="38">
        <f>IF(SUM(AH$9:AH291)&gt;0.9,MAX(Z$9:Z291)+1,0)</f>
        <v>0</v>
      </c>
      <c r="AA292" s="44">
        <f t="shared" si="617"/>
        <v>0</v>
      </c>
      <c r="AB292" s="40">
        <f t="shared" si="618"/>
        <v>52412</v>
      </c>
      <c r="AC292" s="43">
        <f t="shared" si="593"/>
        <v>0</v>
      </c>
      <c r="AD292" s="43">
        <f t="shared" si="572"/>
        <v>0</v>
      </c>
      <c r="AE292" s="45">
        <f>IF(AND(Z292=AG$6,AI291-AG$1/(AG$7-AG$6+1)&gt;=0),ROUND(AG$1/(AG$7-AG$6+1),0),IF(AND(SUM(AE$10:AE291)&gt;0,AI291-AE291&gt;=0),AE291,IF(AND(SUM(AE$10:AE291)&gt;0),AG$1-SUM(AE$10:AE291),0)))</f>
        <v>0</v>
      </c>
      <c r="AF292" s="45">
        <f t="shared" si="651"/>
        <v>0</v>
      </c>
      <c r="AG292" s="45">
        <f t="shared" si="652"/>
        <v>0</v>
      </c>
      <c r="AH292" s="45">
        <f t="shared" si="573"/>
        <v>0</v>
      </c>
      <c r="AI292" s="45">
        <f t="shared" si="653"/>
        <v>0</v>
      </c>
      <c r="AJ292" s="45">
        <f>IF(AND(AH292&lt;&gt;0,SUM(AH$9:AH291)=0),ROUND(AG$1*AG$3,0),0)</f>
        <v>0</v>
      </c>
      <c r="AK292" s="18"/>
      <c r="AL292" s="38">
        <f>IF(SUM(AT$9:AT291)&gt;0.9,MAX(AL$9:AL291)+1,0)</f>
        <v>0</v>
      </c>
      <c r="AM292" s="44">
        <f t="shared" si="619"/>
        <v>0</v>
      </c>
      <c r="AN292" s="40">
        <f t="shared" si="620"/>
        <v>52412</v>
      </c>
      <c r="AO292" s="43">
        <f t="shared" si="594"/>
        <v>0</v>
      </c>
      <c r="AP292" s="43">
        <f t="shared" si="574"/>
        <v>0</v>
      </c>
      <c r="AQ292" s="45">
        <f>IF(AND(AL292=AS$6,AU291-AS$1/(AS$7-AS$6+1)&gt;=0),ROUND(AS$1/(AS$7-AS$6+1),0),IF(AND(SUM(AQ$10:AQ291)&gt;0,AU291-AQ291&gt;=0),AQ291,IF(AND(SUM(AQ$10:AQ291)&gt;0),AS$1-SUM(AQ$10:AQ291),0)))</f>
        <v>0</v>
      </c>
      <c r="AR292" s="45">
        <f t="shared" si="654"/>
        <v>0</v>
      </c>
      <c r="AS292" s="45">
        <f t="shared" si="655"/>
        <v>0</v>
      </c>
      <c r="AT292" s="45">
        <f t="shared" si="575"/>
        <v>0</v>
      </c>
      <c r="AU292" s="45">
        <f t="shared" si="656"/>
        <v>0</v>
      </c>
      <c r="AV292" s="45">
        <f>IF(AND(AT292&lt;&gt;0,SUM(AT$9:AT291)=0),ROUND(AS$1*AS$3,0),0)</f>
        <v>0</v>
      </c>
      <c r="AW292" s="18"/>
      <c r="AX292" s="38">
        <f>IF(SUM(BF$9:BF291)&gt;0.9,MAX(AX$9:AX291)+1,0)</f>
        <v>0</v>
      </c>
      <c r="AY292" s="44">
        <f t="shared" si="621"/>
        <v>0</v>
      </c>
      <c r="AZ292" s="40">
        <f t="shared" si="622"/>
        <v>52412</v>
      </c>
      <c r="BA292" s="43">
        <f t="shared" si="595"/>
        <v>0</v>
      </c>
      <c r="BB292" s="43">
        <f t="shared" si="576"/>
        <v>0</v>
      </c>
      <c r="BC292" s="45">
        <f>IF(AND(AX292=BE$6,BG291-BE$1/(BE$7-BE$6+1)&gt;=0),ROUND(BE$1/(BE$7-BE$6+1),0),IF(AND(SUM(BC$10:BC291)&gt;0,BG291-BC291&gt;=0),BC291,IF(AND(SUM(BC$10:BC291)&gt;0),BE$1-SUM(BC$10:BC291),0)))</f>
        <v>0</v>
      </c>
      <c r="BD292" s="45">
        <f t="shared" si="657"/>
        <v>0</v>
      </c>
      <c r="BE292" s="45">
        <f t="shared" si="658"/>
        <v>0</v>
      </c>
      <c r="BF292" s="45">
        <f t="shared" si="577"/>
        <v>0</v>
      </c>
      <c r="BG292" s="45">
        <f t="shared" si="659"/>
        <v>0</v>
      </c>
      <c r="BH292" s="45">
        <f>IF(AND(BF292&lt;&gt;0,SUM(BF$9:BF291)=0),ROUND(BE$1*BE$3,0),0)</f>
        <v>0</v>
      </c>
      <c r="BI292" s="18"/>
      <c r="BJ292" s="38">
        <f>IF(SUM(BR$9:BR291)&gt;0.9,MAX(BJ$9:BJ291)+1,0)</f>
        <v>0</v>
      </c>
      <c r="BK292" s="44">
        <f t="shared" si="623"/>
        <v>0</v>
      </c>
      <c r="BL292" s="40">
        <f t="shared" si="624"/>
        <v>52412</v>
      </c>
      <c r="BM292" s="43">
        <f t="shared" si="596"/>
        <v>0</v>
      </c>
      <c r="BN292" s="43">
        <f t="shared" si="578"/>
        <v>0</v>
      </c>
      <c r="BO292" s="45">
        <f>IF(AND(BJ292=BQ$6,BS291-BQ$1/(BQ$7-BQ$6+1)&gt;=0),ROUND(BQ$1/(BQ$7-BQ$6+1),0),IF(AND(SUM(BO$10:BO291)&gt;0,BS291-BO291&gt;=0),BO291,IF(AND(SUM(BO$10:BO291)&gt;0),BQ$1-SUM(BO$10:BO291),0)))</f>
        <v>0</v>
      </c>
      <c r="BP292" s="45">
        <f t="shared" si="660"/>
        <v>0</v>
      </c>
      <c r="BQ292" s="45">
        <f t="shared" si="661"/>
        <v>0</v>
      </c>
      <c r="BR292" s="45">
        <f t="shared" si="579"/>
        <v>0</v>
      </c>
      <c r="BS292" s="45">
        <f t="shared" si="662"/>
        <v>0</v>
      </c>
      <c r="BT292" s="45">
        <f>IF(AND(BR292&lt;&gt;0,SUM(BR$9:BR291)=0),ROUND(BQ$1*BQ$3,0),0)</f>
        <v>0</v>
      </c>
      <c r="BU292" s="18"/>
      <c r="BV292" s="38">
        <f>IF(SUM(CD$9:CD291)&gt;0.9,MAX(BV$9:BV291)+1,0)</f>
        <v>0</v>
      </c>
      <c r="BW292" s="44">
        <f t="shared" si="625"/>
        <v>0</v>
      </c>
      <c r="BX292" s="40">
        <f t="shared" si="626"/>
        <v>52412</v>
      </c>
      <c r="BY292" s="43">
        <f t="shared" si="597"/>
        <v>0</v>
      </c>
      <c r="BZ292" s="43">
        <f t="shared" si="580"/>
        <v>0</v>
      </c>
      <c r="CA292" s="45">
        <f>IF(AND(BV292=CC$6,CE291-CC$1/(CC$7-CC$6+1)&gt;=0),ROUND(CC$1/(CC$7-CC$6+1),0),IF(AND(SUM(CA$10:CA291)&gt;0,CE291-CA291&gt;=0),CA291,IF(AND(SUM(CA$10:CA291)&gt;0),CC$1-SUM(CA$10:CA291),0)))</f>
        <v>0</v>
      </c>
      <c r="CB292" s="45">
        <f t="shared" si="663"/>
        <v>0</v>
      </c>
      <c r="CC292" s="45">
        <f t="shared" si="664"/>
        <v>0</v>
      </c>
      <c r="CD292" s="45">
        <f t="shared" si="581"/>
        <v>0</v>
      </c>
      <c r="CE292" s="45">
        <f t="shared" si="665"/>
        <v>0</v>
      </c>
      <c r="CF292" s="45">
        <f>IF(AND(CD292&lt;&gt;0,SUM(CD$9:CD291)=0),ROUND(CC$1*CC$3,0),0)</f>
        <v>0</v>
      </c>
      <c r="CG292" s="18"/>
      <c r="CH292" s="38">
        <f>IF(SUM(CP$9:CP291)&gt;0.9,MAX(CH$9:CH291)+1,0)</f>
        <v>0</v>
      </c>
      <c r="CI292" s="44">
        <f t="shared" si="627"/>
        <v>0</v>
      </c>
      <c r="CJ292" s="40">
        <f t="shared" si="628"/>
        <v>52412</v>
      </c>
      <c r="CK292" s="43">
        <f t="shared" si="598"/>
        <v>0</v>
      </c>
      <c r="CL292" s="43">
        <f t="shared" si="582"/>
        <v>0</v>
      </c>
      <c r="CM292" s="45">
        <f>IF(AND(CH292=CO$6,CQ291-CO$1/(CO$7-CO$6+1)&gt;=0),ROUND(CO$1/(CO$7-CO$6+1),0),IF(AND(SUM(CM$10:CM291)&gt;0,CQ291-CM291&gt;=0),CM291,IF(AND(SUM(CM$10:CM291)&gt;0),CO$1-SUM(CM$10:CM291),0)))</f>
        <v>0</v>
      </c>
      <c r="CN292" s="45">
        <f t="shared" si="666"/>
        <v>0</v>
      </c>
      <c r="CO292" s="45">
        <f t="shared" si="667"/>
        <v>0</v>
      </c>
      <c r="CP292" s="45">
        <f t="shared" si="583"/>
        <v>0</v>
      </c>
      <c r="CQ292" s="45">
        <f t="shared" si="668"/>
        <v>0</v>
      </c>
      <c r="CR292" s="45">
        <f>IF(AND(CP292&lt;&gt;0,SUM(CP$9:CP291)=0),ROUND(CO$1*CO$3,0),0)</f>
        <v>0</v>
      </c>
      <c r="CS292" s="18"/>
      <c r="CT292" s="38">
        <f>IF(SUM(DB$9:DB291)&gt;0.9,MAX(CT$9:CT291)+1,0)</f>
        <v>0</v>
      </c>
      <c r="CU292" s="44">
        <f t="shared" si="629"/>
        <v>0</v>
      </c>
      <c r="CV292" s="40">
        <f t="shared" si="630"/>
        <v>52412</v>
      </c>
      <c r="CW292" s="43">
        <f t="shared" si="599"/>
        <v>0</v>
      </c>
      <c r="CX292" s="43">
        <f t="shared" si="584"/>
        <v>0</v>
      </c>
      <c r="CY292" s="45">
        <f>IF(AND(CT292=DA$6,DC291-DA$1/(DA$7-DA$6+1)&gt;=0),ROUND(DA$1/(DA$7-DA$6+1),0),IF(AND(SUM(CY$10:CY291)&gt;0,DC291-CY291&gt;=0),CY291,IF(AND(SUM(CY$10:CY291)&gt;0),DA$1-SUM(CY$10:CY291),0)))</f>
        <v>0</v>
      </c>
      <c r="CZ292" s="45">
        <f t="shared" si="669"/>
        <v>0</v>
      </c>
      <c r="DA292" s="45">
        <f t="shared" si="670"/>
        <v>0</v>
      </c>
      <c r="DB292" s="45">
        <f t="shared" si="585"/>
        <v>0</v>
      </c>
      <c r="DC292" s="45">
        <f t="shared" si="671"/>
        <v>0</v>
      </c>
      <c r="DD292" s="45">
        <f>IF(AND(DB292&lt;&gt;0,SUM(DB$9:DB291)=0),ROUND(DA$1*DA$3,0),0)</f>
        <v>0</v>
      </c>
      <c r="DE292" s="18"/>
      <c r="DF292" s="38">
        <f>IF(SUM(DN$9:DN291)&gt;0.9,MAX(DF$9:DF291)+1,0)</f>
        <v>0</v>
      </c>
      <c r="DG292" s="44">
        <f t="shared" si="631"/>
        <v>0</v>
      </c>
      <c r="DH292" s="40">
        <f t="shared" si="632"/>
        <v>52412</v>
      </c>
      <c r="DI292" s="43">
        <f t="shared" si="600"/>
        <v>0</v>
      </c>
      <c r="DJ292" s="43">
        <f t="shared" si="586"/>
        <v>0</v>
      </c>
      <c r="DK292" s="45">
        <f>IF(AND(DF292=DM$6,DO291-DM$1/(DM$7-DM$6+1)&gt;=0),ROUND(DM$1/(DM$7-DM$6+1),0),IF(AND(SUM(DK$10:DK291)&gt;0,DO291-DK291&gt;=0),DK291,IF(AND(SUM(DK$10:DK291)&gt;0),DM$1-SUM(DK$10:DK291),0)))</f>
        <v>0</v>
      </c>
      <c r="DL292" s="45">
        <f t="shared" si="672"/>
        <v>0</v>
      </c>
      <c r="DM292" s="45">
        <f t="shared" si="673"/>
        <v>0</v>
      </c>
      <c r="DN292" s="45">
        <f t="shared" si="587"/>
        <v>0</v>
      </c>
      <c r="DO292" s="45">
        <f t="shared" si="674"/>
        <v>0</v>
      </c>
      <c r="DP292" s="45">
        <f>IF(AND(DN292&lt;&gt;0,SUM(DN$9:DN291)=0),ROUND(DM$1*DM$3,0),0)</f>
        <v>0</v>
      </c>
      <c r="DQ292" s="18"/>
      <c r="DR292" s="38">
        <f>IF(SUM(DZ$9:DZ291)&gt;0.9,MAX(DR$9:DR291)+1,0)</f>
        <v>0</v>
      </c>
      <c r="DS292" s="44">
        <f t="shared" si="633"/>
        <v>0</v>
      </c>
      <c r="DT292" s="40">
        <f t="shared" si="634"/>
        <v>52412</v>
      </c>
      <c r="DU292" s="43">
        <f t="shared" si="601"/>
        <v>0</v>
      </c>
      <c r="DV292" s="43">
        <f t="shared" si="588"/>
        <v>0</v>
      </c>
      <c r="DW292" s="45">
        <f>IF(AND(DR292=DY$6,EA291-DY$1/(DY$7-DY$6+1)&gt;=0),ROUND(DY$1/(DY$7-DY$6+1),0),IF(AND(SUM(DW$10:DW291)&gt;0,EA291-DW291&gt;=0),DW291,IF(AND(SUM(DW$10:DW291)&gt;0),DY$1-SUM(DW$10:DW291),0)))</f>
        <v>0</v>
      </c>
      <c r="DX292" s="45">
        <f t="shared" si="675"/>
        <v>0</v>
      </c>
      <c r="DY292" s="45">
        <f t="shared" si="676"/>
        <v>0</v>
      </c>
      <c r="DZ292" s="45">
        <f t="shared" si="589"/>
        <v>0</v>
      </c>
      <c r="EA292" s="45">
        <f t="shared" si="677"/>
        <v>0</v>
      </c>
      <c r="EB292" s="45">
        <f>IF(AND(DZ292&lt;&gt;0,SUM(DZ$9:DZ291)=0),ROUND(DY$1*DY$3,0),0)</f>
        <v>0</v>
      </c>
      <c r="EC292" s="18"/>
      <c r="ED292" s="38">
        <f>IF(SUM(EL$9:EL291)&gt;0.9,MAX(ED$9:ED291)+1,0)</f>
        <v>0</v>
      </c>
      <c r="EE292" s="44">
        <f t="shared" si="635"/>
        <v>0</v>
      </c>
      <c r="EF292" s="40">
        <f t="shared" si="636"/>
        <v>52412</v>
      </c>
      <c r="EG292" s="43">
        <f t="shared" si="602"/>
        <v>0</v>
      </c>
      <c r="EH292" s="43">
        <f t="shared" si="590"/>
        <v>0</v>
      </c>
      <c r="EI292" s="45">
        <f>IF(AND(ED292=EK$6,EM291-EK$1/(EK$7-EK$6+1)&gt;=0),ROUND(EK$1/(EK$7-EK$6+1),0),IF(AND(SUM(EI$10:EI291)&gt;0,EM291-EI291&gt;=0),EI291,IF(AND(SUM(EI$10:EI291)&gt;0),EK$1-SUM(EI$10:EI291),0)))</f>
        <v>0</v>
      </c>
      <c r="EJ292" s="45">
        <f t="shared" si="678"/>
        <v>0</v>
      </c>
      <c r="EK292" s="45">
        <f t="shared" si="679"/>
        <v>0</v>
      </c>
      <c r="EL292" s="45">
        <f t="shared" si="591"/>
        <v>0</v>
      </c>
      <c r="EM292" s="45">
        <f t="shared" si="680"/>
        <v>0</v>
      </c>
      <c r="EN292" s="45">
        <f>IF(AND(EL292&lt;&gt;0,SUM(EL$9:EL291)=0),ROUND(EK$1*EK$3,0),0)</f>
        <v>0</v>
      </c>
      <c r="EO292" s="21"/>
      <c r="EP292" s="46">
        <f t="shared" si="697"/>
        <v>264</v>
      </c>
      <c r="EQ292" s="47">
        <f t="shared" si="681"/>
        <v>52412</v>
      </c>
      <c r="ER292" s="48">
        <f t="shared" si="568"/>
        <v>0</v>
      </c>
      <c r="ES292" s="48">
        <f t="shared" si="682"/>
        <v>0</v>
      </c>
      <c r="ET292" s="48">
        <f t="shared" si="683"/>
        <v>0</v>
      </c>
      <c r="EU292" s="48">
        <f t="shared" si="684"/>
        <v>0</v>
      </c>
      <c r="EV292" s="48">
        <f t="shared" si="685"/>
        <v>0</v>
      </c>
      <c r="EW292" s="48">
        <f t="shared" si="686"/>
        <v>0</v>
      </c>
      <c r="EX292" s="48">
        <f t="shared" si="687"/>
        <v>0</v>
      </c>
      <c r="EY292" s="48">
        <f t="shared" si="688"/>
        <v>0</v>
      </c>
      <c r="EZ292" s="48">
        <f t="shared" si="689"/>
        <v>0</v>
      </c>
      <c r="FA292" s="48">
        <f t="shared" si="690"/>
        <v>0</v>
      </c>
      <c r="FB292" s="48">
        <f t="shared" si="691"/>
        <v>0</v>
      </c>
      <c r="FC292" s="48">
        <f t="shared" si="692"/>
        <v>0</v>
      </c>
      <c r="FD292" s="48">
        <f t="shared" si="637"/>
        <v>0</v>
      </c>
      <c r="FE292" s="49">
        <f t="shared" si="613"/>
        <v>0</v>
      </c>
      <c r="FF292" s="49">
        <f t="shared" si="698"/>
        <v>0</v>
      </c>
      <c r="FG292" s="49">
        <f t="shared" si="699"/>
        <v>0</v>
      </c>
      <c r="FH292" s="49">
        <f t="shared" si="700"/>
        <v>0</v>
      </c>
      <c r="FI292" s="49">
        <f t="shared" si="701"/>
        <v>0</v>
      </c>
      <c r="FJ292" s="49">
        <f t="shared" si="702"/>
        <v>0</v>
      </c>
      <c r="FK292" s="49">
        <f t="shared" si="703"/>
        <v>0</v>
      </c>
      <c r="FL292" s="49">
        <f t="shared" si="704"/>
        <v>0</v>
      </c>
      <c r="FM292" s="49">
        <f t="shared" si="705"/>
        <v>0</v>
      </c>
      <c r="FN292" s="49">
        <f t="shared" si="693"/>
        <v>0</v>
      </c>
      <c r="FO292" s="49">
        <f t="shared" si="694"/>
        <v>0</v>
      </c>
      <c r="FP292" s="49">
        <f t="shared" si="695"/>
        <v>0</v>
      </c>
      <c r="FQ292" s="49">
        <f t="shared" si="696"/>
        <v>0</v>
      </c>
      <c r="FR292" s="49">
        <f t="shared" si="706"/>
        <v>0</v>
      </c>
      <c r="FS292" s="49">
        <f>IF(SUM(FF292:FF$298)=0,FF$299*FS$8/12,0)</f>
        <v>0</v>
      </c>
      <c r="FT292" s="49">
        <f>IF(SUM(FG292:FG$298)=0,FG$299*FT$8/12,0)</f>
        <v>0</v>
      </c>
      <c r="FU292" s="49">
        <f>IF(SUM(FH292:FH$298)=0,FH$299*FU$8/12,0)</f>
        <v>0</v>
      </c>
      <c r="FV292" s="49">
        <f>IF(SUM(FI292:FI$298)=0,FI$299*FV$8/12,0)</f>
        <v>0</v>
      </c>
      <c r="FW292" s="49">
        <f>IF(SUM(FJ292:FJ$298)=0,FJ$299*FW$8/12,0)</f>
        <v>0</v>
      </c>
      <c r="FX292" s="49">
        <f>IF(SUM(FK292:FK$298)=0,FK$299*FX$8/12,0)</f>
        <v>0</v>
      </c>
      <c r="FY292" s="49">
        <f>IF(SUM(FL292:FL$298)=0,FL$299*FY$8/12,0)</f>
        <v>0</v>
      </c>
      <c r="FZ292" s="49">
        <f>IF(SUM(FM292:FM$298)=0,FM$299*FZ$8/12,0)</f>
        <v>0</v>
      </c>
      <c r="GA292" s="49">
        <f>IF(SUM(FN292:FN$298)=0,FN$299*GA$8/12,0)</f>
        <v>0</v>
      </c>
      <c r="GB292" s="49">
        <f>IF(SUM(FO292:FO$298)=0,FO$299*GB$8/12,0)</f>
        <v>0</v>
      </c>
      <c r="GC292" s="49">
        <f>IF(SUM(FP292:FP$298)=0,FP$299*GC$8/12,0)</f>
        <v>0</v>
      </c>
      <c r="GD292" s="49">
        <f>IF(SUM(FQ292:FQ$298)=0,FQ$299*GD$8/12,0)</f>
        <v>0</v>
      </c>
      <c r="GE292" s="49">
        <f t="shared" si="707"/>
        <v>0</v>
      </c>
      <c r="GF292" s="49">
        <f t="shared" si="638"/>
        <v>0</v>
      </c>
      <c r="GG292" s="49">
        <f t="shared" si="641"/>
        <v>0</v>
      </c>
      <c r="GH292" s="49">
        <f t="shared" si="639"/>
        <v>0</v>
      </c>
      <c r="GI292" s="49">
        <f t="shared" si="642"/>
        <v>0</v>
      </c>
      <c r="GJ292" s="49">
        <f t="shared" si="640"/>
        <v>0</v>
      </c>
      <c r="GK292" s="21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  <c r="IN292" s="64"/>
      <c r="IO292" s="64"/>
      <c r="IP292" s="64"/>
      <c r="IQ292" s="64"/>
      <c r="IR292" s="64"/>
      <c r="IS292" s="64"/>
      <c r="IT292" s="64"/>
      <c r="IU292" s="64"/>
      <c r="IV292" s="64"/>
      <c r="IW292" s="64"/>
      <c r="IX292" s="64"/>
      <c r="IY292" s="64"/>
      <c r="IZ292" s="64"/>
      <c r="JA292" s="64"/>
      <c r="JB292" s="64"/>
      <c r="JC292" s="64"/>
      <c r="JD292" s="64"/>
      <c r="JE292" s="64"/>
      <c r="JF292" s="64"/>
      <c r="JG292" s="64"/>
      <c r="JH292" s="64"/>
      <c r="JI292" s="64"/>
      <c r="JJ292" s="64"/>
      <c r="JK292" s="64"/>
      <c r="JL292" s="64"/>
      <c r="JM292" s="64"/>
      <c r="JN292" s="64"/>
      <c r="JO292" s="64"/>
      <c r="JP292" s="64"/>
      <c r="JQ292" s="64"/>
      <c r="JR292" s="64"/>
      <c r="JS292" s="64"/>
      <c r="JT292" s="64"/>
      <c r="JU292" s="64"/>
      <c r="JV292" s="64"/>
      <c r="JW292" s="64"/>
      <c r="JX292" s="64"/>
      <c r="JY292" s="64"/>
      <c r="JZ292" s="64"/>
      <c r="KA292" s="64"/>
      <c r="KB292" s="64"/>
      <c r="KC292" s="64"/>
      <c r="KD292" s="64"/>
      <c r="KE292" s="64"/>
      <c r="KF292" s="64"/>
      <c r="KG292" s="64"/>
      <c r="KH292" s="64"/>
      <c r="KI292" s="64"/>
      <c r="KJ292" s="64"/>
      <c r="KK292" s="64"/>
      <c r="KL292" s="64"/>
      <c r="KM292" s="64"/>
    </row>
    <row r="293" spans="1:495" ht="10.5" customHeight="1">
      <c r="A293" s="57"/>
      <c r="B293" s="38">
        <f>IF(SUM(J$9:J292)&gt;0.9,MAX(B$9:B292)+1,0)</f>
        <v>264</v>
      </c>
      <c r="C293" s="44">
        <f t="shared" si="614"/>
        <v>0</v>
      </c>
      <c r="D293" s="40">
        <v>52443</v>
      </c>
      <c r="E293" s="43">
        <f t="shared" si="643"/>
        <v>0</v>
      </c>
      <c r="F293" s="43">
        <f t="shared" si="644"/>
        <v>0</v>
      </c>
      <c r="G293" s="45">
        <f>IF(AND(B293=I$6,K292-I$1/(I$7-I$6+1)&gt;=0),ROUND(I$1/(I$7-I$6+1),0),IF(AND(SUM(G$10:G292)&gt;0,K292-G292&gt;=0),G292,IF(AND(SUM(G$10:G292)&gt;0),I$1-SUM(G$10:G292),0)))</f>
        <v>0</v>
      </c>
      <c r="H293" s="45">
        <f t="shared" si="645"/>
        <v>0</v>
      </c>
      <c r="I293" s="45">
        <f t="shared" si="646"/>
        <v>0</v>
      </c>
      <c r="J293" s="45">
        <f t="shared" si="569"/>
        <v>0</v>
      </c>
      <c r="K293" s="45">
        <f t="shared" si="647"/>
        <v>0</v>
      </c>
      <c r="L293" s="45">
        <f>IF(AND(J293&lt;&gt;0,SUM(J$9:J292)=0),ROUND(I$1*I$3,0),0)</f>
        <v>0</v>
      </c>
      <c r="M293" s="18"/>
      <c r="N293" s="38">
        <f>IF(SUM(V$9:V292)&gt;0.9,MAX(N$9:N292)+1,0)</f>
        <v>0</v>
      </c>
      <c r="O293" s="44">
        <f t="shared" si="615"/>
        <v>0</v>
      </c>
      <c r="P293" s="40">
        <f t="shared" si="616"/>
        <v>52443</v>
      </c>
      <c r="Q293" s="43">
        <f t="shared" si="592"/>
        <v>0</v>
      </c>
      <c r="R293" s="43">
        <f t="shared" si="570"/>
        <v>0</v>
      </c>
      <c r="S293" s="45">
        <f>IF(AND(N293=U$6,W292-U$1/(U$7-U$6+1)&gt;=0),ROUND(U$1/(U$7-U$6+1),0),IF(AND(SUM(S$10:S292)&gt;0,W292-S292&gt;=0),S292,IF(AND(SUM(S$10:S292)&gt;0),U$1-SUM(S$10:S292),0)))</f>
        <v>0</v>
      </c>
      <c r="T293" s="45">
        <f t="shared" si="648"/>
        <v>0</v>
      </c>
      <c r="U293" s="45">
        <f t="shared" si="649"/>
        <v>0</v>
      </c>
      <c r="V293" s="45">
        <f t="shared" si="571"/>
        <v>0</v>
      </c>
      <c r="W293" s="45">
        <f t="shared" si="650"/>
        <v>0</v>
      </c>
      <c r="X293" s="45">
        <f>IF(AND(V293&lt;&gt;0,SUM(V$9:V292)=0),ROUND(U$1*U$3,0),0)</f>
        <v>0</v>
      </c>
      <c r="Y293" s="18"/>
      <c r="Z293" s="38">
        <f>IF(SUM(AH$9:AH292)&gt;0.9,MAX(Z$9:Z292)+1,0)</f>
        <v>0</v>
      </c>
      <c r="AA293" s="44">
        <f t="shared" si="617"/>
        <v>0</v>
      </c>
      <c r="AB293" s="40">
        <f t="shared" si="618"/>
        <v>52443</v>
      </c>
      <c r="AC293" s="43">
        <f t="shared" si="593"/>
        <v>0</v>
      </c>
      <c r="AD293" s="43">
        <f t="shared" si="572"/>
        <v>0</v>
      </c>
      <c r="AE293" s="45">
        <f>IF(AND(Z293=AG$6,AI292-AG$1/(AG$7-AG$6+1)&gt;=0),ROUND(AG$1/(AG$7-AG$6+1),0),IF(AND(SUM(AE$10:AE292)&gt;0,AI292-AE292&gt;=0),AE292,IF(AND(SUM(AE$10:AE292)&gt;0),AG$1-SUM(AE$10:AE292),0)))</f>
        <v>0</v>
      </c>
      <c r="AF293" s="45">
        <f t="shared" si="651"/>
        <v>0</v>
      </c>
      <c r="AG293" s="45">
        <f t="shared" si="652"/>
        <v>0</v>
      </c>
      <c r="AH293" s="45">
        <f t="shared" si="573"/>
        <v>0</v>
      </c>
      <c r="AI293" s="45">
        <f t="shared" si="653"/>
        <v>0</v>
      </c>
      <c r="AJ293" s="45">
        <f>IF(AND(AH293&lt;&gt;0,SUM(AH$9:AH292)=0),ROUND(AG$1*AG$3,0),0)</f>
        <v>0</v>
      </c>
      <c r="AK293" s="18"/>
      <c r="AL293" s="38">
        <f>IF(SUM(AT$9:AT292)&gt;0.9,MAX(AL$9:AL292)+1,0)</f>
        <v>0</v>
      </c>
      <c r="AM293" s="44">
        <f t="shared" si="619"/>
        <v>0</v>
      </c>
      <c r="AN293" s="40">
        <f t="shared" si="620"/>
        <v>52443</v>
      </c>
      <c r="AO293" s="43">
        <f t="shared" si="594"/>
        <v>0</v>
      </c>
      <c r="AP293" s="43">
        <f t="shared" si="574"/>
        <v>0</v>
      </c>
      <c r="AQ293" s="45">
        <f>IF(AND(AL293=AS$6,AU292-AS$1/(AS$7-AS$6+1)&gt;=0),ROUND(AS$1/(AS$7-AS$6+1),0),IF(AND(SUM(AQ$10:AQ292)&gt;0,AU292-AQ292&gt;=0),AQ292,IF(AND(SUM(AQ$10:AQ292)&gt;0),AS$1-SUM(AQ$10:AQ292),0)))</f>
        <v>0</v>
      </c>
      <c r="AR293" s="45">
        <f t="shared" si="654"/>
        <v>0</v>
      </c>
      <c r="AS293" s="45">
        <f t="shared" si="655"/>
        <v>0</v>
      </c>
      <c r="AT293" s="45">
        <f t="shared" si="575"/>
        <v>0</v>
      </c>
      <c r="AU293" s="45">
        <f t="shared" si="656"/>
        <v>0</v>
      </c>
      <c r="AV293" s="45">
        <f>IF(AND(AT293&lt;&gt;0,SUM(AT$9:AT292)=0),ROUND(AS$1*AS$3,0),0)</f>
        <v>0</v>
      </c>
      <c r="AW293" s="18"/>
      <c r="AX293" s="38">
        <f>IF(SUM(BF$9:BF292)&gt;0.9,MAX(AX$9:AX292)+1,0)</f>
        <v>0</v>
      </c>
      <c r="AY293" s="44">
        <f t="shared" si="621"/>
        <v>0</v>
      </c>
      <c r="AZ293" s="40">
        <f t="shared" si="622"/>
        <v>52443</v>
      </c>
      <c r="BA293" s="43">
        <f t="shared" si="595"/>
        <v>0</v>
      </c>
      <c r="BB293" s="43">
        <f t="shared" si="576"/>
        <v>0</v>
      </c>
      <c r="BC293" s="45">
        <f>IF(AND(AX293=BE$6,BG292-BE$1/(BE$7-BE$6+1)&gt;=0),ROUND(BE$1/(BE$7-BE$6+1),0),IF(AND(SUM(BC$10:BC292)&gt;0,BG292-BC292&gt;=0),BC292,IF(AND(SUM(BC$10:BC292)&gt;0),BE$1-SUM(BC$10:BC292),0)))</f>
        <v>0</v>
      </c>
      <c r="BD293" s="45">
        <f t="shared" si="657"/>
        <v>0</v>
      </c>
      <c r="BE293" s="45">
        <f t="shared" si="658"/>
        <v>0</v>
      </c>
      <c r="BF293" s="45">
        <f t="shared" si="577"/>
        <v>0</v>
      </c>
      <c r="BG293" s="45">
        <f t="shared" si="659"/>
        <v>0</v>
      </c>
      <c r="BH293" s="45">
        <f>IF(AND(BF293&lt;&gt;0,SUM(BF$9:BF292)=0),ROUND(BE$1*BE$3,0),0)</f>
        <v>0</v>
      </c>
      <c r="BI293" s="18"/>
      <c r="BJ293" s="38">
        <f>IF(SUM(BR$9:BR292)&gt;0.9,MAX(BJ$9:BJ292)+1,0)</f>
        <v>0</v>
      </c>
      <c r="BK293" s="44">
        <f t="shared" si="623"/>
        <v>0</v>
      </c>
      <c r="BL293" s="40">
        <f t="shared" si="624"/>
        <v>52443</v>
      </c>
      <c r="BM293" s="43">
        <f t="shared" si="596"/>
        <v>0</v>
      </c>
      <c r="BN293" s="43">
        <f t="shared" si="578"/>
        <v>0</v>
      </c>
      <c r="BO293" s="45">
        <f>IF(AND(BJ293=BQ$6,BS292-BQ$1/(BQ$7-BQ$6+1)&gt;=0),ROUND(BQ$1/(BQ$7-BQ$6+1),0),IF(AND(SUM(BO$10:BO292)&gt;0,BS292-BO292&gt;=0),BO292,IF(AND(SUM(BO$10:BO292)&gt;0),BQ$1-SUM(BO$10:BO292),0)))</f>
        <v>0</v>
      </c>
      <c r="BP293" s="45">
        <f t="shared" si="660"/>
        <v>0</v>
      </c>
      <c r="BQ293" s="45">
        <f t="shared" si="661"/>
        <v>0</v>
      </c>
      <c r="BR293" s="45">
        <f t="shared" si="579"/>
        <v>0</v>
      </c>
      <c r="BS293" s="45">
        <f t="shared" si="662"/>
        <v>0</v>
      </c>
      <c r="BT293" s="45">
        <f>IF(AND(BR293&lt;&gt;0,SUM(BR$9:BR292)=0),ROUND(BQ$1*BQ$3,0),0)</f>
        <v>0</v>
      </c>
      <c r="BU293" s="18"/>
      <c r="BV293" s="38">
        <f>IF(SUM(CD$9:CD292)&gt;0.9,MAX(BV$9:BV292)+1,0)</f>
        <v>0</v>
      </c>
      <c r="BW293" s="44">
        <f t="shared" si="625"/>
        <v>0</v>
      </c>
      <c r="BX293" s="40">
        <f t="shared" si="626"/>
        <v>52443</v>
      </c>
      <c r="BY293" s="43">
        <f t="shared" si="597"/>
        <v>0</v>
      </c>
      <c r="BZ293" s="43">
        <f t="shared" si="580"/>
        <v>0</v>
      </c>
      <c r="CA293" s="45">
        <f>IF(AND(BV293=CC$6,CE292-CC$1/(CC$7-CC$6+1)&gt;=0),ROUND(CC$1/(CC$7-CC$6+1),0),IF(AND(SUM(CA$10:CA292)&gt;0,CE292-CA292&gt;=0),CA292,IF(AND(SUM(CA$10:CA292)&gt;0),CC$1-SUM(CA$10:CA292),0)))</f>
        <v>0</v>
      </c>
      <c r="CB293" s="45">
        <f t="shared" si="663"/>
        <v>0</v>
      </c>
      <c r="CC293" s="45">
        <f t="shared" si="664"/>
        <v>0</v>
      </c>
      <c r="CD293" s="45">
        <f t="shared" si="581"/>
        <v>0</v>
      </c>
      <c r="CE293" s="45">
        <f t="shared" si="665"/>
        <v>0</v>
      </c>
      <c r="CF293" s="45">
        <f>IF(AND(CD293&lt;&gt;0,SUM(CD$9:CD292)=0),ROUND(CC$1*CC$3,0),0)</f>
        <v>0</v>
      </c>
      <c r="CG293" s="18"/>
      <c r="CH293" s="38">
        <f>IF(SUM(CP$9:CP292)&gt;0.9,MAX(CH$9:CH292)+1,0)</f>
        <v>0</v>
      </c>
      <c r="CI293" s="44">
        <f t="shared" si="627"/>
        <v>0</v>
      </c>
      <c r="CJ293" s="40">
        <f t="shared" si="628"/>
        <v>52443</v>
      </c>
      <c r="CK293" s="43">
        <f t="shared" si="598"/>
        <v>0</v>
      </c>
      <c r="CL293" s="43">
        <f t="shared" si="582"/>
        <v>0</v>
      </c>
      <c r="CM293" s="45">
        <f>IF(AND(CH293=CO$6,CQ292-CO$1/(CO$7-CO$6+1)&gt;=0),ROUND(CO$1/(CO$7-CO$6+1),0),IF(AND(SUM(CM$10:CM292)&gt;0,CQ292-CM292&gt;=0),CM292,IF(AND(SUM(CM$10:CM292)&gt;0),CO$1-SUM(CM$10:CM292),0)))</f>
        <v>0</v>
      </c>
      <c r="CN293" s="45">
        <f t="shared" si="666"/>
        <v>0</v>
      </c>
      <c r="CO293" s="45">
        <f t="shared" si="667"/>
        <v>0</v>
      </c>
      <c r="CP293" s="45">
        <f t="shared" si="583"/>
        <v>0</v>
      </c>
      <c r="CQ293" s="45">
        <f t="shared" si="668"/>
        <v>0</v>
      </c>
      <c r="CR293" s="45">
        <f>IF(AND(CP293&lt;&gt;0,SUM(CP$9:CP292)=0),ROUND(CO$1*CO$3,0),0)</f>
        <v>0</v>
      </c>
      <c r="CS293" s="18"/>
      <c r="CT293" s="38">
        <f>IF(SUM(DB$9:DB292)&gt;0.9,MAX(CT$9:CT292)+1,0)</f>
        <v>0</v>
      </c>
      <c r="CU293" s="44">
        <f t="shared" si="629"/>
        <v>0</v>
      </c>
      <c r="CV293" s="40">
        <f t="shared" si="630"/>
        <v>52443</v>
      </c>
      <c r="CW293" s="43">
        <f t="shared" si="599"/>
        <v>0</v>
      </c>
      <c r="CX293" s="43">
        <f t="shared" si="584"/>
        <v>0</v>
      </c>
      <c r="CY293" s="45">
        <f>IF(AND(CT293=DA$6,DC292-DA$1/(DA$7-DA$6+1)&gt;=0),ROUND(DA$1/(DA$7-DA$6+1),0),IF(AND(SUM(CY$10:CY292)&gt;0,DC292-CY292&gt;=0),CY292,IF(AND(SUM(CY$10:CY292)&gt;0),DA$1-SUM(CY$10:CY292),0)))</f>
        <v>0</v>
      </c>
      <c r="CZ293" s="45">
        <f t="shared" si="669"/>
        <v>0</v>
      </c>
      <c r="DA293" s="45">
        <f t="shared" si="670"/>
        <v>0</v>
      </c>
      <c r="DB293" s="45">
        <f t="shared" si="585"/>
        <v>0</v>
      </c>
      <c r="DC293" s="45">
        <f t="shared" si="671"/>
        <v>0</v>
      </c>
      <c r="DD293" s="45">
        <f>IF(AND(DB293&lt;&gt;0,SUM(DB$9:DB292)=0),ROUND(DA$1*DA$3,0),0)</f>
        <v>0</v>
      </c>
      <c r="DE293" s="18"/>
      <c r="DF293" s="38">
        <f>IF(SUM(DN$9:DN292)&gt;0.9,MAX(DF$9:DF292)+1,0)</f>
        <v>0</v>
      </c>
      <c r="DG293" s="44">
        <f t="shared" si="631"/>
        <v>0</v>
      </c>
      <c r="DH293" s="40">
        <f t="shared" si="632"/>
        <v>52443</v>
      </c>
      <c r="DI293" s="43">
        <f t="shared" si="600"/>
        <v>0</v>
      </c>
      <c r="DJ293" s="43">
        <f t="shared" si="586"/>
        <v>0</v>
      </c>
      <c r="DK293" s="45">
        <f>IF(AND(DF293=DM$6,DO292-DM$1/(DM$7-DM$6+1)&gt;=0),ROUND(DM$1/(DM$7-DM$6+1),0),IF(AND(SUM(DK$10:DK292)&gt;0,DO292-DK292&gt;=0),DK292,IF(AND(SUM(DK$10:DK292)&gt;0),DM$1-SUM(DK$10:DK292),0)))</f>
        <v>0</v>
      </c>
      <c r="DL293" s="45">
        <f t="shared" si="672"/>
        <v>0</v>
      </c>
      <c r="DM293" s="45">
        <f t="shared" si="673"/>
        <v>0</v>
      </c>
      <c r="DN293" s="45">
        <f t="shared" si="587"/>
        <v>0</v>
      </c>
      <c r="DO293" s="45">
        <f t="shared" si="674"/>
        <v>0</v>
      </c>
      <c r="DP293" s="45">
        <f>IF(AND(DN293&lt;&gt;0,SUM(DN$9:DN292)=0),ROUND(DM$1*DM$3,0),0)</f>
        <v>0</v>
      </c>
      <c r="DQ293" s="18"/>
      <c r="DR293" s="38">
        <f>IF(SUM(DZ$9:DZ292)&gt;0.9,MAX(DR$9:DR292)+1,0)</f>
        <v>0</v>
      </c>
      <c r="DS293" s="44">
        <f t="shared" si="633"/>
        <v>0</v>
      </c>
      <c r="DT293" s="40">
        <f t="shared" si="634"/>
        <v>52443</v>
      </c>
      <c r="DU293" s="43">
        <f t="shared" si="601"/>
        <v>0</v>
      </c>
      <c r="DV293" s="43">
        <f t="shared" si="588"/>
        <v>0</v>
      </c>
      <c r="DW293" s="45">
        <f>IF(AND(DR293=DY$6,EA292-DY$1/(DY$7-DY$6+1)&gt;=0),ROUND(DY$1/(DY$7-DY$6+1),0),IF(AND(SUM(DW$10:DW292)&gt;0,EA292-DW292&gt;=0),DW292,IF(AND(SUM(DW$10:DW292)&gt;0),DY$1-SUM(DW$10:DW292),0)))</f>
        <v>0</v>
      </c>
      <c r="DX293" s="45">
        <f t="shared" si="675"/>
        <v>0</v>
      </c>
      <c r="DY293" s="45">
        <f t="shared" si="676"/>
        <v>0</v>
      </c>
      <c r="DZ293" s="45">
        <f t="shared" si="589"/>
        <v>0</v>
      </c>
      <c r="EA293" s="45">
        <f t="shared" si="677"/>
        <v>0</v>
      </c>
      <c r="EB293" s="45">
        <f>IF(AND(DZ293&lt;&gt;0,SUM(DZ$9:DZ292)=0),ROUND(DY$1*DY$3,0),0)</f>
        <v>0</v>
      </c>
      <c r="EC293" s="18"/>
      <c r="ED293" s="38">
        <f>IF(SUM(EL$9:EL292)&gt;0.9,MAX(ED$9:ED292)+1,0)</f>
        <v>0</v>
      </c>
      <c r="EE293" s="44">
        <f t="shared" si="635"/>
        <v>0</v>
      </c>
      <c r="EF293" s="40">
        <f t="shared" si="636"/>
        <v>52443</v>
      </c>
      <c r="EG293" s="43">
        <f t="shared" si="602"/>
        <v>0</v>
      </c>
      <c r="EH293" s="43">
        <f t="shared" si="590"/>
        <v>0</v>
      </c>
      <c r="EI293" s="45">
        <f>IF(AND(ED293=EK$6,EM292-EK$1/(EK$7-EK$6+1)&gt;=0),ROUND(EK$1/(EK$7-EK$6+1),0),IF(AND(SUM(EI$10:EI292)&gt;0,EM292-EI292&gt;=0),EI292,IF(AND(SUM(EI$10:EI292)&gt;0),EK$1-SUM(EI$10:EI292),0)))</f>
        <v>0</v>
      </c>
      <c r="EJ293" s="45">
        <f t="shared" si="678"/>
        <v>0</v>
      </c>
      <c r="EK293" s="45">
        <f t="shared" si="679"/>
        <v>0</v>
      </c>
      <c r="EL293" s="45">
        <f t="shared" si="591"/>
        <v>0</v>
      </c>
      <c r="EM293" s="45">
        <f t="shared" si="680"/>
        <v>0</v>
      </c>
      <c r="EN293" s="45">
        <f>IF(AND(EL293&lt;&gt;0,SUM(EL$9:EL292)=0),ROUND(EK$1*EK$3,0),0)</f>
        <v>0</v>
      </c>
      <c r="EO293" s="21"/>
      <c r="EP293" s="46">
        <f t="shared" si="697"/>
        <v>265</v>
      </c>
      <c r="EQ293" s="47">
        <f t="shared" si="681"/>
        <v>52443</v>
      </c>
      <c r="ER293" s="48">
        <f t="shared" ref="ER293:ER297" si="708">IF(K293&lt;&gt;0,SUM(G294:G305),0)</f>
        <v>0</v>
      </c>
      <c r="ES293" s="48">
        <f t="shared" si="682"/>
        <v>0</v>
      </c>
      <c r="ET293" s="48">
        <f t="shared" si="683"/>
        <v>0</v>
      </c>
      <c r="EU293" s="48">
        <f t="shared" si="684"/>
        <v>0</v>
      </c>
      <c r="EV293" s="48">
        <f t="shared" si="685"/>
        <v>0</v>
      </c>
      <c r="EW293" s="48">
        <f t="shared" si="686"/>
        <v>0</v>
      </c>
      <c r="EX293" s="48">
        <f t="shared" si="687"/>
        <v>0</v>
      </c>
      <c r="EY293" s="48">
        <f t="shared" si="688"/>
        <v>0</v>
      </c>
      <c r="EZ293" s="48">
        <f t="shared" si="689"/>
        <v>0</v>
      </c>
      <c r="FA293" s="48">
        <f t="shared" si="690"/>
        <v>0</v>
      </c>
      <c r="FB293" s="48">
        <f t="shared" si="691"/>
        <v>0</v>
      </c>
      <c r="FC293" s="48">
        <f t="shared" si="692"/>
        <v>0</v>
      </c>
      <c r="FD293" s="48">
        <f t="shared" si="637"/>
        <v>0</v>
      </c>
      <c r="FE293" s="49">
        <f t="shared" si="613"/>
        <v>0</v>
      </c>
      <c r="FF293" s="49">
        <f t="shared" si="698"/>
        <v>0</v>
      </c>
      <c r="FG293" s="49">
        <f t="shared" si="699"/>
        <v>0</v>
      </c>
      <c r="FH293" s="49">
        <f t="shared" si="700"/>
        <v>0</v>
      </c>
      <c r="FI293" s="49">
        <f t="shared" si="701"/>
        <v>0</v>
      </c>
      <c r="FJ293" s="49">
        <f t="shared" si="702"/>
        <v>0</v>
      </c>
      <c r="FK293" s="49">
        <f t="shared" si="703"/>
        <v>0</v>
      </c>
      <c r="FL293" s="49">
        <f t="shared" si="704"/>
        <v>0</v>
      </c>
      <c r="FM293" s="49">
        <f t="shared" si="705"/>
        <v>0</v>
      </c>
      <c r="FN293" s="49">
        <f t="shared" si="693"/>
        <v>0</v>
      </c>
      <c r="FO293" s="49">
        <f t="shared" si="694"/>
        <v>0</v>
      </c>
      <c r="FP293" s="49">
        <f t="shared" si="695"/>
        <v>0</v>
      </c>
      <c r="FQ293" s="49">
        <f t="shared" si="696"/>
        <v>0</v>
      </c>
      <c r="FR293" s="49">
        <f t="shared" si="706"/>
        <v>0</v>
      </c>
      <c r="FS293" s="49">
        <f>IF(SUM(FF293:FF$298)=0,FF$299*FS$8/12,0)</f>
        <v>0</v>
      </c>
      <c r="FT293" s="49">
        <f>IF(SUM(FG293:FG$298)=0,FG$299*FT$8/12,0)</f>
        <v>0</v>
      </c>
      <c r="FU293" s="49">
        <f>IF(SUM(FH293:FH$298)=0,FH$299*FU$8/12,0)</f>
        <v>0</v>
      </c>
      <c r="FV293" s="49">
        <f>IF(SUM(FI293:FI$298)=0,FI$299*FV$8/12,0)</f>
        <v>0</v>
      </c>
      <c r="FW293" s="49">
        <f>IF(SUM(FJ293:FJ$298)=0,FJ$299*FW$8/12,0)</f>
        <v>0</v>
      </c>
      <c r="FX293" s="49">
        <f>IF(SUM(FK293:FK$298)=0,FK$299*FX$8/12,0)</f>
        <v>0</v>
      </c>
      <c r="FY293" s="49">
        <f>IF(SUM(FL293:FL$298)=0,FL$299*FY$8/12,0)</f>
        <v>0</v>
      </c>
      <c r="FZ293" s="49">
        <f>IF(SUM(FM293:FM$298)=0,FM$299*FZ$8/12,0)</f>
        <v>0</v>
      </c>
      <c r="GA293" s="49">
        <f>IF(SUM(FN293:FN$298)=0,FN$299*GA$8/12,0)</f>
        <v>0</v>
      </c>
      <c r="GB293" s="49">
        <f>IF(SUM(FO293:FO$298)=0,FO$299*GB$8/12,0)</f>
        <v>0</v>
      </c>
      <c r="GC293" s="49">
        <f>IF(SUM(FP293:FP$298)=0,FP$299*GC$8/12,0)</f>
        <v>0</v>
      </c>
      <c r="GD293" s="49">
        <f>IF(SUM(FQ293:FQ$298)=0,FQ$299*GD$8/12,0)</f>
        <v>0</v>
      </c>
      <c r="GE293" s="49">
        <f t="shared" si="707"/>
        <v>0</v>
      </c>
      <c r="GF293" s="49">
        <f t="shared" si="638"/>
        <v>0</v>
      </c>
      <c r="GG293" s="49">
        <f t="shared" si="641"/>
        <v>0</v>
      </c>
      <c r="GH293" s="49">
        <f t="shared" si="639"/>
        <v>0</v>
      </c>
      <c r="GI293" s="49">
        <f t="shared" si="642"/>
        <v>0</v>
      </c>
      <c r="GJ293" s="49">
        <f t="shared" si="640"/>
        <v>0</v>
      </c>
      <c r="GK293" s="21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  <c r="IN293" s="64"/>
      <c r="IO293" s="64"/>
      <c r="IP293" s="64"/>
      <c r="IQ293" s="64"/>
      <c r="IR293" s="64"/>
      <c r="IS293" s="64"/>
      <c r="IT293" s="64"/>
      <c r="IU293" s="64"/>
      <c r="IV293" s="64"/>
      <c r="IW293" s="64"/>
      <c r="IX293" s="64"/>
      <c r="IY293" s="64"/>
      <c r="IZ293" s="64"/>
      <c r="JA293" s="64"/>
      <c r="JB293" s="64"/>
      <c r="JC293" s="64"/>
      <c r="JD293" s="64"/>
      <c r="JE293" s="64"/>
      <c r="JF293" s="64"/>
      <c r="JG293" s="64"/>
      <c r="JH293" s="64"/>
      <c r="JI293" s="64"/>
      <c r="JJ293" s="64"/>
      <c r="JK293" s="64"/>
      <c r="JL293" s="64"/>
      <c r="JM293" s="64"/>
      <c r="JN293" s="64"/>
      <c r="JO293" s="64"/>
      <c r="JP293" s="64"/>
      <c r="JQ293" s="64"/>
      <c r="JR293" s="64"/>
      <c r="JS293" s="64"/>
      <c r="JT293" s="64"/>
      <c r="JU293" s="64"/>
      <c r="JV293" s="64"/>
      <c r="JW293" s="64"/>
      <c r="JX293" s="64"/>
      <c r="JY293" s="64"/>
      <c r="JZ293" s="64"/>
      <c r="KA293" s="64"/>
      <c r="KB293" s="64"/>
      <c r="KC293" s="64"/>
      <c r="KD293" s="64"/>
      <c r="KE293" s="64"/>
      <c r="KF293" s="64"/>
      <c r="KG293" s="64"/>
      <c r="KH293" s="64"/>
      <c r="KI293" s="64"/>
      <c r="KJ293" s="64"/>
      <c r="KK293" s="64"/>
      <c r="KL293" s="64"/>
      <c r="KM293" s="64"/>
    </row>
    <row r="294" spans="1:495">
      <c r="A294" s="57"/>
      <c r="B294" s="38">
        <f>IF(SUM(J$9:J293)&gt;0.9,MAX(B$9:B293)+1,0)</f>
        <v>265</v>
      </c>
      <c r="C294" s="44">
        <f t="shared" si="614"/>
        <v>0</v>
      </c>
      <c r="D294" s="40">
        <v>52474</v>
      </c>
      <c r="E294" s="43">
        <f t="shared" si="643"/>
        <v>0</v>
      </c>
      <c r="F294" s="43">
        <f t="shared" si="644"/>
        <v>0</v>
      </c>
      <c r="G294" s="45">
        <f>IF(AND(B294=I$6,K293-I$1/(I$7-I$6+1)&gt;=0),ROUND(I$1/(I$7-I$6+1),0),IF(AND(SUM(G$10:G293)&gt;0,K293-G293&gt;=0),G293,IF(AND(SUM(G$10:G293)&gt;0),I$1-SUM(G$10:G293),0)))</f>
        <v>0</v>
      </c>
      <c r="H294" s="45">
        <f t="shared" si="645"/>
        <v>0</v>
      </c>
      <c r="I294" s="45">
        <f t="shared" si="646"/>
        <v>0</v>
      </c>
      <c r="J294" s="45">
        <f t="shared" si="569"/>
        <v>0</v>
      </c>
      <c r="K294" s="45">
        <f t="shared" si="647"/>
        <v>0</v>
      </c>
      <c r="L294" s="45">
        <f>IF(AND(J294&lt;&gt;0,SUM(J$9:J293)=0),ROUND(I$1*I$3,0),0)</f>
        <v>0</v>
      </c>
      <c r="M294" s="18"/>
      <c r="N294" s="38">
        <f>IF(SUM(V$9:V293)&gt;0.9,MAX(N$9:N293)+1,0)</f>
        <v>0</v>
      </c>
      <c r="O294" s="44">
        <f t="shared" si="615"/>
        <v>0</v>
      </c>
      <c r="P294" s="40">
        <f t="shared" si="616"/>
        <v>52474</v>
      </c>
      <c r="Q294" s="43">
        <f t="shared" si="592"/>
        <v>0</v>
      </c>
      <c r="R294" s="43">
        <f t="shared" si="570"/>
        <v>0</v>
      </c>
      <c r="S294" s="45">
        <f>IF(AND(N294=U$6,W293-U$1/(U$7-U$6+1)&gt;=0),ROUND(U$1/(U$7-U$6+1),0),IF(AND(SUM(S$10:S293)&gt;0,W293-S293&gt;=0),S293,IF(AND(SUM(S$10:S293)&gt;0),U$1-SUM(S$10:S293),0)))</f>
        <v>0</v>
      </c>
      <c r="T294" s="45">
        <f t="shared" si="648"/>
        <v>0</v>
      </c>
      <c r="U294" s="45">
        <f t="shared" si="649"/>
        <v>0</v>
      </c>
      <c r="V294" s="45">
        <f t="shared" si="571"/>
        <v>0</v>
      </c>
      <c r="W294" s="45">
        <f t="shared" si="650"/>
        <v>0</v>
      </c>
      <c r="X294" s="45">
        <f>IF(AND(V294&lt;&gt;0,SUM(V$9:V293)=0),ROUND(U$1*U$3,0),0)</f>
        <v>0</v>
      </c>
      <c r="Y294" s="18"/>
      <c r="Z294" s="38">
        <f>IF(SUM(AH$9:AH293)&gt;0.9,MAX(Z$9:Z293)+1,0)</f>
        <v>0</v>
      </c>
      <c r="AA294" s="44">
        <f t="shared" si="617"/>
        <v>0</v>
      </c>
      <c r="AB294" s="40">
        <f t="shared" si="618"/>
        <v>52474</v>
      </c>
      <c r="AC294" s="43">
        <f t="shared" si="593"/>
        <v>0</v>
      </c>
      <c r="AD294" s="43">
        <f t="shared" si="572"/>
        <v>0</v>
      </c>
      <c r="AE294" s="45">
        <f>IF(AND(Z294=AG$6,AI293-AG$1/(AG$7-AG$6+1)&gt;=0),ROUND(AG$1/(AG$7-AG$6+1),0),IF(AND(SUM(AE$10:AE293)&gt;0,AI293-AE293&gt;=0),AE293,IF(AND(SUM(AE$10:AE293)&gt;0),AG$1-SUM(AE$10:AE293),0)))</f>
        <v>0</v>
      </c>
      <c r="AF294" s="45">
        <f t="shared" si="651"/>
        <v>0</v>
      </c>
      <c r="AG294" s="45">
        <f t="shared" si="652"/>
        <v>0</v>
      </c>
      <c r="AH294" s="45">
        <f t="shared" si="573"/>
        <v>0</v>
      </c>
      <c r="AI294" s="45">
        <f t="shared" si="653"/>
        <v>0</v>
      </c>
      <c r="AJ294" s="45">
        <f>IF(AND(AH294&lt;&gt;0,SUM(AH$9:AH293)=0),ROUND(AG$1*AG$3,0),0)</f>
        <v>0</v>
      </c>
      <c r="AK294" s="18"/>
      <c r="AL294" s="38">
        <f>IF(SUM(AT$9:AT293)&gt;0.9,MAX(AL$9:AL293)+1,0)</f>
        <v>0</v>
      </c>
      <c r="AM294" s="44">
        <f t="shared" si="619"/>
        <v>0</v>
      </c>
      <c r="AN294" s="40">
        <f t="shared" si="620"/>
        <v>52474</v>
      </c>
      <c r="AO294" s="43">
        <f t="shared" si="594"/>
        <v>0</v>
      </c>
      <c r="AP294" s="43">
        <f t="shared" si="574"/>
        <v>0</v>
      </c>
      <c r="AQ294" s="45">
        <f>IF(AND(AL294=AS$6,AU293-AS$1/(AS$7-AS$6+1)&gt;=0),ROUND(AS$1/(AS$7-AS$6+1),0),IF(AND(SUM(AQ$10:AQ293)&gt;0,AU293-AQ293&gt;=0),AQ293,IF(AND(SUM(AQ$10:AQ293)&gt;0),AS$1-SUM(AQ$10:AQ293),0)))</f>
        <v>0</v>
      </c>
      <c r="AR294" s="45">
        <f t="shared" si="654"/>
        <v>0</v>
      </c>
      <c r="AS294" s="45">
        <f t="shared" si="655"/>
        <v>0</v>
      </c>
      <c r="AT294" s="45">
        <f t="shared" si="575"/>
        <v>0</v>
      </c>
      <c r="AU294" s="45">
        <f t="shared" si="656"/>
        <v>0</v>
      </c>
      <c r="AV294" s="45">
        <f>IF(AND(AT294&lt;&gt;0,SUM(AT$9:AT293)=0),ROUND(AS$1*AS$3,0),0)</f>
        <v>0</v>
      </c>
      <c r="AW294" s="18"/>
      <c r="AX294" s="38">
        <f>IF(SUM(BF$9:BF293)&gt;0.9,MAX(AX$9:AX293)+1,0)</f>
        <v>0</v>
      </c>
      <c r="AY294" s="44">
        <f t="shared" si="621"/>
        <v>0</v>
      </c>
      <c r="AZ294" s="40">
        <f t="shared" si="622"/>
        <v>52474</v>
      </c>
      <c r="BA294" s="43">
        <f t="shared" si="595"/>
        <v>0</v>
      </c>
      <c r="BB294" s="43">
        <f t="shared" si="576"/>
        <v>0</v>
      </c>
      <c r="BC294" s="45">
        <f>IF(AND(AX294=BE$6,BG293-BE$1/(BE$7-BE$6+1)&gt;=0),ROUND(BE$1/(BE$7-BE$6+1),0),IF(AND(SUM(BC$10:BC293)&gt;0,BG293-BC293&gt;=0),BC293,IF(AND(SUM(BC$10:BC293)&gt;0),BE$1-SUM(BC$10:BC293),0)))</f>
        <v>0</v>
      </c>
      <c r="BD294" s="45">
        <f t="shared" si="657"/>
        <v>0</v>
      </c>
      <c r="BE294" s="45">
        <f t="shared" si="658"/>
        <v>0</v>
      </c>
      <c r="BF294" s="45">
        <f t="shared" si="577"/>
        <v>0</v>
      </c>
      <c r="BG294" s="45">
        <f t="shared" si="659"/>
        <v>0</v>
      </c>
      <c r="BH294" s="45">
        <f>IF(AND(BF294&lt;&gt;0,SUM(BF$9:BF293)=0),ROUND(BE$1*BE$3,0),0)</f>
        <v>0</v>
      </c>
      <c r="BI294" s="18"/>
      <c r="BJ294" s="38">
        <f>IF(SUM(BR$9:BR293)&gt;0.9,MAX(BJ$9:BJ293)+1,0)</f>
        <v>0</v>
      </c>
      <c r="BK294" s="44">
        <f t="shared" si="623"/>
        <v>0</v>
      </c>
      <c r="BL294" s="40">
        <f t="shared" si="624"/>
        <v>52474</v>
      </c>
      <c r="BM294" s="43">
        <f t="shared" si="596"/>
        <v>0</v>
      </c>
      <c r="BN294" s="43">
        <f t="shared" si="578"/>
        <v>0</v>
      </c>
      <c r="BO294" s="45">
        <f>IF(AND(BJ294=BQ$6,BS293-BQ$1/(BQ$7-BQ$6+1)&gt;=0),ROUND(BQ$1/(BQ$7-BQ$6+1),0),IF(AND(SUM(BO$10:BO293)&gt;0,BS293-BO293&gt;=0),BO293,IF(AND(SUM(BO$10:BO293)&gt;0),BQ$1-SUM(BO$10:BO293),0)))</f>
        <v>0</v>
      </c>
      <c r="BP294" s="45">
        <f t="shared" si="660"/>
        <v>0</v>
      </c>
      <c r="BQ294" s="45">
        <f t="shared" si="661"/>
        <v>0</v>
      </c>
      <c r="BR294" s="45">
        <f t="shared" si="579"/>
        <v>0</v>
      </c>
      <c r="BS294" s="45">
        <f t="shared" si="662"/>
        <v>0</v>
      </c>
      <c r="BT294" s="45">
        <f>IF(AND(BR294&lt;&gt;0,SUM(BR$9:BR293)=0),ROUND(BQ$1*BQ$3,0),0)</f>
        <v>0</v>
      </c>
      <c r="BU294" s="18"/>
      <c r="BV294" s="38">
        <f>IF(SUM(CD$9:CD293)&gt;0.9,MAX(BV$9:BV293)+1,0)</f>
        <v>0</v>
      </c>
      <c r="BW294" s="44">
        <f t="shared" si="625"/>
        <v>0</v>
      </c>
      <c r="BX294" s="40">
        <f t="shared" si="626"/>
        <v>52474</v>
      </c>
      <c r="BY294" s="43">
        <f t="shared" si="597"/>
        <v>0</v>
      </c>
      <c r="BZ294" s="43">
        <f t="shared" si="580"/>
        <v>0</v>
      </c>
      <c r="CA294" s="45">
        <f>IF(AND(BV294=CC$6,CE293-CC$1/(CC$7-CC$6+1)&gt;=0),ROUND(CC$1/(CC$7-CC$6+1),0),IF(AND(SUM(CA$10:CA293)&gt;0,CE293-CA293&gt;=0),CA293,IF(AND(SUM(CA$10:CA293)&gt;0),CC$1-SUM(CA$10:CA293),0)))</f>
        <v>0</v>
      </c>
      <c r="CB294" s="45">
        <f t="shared" si="663"/>
        <v>0</v>
      </c>
      <c r="CC294" s="45">
        <f t="shared" si="664"/>
        <v>0</v>
      </c>
      <c r="CD294" s="45">
        <f t="shared" si="581"/>
        <v>0</v>
      </c>
      <c r="CE294" s="45">
        <f t="shared" si="665"/>
        <v>0</v>
      </c>
      <c r="CF294" s="45">
        <f>IF(AND(CD294&lt;&gt;0,SUM(CD$9:CD293)=0),ROUND(CC$1*CC$3,0),0)</f>
        <v>0</v>
      </c>
      <c r="CG294" s="18"/>
      <c r="CH294" s="38">
        <f>IF(SUM(CP$9:CP293)&gt;0.9,MAX(CH$9:CH293)+1,0)</f>
        <v>0</v>
      </c>
      <c r="CI294" s="44">
        <f t="shared" si="627"/>
        <v>0</v>
      </c>
      <c r="CJ294" s="40">
        <f t="shared" si="628"/>
        <v>52474</v>
      </c>
      <c r="CK294" s="43">
        <f t="shared" si="598"/>
        <v>0</v>
      </c>
      <c r="CL294" s="43">
        <f t="shared" si="582"/>
        <v>0</v>
      </c>
      <c r="CM294" s="45">
        <f>IF(AND(CH294=CO$6,CQ293-CO$1/(CO$7-CO$6+1)&gt;=0),ROUND(CO$1/(CO$7-CO$6+1),0),IF(AND(SUM(CM$10:CM293)&gt;0,CQ293-CM293&gt;=0),CM293,IF(AND(SUM(CM$10:CM293)&gt;0),CO$1-SUM(CM$10:CM293),0)))</f>
        <v>0</v>
      </c>
      <c r="CN294" s="45">
        <f t="shared" si="666"/>
        <v>0</v>
      </c>
      <c r="CO294" s="45">
        <f t="shared" si="667"/>
        <v>0</v>
      </c>
      <c r="CP294" s="45">
        <f t="shared" si="583"/>
        <v>0</v>
      </c>
      <c r="CQ294" s="45">
        <f t="shared" si="668"/>
        <v>0</v>
      </c>
      <c r="CR294" s="45">
        <f>IF(AND(CP294&lt;&gt;0,SUM(CP$9:CP293)=0),ROUND(CO$1*CO$3,0),0)</f>
        <v>0</v>
      </c>
      <c r="CS294" s="18"/>
      <c r="CT294" s="38">
        <f>IF(SUM(DB$9:DB293)&gt;0.9,MAX(CT$9:CT293)+1,0)</f>
        <v>0</v>
      </c>
      <c r="CU294" s="44">
        <f t="shared" si="629"/>
        <v>0</v>
      </c>
      <c r="CV294" s="40">
        <f t="shared" si="630"/>
        <v>52474</v>
      </c>
      <c r="CW294" s="43">
        <f t="shared" si="599"/>
        <v>0</v>
      </c>
      <c r="CX294" s="43">
        <f t="shared" si="584"/>
        <v>0</v>
      </c>
      <c r="CY294" s="45">
        <f>IF(AND(CT294=DA$6,DC293-DA$1/(DA$7-DA$6+1)&gt;=0),ROUND(DA$1/(DA$7-DA$6+1),0),IF(AND(SUM(CY$10:CY293)&gt;0,DC293-CY293&gt;=0),CY293,IF(AND(SUM(CY$10:CY293)&gt;0),DA$1-SUM(CY$10:CY293),0)))</f>
        <v>0</v>
      </c>
      <c r="CZ294" s="45">
        <f t="shared" si="669"/>
        <v>0</v>
      </c>
      <c r="DA294" s="45">
        <f t="shared" si="670"/>
        <v>0</v>
      </c>
      <c r="DB294" s="45">
        <f t="shared" si="585"/>
        <v>0</v>
      </c>
      <c r="DC294" s="45">
        <f t="shared" si="671"/>
        <v>0</v>
      </c>
      <c r="DD294" s="45">
        <f>IF(AND(DB294&lt;&gt;0,SUM(DB$9:DB293)=0),ROUND(DA$1*DA$3,0),0)</f>
        <v>0</v>
      </c>
      <c r="DE294" s="18"/>
      <c r="DF294" s="38">
        <f>IF(SUM(DN$9:DN293)&gt;0.9,MAX(DF$9:DF293)+1,0)</f>
        <v>0</v>
      </c>
      <c r="DG294" s="44">
        <f t="shared" si="631"/>
        <v>0</v>
      </c>
      <c r="DH294" s="40">
        <f t="shared" si="632"/>
        <v>52474</v>
      </c>
      <c r="DI294" s="43">
        <f t="shared" si="600"/>
        <v>0</v>
      </c>
      <c r="DJ294" s="43">
        <f t="shared" si="586"/>
        <v>0</v>
      </c>
      <c r="DK294" s="45">
        <f>IF(AND(DF294=DM$6,DO293-DM$1/(DM$7-DM$6+1)&gt;=0),ROUND(DM$1/(DM$7-DM$6+1),0),IF(AND(SUM(DK$10:DK293)&gt;0,DO293-DK293&gt;=0),DK293,IF(AND(SUM(DK$10:DK293)&gt;0),DM$1-SUM(DK$10:DK293),0)))</f>
        <v>0</v>
      </c>
      <c r="DL294" s="45">
        <f t="shared" si="672"/>
        <v>0</v>
      </c>
      <c r="DM294" s="45">
        <f t="shared" si="673"/>
        <v>0</v>
      </c>
      <c r="DN294" s="45">
        <f t="shared" si="587"/>
        <v>0</v>
      </c>
      <c r="DO294" s="45">
        <f t="shared" si="674"/>
        <v>0</v>
      </c>
      <c r="DP294" s="45">
        <f>IF(AND(DN294&lt;&gt;0,SUM(DN$9:DN293)=0),ROUND(DM$1*DM$3,0),0)</f>
        <v>0</v>
      </c>
      <c r="DQ294" s="18"/>
      <c r="DR294" s="38">
        <f>IF(SUM(DZ$9:DZ293)&gt;0.9,MAX(DR$9:DR293)+1,0)</f>
        <v>0</v>
      </c>
      <c r="DS294" s="44">
        <f t="shared" si="633"/>
        <v>0</v>
      </c>
      <c r="DT294" s="40">
        <f t="shared" si="634"/>
        <v>52474</v>
      </c>
      <c r="DU294" s="43">
        <f t="shared" si="601"/>
        <v>0</v>
      </c>
      <c r="DV294" s="43">
        <f t="shared" si="588"/>
        <v>0</v>
      </c>
      <c r="DW294" s="45">
        <f>IF(AND(DR294=DY$6,EA293-DY$1/(DY$7-DY$6+1)&gt;=0),ROUND(DY$1/(DY$7-DY$6+1),0),IF(AND(SUM(DW$10:DW293)&gt;0,EA293-DW293&gt;=0),DW293,IF(AND(SUM(DW$10:DW293)&gt;0),DY$1-SUM(DW$10:DW293),0)))</f>
        <v>0</v>
      </c>
      <c r="DX294" s="45">
        <f t="shared" si="675"/>
        <v>0</v>
      </c>
      <c r="DY294" s="45">
        <f t="shared" si="676"/>
        <v>0</v>
      </c>
      <c r="DZ294" s="45">
        <f t="shared" si="589"/>
        <v>0</v>
      </c>
      <c r="EA294" s="45">
        <f t="shared" si="677"/>
        <v>0</v>
      </c>
      <c r="EB294" s="45">
        <f>IF(AND(DZ294&lt;&gt;0,SUM(DZ$9:DZ293)=0),ROUND(DY$1*DY$3,0),0)</f>
        <v>0</v>
      </c>
      <c r="EC294" s="18"/>
      <c r="ED294" s="38">
        <f>IF(SUM(EL$9:EL293)&gt;0.9,MAX(ED$9:ED293)+1,0)</f>
        <v>0</v>
      </c>
      <c r="EE294" s="44">
        <f t="shared" si="635"/>
        <v>0</v>
      </c>
      <c r="EF294" s="40">
        <f t="shared" si="636"/>
        <v>52474</v>
      </c>
      <c r="EG294" s="43">
        <f t="shared" si="602"/>
        <v>0</v>
      </c>
      <c r="EH294" s="43">
        <f t="shared" si="590"/>
        <v>0</v>
      </c>
      <c r="EI294" s="45">
        <f>IF(AND(ED294=EK$6,EM293-EK$1/(EK$7-EK$6+1)&gt;=0),ROUND(EK$1/(EK$7-EK$6+1),0),IF(AND(SUM(EI$10:EI293)&gt;0,EM293-EI293&gt;=0),EI293,IF(AND(SUM(EI$10:EI293)&gt;0),EK$1-SUM(EI$10:EI293),0)))</f>
        <v>0</v>
      </c>
      <c r="EJ294" s="45">
        <f t="shared" si="678"/>
        <v>0</v>
      </c>
      <c r="EK294" s="45">
        <f t="shared" si="679"/>
        <v>0</v>
      </c>
      <c r="EL294" s="45">
        <f t="shared" si="591"/>
        <v>0</v>
      </c>
      <c r="EM294" s="45">
        <f t="shared" si="680"/>
        <v>0</v>
      </c>
      <c r="EN294" s="45">
        <f>IF(AND(EL294&lt;&gt;0,SUM(EL$9:EL293)=0),ROUND(EK$1*EK$3,0),0)</f>
        <v>0</v>
      </c>
      <c r="EO294" s="21"/>
      <c r="EP294" s="46">
        <f t="shared" si="697"/>
        <v>266</v>
      </c>
      <c r="EQ294" s="47">
        <f t="shared" si="681"/>
        <v>52474</v>
      </c>
      <c r="ER294" s="48">
        <f t="shared" si="708"/>
        <v>0</v>
      </c>
      <c r="ES294" s="48">
        <f t="shared" si="682"/>
        <v>0</v>
      </c>
      <c r="ET294" s="48">
        <f t="shared" si="683"/>
        <v>0</v>
      </c>
      <c r="EU294" s="48">
        <f t="shared" si="684"/>
        <v>0</v>
      </c>
      <c r="EV294" s="48">
        <f t="shared" si="685"/>
        <v>0</v>
      </c>
      <c r="EW294" s="48">
        <f t="shared" si="686"/>
        <v>0</v>
      </c>
      <c r="EX294" s="48">
        <f t="shared" si="687"/>
        <v>0</v>
      </c>
      <c r="EY294" s="48">
        <f t="shared" si="688"/>
        <v>0</v>
      </c>
      <c r="EZ294" s="48">
        <f t="shared" si="689"/>
        <v>0</v>
      </c>
      <c r="FA294" s="48">
        <f t="shared" si="690"/>
        <v>0</v>
      </c>
      <c r="FB294" s="48">
        <f t="shared" si="691"/>
        <v>0</v>
      </c>
      <c r="FC294" s="48">
        <f t="shared" si="692"/>
        <v>0</v>
      </c>
      <c r="FD294" s="48">
        <f t="shared" si="637"/>
        <v>0</v>
      </c>
      <c r="FE294" s="49">
        <f t="shared" si="613"/>
        <v>0</v>
      </c>
      <c r="FF294" s="49">
        <f t="shared" si="698"/>
        <v>0</v>
      </c>
      <c r="FG294" s="49">
        <f t="shared" si="699"/>
        <v>0</v>
      </c>
      <c r="FH294" s="49">
        <f t="shared" si="700"/>
        <v>0</v>
      </c>
      <c r="FI294" s="49">
        <f t="shared" si="701"/>
        <v>0</v>
      </c>
      <c r="FJ294" s="49">
        <f t="shared" si="702"/>
        <v>0</v>
      </c>
      <c r="FK294" s="49">
        <f t="shared" si="703"/>
        <v>0</v>
      </c>
      <c r="FL294" s="49">
        <f t="shared" si="704"/>
        <v>0</v>
      </c>
      <c r="FM294" s="49">
        <f t="shared" si="705"/>
        <v>0</v>
      </c>
      <c r="FN294" s="49">
        <f t="shared" si="693"/>
        <v>0</v>
      </c>
      <c r="FO294" s="49">
        <f t="shared" si="694"/>
        <v>0</v>
      </c>
      <c r="FP294" s="49">
        <f t="shared" si="695"/>
        <v>0</v>
      </c>
      <c r="FQ294" s="49">
        <f t="shared" si="696"/>
        <v>0</v>
      </c>
      <c r="FR294" s="49">
        <f t="shared" si="706"/>
        <v>0</v>
      </c>
      <c r="FS294" s="49">
        <f>IF(SUM(FF294:FF$298)=0,FF$299*FS$8/12,0)</f>
        <v>0</v>
      </c>
      <c r="FT294" s="49">
        <f>IF(SUM(FG294:FG$298)=0,FG$299*FT$8/12,0)</f>
        <v>0</v>
      </c>
      <c r="FU294" s="49">
        <f>IF(SUM(FH294:FH$298)=0,FH$299*FU$8/12,0)</f>
        <v>0</v>
      </c>
      <c r="FV294" s="49">
        <f>IF(SUM(FI294:FI$298)=0,FI$299*FV$8/12,0)</f>
        <v>0</v>
      </c>
      <c r="FW294" s="49">
        <f>IF(SUM(FJ294:FJ$298)=0,FJ$299*FW$8/12,0)</f>
        <v>0</v>
      </c>
      <c r="FX294" s="49">
        <f>IF(SUM(FK294:FK$298)=0,FK$299*FX$8/12,0)</f>
        <v>0</v>
      </c>
      <c r="FY294" s="49">
        <f>IF(SUM(FL294:FL$298)=0,FL$299*FY$8/12,0)</f>
        <v>0</v>
      </c>
      <c r="FZ294" s="49">
        <f>IF(SUM(FM294:FM$298)=0,FM$299*FZ$8/12,0)</f>
        <v>0</v>
      </c>
      <c r="GA294" s="49">
        <f>IF(SUM(FN294:FN$298)=0,FN$299*GA$8/12,0)</f>
        <v>0</v>
      </c>
      <c r="GB294" s="49">
        <f>IF(SUM(FO294:FO$298)=0,FO$299*GB$8/12,0)</f>
        <v>0</v>
      </c>
      <c r="GC294" s="49">
        <f>IF(SUM(FP294:FP$298)=0,FP$299*GC$8/12,0)</f>
        <v>0</v>
      </c>
      <c r="GD294" s="49">
        <f>IF(SUM(FQ294:FQ$298)=0,FQ$299*GD$8/12,0)</f>
        <v>0</v>
      </c>
      <c r="GE294" s="49">
        <f t="shared" si="707"/>
        <v>0</v>
      </c>
      <c r="GF294" s="49">
        <f t="shared" si="638"/>
        <v>0</v>
      </c>
      <c r="GG294" s="49">
        <f t="shared" si="641"/>
        <v>0</v>
      </c>
      <c r="GH294" s="49">
        <f t="shared" si="639"/>
        <v>0</v>
      </c>
      <c r="GI294" s="49">
        <f t="shared" si="642"/>
        <v>0</v>
      </c>
      <c r="GJ294" s="49">
        <f t="shared" si="640"/>
        <v>0</v>
      </c>
      <c r="GK294" s="21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  <c r="IN294" s="64"/>
      <c r="IO294" s="64"/>
      <c r="IP294" s="64"/>
      <c r="IQ294" s="64"/>
      <c r="IR294" s="64"/>
      <c r="IS294" s="64"/>
      <c r="IT294" s="64"/>
      <c r="IU294" s="64"/>
      <c r="IV294" s="64"/>
      <c r="IW294" s="64"/>
      <c r="IX294" s="64"/>
      <c r="IY294" s="64"/>
      <c r="IZ294" s="64"/>
      <c r="JA294" s="64"/>
      <c r="JB294" s="64"/>
      <c r="JC294" s="64"/>
      <c r="JD294" s="64"/>
      <c r="JE294" s="64"/>
      <c r="JF294" s="64"/>
      <c r="JG294" s="64"/>
      <c r="JH294" s="64"/>
      <c r="JI294" s="64"/>
      <c r="JJ294" s="64"/>
      <c r="JK294" s="64"/>
      <c r="JL294" s="64"/>
      <c r="JM294" s="64"/>
      <c r="JN294" s="64"/>
      <c r="JO294" s="64"/>
      <c r="JP294" s="64"/>
      <c r="JQ294" s="64"/>
      <c r="JR294" s="64"/>
      <c r="JS294" s="64"/>
      <c r="JT294" s="64"/>
      <c r="JU294" s="64"/>
      <c r="JV294" s="64"/>
      <c r="JW294" s="64"/>
      <c r="JX294" s="64"/>
      <c r="JY294" s="64"/>
      <c r="JZ294" s="64"/>
      <c r="KA294" s="64"/>
      <c r="KB294" s="64"/>
      <c r="KC294" s="64"/>
      <c r="KD294" s="64"/>
      <c r="KE294" s="64"/>
      <c r="KF294" s="64"/>
      <c r="KG294" s="64"/>
      <c r="KH294" s="64"/>
      <c r="KI294" s="64"/>
      <c r="KJ294" s="64"/>
      <c r="KK294" s="64"/>
      <c r="KL294" s="64"/>
      <c r="KM294" s="64"/>
    </row>
    <row r="295" spans="1:495">
      <c r="A295" s="57"/>
      <c r="B295" s="38">
        <f>IF(SUM(J$9:J294)&gt;0.9,MAX(B$9:B294)+1,0)</f>
        <v>266</v>
      </c>
      <c r="C295" s="44">
        <f t="shared" si="614"/>
        <v>0</v>
      </c>
      <c r="D295" s="40">
        <v>52504</v>
      </c>
      <c r="E295" s="43">
        <f t="shared" si="643"/>
        <v>0</v>
      </c>
      <c r="F295" s="43">
        <f t="shared" si="644"/>
        <v>0</v>
      </c>
      <c r="G295" s="45">
        <f>IF(AND(B295=I$6,K294-I$1/(I$7-I$6+1)&gt;=0),ROUND(I$1/(I$7-I$6+1),0),IF(AND(SUM(G$10:G294)&gt;0,K294-G294&gt;=0),G294,IF(AND(SUM(G$10:G294)&gt;0),I$1-SUM(G$10:G294),0)))</f>
        <v>0</v>
      </c>
      <c r="H295" s="45">
        <f t="shared" si="645"/>
        <v>0</v>
      </c>
      <c r="I295" s="45">
        <f t="shared" si="646"/>
        <v>0</v>
      </c>
      <c r="J295" s="45">
        <f t="shared" si="569"/>
        <v>0</v>
      </c>
      <c r="K295" s="45">
        <f t="shared" si="647"/>
        <v>0</v>
      </c>
      <c r="L295" s="45">
        <f>IF(AND(J295&lt;&gt;0,SUM(J$9:J294)=0),ROUND(I$1*I$3,0),0)</f>
        <v>0</v>
      </c>
      <c r="M295" s="18"/>
      <c r="N295" s="38">
        <f>IF(SUM(V$9:V294)&gt;0.9,MAX(N$9:N294)+1,0)</f>
        <v>0</v>
      </c>
      <c r="O295" s="44">
        <f t="shared" si="615"/>
        <v>0</v>
      </c>
      <c r="P295" s="40">
        <f t="shared" si="616"/>
        <v>52504</v>
      </c>
      <c r="Q295" s="43">
        <f t="shared" si="592"/>
        <v>0</v>
      </c>
      <c r="R295" s="43">
        <f t="shared" si="570"/>
        <v>0</v>
      </c>
      <c r="S295" s="45">
        <f>IF(AND(N295=U$6,W294-U$1/(U$7-U$6+1)&gt;=0),ROUND(U$1/(U$7-U$6+1),0),IF(AND(SUM(S$10:S294)&gt;0,W294-S294&gt;=0),S294,IF(AND(SUM(S$10:S294)&gt;0),U$1-SUM(S$10:S294),0)))</f>
        <v>0</v>
      </c>
      <c r="T295" s="45">
        <f t="shared" si="648"/>
        <v>0</v>
      </c>
      <c r="U295" s="45">
        <f t="shared" si="649"/>
        <v>0</v>
      </c>
      <c r="V295" s="45">
        <f t="shared" si="571"/>
        <v>0</v>
      </c>
      <c r="W295" s="45">
        <f t="shared" si="650"/>
        <v>0</v>
      </c>
      <c r="X295" s="45">
        <f>IF(AND(V295&lt;&gt;0,SUM(V$9:V294)=0),ROUND(U$1*U$3,0),0)</f>
        <v>0</v>
      </c>
      <c r="Y295" s="18"/>
      <c r="Z295" s="38">
        <f>IF(SUM(AH$9:AH294)&gt;0.9,MAX(Z$9:Z294)+1,0)</f>
        <v>0</v>
      </c>
      <c r="AA295" s="44">
        <f t="shared" si="617"/>
        <v>0</v>
      </c>
      <c r="AB295" s="40">
        <f t="shared" si="618"/>
        <v>52504</v>
      </c>
      <c r="AC295" s="43">
        <f t="shared" si="593"/>
        <v>0</v>
      </c>
      <c r="AD295" s="43">
        <f t="shared" si="572"/>
        <v>0</v>
      </c>
      <c r="AE295" s="45">
        <f>IF(AND(Z295=AG$6,AI294-AG$1/(AG$7-AG$6+1)&gt;=0),ROUND(AG$1/(AG$7-AG$6+1),0),IF(AND(SUM(AE$10:AE294)&gt;0,AI294-AE294&gt;=0),AE294,IF(AND(SUM(AE$10:AE294)&gt;0),AG$1-SUM(AE$10:AE294),0)))</f>
        <v>0</v>
      </c>
      <c r="AF295" s="45">
        <f t="shared" si="651"/>
        <v>0</v>
      </c>
      <c r="AG295" s="45">
        <f t="shared" si="652"/>
        <v>0</v>
      </c>
      <c r="AH295" s="45">
        <f t="shared" si="573"/>
        <v>0</v>
      </c>
      <c r="AI295" s="45">
        <f t="shared" si="653"/>
        <v>0</v>
      </c>
      <c r="AJ295" s="45">
        <f>IF(AND(AH295&lt;&gt;0,SUM(AH$9:AH294)=0),ROUND(AG$1*AG$3,0),0)</f>
        <v>0</v>
      </c>
      <c r="AK295" s="18"/>
      <c r="AL295" s="38">
        <f>IF(SUM(AT$9:AT294)&gt;0.9,MAX(AL$9:AL294)+1,0)</f>
        <v>0</v>
      </c>
      <c r="AM295" s="44">
        <f t="shared" si="619"/>
        <v>0</v>
      </c>
      <c r="AN295" s="40">
        <f t="shared" si="620"/>
        <v>52504</v>
      </c>
      <c r="AO295" s="43">
        <f t="shared" si="594"/>
        <v>0</v>
      </c>
      <c r="AP295" s="43">
        <f t="shared" si="574"/>
        <v>0</v>
      </c>
      <c r="AQ295" s="45">
        <f>IF(AND(AL295=AS$6,AU294-AS$1/(AS$7-AS$6+1)&gt;=0),ROUND(AS$1/(AS$7-AS$6+1),0),IF(AND(SUM(AQ$10:AQ294)&gt;0,AU294-AQ294&gt;=0),AQ294,IF(AND(SUM(AQ$10:AQ294)&gt;0),AS$1-SUM(AQ$10:AQ294),0)))</f>
        <v>0</v>
      </c>
      <c r="AR295" s="45">
        <f t="shared" si="654"/>
        <v>0</v>
      </c>
      <c r="AS295" s="45">
        <f t="shared" si="655"/>
        <v>0</v>
      </c>
      <c r="AT295" s="45">
        <f t="shared" si="575"/>
        <v>0</v>
      </c>
      <c r="AU295" s="45">
        <f t="shared" si="656"/>
        <v>0</v>
      </c>
      <c r="AV295" s="45">
        <f>IF(AND(AT295&lt;&gt;0,SUM(AT$9:AT294)=0),ROUND(AS$1*AS$3,0),0)</f>
        <v>0</v>
      </c>
      <c r="AW295" s="18"/>
      <c r="AX295" s="38">
        <f>IF(SUM(BF$9:BF294)&gt;0.9,MAX(AX$9:AX294)+1,0)</f>
        <v>0</v>
      </c>
      <c r="AY295" s="44">
        <f t="shared" si="621"/>
        <v>0</v>
      </c>
      <c r="AZ295" s="40">
        <f t="shared" si="622"/>
        <v>52504</v>
      </c>
      <c r="BA295" s="43">
        <f t="shared" si="595"/>
        <v>0</v>
      </c>
      <c r="BB295" s="43">
        <f t="shared" si="576"/>
        <v>0</v>
      </c>
      <c r="BC295" s="45">
        <f>IF(AND(AX295=BE$6,BG294-BE$1/(BE$7-BE$6+1)&gt;=0),ROUND(BE$1/(BE$7-BE$6+1),0),IF(AND(SUM(BC$10:BC294)&gt;0,BG294-BC294&gt;=0),BC294,IF(AND(SUM(BC$10:BC294)&gt;0),BE$1-SUM(BC$10:BC294),0)))</f>
        <v>0</v>
      </c>
      <c r="BD295" s="45">
        <f t="shared" si="657"/>
        <v>0</v>
      </c>
      <c r="BE295" s="45">
        <f t="shared" si="658"/>
        <v>0</v>
      </c>
      <c r="BF295" s="45">
        <f t="shared" si="577"/>
        <v>0</v>
      </c>
      <c r="BG295" s="45">
        <f t="shared" si="659"/>
        <v>0</v>
      </c>
      <c r="BH295" s="45">
        <f>IF(AND(BF295&lt;&gt;0,SUM(BF$9:BF294)=0),ROUND(BE$1*BE$3,0),0)</f>
        <v>0</v>
      </c>
      <c r="BI295" s="18"/>
      <c r="BJ295" s="38">
        <f>IF(SUM(BR$9:BR294)&gt;0.9,MAX(BJ$9:BJ294)+1,0)</f>
        <v>0</v>
      </c>
      <c r="BK295" s="44">
        <f t="shared" si="623"/>
        <v>0</v>
      </c>
      <c r="BL295" s="40">
        <f t="shared" si="624"/>
        <v>52504</v>
      </c>
      <c r="BM295" s="43">
        <f t="shared" si="596"/>
        <v>0</v>
      </c>
      <c r="BN295" s="43">
        <f t="shared" si="578"/>
        <v>0</v>
      </c>
      <c r="BO295" s="45">
        <f>IF(AND(BJ295=BQ$6,BS294-BQ$1/(BQ$7-BQ$6+1)&gt;=0),ROUND(BQ$1/(BQ$7-BQ$6+1),0),IF(AND(SUM(BO$10:BO294)&gt;0,BS294-BO294&gt;=0),BO294,IF(AND(SUM(BO$10:BO294)&gt;0),BQ$1-SUM(BO$10:BO294),0)))</f>
        <v>0</v>
      </c>
      <c r="BP295" s="45">
        <f t="shared" si="660"/>
        <v>0</v>
      </c>
      <c r="BQ295" s="45">
        <f t="shared" si="661"/>
        <v>0</v>
      </c>
      <c r="BR295" s="45">
        <f t="shared" si="579"/>
        <v>0</v>
      </c>
      <c r="BS295" s="45">
        <f t="shared" si="662"/>
        <v>0</v>
      </c>
      <c r="BT295" s="45">
        <f>IF(AND(BR295&lt;&gt;0,SUM(BR$9:BR294)=0),ROUND(BQ$1*BQ$3,0),0)</f>
        <v>0</v>
      </c>
      <c r="BU295" s="18"/>
      <c r="BV295" s="38">
        <f>IF(SUM(CD$9:CD294)&gt;0.9,MAX(BV$9:BV294)+1,0)</f>
        <v>0</v>
      </c>
      <c r="BW295" s="44">
        <f t="shared" si="625"/>
        <v>0</v>
      </c>
      <c r="BX295" s="40">
        <f t="shared" si="626"/>
        <v>52504</v>
      </c>
      <c r="BY295" s="43">
        <f t="shared" si="597"/>
        <v>0</v>
      </c>
      <c r="BZ295" s="43">
        <f t="shared" si="580"/>
        <v>0</v>
      </c>
      <c r="CA295" s="45">
        <f>IF(AND(BV295=CC$6,CE294-CC$1/(CC$7-CC$6+1)&gt;=0),ROUND(CC$1/(CC$7-CC$6+1),0),IF(AND(SUM(CA$10:CA294)&gt;0,CE294-CA294&gt;=0),CA294,IF(AND(SUM(CA$10:CA294)&gt;0),CC$1-SUM(CA$10:CA294),0)))</f>
        <v>0</v>
      </c>
      <c r="CB295" s="45">
        <f t="shared" si="663"/>
        <v>0</v>
      </c>
      <c r="CC295" s="45">
        <f t="shared" si="664"/>
        <v>0</v>
      </c>
      <c r="CD295" s="45">
        <f t="shared" si="581"/>
        <v>0</v>
      </c>
      <c r="CE295" s="45">
        <f t="shared" si="665"/>
        <v>0</v>
      </c>
      <c r="CF295" s="45">
        <f>IF(AND(CD295&lt;&gt;0,SUM(CD$9:CD294)=0),ROUND(CC$1*CC$3,0),0)</f>
        <v>0</v>
      </c>
      <c r="CG295" s="18"/>
      <c r="CH295" s="38">
        <f>IF(SUM(CP$9:CP294)&gt;0.9,MAX(CH$9:CH294)+1,0)</f>
        <v>0</v>
      </c>
      <c r="CI295" s="44">
        <f t="shared" si="627"/>
        <v>0</v>
      </c>
      <c r="CJ295" s="40">
        <f t="shared" si="628"/>
        <v>52504</v>
      </c>
      <c r="CK295" s="43">
        <f t="shared" si="598"/>
        <v>0</v>
      </c>
      <c r="CL295" s="43">
        <f t="shared" si="582"/>
        <v>0</v>
      </c>
      <c r="CM295" s="45">
        <f>IF(AND(CH295=CO$6,CQ294-CO$1/(CO$7-CO$6+1)&gt;=0),ROUND(CO$1/(CO$7-CO$6+1),0),IF(AND(SUM(CM$10:CM294)&gt;0,CQ294-CM294&gt;=0),CM294,IF(AND(SUM(CM$10:CM294)&gt;0),CO$1-SUM(CM$10:CM294),0)))</f>
        <v>0</v>
      </c>
      <c r="CN295" s="45">
        <f t="shared" si="666"/>
        <v>0</v>
      </c>
      <c r="CO295" s="45">
        <f t="shared" si="667"/>
        <v>0</v>
      </c>
      <c r="CP295" s="45">
        <f t="shared" si="583"/>
        <v>0</v>
      </c>
      <c r="CQ295" s="45">
        <f t="shared" si="668"/>
        <v>0</v>
      </c>
      <c r="CR295" s="45">
        <f>IF(AND(CP295&lt;&gt;0,SUM(CP$9:CP294)=0),ROUND(CO$1*CO$3,0),0)</f>
        <v>0</v>
      </c>
      <c r="CS295" s="18"/>
      <c r="CT295" s="38">
        <f>IF(SUM(DB$9:DB294)&gt;0.9,MAX(CT$9:CT294)+1,0)</f>
        <v>0</v>
      </c>
      <c r="CU295" s="44">
        <f t="shared" si="629"/>
        <v>0</v>
      </c>
      <c r="CV295" s="40">
        <f t="shared" si="630"/>
        <v>52504</v>
      </c>
      <c r="CW295" s="43">
        <f t="shared" si="599"/>
        <v>0</v>
      </c>
      <c r="CX295" s="43">
        <f t="shared" si="584"/>
        <v>0</v>
      </c>
      <c r="CY295" s="45">
        <f>IF(AND(CT295=DA$6,DC294-DA$1/(DA$7-DA$6+1)&gt;=0),ROUND(DA$1/(DA$7-DA$6+1),0),IF(AND(SUM(CY$10:CY294)&gt;0,DC294-CY294&gt;=0),CY294,IF(AND(SUM(CY$10:CY294)&gt;0),DA$1-SUM(CY$10:CY294),0)))</f>
        <v>0</v>
      </c>
      <c r="CZ295" s="45">
        <f t="shared" si="669"/>
        <v>0</v>
      </c>
      <c r="DA295" s="45">
        <f t="shared" si="670"/>
        <v>0</v>
      </c>
      <c r="DB295" s="45">
        <f t="shared" si="585"/>
        <v>0</v>
      </c>
      <c r="DC295" s="45">
        <f t="shared" si="671"/>
        <v>0</v>
      </c>
      <c r="DD295" s="45">
        <f>IF(AND(DB295&lt;&gt;0,SUM(DB$9:DB294)=0),ROUND(DA$1*DA$3,0),0)</f>
        <v>0</v>
      </c>
      <c r="DE295" s="18"/>
      <c r="DF295" s="38">
        <f>IF(SUM(DN$9:DN294)&gt;0.9,MAX(DF$9:DF294)+1,0)</f>
        <v>0</v>
      </c>
      <c r="DG295" s="44">
        <f t="shared" si="631"/>
        <v>0</v>
      </c>
      <c r="DH295" s="40">
        <f t="shared" si="632"/>
        <v>52504</v>
      </c>
      <c r="DI295" s="43">
        <f t="shared" si="600"/>
        <v>0</v>
      </c>
      <c r="DJ295" s="43">
        <f t="shared" si="586"/>
        <v>0</v>
      </c>
      <c r="DK295" s="45">
        <f>IF(AND(DF295=DM$6,DO294-DM$1/(DM$7-DM$6+1)&gt;=0),ROUND(DM$1/(DM$7-DM$6+1),0),IF(AND(SUM(DK$10:DK294)&gt;0,DO294-DK294&gt;=0),DK294,IF(AND(SUM(DK$10:DK294)&gt;0),DM$1-SUM(DK$10:DK294),0)))</f>
        <v>0</v>
      </c>
      <c r="DL295" s="45">
        <f t="shared" si="672"/>
        <v>0</v>
      </c>
      <c r="DM295" s="45">
        <f t="shared" si="673"/>
        <v>0</v>
      </c>
      <c r="DN295" s="45">
        <f t="shared" si="587"/>
        <v>0</v>
      </c>
      <c r="DO295" s="45">
        <f t="shared" si="674"/>
        <v>0</v>
      </c>
      <c r="DP295" s="45">
        <f>IF(AND(DN295&lt;&gt;0,SUM(DN$9:DN294)=0),ROUND(DM$1*DM$3,0),0)</f>
        <v>0</v>
      </c>
      <c r="DQ295" s="18"/>
      <c r="DR295" s="38">
        <f>IF(SUM(DZ$9:DZ294)&gt;0.9,MAX(DR$9:DR294)+1,0)</f>
        <v>0</v>
      </c>
      <c r="DS295" s="44">
        <f t="shared" si="633"/>
        <v>0</v>
      </c>
      <c r="DT295" s="40">
        <f t="shared" si="634"/>
        <v>52504</v>
      </c>
      <c r="DU295" s="43">
        <f t="shared" si="601"/>
        <v>0</v>
      </c>
      <c r="DV295" s="43">
        <f t="shared" si="588"/>
        <v>0</v>
      </c>
      <c r="DW295" s="45">
        <f>IF(AND(DR295=DY$6,EA294-DY$1/(DY$7-DY$6+1)&gt;=0),ROUND(DY$1/(DY$7-DY$6+1),0),IF(AND(SUM(DW$10:DW294)&gt;0,EA294-DW294&gt;=0),DW294,IF(AND(SUM(DW$10:DW294)&gt;0),DY$1-SUM(DW$10:DW294),0)))</f>
        <v>0</v>
      </c>
      <c r="DX295" s="45">
        <f t="shared" si="675"/>
        <v>0</v>
      </c>
      <c r="DY295" s="45">
        <f t="shared" si="676"/>
        <v>0</v>
      </c>
      <c r="DZ295" s="45">
        <f t="shared" si="589"/>
        <v>0</v>
      </c>
      <c r="EA295" s="45">
        <f t="shared" si="677"/>
        <v>0</v>
      </c>
      <c r="EB295" s="45">
        <f>IF(AND(DZ295&lt;&gt;0,SUM(DZ$9:DZ294)=0),ROUND(DY$1*DY$3,0),0)</f>
        <v>0</v>
      </c>
      <c r="EC295" s="18"/>
      <c r="ED295" s="38">
        <f>IF(SUM(EL$9:EL294)&gt;0.9,MAX(ED$9:ED294)+1,0)</f>
        <v>0</v>
      </c>
      <c r="EE295" s="44">
        <f t="shared" si="635"/>
        <v>0</v>
      </c>
      <c r="EF295" s="40">
        <f t="shared" si="636"/>
        <v>52504</v>
      </c>
      <c r="EG295" s="43">
        <f t="shared" si="602"/>
        <v>0</v>
      </c>
      <c r="EH295" s="43">
        <f t="shared" si="590"/>
        <v>0</v>
      </c>
      <c r="EI295" s="45">
        <f>IF(AND(ED295=EK$6,EM294-EK$1/(EK$7-EK$6+1)&gt;=0),ROUND(EK$1/(EK$7-EK$6+1),0),IF(AND(SUM(EI$10:EI294)&gt;0,EM294-EI294&gt;=0),EI294,IF(AND(SUM(EI$10:EI294)&gt;0),EK$1-SUM(EI$10:EI294),0)))</f>
        <v>0</v>
      </c>
      <c r="EJ295" s="45">
        <f t="shared" si="678"/>
        <v>0</v>
      </c>
      <c r="EK295" s="45">
        <f t="shared" si="679"/>
        <v>0</v>
      </c>
      <c r="EL295" s="45">
        <f t="shared" si="591"/>
        <v>0</v>
      </c>
      <c r="EM295" s="45">
        <f t="shared" si="680"/>
        <v>0</v>
      </c>
      <c r="EN295" s="45">
        <f>IF(AND(EL295&lt;&gt;0,SUM(EL$9:EL294)=0),ROUND(EK$1*EK$3,0),0)</f>
        <v>0</v>
      </c>
      <c r="EO295" s="21"/>
      <c r="EP295" s="46">
        <f t="shared" si="697"/>
        <v>267</v>
      </c>
      <c r="EQ295" s="47">
        <f t="shared" si="681"/>
        <v>52504</v>
      </c>
      <c r="ER295" s="48">
        <f t="shared" si="708"/>
        <v>0</v>
      </c>
      <c r="ES295" s="48">
        <f t="shared" si="682"/>
        <v>0</v>
      </c>
      <c r="ET295" s="48">
        <f t="shared" si="683"/>
        <v>0</v>
      </c>
      <c r="EU295" s="48">
        <f t="shared" si="684"/>
        <v>0</v>
      </c>
      <c r="EV295" s="48">
        <f t="shared" si="685"/>
        <v>0</v>
      </c>
      <c r="EW295" s="48">
        <f t="shared" si="686"/>
        <v>0</v>
      </c>
      <c r="EX295" s="48">
        <f t="shared" si="687"/>
        <v>0</v>
      </c>
      <c r="EY295" s="48">
        <f t="shared" si="688"/>
        <v>0</v>
      </c>
      <c r="EZ295" s="48">
        <f t="shared" si="689"/>
        <v>0</v>
      </c>
      <c r="FA295" s="48">
        <f t="shared" si="690"/>
        <v>0</v>
      </c>
      <c r="FB295" s="48">
        <f t="shared" si="691"/>
        <v>0</v>
      </c>
      <c r="FC295" s="48">
        <f t="shared" si="692"/>
        <v>0</v>
      </c>
      <c r="FD295" s="48">
        <f t="shared" si="637"/>
        <v>0</v>
      </c>
      <c r="FE295" s="49">
        <f t="shared" si="613"/>
        <v>0</v>
      </c>
      <c r="FF295" s="49">
        <f t="shared" si="698"/>
        <v>0</v>
      </c>
      <c r="FG295" s="49">
        <f t="shared" si="699"/>
        <v>0</v>
      </c>
      <c r="FH295" s="49">
        <f t="shared" si="700"/>
        <v>0</v>
      </c>
      <c r="FI295" s="49">
        <f t="shared" si="701"/>
        <v>0</v>
      </c>
      <c r="FJ295" s="49">
        <f t="shared" si="702"/>
        <v>0</v>
      </c>
      <c r="FK295" s="49">
        <f t="shared" si="703"/>
        <v>0</v>
      </c>
      <c r="FL295" s="49">
        <f t="shared" si="704"/>
        <v>0</v>
      </c>
      <c r="FM295" s="49">
        <f t="shared" si="705"/>
        <v>0</v>
      </c>
      <c r="FN295" s="49">
        <f t="shared" si="693"/>
        <v>0</v>
      </c>
      <c r="FO295" s="49">
        <f t="shared" si="694"/>
        <v>0</v>
      </c>
      <c r="FP295" s="49">
        <f t="shared" si="695"/>
        <v>0</v>
      </c>
      <c r="FQ295" s="49">
        <f t="shared" si="696"/>
        <v>0</v>
      </c>
      <c r="FR295" s="49">
        <f t="shared" si="706"/>
        <v>0</v>
      </c>
      <c r="FS295" s="49">
        <f>IF(SUM(FF295:FF$298)=0,FF$299*FS$8/12,0)</f>
        <v>0</v>
      </c>
      <c r="FT295" s="49">
        <f>IF(SUM(FG295:FG$298)=0,FG$299*FT$8/12,0)</f>
        <v>0</v>
      </c>
      <c r="FU295" s="49">
        <f>IF(SUM(FH295:FH$298)=0,FH$299*FU$8/12,0)</f>
        <v>0</v>
      </c>
      <c r="FV295" s="49">
        <f>IF(SUM(FI295:FI$298)=0,FI$299*FV$8/12,0)</f>
        <v>0</v>
      </c>
      <c r="FW295" s="49">
        <f>IF(SUM(FJ295:FJ$298)=0,FJ$299*FW$8/12,0)</f>
        <v>0</v>
      </c>
      <c r="FX295" s="49">
        <f>IF(SUM(FK295:FK$298)=0,FK$299*FX$8/12,0)</f>
        <v>0</v>
      </c>
      <c r="FY295" s="49">
        <f>IF(SUM(FL295:FL$298)=0,FL$299*FY$8/12,0)</f>
        <v>0</v>
      </c>
      <c r="FZ295" s="49">
        <f>IF(SUM(FM295:FM$298)=0,FM$299*FZ$8/12,0)</f>
        <v>0</v>
      </c>
      <c r="GA295" s="49">
        <f>IF(SUM(FN295:FN$298)=0,FN$299*GA$8/12,0)</f>
        <v>0</v>
      </c>
      <c r="GB295" s="49">
        <f>IF(SUM(FO295:FO$298)=0,FO$299*GB$8/12,0)</f>
        <v>0</v>
      </c>
      <c r="GC295" s="49">
        <f>IF(SUM(FP295:FP$298)=0,FP$299*GC$8/12,0)</f>
        <v>0</v>
      </c>
      <c r="GD295" s="49">
        <f>IF(SUM(FQ295:FQ$298)=0,FQ$299*GD$8/12,0)</f>
        <v>0</v>
      </c>
      <c r="GE295" s="49">
        <f t="shared" si="707"/>
        <v>0</v>
      </c>
      <c r="GF295" s="49">
        <f t="shared" si="638"/>
        <v>0</v>
      </c>
      <c r="GG295" s="49">
        <f t="shared" si="641"/>
        <v>0</v>
      </c>
      <c r="GH295" s="49">
        <f t="shared" si="639"/>
        <v>0</v>
      </c>
      <c r="GI295" s="49">
        <f t="shared" si="642"/>
        <v>0</v>
      </c>
      <c r="GJ295" s="49">
        <f t="shared" si="640"/>
        <v>0</v>
      </c>
      <c r="GK295" s="21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  <c r="IN295" s="64"/>
      <c r="IO295" s="64"/>
      <c r="IP295" s="64"/>
      <c r="IQ295" s="64"/>
      <c r="IR295" s="64"/>
      <c r="IS295" s="64"/>
      <c r="IT295" s="64"/>
      <c r="IU295" s="64"/>
      <c r="IV295" s="64"/>
      <c r="IW295" s="64"/>
      <c r="IX295" s="64"/>
      <c r="IY295" s="64"/>
      <c r="IZ295" s="64"/>
      <c r="JA295" s="64"/>
      <c r="JB295" s="64"/>
      <c r="JC295" s="64"/>
      <c r="JD295" s="64"/>
      <c r="JE295" s="64"/>
      <c r="JF295" s="64"/>
      <c r="JG295" s="64"/>
      <c r="JH295" s="64"/>
      <c r="JI295" s="64"/>
      <c r="JJ295" s="64"/>
      <c r="JK295" s="64"/>
      <c r="JL295" s="64"/>
      <c r="JM295" s="64"/>
      <c r="JN295" s="64"/>
      <c r="JO295" s="64"/>
      <c r="JP295" s="64"/>
      <c r="JQ295" s="64"/>
      <c r="JR295" s="64"/>
      <c r="JS295" s="64"/>
      <c r="JT295" s="64"/>
      <c r="JU295" s="64"/>
      <c r="JV295" s="64"/>
      <c r="JW295" s="64"/>
      <c r="JX295" s="64"/>
      <c r="JY295" s="64"/>
      <c r="JZ295" s="64"/>
      <c r="KA295" s="64"/>
      <c r="KB295" s="64"/>
      <c r="KC295" s="64"/>
      <c r="KD295" s="64"/>
      <c r="KE295" s="64"/>
      <c r="KF295" s="64"/>
      <c r="KG295" s="64"/>
      <c r="KH295" s="64"/>
      <c r="KI295" s="64"/>
      <c r="KJ295" s="64"/>
      <c r="KK295" s="64"/>
      <c r="KL295" s="64"/>
      <c r="KM295" s="64"/>
    </row>
    <row r="296" spans="1:495">
      <c r="A296" s="57"/>
      <c r="B296" s="38">
        <f>IF(SUM(J$9:J295)&gt;0.9,MAX(B$9:B295)+1,0)</f>
        <v>267</v>
      </c>
      <c r="C296" s="44">
        <f t="shared" si="614"/>
        <v>0</v>
      </c>
      <c r="D296" s="40">
        <v>52535</v>
      </c>
      <c r="E296" s="43">
        <f t="shared" si="643"/>
        <v>0</v>
      </c>
      <c r="F296" s="43">
        <f t="shared" si="644"/>
        <v>0</v>
      </c>
      <c r="G296" s="45">
        <f>IF(AND(B296=I$6,K295-I$1/(I$7-I$6+1)&gt;=0),ROUND(I$1/(I$7-I$6+1),0),IF(AND(SUM(G$10:G295)&gt;0,K295-G295&gt;=0),G295,IF(AND(SUM(G$10:G295)&gt;0),I$1-SUM(G$10:G295),0)))</f>
        <v>0</v>
      </c>
      <c r="H296" s="45">
        <f t="shared" si="645"/>
        <v>0</v>
      </c>
      <c r="I296" s="45">
        <f t="shared" si="646"/>
        <v>0</v>
      </c>
      <c r="J296" s="45">
        <f t="shared" si="569"/>
        <v>0</v>
      </c>
      <c r="K296" s="45">
        <f t="shared" si="647"/>
        <v>0</v>
      </c>
      <c r="L296" s="45">
        <f>IF(AND(J296&lt;&gt;0,SUM(J$9:J295)=0),ROUND(I$1*I$3,0),0)</f>
        <v>0</v>
      </c>
      <c r="M296" s="18"/>
      <c r="N296" s="38">
        <f>IF(SUM(V$9:V295)&gt;0.9,MAX(N$9:N295)+1,0)</f>
        <v>0</v>
      </c>
      <c r="O296" s="44">
        <f t="shared" si="615"/>
        <v>0</v>
      </c>
      <c r="P296" s="40">
        <f t="shared" si="616"/>
        <v>52535</v>
      </c>
      <c r="Q296" s="43">
        <f t="shared" si="592"/>
        <v>0</v>
      </c>
      <c r="R296" s="43">
        <f t="shared" si="570"/>
        <v>0</v>
      </c>
      <c r="S296" s="45">
        <f>IF(AND(N296=U$6,W295-U$1/(U$7-U$6+1)&gt;=0),ROUND(U$1/(U$7-U$6+1),0),IF(AND(SUM(S$10:S295)&gt;0,W295-S295&gt;=0),S295,IF(AND(SUM(S$10:S295)&gt;0),U$1-SUM(S$10:S295),0)))</f>
        <v>0</v>
      </c>
      <c r="T296" s="45">
        <f t="shared" si="648"/>
        <v>0</v>
      </c>
      <c r="U296" s="45">
        <f t="shared" si="649"/>
        <v>0</v>
      </c>
      <c r="V296" s="45">
        <f t="shared" si="571"/>
        <v>0</v>
      </c>
      <c r="W296" s="45">
        <f t="shared" si="650"/>
        <v>0</v>
      </c>
      <c r="X296" s="45">
        <f>IF(AND(V296&lt;&gt;0,SUM(V$9:V295)=0),ROUND(U$1*U$3,0),0)</f>
        <v>0</v>
      </c>
      <c r="Y296" s="18"/>
      <c r="Z296" s="38">
        <f>IF(SUM(AH$9:AH295)&gt;0.9,MAX(Z$9:Z295)+1,0)</f>
        <v>0</v>
      </c>
      <c r="AA296" s="44">
        <f t="shared" si="617"/>
        <v>0</v>
      </c>
      <c r="AB296" s="40">
        <f t="shared" si="618"/>
        <v>52535</v>
      </c>
      <c r="AC296" s="43">
        <f t="shared" si="593"/>
        <v>0</v>
      </c>
      <c r="AD296" s="43">
        <f t="shared" si="572"/>
        <v>0</v>
      </c>
      <c r="AE296" s="45">
        <f>IF(AND(Z296=AG$6,AI295-AG$1/(AG$7-AG$6+1)&gt;=0),ROUND(AG$1/(AG$7-AG$6+1),0),IF(AND(SUM(AE$10:AE295)&gt;0,AI295-AE295&gt;=0),AE295,IF(AND(SUM(AE$10:AE295)&gt;0),AG$1-SUM(AE$10:AE295),0)))</f>
        <v>0</v>
      </c>
      <c r="AF296" s="45">
        <f t="shared" si="651"/>
        <v>0</v>
      </c>
      <c r="AG296" s="45">
        <f t="shared" si="652"/>
        <v>0</v>
      </c>
      <c r="AH296" s="45">
        <f t="shared" si="573"/>
        <v>0</v>
      </c>
      <c r="AI296" s="45">
        <f t="shared" si="653"/>
        <v>0</v>
      </c>
      <c r="AJ296" s="45">
        <f>IF(AND(AH296&lt;&gt;0,SUM(AH$9:AH295)=0),ROUND(AG$1*AG$3,0),0)</f>
        <v>0</v>
      </c>
      <c r="AK296" s="18"/>
      <c r="AL296" s="38">
        <f>IF(SUM(AT$9:AT295)&gt;0.9,MAX(AL$9:AL295)+1,0)</f>
        <v>0</v>
      </c>
      <c r="AM296" s="44">
        <f t="shared" si="619"/>
        <v>0</v>
      </c>
      <c r="AN296" s="40">
        <f t="shared" si="620"/>
        <v>52535</v>
      </c>
      <c r="AO296" s="43">
        <f t="shared" si="594"/>
        <v>0</v>
      </c>
      <c r="AP296" s="43">
        <f t="shared" si="574"/>
        <v>0</v>
      </c>
      <c r="AQ296" s="45">
        <f>IF(AND(AL296=AS$6,AU295-AS$1/(AS$7-AS$6+1)&gt;=0),ROUND(AS$1/(AS$7-AS$6+1),0),IF(AND(SUM(AQ$10:AQ295)&gt;0,AU295-AQ295&gt;=0),AQ295,IF(AND(SUM(AQ$10:AQ295)&gt;0),AS$1-SUM(AQ$10:AQ295),0)))</f>
        <v>0</v>
      </c>
      <c r="AR296" s="45">
        <f t="shared" si="654"/>
        <v>0</v>
      </c>
      <c r="AS296" s="45">
        <f t="shared" si="655"/>
        <v>0</v>
      </c>
      <c r="AT296" s="45">
        <f t="shared" si="575"/>
        <v>0</v>
      </c>
      <c r="AU296" s="45">
        <f t="shared" si="656"/>
        <v>0</v>
      </c>
      <c r="AV296" s="45">
        <f>IF(AND(AT296&lt;&gt;0,SUM(AT$9:AT295)=0),ROUND(AS$1*AS$3,0),0)</f>
        <v>0</v>
      </c>
      <c r="AW296" s="18"/>
      <c r="AX296" s="38">
        <f>IF(SUM(BF$9:BF295)&gt;0.9,MAX(AX$9:AX295)+1,0)</f>
        <v>0</v>
      </c>
      <c r="AY296" s="44">
        <f t="shared" si="621"/>
        <v>0</v>
      </c>
      <c r="AZ296" s="40">
        <f t="shared" si="622"/>
        <v>52535</v>
      </c>
      <c r="BA296" s="43">
        <f t="shared" si="595"/>
        <v>0</v>
      </c>
      <c r="BB296" s="43">
        <f t="shared" si="576"/>
        <v>0</v>
      </c>
      <c r="BC296" s="45">
        <f>IF(AND(AX296=BE$6,BG295-BE$1/(BE$7-BE$6+1)&gt;=0),ROUND(BE$1/(BE$7-BE$6+1),0),IF(AND(SUM(BC$10:BC295)&gt;0,BG295-BC295&gt;=0),BC295,IF(AND(SUM(BC$10:BC295)&gt;0),BE$1-SUM(BC$10:BC295),0)))</f>
        <v>0</v>
      </c>
      <c r="BD296" s="45">
        <f t="shared" si="657"/>
        <v>0</v>
      </c>
      <c r="BE296" s="45">
        <f t="shared" si="658"/>
        <v>0</v>
      </c>
      <c r="BF296" s="45">
        <f t="shared" si="577"/>
        <v>0</v>
      </c>
      <c r="BG296" s="45">
        <f t="shared" si="659"/>
        <v>0</v>
      </c>
      <c r="BH296" s="45">
        <f>IF(AND(BF296&lt;&gt;0,SUM(BF$9:BF295)=0),ROUND(BE$1*BE$3,0),0)</f>
        <v>0</v>
      </c>
      <c r="BI296" s="18"/>
      <c r="BJ296" s="38">
        <f>IF(SUM(BR$9:BR295)&gt;0.9,MAX(BJ$9:BJ295)+1,0)</f>
        <v>0</v>
      </c>
      <c r="BK296" s="44">
        <f t="shared" si="623"/>
        <v>0</v>
      </c>
      <c r="BL296" s="40">
        <f t="shared" si="624"/>
        <v>52535</v>
      </c>
      <c r="BM296" s="43">
        <f t="shared" si="596"/>
        <v>0</v>
      </c>
      <c r="BN296" s="43">
        <f t="shared" si="578"/>
        <v>0</v>
      </c>
      <c r="BO296" s="45">
        <f>IF(AND(BJ296=BQ$6,BS295-BQ$1/(BQ$7-BQ$6+1)&gt;=0),ROUND(BQ$1/(BQ$7-BQ$6+1),0),IF(AND(SUM(BO$10:BO295)&gt;0,BS295-BO295&gt;=0),BO295,IF(AND(SUM(BO$10:BO295)&gt;0),BQ$1-SUM(BO$10:BO295),0)))</f>
        <v>0</v>
      </c>
      <c r="BP296" s="45">
        <f t="shared" si="660"/>
        <v>0</v>
      </c>
      <c r="BQ296" s="45">
        <f t="shared" si="661"/>
        <v>0</v>
      </c>
      <c r="BR296" s="45">
        <f t="shared" si="579"/>
        <v>0</v>
      </c>
      <c r="BS296" s="45">
        <f t="shared" si="662"/>
        <v>0</v>
      </c>
      <c r="BT296" s="45">
        <f>IF(AND(BR296&lt;&gt;0,SUM(BR$9:BR295)=0),ROUND(BQ$1*BQ$3,0),0)</f>
        <v>0</v>
      </c>
      <c r="BU296" s="18"/>
      <c r="BV296" s="38">
        <f>IF(SUM(CD$9:CD295)&gt;0.9,MAX(BV$9:BV295)+1,0)</f>
        <v>0</v>
      </c>
      <c r="BW296" s="44">
        <f t="shared" si="625"/>
        <v>0</v>
      </c>
      <c r="BX296" s="40">
        <f t="shared" si="626"/>
        <v>52535</v>
      </c>
      <c r="BY296" s="43">
        <f t="shared" si="597"/>
        <v>0</v>
      </c>
      <c r="BZ296" s="43">
        <f t="shared" si="580"/>
        <v>0</v>
      </c>
      <c r="CA296" s="45">
        <f>IF(AND(BV296=CC$6,CE295-CC$1/(CC$7-CC$6+1)&gt;=0),ROUND(CC$1/(CC$7-CC$6+1),0),IF(AND(SUM(CA$10:CA295)&gt;0,CE295-CA295&gt;=0),CA295,IF(AND(SUM(CA$10:CA295)&gt;0),CC$1-SUM(CA$10:CA295),0)))</f>
        <v>0</v>
      </c>
      <c r="CB296" s="45">
        <f t="shared" si="663"/>
        <v>0</v>
      </c>
      <c r="CC296" s="45">
        <f t="shared" si="664"/>
        <v>0</v>
      </c>
      <c r="CD296" s="45">
        <f t="shared" si="581"/>
        <v>0</v>
      </c>
      <c r="CE296" s="45">
        <f t="shared" si="665"/>
        <v>0</v>
      </c>
      <c r="CF296" s="45">
        <f>IF(AND(CD296&lt;&gt;0,SUM(CD$9:CD295)=0),ROUND(CC$1*CC$3,0),0)</f>
        <v>0</v>
      </c>
      <c r="CG296" s="18"/>
      <c r="CH296" s="38">
        <f>IF(SUM(CP$9:CP295)&gt;0.9,MAX(CH$9:CH295)+1,0)</f>
        <v>0</v>
      </c>
      <c r="CI296" s="44">
        <f t="shared" si="627"/>
        <v>0</v>
      </c>
      <c r="CJ296" s="40">
        <f t="shared" si="628"/>
        <v>52535</v>
      </c>
      <c r="CK296" s="43">
        <f t="shared" si="598"/>
        <v>0</v>
      </c>
      <c r="CL296" s="43">
        <f t="shared" si="582"/>
        <v>0</v>
      </c>
      <c r="CM296" s="45">
        <f>IF(AND(CH296=CO$6,CQ295-CO$1/(CO$7-CO$6+1)&gt;=0),ROUND(CO$1/(CO$7-CO$6+1),0),IF(AND(SUM(CM$10:CM295)&gt;0,CQ295-CM295&gt;=0),CM295,IF(AND(SUM(CM$10:CM295)&gt;0),CO$1-SUM(CM$10:CM295),0)))</f>
        <v>0</v>
      </c>
      <c r="CN296" s="45">
        <f t="shared" si="666"/>
        <v>0</v>
      </c>
      <c r="CO296" s="45">
        <f t="shared" si="667"/>
        <v>0</v>
      </c>
      <c r="CP296" s="45">
        <f t="shared" si="583"/>
        <v>0</v>
      </c>
      <c r="CQ296" s="45">
        <f t="shared" si="668"/>
        <v>0</v>
      </c>
      <c r="CR296" s="45">
        <f>IF(AND(CP296&lt;&gt;0,SUM(CP$9:CP295)=0),ROUND(CO$1*CO$3,0),0)</f>
        <v>0</v>
      </c>
      <c r="CS296" s="18"/>
      <c r="CT296" s="38">
        <f>IF(SUM(DB$9:DB295)&gt;0.9,MAX(CT$9:CT295)+1,0)</f>
        <v>0</v>
      </c>
      <c r="CU296" s="44">
        <f t="shared" si="629"/>
        <v>0</v>
      </c>
      <c r="CV296" s="40">
        <f t="shared" si="630"/>
        <v>52535</v>
      </c>
      <c r="CW296" s="43">
        <f t="shared" si="599"/>
        <v>0</v>
      </c>
      <c r="CX296" s="43">
        <f t="shared" si="584"/>
        <v>0</v>
      </c>
      <c r="CY296" s="45">
        <f>IF(AND(CT296=DA$6,DC295-DA$1/(DA$7-DA$6+1)&gt;=0),ROUND(DA$1/(DA$7-DA$6+1),0),IF(AND(SUM(CY$10:CY295)&gt;0,DC295-CY295&gt;=0),CY295,IF(AND(SUM(CY$10:CY295)&gt;0),DA$1-SUM(CY$10:CY295),0)))</f>
        <v>0</v>
      </c>
      <c r="CZ296" s="45">
        <f t="shared" si="669"/>
        <v>0</v>
      </c>
      <c r="DA296" s="45">
        <f t="shared" si="670"/>
        <v>0</v>
      </c>
      <c r="DB296" s="45">
        <f t="shared" si="585"/>
        <v>0</v>
      </c>
      <c r="DC296" s="45">
        <f t="shared" si="671"/>
        <v>0</v>
      </c>
      <c r="DD296" s="45">
        <f>IF(AND(DB296&lt;&gt;0,SUM(DB$9:DB295)=0),ROUND(DA$1*DA$3,0),0)</f>
        <v>0</v>
      </c>
      <c r="DE296" s="18"/>
      <c r="DF296" s="38">
        <f>IF(SUM(DN$9:DN295)&gt;0.9,MAX(DF$9:DF295)+1,0)</f>
        <v>0</v>
      </c>
      <c r="DG296" s="44">
        <f t="shared" si="631"/>
        <v>0</v>
      </c>
      <c r="DH296" s="40">
        <f t="shared" si="632"/>
        <v>52535</v>
      </c>
      <c r="DI296" s="43">
        <f t="shared" si="600"/>
        <v>0</v>
      </c>
      <c r="DJ296" s="43">
        <f t="shared" si="586"/>
        <v>0</v>
      </c>
      <c r="DK296" s="45">
        <f>IF(AND(DF296=DM$6,DO295-DM$1/(DM$7-DM$6+1)&gt;=0),ROUND(DM$1/(DM$7-DM$6+1),0),IF(AND(SUM(DK$10:DK295)&gt;0,DO295-DK295&gt;=0),DK295,IF(AND(SUM(DK$10:DK295)&gt;0),DM$1-SUM(DK$10:DK295),0)))</f>
        <v>0</v>
      </c>
      <c r="DL296" s="45">
        <f t="shared" si="672"/>
        <v>0</v>
      </c>
      <c r="DM296" s="45">
        <f t="shared" si="673"/>
        <v>0</v>
      </c>
      <c r="DN296" s="45">
        <f t="shared" si="587"/>
        <v>0</v>
      </c>
      <c r="DO296" s="45">
        <f t="shared" si="674"/>
        <v>0</v>
      </c>
      <c r="DP296" s="45">
        <f>IF(AND(DN296&lt;&gt;0,SUM(DN$9:DN295)=0),ROUND(DM$1*DM$3,0),0)</f>
        <v>0</v>
      </c>
      <c r="DQ296" s="18"/>
      <c r="DR296" s="38">
        <f>IF(SUM(DZ$9:DZ295)&gt;0.9,MAX(DR$9:DR295)+1,0)</f>
        <v>0</v>
      </c>
      <c r="DS296" s="44">
        <f t="shared" si="633"/>
        <v>0</v>
      </c>
      <c r="DT296" s="40">
        <f t="shared" si="634"/>
        <v>52535</v>
      </c>
      <c r="DU296" s="43">
        <f t="shared" si="601"/>
        <v>0</v>
      </c>
      <c r="DV296" s="43">
        <f t="shared" si="588"/>
        <v>0</v>
      </c>
      <c r="DW296" s="45">
        <f>IF(AND(DR296=DY$6,EA295-DY$1/(DY$7-DY$6+1)&gt;=0),ROUND(DY$1/(DY$7-DY$6+1),0),IF(AND(SUM(DW$10:DW295)&gt;0,EA295-DW295&gt;=0),DW295,IF(AND(SUM(DW$10:DW295)&gt;0),DY$1-SUM(DW$10:DW295),0)))</f>
        <v>0</v>
      </c>
      <c r="DX296" s="45">
        <f t="shared" si="675"/>
        <v>0</v>
      </c>
      <c r="DY296" s="45">
        <f t="shared" si="676"/>
        <v>0</v>
      </c>
      <c r="DZ296" s="45">
        <f t="shared" si="589"/>
        <v>0</v>
      </c>
      <c r="EA296" s="45">
        <f t="shared" si="677"/>
        <v>0</v>
      </c>
      <c r="EB296" s="45">
        <f>IF(AND(DZ296&lt;&gt;0,SUM(DZ$9:DZ295)=0),ROUND(DY$1*DY$3,0),0)</f>
        <v>0</v>
      </c>
      <c r="EC296" s="18"/>
      <c r="ED296" s="38">
        <f>IF(SUM(EL$9:EL295)&gt;0.9,MAX(ED$9:ED295)+1,0)</f>
        <v>0</v>
      </c>
      <c r="EE296" s="44">
        <f t="shared" si="635"/>
        <v>0</v>
      </c>
      <c r="EF296" s="40">
        <f t="shared" si="636"/>
        <v>52535</v>
      </c>
      <c r="EG296" s="43">
        <f t="shared" si="602"/>
        <v>0</v>
      </c>
      <c r="EH296" s="43">
        <f t="shared" si="590"/>
        <v>0</v>
      </c>
      <c r="EI296" s="45">
        <f>IF(AND(ED296=EK$6,EM295-EK$1/(EK$7-EK$6+1)&gt;=0),ROUND(EK$1/(EK$7-EK$6+1),0),IF(AND(SUM(EI$10:EI295)&gt;0,EM295-EI295&gt;=0),EI295,IF(AND(SUM(EI$10:EI295)&gt;0),EK$1-SUM(EI$10:EI295),0)))</f>
        <v>0</v>
      </c>
      <c r="EJ296" s="45">
        <f t="shared" si="678"/>
        <v>0</v>
      </c>
      <c r="EK296" s="45">
        <f t="shared" si="679"/>
        <v>0</v>
      </c>
      <c r="EL296" s="45">
        <f t="shared" si="591"/>
        <v>0</v>
      </c>
      <c r="EM296" s="45">
        <f t="shared" si="680"/>
        <v>0</v>
      </c>
      <c r="EN296" s="45">
        <f>IF(AND(EL296&lt;&gt;0,SUM(EL$9:EL295)=0),ROUND(EK$1*EK$3,0),0)</f>
        <v>0</v>
      </c>
      <c r="EO296" s="21"/>
      <c r="EP296" s="46">
        <f t="shared" si="697"/>
        <v>268</v>
      </c>
      <c r="EQ296" s="47">
        <f t="shared" si="681"/>
        <v>52535</v>
      </c>
      <c r="ER296" s="48">
        <f t="shared" si="708"/>
        <v>0</v>
      </c>
      <c r="ES296" s="48">
        <f t="shared" si="682"/>
        <v>0</v>
      </c>
      <c r="ET296" s="48">
        <f t="shared" si="683"/>
        <v>0</v>
      </c>
      <c r="EU296" s="48">
        <f t="shared" si="684"/>
        <v>0</v>
      </c>
      <c r="EV296" s="48">
        <f t="shared" si="685"/>
        <v>0</v>
      </c>
      <c r="EW296" s="48">
        <f t="shared" si="686"/>
        <v>0</v>
      </c>
      <c r="EX296" s="48">
        <f t="shared" si="687"/>
        <v>0</v>
      </c>
      <c r="EY296" s="48">
        <f t="shared" si="688"/>
        <v>0</v>
      </c>
      <c r="EZ296" s="48">
        <f t="shared" si="689"/>
        <v>0</v>
      </c>
      <c r="FA296" s="48">
        <f t="shared" si="690"/>
        <v>0</v>
      </c>
      <c r="FB296" s="48">
        <f t="shared" si="691"/>
        <v>0</v>
      </c>
      <c r="FC296" s="48">
        <f t="shared" si="692"/>
        <v>0</v>
      </c>
      <c r="FD296" s="48">
        <f t="shared" si="637"/>
        <v>0</v>
      </c>
      <c r="FE296" s="49">
        <f t="shared" si="613"/>
        <v>0</v>
      </c>
      <c r="FF296" s="49">
        <f t="shared" si="698"/>
        <v>0</v>
      </c>
      <c r="FG296" s="49">
        <f t="shared" si="699"/>
        <v>0</v>
      </c>
      <c r="FH296" s="49">
        <f t="shared" si="700"/>
        <v>0</v>
      </c>
      <c r="FI296" s="49">
        <f t="shared" si="701"/>
        <v>0</v>
      </c>
      <c r="FJ296" s="49">
        <f t="shared" si="702"/>
        <v>0</v>
      </c>
      <c r="FK296" s="49">
        <f t="shared" si="703"/>
        <v>0</v>
      </c>
      <c r="FL296" s="49">
        <f t="shared" si="704"/>
        <v>0</v>
      </c>
      <c r="FM296" s="49">
        <f t="shared" si="705"/>
        <v>0</v>
      </c>
      <c r="FN296" s="49">
        <f t="shared" si="693"/>
        <v>0</v>
      </c>
      <c r="FO296" s="49">
        <f t="shared" si="694"/>
        <v>0</v>
      </c>
      <c r="FP296" s="49">
        <f t="shared" si="695"/>
        <v>0</v>
      </c>
      <c r="FQ296" s="49">
        <f t="shared" si="696"/>
        <v>0</v>
      </c>
      <c r="FR296" s="49">
        <f t="shared" si="706"/>
        <v>0</v>
      </c>
      <c r="FS296" s="49">
        <f>IF(SUM(FF296:FF$298)=0,FF$299*FS$8/12,0)</f>
        <v>0</v>
      </c>
      <c r="FT296" s="49">
        <f>IF(SUM(FG296:FG$298)=0,FG$299*FT$8/12,0)</f>
        <v>0</v>
      </c>
      <c r="FU296" s="49">
        <f>IF(SUM(FH296:FH$298)=0,FH$299*FU$8/12,0)</f>
        <v>0</v>
      </c>
      <c r="FV296" s="49">
        <f>IF(SUM(FI296:FI$298)=0,FI$299*FV$8/12,0)</f>
        <v>0</v>
      </c>
      <c r="FW296" s="49">
        <f>IF(SUM(FJ296:FJ$298)=0,FJ$299*FW$8/12,0)</f>
        <v>0</v>
      </c>
      <c r="FX296" s="49">
        <f>IF(SUM(FK296:FK$298)=0,FK$299*FX$8/12,0)</f>
        <v>0</v>
      </c>
      <c r="FY296" s="49">
        <f>IF(SUM(FL296:FL$298)=0,FL$299*FY$8/12,0)</f>
        <v>0</v>
      </c>
      <c r="FZ296" s="49">
        <f>IF(SUM(FM296:FM$298)=0,FM$299*FZ$8/12,0)</f>
        <v>0</v>
      </c>
      <c r="GA296" s="49">
        <f>IF(SUM(FN296:FN$298)=0,FN$299*GA$8/12,0)</f>
        <v>0</v>
      </c>
      <c r="GB296" s="49">
        <f>IF(SUM(FO296:FO$298)=0,FO$299*GB$8/12,0)</f>
        <v>0</v>
      </c>
      <c r="GC296" s="49">
        <f>IF(SUM(FP296:FP$298)=0,FP$299*GC$8/12,0)</f>
        <v>0</v>
      </c>
      <c r="GD296" s="49">
        <f>IF(SUM(FQ296:FQ$298)=0,FQ$299*GD$8/12,0)</f>
        <v>0</v>
      </c>
      <c r="GE296" s="49">
        <f t="shared" si="707"/>
        <v>0</v>
      </c>
      <c r="GF296" s="49">
        <f t="shared" si="638"/>
        <v>0</v>
      </c>
      <c r="GG296" s="49">
        <f t="shared" si="641"/>
        <v>0</v>
      </c>
      <c r="GH296" s="49">
        <f t="shared" si="639"/>
        <v>0</v>
      </c>
      <c r="GI296" s="49">
        <f t="shared" si="642"/>
        <v>0</v>
      </c>
      <c r="GJ296" s="49">
        <f t="shared" si="640"/>
        <v>0</v>
      </c>
      <c r="GK296" s="21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  <c r="IN296" s="64"/>
      <c r="IO296" s="64"/>
      <c r="IP296" s="64"/>
      <c r="IQ296" s="64"/>
      <c r="IR296" s="64"/>
      <c r="IS296" s="64"/>
      <c r="IT296" s="64"/>
      <c r="IU296" s="64"/>
      <c r="IV296" s="64"/>
      <c r="IW296" s="64"/>
      <c r="IX296" s="64"/>
      <c r="IY296" s="64"/>
      <c r="IZ296" s="64"/>
      <c r="JA296" s="64"/>
      <c r="JB296" s="64"/>
      <c r="JC296" s="64"/>
      <c r="JD296" s="64"/>
      <c r="JE296" s="64"/>
      <c r="JF296" s="64"/>
      <c r="JG296" s="64"/>
      <c r="JH296" s="64"/>
      <c r="JI296" s="64"/>
      <c r="JJ296" s="64"/>
      <c r="JK296" s="64"/>
      <c r="JL296" s="64"/>
      <c r="JM296" s="64"/>
      <c r="JN296" s="64"/>
      <c r="JO296" s="64"/>
      <c r="JP296" s="64"/>
      <c r="JQ296" s="64"/>
      <c r="JR296" s="64"/>
      <c r="JS296" s="64"/>
      <c r="JT296" s="64"/>
      <c r="JU296" s="64"/>
      <c r="JV296" s="64"/>
      <c r="JW296" s="64"/>
      <c r="JX296" s="64"/>
      <c r="JY296" s="64"/>
      <c r="JZ296" s="64"/>
      <c r="KA296" s="64"/>
      <c r="KB296" s="64"/>
      <c r="KC296" s="64"/>
      <c r="KD296" s="64"/>
      <c r="KE296" s="64"/>
      <c r="KF296" s="64"/>
      <c r="KG296" s="64"/>
      <c r="KH296" s="64"/>
      <c r="KI296" s="64"/>
      <c r="KJ296" s="64"/>
      <c r="KK296" s="64"/>
      <c r="KL296" s="64"/>
      <c r="KM296" s="64"/>
    </row>
    <row r="297" spans="1:495">
      <c r="A297" s="57"/>
      <c r="B297" s="38">
        <f>IF(SUM(J$9:J296)&gt;0.9,MAX(B$9:B296)+1,0)</f>
        <v>268</v>
      </c>
      <c r="C297" s="44">
        <f t="shared" si="614"/>
        <v>0</v>
      </c>
      <c r="D297" s="40">
        <v>52565</v>
      </c>
      <c r="E297" s="43">
        <f t="shared" si="643"/>
        <v>0</v>
      </c>
      <c r="F297" s="43">
        <f t="shared" si="644"/>
        <v>0</v>
      </c>
      <c r="G297" s="45">
        <f>IF(AND(B297=I$6,K296-I$1/(I$7-I$6+1)&gt;=0),ROUND(I$1/(I$7-I$6+1),0),IF(AND(SUM(G$10:G296)&gt;0,K296-G296&gt;=0),G296,IF(AND(SUM(G$10:G296)&gt;0),I$1-SUM(G$10:G296),0)))</f>
        <v>0</v>
      </c>
      <c r="H297" s="45">
        <f t="shared" si="645"/>
        <v>0</v>
      </c>
      <c r="I297" s="45">
        <f t="shared" si="646"/>
        <v>0</v>
      </c>
      <c r="J297" s="45">
        <f t="shared" si="569"/>
        <v>0</v>
      </c>
      <c r="K297" s="45">
        <f t="shared" si="647"/>
        <v>0</v>
      </c>
      <c r="L297" s="45">
        <f>IF(AND(J297&lt;&gt;0,SUM(J$9:J296)=0),ROUND(I$1*I$3,0),0)</f>
        <v>0</v>
      </c>
      <c r="M297" s="18"/>
      <c r="N297" s="38">
        <f>IF(SUM(V$9:V296)&gt;0.9,MAX(N$9:N296)+1,0)</f>
        <v>0</v>
      </c>
      <c r="O297" s="44">
        <f t="shared" si="615"/>
        <v>0</v>
      </c>
      <c r="P297" s="40">
        <f t="shared" si="616"/>
        <v>52565</v>
      </c>
      <c r="Q297" s="43">
        <f t="shared" si="592"/>
        <v>0</v>
      </c>
      <c r="R297" s="43">
        <f t="shared" si="570"/>
        <v>0</v>
      </c>
      <c r="S297" s="45">
        <f>IF(AND(N297=U$6,W296-U$1/(U$7-U$6+1)&gt;=0),ROUND(U$1/(U$7-U$6+1),0),IF(AND(SUM(S$10:S296)&gt;0,W296-S296&gt;=0),S296,IF(AND(SUM(S$10:S296)&gt;0),U$1-SUM(S$10:S296),0)))</f>
        <v>0</v>
      </c>
      <c r="T297" s="45">
        <f t="shared" si="648"/>
        <v>0</v>
      </c>
      <c r="U297" s="45">
        <f t="shared" si="649"/>
        <v>0</v>
      </c>
      <c r="V297" s="45">
        <f t="shared" si="571"/>
        <v>0</v>
      </c>
      <c r="W297" s="45">
        <f t="shared" si="650"/>
        <v>0</v>
      </c>
      <c r="X297" s="45">
        <f>IF(AND(V297&lt;&gt;0,SUM(V$9:V296)=0),ROUND(U$1*U$3,0),0)</f>
        <v>0</v>
      </c>
      <c r="Y297" s="18"/>
      <c r="Z297" s="38">
        <f>IF(SUM(AH$9:AH296)&gt;0.9,MAX(Z$9:Z296)+1,0)</f>
        <v>0</v>
      </c>
      <c r="AA297" s="44">
        <f t="shared" si="617"/>
        <v>0</v>
      </c>
      <c r="AB297" s="40">
        <f t="shared" si="618"/>
        <v>52565</v>
      </c>
      <c r="AC297" s="43">
        <f t="shared" si="593"/>
        <v>0</v>
      </c>
      <c r="AD297" s="43">
        <f t="shared" si="572"/>
        <v>0</v>
      </c>
      <c r="AE297" s="45">
        <f>IF(AND(Z297=AG$6,AI296-AG$1/(AG$7-AG$6+1)&gt;=0),ROUND(AG$1/(AG$7-AG$6+1),0),IF(AND(SUM(AE$10:AE296)&gt;0,AI296-AE296&gt;=0),AE296,IF(AND(SUM(AE$10:AE296)&gt;0),AG$1-SUM(AE$10:AE296),0)))</f>
        <v>0</v>
      </c>
      <c r="AF297" s="45">
        <f t="shared" si="651"/>
        <v>0</v>
      </c>
      <c r="AG297" s="45">
        <f t="shared" si="652"/>
        <v>0</v>
      </c>
      <c r="AH297" s="45">
        <f t="shared" si="573"/>
        <v>0</v>
      </c>
      <c r="AI297" s="45">
        <f t="shared" si="653"/>
        <v>0</v>
      </c>
      <c r="AJ297" s="45">
        <f>IF(AND(AH297&lt;&gt;0,SUM(AH$9:AH296)=0),ROUND(AG$1*AG$3,0),0)</f>
        <v>0</v>
      </c>
      <c r="AK297" s="18"/>
      <c r="AL297" s="38">
        <f>IF(SUM(AT$9:AT296)&gt;0.9,MAX(AL$9:AL296)+1,0)</f>
        <v>0</v>
      </c>
      <c r="AM297" s="44">
        <f t="shared" si="619"/>
        <v>0</v>
      </c>
      <c r="AN297" s="40">
        <f t="shared" si="620"/>
        <v>52565</v>
      </c>
      <c r="AO297" s="43">
        <f t="shared" si="594"/>
        <v>0</v>
      </c>
      <c r="AP297" s="43">
        <f t="shared" si="574"/>
        <v>0</v>
      </c>
      <c r="AQ297" s="45">
        <f>IF(AND(AL297=AS$6,AU296-AS$1/(AS$7-AS$6+1)&gt;=0),ROUND(AS$1/(AS$7-AS$6+1),0),IF(AND(SUM(AQ$10:AQ296)&gt;0,AU296-AQ296&gt;=0),AQ296,IF(AND(SUM(AQ$10:AQ296)&gt;0),AS$1-SUM(AQ$10:AQ296),0)))</f>
        <v>0</v>
      </c>
      <c r="AR297" s="45">
        <f t="shared" si="654"/>
        <v>0</v>
      </c>
      <c r="AS297" s="45">
        <f t="shared" si="655"/>
        <v>0</v>
      </c>
      <c r="AT297" s="45">
        <f t="shared" si="575"/>
        <v>0</v>
      </c>
      <c r="AU297" s="45">
        <f t="shared" si="656"/>
        <v>0</v>
      </c>
      <c r="AV297" s="45">
        <f>IF(AND(AT297&lt;&gt;0,SUM(AT$9:AT296)=0),ROUND(AS$1*AS$3,0),0)</f>
        <v>0</v>
      </c>
      <c r="AW297" s="18"/>
      <c r="AX297" s="38">
        <f>IF(SUM(BF$9:BF296)&gt;0.9,MAX(AX$9:AX296)+1,0)</f>
        <v>0</v>
      </c>
      <c r="AY297" s="44">
        <f t="shared" si="621"/>
        <v>0</v>
      </c>
      <c r="AZ297" s="40">
        <f t="shared" si="622"/>
        <v>52565</v>
      </c>
      <c r="BA297" s="43">
        <f t="shared" si="595"/>
        <v>0</v>
      </c>
      <c r="BB297" s="43">
        <f t="shared" si="576"/>
        <v>0</v>
      </c>
      <c r="BC297" s="45">
        <f>IF(AND(AX297=BE$6,BG296-BE$1/(BE$7-BE$6+1)&gt;=0),ROUND(BE$1/(BE$7-BE$6+1),0),IF(AND(SUM(BC$10:BC296)&gt;0,BG296-BC296&gt;=0),BC296,IF(AND(SUM(BC$10:BC296)&gt;0),BE$1-SUM(BC$10:BC296),0)))</f>
        <v>0</v>
      </c>
      <c r="BD297" s="45">
        <f t="shared" si="657"/>
        <v>0</v>
      </c>
      <c r="BE297" s="45">
        <f t="shared" si="658"/>
        <v>0</v>
      </c>
      <c r="BF297" s="45">
        <f t="shared" si="577"/>
        <v>0</v>
      </c>
      <c r="BG297" s="45">
        <f t="shared" si="659"/>
        <v>0</v>
      </c>
      <c r="BH297" s="45">
        <f>IF(AND(BF297&lt;&gt;0,SUM(BF$9:BF296)=0),ROUND(BE$1*BE$3,0),0)</f>
        <v>0</v>
      </c>
      <c r="BI297" s="18"/>
      <c r="BJ297" s="38">
        <f>IF(SUM(BR$9:BR296)&gt;0.9,MAX(BJ$9:BJ296)+1,0)</f>
        <v>0</v>
      </c>
      <c r="BK297" s="44">
        <f t="shared" si="623"/>
        <v>0</v>
      </c>
      <c r="BL297" s="40">
        <f t="shared" si="624"/>
        <v>52565</v>
      </c>
      <c r="BM297" s="43">
        <f t="shared" si="596"/>
        <v>0</v>
      </c>
      <c r="BN297" s="43">
        <f t="shared" si="578"/>
        <v>0</v>
      </c>
      <c r="BO297" s="45">
        <f>IF(AND(BJ297=BQ$6,BS296-BQ$1/(BQ$7-BQ$6+1)&gt;=0),ROUND(BQ$1/(BQ$7-BQ$6+1),0),IF(AND(SUM(BO$10:BO296)&gt;0,BS296-BO296&gt;=0),BO296,IF(AND(SUM(BO$10:BO296)&gt;0),BQ$1-SUM(BO$10:BO296),0)))</f>
        <v>0</v>
      </c>
      <c r="BP297" s="45">
        <f t="shared" si="660"/>
        <v>0</v>
      </c>
      <c r="BQ297" s="45">
        <f t="shared" si="661"/>
        <v>0</v>
      </c>
      <c r="BR297" s="45">
        <f t="shared" si="579"/>
        <v>0</v>
      </c>
      <c r="BS297" s="45">
        <f t="shared" si="662"/>
        <v>0</v>
      </c>
      <c r="BT297" s="45">
        <f>IF(AND(BR297&lt;&gt;0,SUM(BR$9:BR296)=0),ROUND(BQ$1*BQ$3,0),0)</f>
        <v>0</v>
      </c>
      <c r="BU297" s="18"/>
      <c r="BV297" s="38">
        <f>IF(SUM(CD$9:CD296)&gt;0.9,MAX(BV$9:BV296)+1,0)</f>
        <v>0</v>
      </c>
      <c r="BW297" s="44">
        <f t="shared" si="625"/>
        <v>0</v>
      </c>
      <c r="BX297" s="40">
        <f t="shared" si="626"/>
        <v>52565</v>
      </c>
      <c r="BY297" s="43">
        <f t="shared" si="597"/>
        <v>0</v>
      </c>
      <c r="BZ297" s="43">
        <f t="shared" si="580"/>
        <v>0</v>
      </c>
      <c r="CA297" s="45">
        <f>IF(AND(BV297=CC$6,CE296-CC$1/(CC$7-CC$6+1)&gt;=0),ROUND(CC$1/(CC$7-CC$6+1),0),IF(AND(SUM(CA$10:CA296)&gt;0,CE296-CA296&gt;=0),CA296,IF(AND(SUM(CA$10:CA296)&gt;0),CC$1-SUM(CA$10:CA296),0)))</f>
        <v>0</v>
      </c>
      <c r="CB297" s="45">
        <f t="shared" si="663"/>
        <v>0</v>
      </c>
      <c r="CC297" s="45">
        <f t="shared" si="664"/>
        <v>0</v>
      </c>
      <c r="CD297" s="45">
        <f t="shared" si="581"/>
        <v>0</v>
      </c>
      <c r="CE297" s="45">
        <f t="shared" si="665"/>
        <v>0</v>
      </c>
      <c r="CF297" s="45">
        <f>IF(AND(CD297&lt;&gt;0,SUM(CD$9:CD296)=0),ROUND(CC$1*CC$3,0),0)</f>
        <v>0</v>
      </c>
      <c r="CG297" s="18"/>
      <c r="CH297" s="38">
        <f>IF(SUM(CP$9:CP296)&gt;0.9,MAX(CH$9:CH296)+1,0)</f>
        <v>0</v>
      </c>
      <c r="CI297" s="44">
        <f t="shared" si="627"/>
        <v>0</v>
      </c>
      <c r="CJ297" s="40">
        <f t="shared" si="628"/>
        <v>52565</v>
      </c>
      <c r="CK297" s="43">
        <f t="shared" si="598"/>
        <v>0</v>
      </c>
      <c r="CL297" s="43">
        <f t="shared" si="582"/>
        <v>0</v>
      </c>
      <c r="CM297" s="45">
        <f>IF(AND(CH297=CO$6,CQ296-CO$1/(CO$7-CO$6+1)&gt;=0),ROUND(CO$1/(CO$7-CO$6+1),0),IF(AND(SUM(CM$10:CM296)&gt;0,CQ296-CM296&gt;=0),CM296,IF(AND(SUM(CM$10:CM296)&gt;0),CO$1-SUM(CM$10:CM296),0)))</f>
        <v>0</v>
      </c>
      <c r="CN297" s="45">
        <f t="shared" si="666"/>
        <v>0</v>
      </c>
      <c r="CO297" s="45">
        <f t="shared" si="667"/>
        <v>0</v>
      </c>
      <c r="CP297" s="45">
        <f t="shared" si="583"/>
        <v>0</v>
      </c>
      <c r="CQ297" s="45">
        <f t="shared" si="668"/>
        <v>0</v>
      </c>
      <c r="CR297" s="45">
        <f>IF(AND(CP297&lt;&gt;0,SUM(CP$9:CP296)=0),ROUND(CO$1*CO$3,0),0)</f>
        <v>0</v>
      </c>
      <c r="CS297" s="18"/>
      <c r="CT297" s="38">
        <f>IF(SUM(DB$9:DB296)&gt;0.9,MAX(CT$9:CT296)+1,0)</f>
        <v>0</v>
      </c>
      <c r="CU297" s="44">
        <f t="shared" si="629"/>
        <v>0</v>
      </c>
      <c r="CV297" s="40">
        <f t="shared" si="630"/>
        <v>52565</v>
      </c>
      <c r="CW297" s="43">
        <f t="shared" si="599"/>
        <v>0</v>
      </c>
      <c r="CX297" s="43">
        <f t="shared" si="584"/>
        <v>0</v>
      </c>
      <c r="CY297" s="45">
        <f>IF(AND(CT297=DA$6,DC296-DA$1/(DA$7-DA$6+1)&gt;=0),ROUND(DA$1/(DA$7-DA$6+1),0),IF(AND(SUM(CY$10:CY296)&gt;0,DC296-CY296&gt;=0),CY296,IF(AND(SUM(CY$10:CY296)&gt;0),DA$1-SUM(CY$10:CY296),0)))</f>
        <v>0</v>
      </c>
      <c r="CZ297" s="45">
        <f t="shared" si="669"/>
        <v>0</v>
      </c>
      <c r="DA297" s="45">
        <f t="shared" si="670"/>
        <v>0</v>
      </c>
      <c r="DB297" s="45">
        <f t="shared" si="585"/>
        <v>0</v>
      </c>
      <c r="DC297" s="45">
        <f t="shared" si="671"/>
        <v>0</v>
      </c>
      <c r="DD297" s="45">
        <f>IF(AND(DB297&lt;&gt;0,SUM(DB$9:DB296)=0),ROUND(DA$1*DA$3,0),0)</f>
        <v>0</v>
      </c>
      <c r="DE297" s="18"/>
      <c r="DF297" s="38">
        <f>IF(SUM(DN$9:DN296)&gt;0.9,MAX(DF$9:DF296)+1,0)</f>
        <v>0</v>
      </c>
      <c r="DG297" s="44">
        <f t="shared" si="631"/>
        <v>0</v>
      </c>
      <c r="DH297" s="40">
        <f t="shared" si="632"/>
        <v>52565</v>
      </c>
      <c r="DI297" s="43">
        <f t="shared" si="600"/>
        <v>0</v>
      </c>
      <c r="DJ297" s="43">
        <f t="shared" si="586"/>
        <v>0</v>
      </c>
      <c r="DK297" s="45">
        <f>IF(AND(DF297=DM$6,DO296-DM$1/(DM$7-DM$6+1)&gt;=0),ROUND(DM$1/(DM$7-DM$6+1),0),IF(AND(SUM(DK$10:DK296)&gt;0,DO296-DK296&gt;=0),DK296,IF(AND(SUM(DK$10:DK296)&gt;0),DM$1-SUM(DK$10:DK296),0)))</f>
        <v>0</v>
      </c>
      <c r="DL297" s="45">
        <f t="shared" si="672"/>
        <v>0</v>
      </c>
      <c r="DM297" s="45">
        <f t="shared" si="673"/>
        <v>0</v>
      </c>
      <c r="DN297" s="45">
        <f t="shared" si="587"/>
        <v>0</v>
      </c>
      <c r="DO297" s="45">
        <f t="shared" si="674"/>
        <v>0</v>
      </c>
      <c r="DP297" s="45">
        <f>IF(AND(DN297&lt;&gt;0,SUM(DN$9:DN296)=0),ROUND(DM$1*DM$3,0),0)</f>
        <v>0</v>
      </c>
      <c r="DQ297" s="18"/>
      <c r="DR297" s="38">
        <f>IF(SUM(DZ$9:DZ296)&gt;0.9,MAX(DR$9:DR296)+1,0)</f>
        <v>0</v>
      </c>
      <c r="DS297" s="44">
        <f t="shared" si="633"/>
        <v>0</v>
      </c>
      <c r="DT297" s="40">
        <f t="shared" si="634"/>
        <v>52565</v>
      </c>
      <c r="DU297" s="43">
        <f t="shared" si="601"/>
        <v>0</v>
      </c>
      <c r="DV297" s="43">
        <f t="shared" si="588"/>
        <v>0</v>
      </c>
      <c r="DW297" s="45">
        <f>IF(AND(DR297=DY$6,EA296-DY$1/(DY$7-DY$6+1)&gt;=0),ROUND(DY$1/(DY$7-DY$6+1),0),IF(AND(SUM(DW$10:DW296)&gt;0,EA296-DW296&gt;=0),DW296,IF(AND(SUM(DW$10:DW296)&gt;0),DY$1-SUM(DW$10:DW296),0)))</f>
        <v>0</v>
      </c>
      <c r="DX297" s="45">
        <f t="shared" si="675"/>
        <v>0</v>
      </c>
      <c r="DY297" s="45">
        <f t="shared" si="676"/>
        <v>0</v>
      </c>
      <c r="DZ297" s="45">
        <f t="shared" si="589"/>
        <v>0</v>
      </c>
      <c r="EA297" s="45">
        <f t="shared" si="677"/>
        <v>0</v>
      </c>
      <c r="EB297" s="45">
        <f>IF(AND(DZ297&lt;&gt;0,SUM(DZ$9:DZ296)=0),ROUND(DY$1*DY$3,0),0)</f>
        <v>0</v>
      </c>
      <c r="EC297" s="18"/>
      <c r="ED297" s="38">
        <f>IF(SUM(EL$9:EL296)&gt;0.9,MAX(ED$9:ED296)+1,0)</f>
        <v>0</v>
      </c>
      <c r="EE297" s="44">
        <f t="shared" si="635"/>
        <v>0</v>
      </c>
      <c r="EF297" s="40">
        <f t="shared" si="636"/>
        <v>52565</v>
      </c>
      <c r="EG297" s="43">
        <f t="shared" si="602"/>
        <v>0</v>
      </c>
      <c r="EH297" s="43">
        <f t="shared" si="590"/>
        <v>0</v>
      </c>
      <c r="EI297" s="45">
        <f>IF(AND(ED297=EK$6,EM296-EK$1/(EK$7-EK$6+1)&gt;=0),ROUND(EK$1/(EK$7-EK$6+1),0),IF(AND(SUM(EI$10:EI296)&gt;0,EM296-EI296&gt;=0),EI296,IF(AND(SUM(EI$10:EI296)&gt;0),EK$1-SUM(EI$10:EI296),0)))</f>
        <v>0</v>
      </c>
      <c r="EJ297" s="45">
        <f t="shared" si="678"/>
        <v>0</v>
      </c>
      <c r="EK297" s="45">
        <f t="shared" si="679"/>
        <v>0</v>
      </c>
      <c r="EL297" s="45">
        <f t="shared" si="591"/>
        <v>0</v>
      </c>
      <c r="EM297" s="45">
        <f t="shared" si="680"/>
        <v>0</v>
      </c>
      <c r="EN297" s="45">
        <f>IF(AND(EL297&lt;&gt;0,SUM(EL$9:EL296)=0),ROUND(EK$1*EK$3,0),0)</f>
        <v>0</v>
      </c>
      <c r="EO297" s="21"/>
      <c r="EP297" s="46">
        <f t="shared" si="697"/>
        <v>269</v>
      </c>
      <c r="EQ297" s="47">
        <f t="shared" si="681"/>
        <v>52565</v>
      </c>
      <c r="ER297" s="48">
        <f t="shared" si="708"/>
        <v>0</v>
      </c>
      <c r="ES297" s="48">
        <f t="shared" si="682"/>
        <v>0</v>
      </c>
      <c r="ET297" s="48">
        <f t="shared" si="683"/>
        <v>0</v>
      </c>
      <c r="EU297" s="48">
        <f t="shared" si="684"/>
        <v>0</v>
      </c>
      <c r="EV297" s="48">
        <f t="shared" si="685"/>
        <v>0</v>
      </c>
      <c r="EW297" s="48">
        <f t="shared" si="686"/>
        <v>0</v>
      </c>
      <c r="EX297" s="48">
        <f t="shared" si="687"/>
        <v>0</v>
      </c>
      <c r="EY297" s="48">
        <f t="shared" si="688"/>
        <v>0</v>
      </c>
      <c r="EZ297" s="48">
        <f t="shared" si="689"/>
        <v>0</v>
      </c>
      <c r="FA297" s="48">
        <f t="shared" si="690"/>
        <v>0</v>
      </c>
      <c r="FB297" s="48">
        <f t="shared" si="691"/>
        <v>0</v>
      </c>
      <c r="FC297" s="48">
        <f t="shared" si="692"/>
        <v>0</v>
      </c>
      <c r="FD297" s="48">
        <f t="shared" si="637"/>
        <v>0</v>
      </c>
      <c r="FE297" s="49">
        <f t="shared" si="613"/>
        <v>0</v>
      </c>
      <c r="FF297" s="49">
        <f t="shared" si="698"/>
        <v>0</v>
      </c>
      <c r="FG297" s="49">
        <f t="shared" si="699"/>
        <v>0</v>
      </c>
      <c r="FH297" s="49">
        <f t="shared" si="700"/>
        <v>0</v>
      </c>
      <c r="FI297" s="49">
        <f t="shared" si="701"/>
        <v>0</v>
      </c>
      <c r="FJ297" s="49">
        <f t="shared" si="702"/>
        <v>0</v>
      </c>
      <c r="FK297" s="49">
        <f t="shared" si="703"/>
        <v>0</v>
      </c>
      <c r="FL297" s="49">
        <f t="shared" si="704"/>
        <v>0</v>
      </c>
      <c r="FM297" s="49">
        <f t="shared" si="705"/>
        <v>0</v>
      </c>
      <c r="FN297" s="49">
        <f t="shared" si="693"/>
        <v>0</v>
      </c>
      <c r="FO297" s="49">
        <f t="shared" si="694"/>
        <v>0</v>
      </c>
      <c r="FP297" s="49">
        <f t="shared" si="695"/>
        <v>0</v>
      </c>
      <c r="FQ297" s="49">
        <f t="shared" si="696"/>
        <v>0</v>
      </c>
      <c r="FR297" s="49">
        <f t="shared" si="706"/>
        <v>0</v>
      </c>
      <c r="FS297" s="49">
        <f>IF(SUM(FF297:FF$298)=0,FF$299*FS$8/12,0)</f>
        <v>0</v>
      </c>
      <c r="FT297" s="49">
        <f>IF(SUM(FG297:FG$298)=0,FG$299*FT$8/12,0)</f>
        <v>0</v>
      </c>
      <c r="FU297" s="49">
        <f>IF(SUM(FH297:FH$298)=0,FH$299*FU$8/12,0)</f>
        <v>0</v>
      </c>
      <c r="FV297" s="49">
        <f>IF(SUM(FI297:FI$298)=0,FI$299*FV$8/12,0)</f>
        <v>0</v>
      </c>
      <c r="FW297" s="49">
        <f>IF(SUM(FJ297:FJ$298)=0,FJ$299*FW$8/12,0)</f>
        <v>0</v>
      </c>
      <c r="FX297" s="49">
        <f>IF(SUM(FK297:FK$298)=0,FK$299*FX$8/12,0)</f>
        <v>0</v>
      </c>
      <c r="FY297" s="49">
        <f>IF(SUM(FL297:FL$298)=0,FL$299*FY$8/12,0)</f>
        <v>0</v>
      </c>
      <c r="FZ297" s="49">
        <f>IF(SUM(FM297:FM$298)=0,FM$299*FZ$8/12,0)</f>
        <v>0</v>
      </c>
      <c r="GA297" s="49">
        <f>IF(SUM(FN297:FN$298)=0,FN$299*GA$8/12,0)</f>
        <v>0</v>
      </c>
      <c r="GB297" s="49">
        <f>IF(SUM(FO297:FO$298)=0,FO$299*GB$8/12,0)</f>
        <v>0</v>
      </c>
      <c r="GC297" s="49">
        <f>IF(SUM(FP297:FP$298)=0,FP$299*GC$8/12,0)</f>
        <v>0</v>
      </c>
      <c r="GD297" s="49">
        <f>IF(SUM(FQ297:FQ$298)=0,FQ$299*GD$8/12,0)</f>
        <v>0</v>
      </c>
      <c r="GE297" s="49">
        <f t="shared" si="707"/>
        <v>0</v>
      </c>
      <c r="GF297" s="49">
        <f t="shared" si="638"/>
        <v>0</v>
      </c>
      <c r="GG297" s="49">
        <f t="shared" si="641"/>
        <v>0</v>
      </c>
      <c r="GH297" s="49">
        <f t="shared" si="639"/>
        <v>0</v>
      </c>
      <c r="GI297" s="49">
        <f t="shared" si="642"/>
        <v>0</v>
      </c>
      <c r="GJ297" s="49">
        <f t="shared" si="640"/>
        <v>0</v>
      </c>
      <c r="GK297" s="21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  <c r="IN297" s="64"/>
      <c r="IO297" s="64"/>
      <c r="IP297" s="64"/>
      <c r="IQ297" s="64"/>
      <c r="IR297" s="64"/>
      <c r="IS297" s="64"/>
      <c r="IT297" s="64"/>
      <c r="IU297" s="64"/>
      <c r="IV297" s="64"/>
      <c r="IW297" s="64"/>
      <c r="IX297" s="64"/>
      <c r="IY297" s="64"/>
      <c r="IZ297" s="64"/>
      <c r="JA297" s="64"/>
      <c r="JB297" s="64"/>
      <c r="JC297" s="64"/>
      <c r="JD297" s="64"/>
      <c r="JE297" s="64"/>
      <c r="JF297" s="64"/>
      <c r="JG297" s="64"/>
      <c r="JH297" s="64"/>
      <c r="JI297" s="64"/>
      <c r="JJ297" s="64"/>
      <c r="JK297" s="64"/>
      <c r="JL297" s="64"/>
      <c r="JM297" s="64"/>
      <c r="JN297" s="64"/>
      <c r="JO297" s="64"/>
      <c r="JP297" s="64"/>
      <c r="JQ297" s="64"/>
      <c r="JR297" s="64"/>
      <c r="JS297" s="64"/>
      <c r="JT297" s="64"/>
      <c r="JU297" s="64"/>
      <c r="JV297" s="64"/>
      <c r="JW297" s="64"/>
      <c r="JX297" s="64"/>
      <c r="JY297" s="64"/>
      <c r="JZ297" s="64"/>
      <c r="KA297" s="64"/>
      <c r="KB297" s="64"/>
      <c r="KC297" s="64"/>
      <c r="KD297" s="64"/>
      <c r="KE297" s="64"/>
      <c r="KF297" s="64"/>
      <c r="KG297" s="64"/>
      <c r="KH297" s="64"/>
      <c r="KI297" s="64"/>
      <c r="KJ297" s="64"/>
      <c r="KK297" s="64"/>
      <c r="KL297" s="64"/>
      <c r="KM297" s="64"/>
    </row>
    <row r="298" spans="1:495" ht="12.75" thickBot="1">
      <c r="A298" s="57"/>
      <c r="B298" s="38">
        <f>IF(SUM(J$9:J297)&gt;0.9,MAX(B$9:B297)+1,0)</f>
        <v>269</v>
      </c>
      <c r="C298" s="70">
        <f t="shared" si="614"/>
        <v>0</v>
      </c>
      <c r="D298" s="40">
        <v>52596</v>
      </c>
      <c r="E298" s="43">
        <f t="shared" si="643"/>
        <v>0</v>
      </c>
      <c r="F298" s="43">
        <f t="shared" si="644"/>
        <v>0</v>
      </c>
      <c r="G298" s="45">
        <f>IF(AND(B298=I$6,K297-I$1/(I$7-I$6+1)&gt;=0),ROUND(I$1/(I$7-I$6+1),0),IF(AND(SUM(G$10:G297)&gt;0,K297-G297&gt;=0),G297,IF(AND(SUM(G$10:G297)&gt;0),I$1-SUM(G$10:G297),0)))</f>
        <v>0</v>
      </c>
      <c r="H298" s="45">
        <f t="shared" si="645"/>
        <v>0</v>
      </c>
      <c r="I298" s="45">
        <f t="shared" si="646"/>
        <v>0</v>
      </c>
      <c r="J298" s="45">
        <f t="shared" si="569"/>
        <v>0</v>
      </c>
      <c r="K298" s="45">
        <f t="shared" si="647"/>
        <v>0</v>
      </c>
      <c r="L298" s="45">
        <f>IF(AND(J298&lt;&gt;0,SUM(J$9:J297)=0),ROUND(I$1*I$3,0),0)</f>
        <v>0</v>
      </c>
      <c r="M298" s="18"/>
      <c r="N298" s="38">
        <f>IF(SUM(V$9:V297)&gt;0.9,MAX(N$9:N297)+1,0)</f>
        <v>0</v>
      </c>
      <c r="O298" s="70">
        <f t="shared" si="615"/>
        <v>0</v>
      </c>
      <c r="P298" s="40">
        <f t="shared" si="616"/>
        <v>52596</v>
      </c>
      <c r="Q298" s="43">
        <f t="shared" si="592"/>
        <v>0</v>
      </c>
      <c r="R298" s="43">
        <f t="shared" si="570"/>
        <v>0</v>
      </c>
      <c r="S298" s="45">
        <f>IF(AND(N298=U$6,W297-U$1/(U$7-U$6+1)&gt;=0),ROUND(U$1/(U$7-U$6+1),0),IF(AND(SUM(S$10:S297)&gt;0,W297-S297&gt;=0),S297,IF(AND(SUM(S$10:S297)&gt;0),U$1-SUM(S$10:S297),0)))</f>
        <v>0</v>
      </c>
      <c r="T298" s="45">
        <f t="shared" si="648"/>
        <v>0</v>
      </c>
      <c r="U298" s="45">
        <f t="shared" si="649"/>
        <v>0</v>
      </c>
      <c r="V298" s="45">
        <f t="shared" si="571"/>
        <v>0</v>
      </c>
      <c r="W298" s="45">
        <f t="shared" si="650"/>
        <v>0</v>
      </c>
      <c r="X298" s="45">
        <f>IF(AND(V298&lt;&gt;0,SUM(V$9:V297)=0),ROUND(U$1*U$3,0),0)</f>
        <v>0</v>
      </c>
      <c r="Y298" s="18"/>
      <c r="Z298" s="38">
        <f>IF(SUM(AH$9:AH297)&gt;0.9,MAX(Z$9:Z297)+1,0)</f>
        <v>0</v>
      </c>
      <c r="AA298" s="70">
        <f t="shared" si="617"/>
        <v>0</v>
      </c>
      <c r="AB298" s="40">
        <f t="shared" si="618"/>
        <v>52596</v>
      </c>
      <c r="AC298" s="43">
        <f t="shared" si="593"/>
        <v>0</v>
      </c>
      <c r="AD298" s="43">
        <f t="shared" si="572"/>
        <v>0</v>
      </c>
      <c r="AE298" s="45">
        <f>IF(AND(Z298=AG$6,AI297-AG$1/(AG$7-AG$6+1)&gt;=0),ROUND(AG$1/(AG$7-AG$6+1),0),IF(AND(SUM(AE$10:AE297)&gt;0,AI297-AE297&gt;=0),AE297,IF(AND(SUM(AE$10:AE297)&gt;0),AG$1-SUM(AE$10:AE297),0)))</f>
        <v>0</v>
      </c>
      <c r="AF298" s="45">
        <f t="shared" si="651"/>
        <v>0</v>
      </c>
      <c r="AG298" s="45">
        <f t="shared" si="652"/>
        <v>0</v>
      </c>
      <c r="AH298" s="45">
        <f t="shared" si="573"/>
        <v>0</v>
      </c>
      <c r="AI298" s="45">
        <f t="shared" si="653"/>
        <v>0</v>
      </c>
      <c r="AJ298" s="45">
        <f>IF(AND(AH298&lt;&gt;0,SUM(AH$9:AH297)=0),ROUND(AG$1*AG$3,0),0)</f>
        <v>0</v>
      </c>
      <c r="AK298" s="18"/>
      <c r="AL298" s="38">
        <f>IF(SUM(AT$9:AT297)&gt;0.9,MAX(AL$9:AL297)+1,0)</f>
        <v>0</v>
      </c>
      <c r="AM298" s="70">
        <f t="shared" si="619"/>
        <v>0</v>
      </c>
      <c r="AN298" s="40">
        <f t="shared" si="620"/>
        <v>52596</v>
      </c>
      <c r="AO298" s="43">
        <f t="shared" si="594"/>
        <v>0</v>
      </c>
      <c r="AP298" s="43">
        <f t="shared" si="574"/>
        <v>0</v>
      </c>
      <c r="AQ298" s="45">
        <f>IF(AND(AL298=AS$6,AU297-AS$1/(AS$7-AS$6+1)&gt;=0),ROUND(AS$1/(AS$7-AS$6+1),0),IF(AND(SUM(AQ$10:AQ297)&gt;0,AU297-AQ297&gt;=0),AQ297,IF(AND(SUM(AQ$10:AQ297)&gt;0),AS$1-SUM(AQ$10:AQ297),0)))</f>
        <v>0</v>
      </c>
      <c r="AR298" s="45">
        <f t="shared" si="654"/>
        <v>0</v>
      </c>
      <c r="AS298" s="45">
        <f t="shared" si="655"/>
        <v>0</v>
      </c>
      <c r="AT298" s="45">
        <f t="shared" si="575"/>
        <v>0</v>
      </c>
      <c r="AU298" s="45">
        <f t="shared" si="656"/>
        <v>0</v>
      </c>
      <c r="AV298" s="45">
        <f>IF(AND(AT298&lt;&gt;0,SUM(AT$9:AT297)=0),ROUND(AS$1*AS$3,0),0)</f>
        <v>0</v>
      </c>
      <c r="AW298" s="18"/>
      <c r="AX298" s="38">
        <f>IF(SUM(BF$9:BF297)&gt;0.9,MAX(AX$9:AX297)+1,0)</f>
        <v>0</v>
      </c>
      <c r="AY298" s="70">
        <f t="shared" si="621"/>
        <v>0</v>
      </c>
      <c r="AZ298" s="40">
        <f t="shared" si="622"/>
        <v>52596</v>
      </c>
      <c r="BA298" s="43">
        <f t="shared" si="595"/>
        <v>0</v>
      </c>
      <c r="BB298" s="43">
        <f t="shared" si="576"/>
        <v>0</v>
      </c>
      <c r="BC298" s="45">
        <f>IF(AND(AX298=BE$6,BG297-BE$1/(BE$7-BE$6+1)&gt;=0),ROUND(BE$1/(BE$7-BE$6+1),0),IF(AND(SUM(BC$10:BC297)&gt;0,BG297-BC297&gt;=0),BC297,IF(AND(SUM(BC$10:BC297)&gt;0),BE$1-SUM(BC$10:BC297),0)))</f>
        <v>0</v>
      </c>
      <c r="BD298" s="45">
        <f t="shared" si="657"/>
        <v>0</v>
      </c>
      <c r="BE298" s="45">
        <f t="shared" si="658"/>
        <v>0</v>
      </c>
      <c r="BF298" s="45">
        <f t="shared" si="577"/>
        <v>0</v>
      </c>
      <c r="BG298" s="45">
        <f t="shared" si="659"/>
        <v>0</v>
      </c>
      <c r="BH298" s="45">
        <f>IF(AND(BF298&lt;&gt;0,SUM(BF$9:BF297)=0),ROUND(BE$1*BE$3,0),0)</f>
        <v>0</v>
      </c>
      <c r="BI298" s="18"/>
      <c r="BJ298" s="38">
        <f>IF(SUM(BR$9:BR297)&gt;0.9,MAX(BJ$9:BJ297)+1,0)</f>
        <v>0</v>
      </c>
      <c r="BK298" s="70">
        <f t="shared" si="623"/>
        <v>0</v>
      </c>
      <c r="BL298" s="40">
        <f t="shared" si="624"/>
        <v>52596</v>
      </c>
      <c r="BM298" s="43">
        <f t="shared" si="596"/>
        <v>0</v>
      </c>
      <c r="BN298" s="43">
        <f t="shared" si="578"/>
        <v>0</v>
      </c>
      <c r="BO298" s="45">
        <f>IF(AND(BJ298=BQ$6,BS297-BQ$1/(BQ$7-BQ$6+1)&gt;=0),ROUND(BQ$1/(BQ$7-BQ$6+1),0),IF(AND(SUM(BO$10:BO297)&gt;0,BS297-BO297&gt;=0),BO297,IF(AND(SUM(BO$10:BO297)&gt;0),BQ$1-SUM(BO$10:BO297),0)))</f>
        <v>0</v>
      </c>
      <c r="BP298" s="45">
        <f t="shared" si="660"/>
        <v>0</v>
      </c>
      <c r="BQ298" s="45">
        <f t="shared" si="661"/>
        <v>0</v>
      </c>
      <c r="BR298" s="45">
        <f t="shared" si="579"/>
        <v>0</v>
      </c>
      <c r="BS298" s="45">
        <f t="shared" si="662"/>
        <v>0</v>
      </c>
      <c r="BT298" s="45">
        <f>IF(AND(BR298&lt;&gt;0,SUM(BR$9:BR297)=0),ROUND(BQ$1*BQ$3,0),0)</f>
        <v>0</v>
      </c>
      <c r="BU298" s="18"/>
      <c r="BV298" s="38">
        <f>IF(SUM(CD$9:CD297)&gt;0.9,MAX(BV$9:BV297)+1,0)</f>
        <v>0</v>
      </c>
      <c r="BW298" s="70">
        <f t="shared" si="625"/>
        <v>0</v>
      </c>
      <c r="BX298" s="40">
        <f t="shared" si="626"/>
        <v>52596</v>
      </c>
      <c r="BY298" s="43">
        <f t="shared" si="597"/>
        <v>0</v>
      </c>
      <c r="BZ298" s="43">
        <f t="shared" si="580"/>
        <v>0</v>
      </c>
      <c r="CA298" s="45">
        <f>IF(AND(BV298=CC$6,CE297-CC$1/(CC$7-CC$6+1)&gt;=0),ROUND(CC$1/(CC$7-CC$6+1),0),IF(AND(SUM(CA$10:CA297)&gt;0,CE297-CA297&gt;=0),CA297,IF(AND(SUM(CA$10:CA297)&gt;0),CC$1-SUM(CA$10:CA297),0)))</f>
        <v>0</v>
      </c>
      <c r="CB298" s="45">
        <f t="shared" si="663"/>
        <v>0</v>
      </c>
      <c r="CC298" s="45">
        <f t="shared" si="664"/>
        <v>0</v>
      </c>
      <c r="CD298" s="45">
        <f t="shared" si="581"/>
        <v>0</v>
      </c>
      <c r="CE298" s="45">
        <f t="shared" si="665"/>
        <v>0</v>
      </c>
      <c r="CF298" s="45">
        <f>IF(AND(CD298&lt;&gt;0,SUM(CD$9:CD297)=0),ROUND(CC$1*CC$3,0),0)</f>
        <v>0</v>
      </c>
      <c r="CG298" s="18"/>
      <c r="CH298" s="38">
        <f>IF(SUM(CP$9:CP297)&gt;0.9,MAX(CH$9:CH297)+1,0)</f>
        <v>0</v>
      </c>
      <c r="CI298" s="70">
        <f t="shared" si="627"/>
        <v>0</v>
      </c>
      <c r="CJ298" s="40">
        <f t="shared" si="628"/>
        <v>52596</v>
      </c>
      <c r="CK298" s="43">
        <f t="shared" si="598"/>
        <v>0</v>
      </c>
      <c r="CL298" s="43">
        <f t="shared" si="582"/>
        <v>0</v>
      </c>
      <c r="CM298" s="45">
        <f>IF(AND(CH298=CO$6,CQ297-CO$1/(CO$7-CO$6+1)&gt;=0),ROUND(CO$1/(CO$7-CO$6+1),0),IF(AND(SUM(CM$10:CM297)&gt;0,CQ297-CM297&gt;=0),CM297,IF(AND(SUM(CM$10:CM297)&gt;0),CO$1-SUM(CM$10:CM297),0)))</f>
        <v>0</v>
      </c>
      <c r="CN298" s="45">
        <f t="shared" si="666"/>
        <v>0</v>
      </c>
      <c r="CO298" s="45">
        <f t="shared" si="667"/>
        <v>0</v>
      </c>
      <c r="CP298" s="45">
        <f t="shared" si="583"/>
        <v>0</v>
      </c>
      <c r="CQ298" s="45">
        <f t="shared" si="668"/>
        <v>0</v>
      </c>
      <c r="CR298" s="45">
        <f>IF(AND(CP298&lt;&gt;0,SUM(CP$9:CP297)=0),ROUND(CO$1*CO$3,0),0)</f>
        <v>0</v>
      </c>
      <c r="CS298" s="18"/>
      <c r="CT298" s="38">
        <f>IF(SUM(DB$9:DB297)&gt;0.9,MAX(CT$9:CT297)+1,0)</f>
        <v>0</v>
      </c>
      <c r="CU298" s="70">
        <f t="shared" si="629"/>
        <v>0</v>
      </c>
      <c r="CV298" s="40">
        <f t="shared" si="630"/>
        <v>52596</v>
      </c>
      <c r="CW298" s="43">
        <f t="shared" si="599"/>
        <v>0</v>
      </c>
      <c r="CX298" s="43">
        <f t="shared" si="584"/>
        <v>0</v>
      </c>
      <c r="CY298" s="45">
        <f>IF(AND(CT298=DA$6,DC297-DA$1/(DA$7-DA$6+1)&gt;=0),ROUND(DA$1/(DA$7-DA$6+1),0),IF(AND(SUM(CY$10:CY297)&gt;0,DC297-CY297&gt;=0),CY297,IF(AND(SUM(CY$10:CY297)&gt;0),DA$1-SUM(CY$10:CY297),0)))</f>
        <v>0</v>
      </c>
      <c r="CZ298" s="45">
        <f t="shared" si="669"/>
        <v>0</v>
      </c>
      <c r="DA298" s="45">
        <f t="shared" si="670"/>
        <v>0</v>
      </c>
      <c r="DB298" s="45">
        <f t="shared" si="585"/>
        <v>0</v>
      </c>
      <c r="DC298" s="45">
        <f t="shared" si="671"/>
        <v>0</v>
      </c>
      <c r="DD298" s="45">
        <f>IF(AND(DB298&lt;&gt;0,SUM(DB$9:DB297)=0),ROUND(DA$1*DA$3,0),0)</f>
        <v>0</v>
      </c>
      <c r="DE298" s="18"/>
      <c r="DF298" s="38">
        <f>IF(SUM(DN$9:DN297)&gt;0.9,MAX(DF$9:DF297)+1,0)</f>
        <v>0</v>
      </c>
      <c r="DG298" s="70">
        <f t="shared" si="631"/>
        <v>0</v>
      </c>
      <c r="DH298" s="40">
        <f t="shared" si="632"/>
        <v>52596</v>
      </c>
      <c r="DI298" s="43">
        <f t="shared" si="600"/>
        <v>0</v>
      </c>
      <c r="DJ298" s="43">
        <f t="shared" si="586"/>
        <v>0</v>
      </c>
      <c r="DK298" s="45">
        <f>IF(AND(DF298=DM$6,DO297-DM$1/(DM$7-DM$6+1)&gt;=0),ROUND(DM$1/(DM$7-DM$6+1),0),IF(AND(SUM(DK$10:DK297)&gt;0,DO297-DK297&gt;=0),DK297,IF(AND(SUM(DK$10:DK297)&gt;0),DM$1-SUM(DK$10:DK297),0)))</f>
        <v>0</v>
      </c>
      <c r="DL298" s="45">
        <f t="shared" si="672"/>
        <v>0</v>
      </c>
      <c r="DM298" s="45">
        <f t="shared" si="673"/>
        <v>0</v>
      </c>
      <c r="DN298" s="45">
        <f t="shared" si="587"/>
        <v>0</v>
      </c>
      <c r="DO298" s="45">
        <f t="shared" si="674"/>
        <v>0</v>
      </c>
      <c r="DP298" s="45">
        <f>IF(AND(DN298&lt;&gt;0,SUM(DN$9:DN297)=0),ROUND(DM$1*DM$3,0),0)</f>
        <v>0</v>
      </c>
      <c r="DQ298" s="18"/>
      <c r="DR298" s="38">
        <f>IF(SUM(DZ$9:DZ297)&gt;0.9,MAX(DR$9:DR297)+1,0)</f>
        <v>0</v>
      </c>
      <c r="DS298" s="70">
        <f t="shared" si="633"/>
        <v>0</v>
      </c>
      <c r="DT298" s="40">
        <f t="shared" si="634"/>
        <v>52596</v>
      </c>
      <c r="DU298" s="43">
        <f t="shared" si="601"/>
        <v>0</v>
      </c>
      <c r="DV298" s="43">
        <f t="shared" si="588"/>
        <v>0</v>
      </c>
      <c r="DW298" s="45">
        <f>IF(AND(DR298=DY$6,EA297-DY$1/(DY$7-DY$6+1)&gt;=0),ROUND(DY$1/(DY$7-DY$6+1),0),IF(AND(SUM(DW$10:DW297)&gt;0,EA297-DW297&gt;=0),DW297,IF(AND(SUM(DW$10:DW297)&gt;0),DY$1-SUM(DW$10:DW297),0)))</f>
        <v>0</v>
      </c>
      <c r="DX298" s="45">
        <f t="shared" si="675"/>
        <v>0</v>
      </c>
      <c r="DY298" s="45">
        <f t="shared" si="676"/>
        <v>0</v>
      </c>
      <c r="DZ298" s="45">
        <f t="shared" si="589"/>
        <v>0</v>
      </c>
      <c r="EA298" s="45">
        <f t="shared" si="677"/>
        <v>0</v>
      </c>
      <c r="EB298" s="45">
        <f>IF(AND(DZ298&lt;&gt;0,SUM(DZ$9:DZ297)=0),ROUND(DY$1*DY$3,0),0)</f>
        <v>0</v>
      </c>
      <c r="EC298" s="18"/>
      <c r="ED298" s="38">
        <f>IF(SUM(EL$9:EL297)&gt;0.9,MAX(ED$9:ED297)+1,0)</f>
        <v>0</v>
      </c>
      <c r="EE298" s="70">
        <f t="shared" si="635"/>
        <v>0</v>
      </c>
      <c r="EF298" s="40">
        <f t="shared" si="636"/>
        <v>52596</v>
      </c>
      <c r="EG298" s="43">
        <f t="shared" si="602"/>
        <v>0</v>
      </c>
      <c r="EH298" s="43">
        <f t="shared" si="590"/>
        <v>0</v>
      </c>
      <c r="EI298" s="45">
        <f>IF(AND(ED298=EK$6,EM297-EK$1/(EK$7-EK$6+1)&gt;=0),ROUND(EK$1/(EK$7-EK$6+1),0),IF(AND(SUM(EI$10:EI297)&gt;0,EM297-EI297&gt;=0),EI297,IF(AND(SUM(EI$10:EI297)&gt;0),EK$1-SUM(EI$10:EI297),0)))</f>
        <v>0</v>
      </c>
      <c r="EJ298" s="45">
        <f t="shared" si="678"/>
        <v>0</v>
      </c>
      <c r="EK298" s="45">
        <f t="shared" si="679"/>
        <v>0</v>
      </c>
      <c r="EL298" s="45">
        <f t="shared" si="591"/>
        <v>0</v>
      </c>
      <c r="EM298" s="45">
        <f t="shared" si="680"/>
        <v>0</v>
      </c>
      <c r="EN298" s="45">
        <f>IF(AND(EL298&lt;&gt;0,SUM(EL$9:EL297)=0),ROUND(EK$1*EK$3,0),0)</f>
        <v>0</v>
      </c>
      <c r="EO298" s="21"/>
      <c r="EP298" s="46">
        <f t="shared" si="697"/>
        <v>270</v>
      </c>
      <c r="EQ298" s="47">
        <f t="shared" si="681"/>
        <v>52596</v>
      </c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>
        <f t="shared" si="637"/>
        <v>0</v>
      </c>
      <c r="FE298" s="49">
        <f t="shared" si="613"/>
        <v>0</v>
      </c>
      <c r="FF298" s="49">
        <f t="shared" si="698"/>
        <v>0</v>
      </c>
      <c r="FG298" s="49">
        <f t="shared" si="699"/>
        <v>0</v>
      </c>
      <c r="FH298" s="49">
        <f t="shared" si="700"/>
        <v>0</v>
      </c>
      <c r="FI298" s="49">
        <f t="shared" si="701"/>
        <v>0</v>
      </c>
      <c r="FJ298" s="49">
        <f t="shared" si="702"/>
        <v>0</v>
      </c>
      <c r="FK298" s="49">
        <f t="shared" si="703"/>
        <v>0</v>
      </c>
      <c r="FL298" s="49">
        <f t="shared" si="704"/>
        <v>0</v>
      </c>
      <c r="FM298" s="49">
        <f t="shared" si="705"/>
        <v>0</v>
      </c>
      <c r="FN298" s="49">
        <f t="shared" si="693"/>
        <v>0</v>
      </c>
      <c r="FO298" s="49">
        <f t="shared" si="694"/>
        <v>0</v>
      </c>
      <c r="FP298" s="49">
        <f t="shared" si="695"/>
        <v>0</v>
      </c>
      <c r="FQ298" s="49">
        <f t="shared" si="696"/>
        <v>0</v>
      </c>
      <c r="FR298" s="49">
        <f t="shared" si="706"/>
        <v>0</v>
      </c>
      <c r="FS298" s="49">
        <f>IF(SUM(FF298:FF$298)=0,FF$299*FS$8/12,0)</f>
        <v>0</v>
      </c>
      <c r="FT298" s="49">
        <f>IF(SUM(FG298:FG$298)=0,FG$299*FT$8/12,0)</f>
        <v>0</v>
      </c>
      <c r="FU298" s="49">
        <f>IF(SUM(FH298:FH$298)=0,FH$299*FU$8/12,0)</f>
        <v>0</v>
      </c>
      <c r="FV298" s="49">
        <f>IF(SUM(FI298:FI$298)=0,FI$299*FV$8/12,0)</f>
        <v>0</v>
      </c>
      <c r="FW298" s="49">
        <f>IF(SUM(FJ298:FJ$298)=0,FJ$299*FW$8/12,0)</f>
        <v>0</v>
      </c>
      <c r="FX298" s="49">
        <f>IF(SUM(FK298:FK$298)=0,FK$299*FX$8/12,0)</f>
        <v>0</v>
      </c>
      <c r="FY298" s="49">
        <f>IF(SUM(FL298:FL$298)=0,FL$299*FY$8/12,0)</f>
        <v>0</v>
      </c>
      <c r="FZ298" s="49">
        <f>IF(SUM(FM298:FM$298)=0,FM$299*FZ$8/12,0)</f>
        <v>0</v>
      </c>
      <c r="GA298" s="49">
        <f>IF(SUM(FN298:FN$298)=0,FN$299*GA$8/12,0)</f>
        <v>0</v>
      </c>
      <c r="GB298" s="49">
        <f>IF(SUM(FO298:FO$298)=0,FO$299*GB$8/12,0)</f>
        <v>0</v>
      </c>
      <c r="GC298" s="49">
        <f>IF(SUM(FP298:FP$298)=0,FP$299*GC$8/12,0)</f>
        <v>0</v>
      </c>
      <c r="GD298" s="49">
        <f>IF(SUM(FQ298:FQ$298)=0,FQ$299*GD$8/12,0)</f>
        <v>0</v>
      </c>
      <c r="GE298" s="49">
        <f t="shared" si="707"/>
        <v>0</v>
      </c>
      <c r="GF298" s="49">
        <f t="shared" si="638"/>
        <v>0</v>
      </c>
      <c r="GG298" s="49">
        <f t="shared" si="641"/>
        <v>0</v>
      </c>
      <c r="GH298" s="49">
        <f t="shared" si="639"/>
        <v>0</v>
      </c>
      <c r="GI298" s="49">
        <f t="shared" si="642"/>
        <v>0</v>
      </c>
      <c r="GJ298" s="49">
        <f t="shared" si="640"/>
        <v>0</v>
      </c>
      <c r="GK298" s="21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  <c r="IN298" s="64"/>
      <c r="IO298" s="64"/>
      <c r="IP298" s="64"/>
      <c r="IQ298" s="64"/>
      <c r="IR298" s="64"/>
      <c r="IS298" s="64"/>
      <c r="IT298" s="64"/>
      <c r="IU298" s="64"/>
      <c r="IV298" s="64"/>
      <c r="IW298" s="64"/>
      <c r="IX298" s="64"/>
      <c r="IY298" s="64"/>
      <c r="IZ298" s="64"/>
      <c r="JA298" s="64"/>
      <c r="JB298" s="64"/>
      <c r="JC298" s="64"/>
      <c r="JD298" s="64"/>
      <c r="JE298" s="64"/>
      <c r="JF298" s="64"/>
      <c r="JG298" s="64"/>
      <c r="JH298" s="64"/>
      <c r="JI298" s="64"/>
      <c r="JJ298" s="64"/>
      <c r="JK298" s="64"/>
      <c r="JL298" s="64"/>
      <c r="JM298" s="64"/>
      <c r="JN298" s="64"/>
      <c r="JO298" s="64"/>
      <c r="JP298" s="64"/>
      <c r="JQ298" s="64"/>
      <c r="JR298" s="64"/>
      <c r="JS298" s="64"/>
      <c r="JT298" s="64"/>
      <c r="JU298" s="64"/>
      <c r="JV298" s="64"/>
      <c r="JW298" s="64"/>
      <c r="JX298" s="64"/>
      <c r="JY298" s="64"/>
      <c r="JZ298" s="64"/>
      <c r="KA298" s="64"/>
      <c r="KB298" s="64"/>
      <c r="KC298" s="64"/>
      <c r="KD298" s="64"/>
      <c r="KE298" s="64"/>
      <c r="KF298" s="64"/>
      <c r="KG298" s="64"/>
      <c r="KH298" s="64"/>
      <c r="KI298" s="64"/>
      <c r="KJ298" s="64"/>
      <c r="KK298" s="64"/>
      <c r="KL298" s="64"/>
      <c r="KM298" s="64"/>
    </row>
    <row r="299" spans="1:495" s="37" customFormat="1" ht="15.75" customHeight="1" thickTop="1" thickBot="1">
      <c r="A299" s="15"/>
      <c r="B299" s="71">
        <f>MAX(B10:B298)</f>
        <v>269</v>
      </c>
      <c r="C299" s="72"/>
      <c r="D299" s="73"/>
      <c r="E299" s="73"/>
      <c r="F299" s="73"/>
      <c r="G299" s="72">
        <f>SUM(G11:G298)</f>
        <v>500000</v>
      </c>
      <c r="H299" s="72">
        <f>SUM(H11:H298)</f>
        <v>0</v>
      </c>
      <c r="I299" s="72">
        <f>SUM(I11:I298)</f>
        <v>500000</v>
      </c>
      <c r="J299" s="72">
        <f>SUM(J11:J298)</f>
        <v>500000</v>
      </c>
      <c r="K299" s="72">
        <f>K298</f>
        <v>0</v>
      </c>
      <c r="L299" s="72">
        <f>SUM(L11:L298)</f>
        <v>0</v>
      </c>
      <c r="M299" s="18"/>
      <c r="N299" s="71">
        <f>MAX(N10:N298)</f>
        <v>0</v>
      </c>
      <c r="O299" s="72"/>
      <c r="P299" s="73"/>
      <c r="Q299" s="73"/>
      <c r="R299" s="73"/>
      <c r="S299" s="72">
        <f>SUM(S11:S298)</f>
        <v>0</v>
      </c>
      <c r="T299" s="72">
        <f>SUM(T11:T298)</f>
        <v>0</v>
      </c>
      <c r="U299" s="72">
        <f>SUM(U11:U298)</f>
        <v>0</v>
      </c>
      <c r="V299" s="72">
        <f>SUM(V11:V298)</f>
        <v>0</v>
      </c>
      <c r="W299" s="72">
        <f>W298</f>
        <v>0</v>
      </c>
      <c r="X299" s="72">
        <f>SUM(X11:X298)</f>
        <v>0</v>
      </c>
      <c r="Y299" s="18"/>
      <c r="Z299" s="71">
        <f>MAX(Z10:Z298)</f>
        <v>0</v>
      </c>
      <c r="AA299" s="72"/>
      <c r="AB299" s="73"/>
      <c r="AC299" s="73"/>
      <c r="AD299" s="73"/>
      <c r="AE299" s="72">
        <f>SUM(AE11:AE298)</f>
        <v>0</v>
      </c>
      <c r="AF299" s="72">
        <f>SUM(AF11:AF298)</f>
        <v>0</v>
      </c>
      <c r="AG299" s="72">
        <f>SUM(AG11:AG298)</f>
        <v>0</v>
      </c>
      <c r="AH299" s="72">
        <f>SUM(AH11:AH298)</f>
        <v>0</v>
      </c>
      <c r="AI299" s="72">
        <f>AI298</f>
        <v>0</v>
      </c>
      <c r="AJ299" s="72">
        <f>SUM(AJ11:AJ298)</f>
        <v>0</v>
      </c>
      <c r="AK299" s="18"/>
      <c r="AL299" s="71">
        <f>MAX(AL10:AL298)</f>
        <v>0</v>
      </c>
      <c r="AM299" s="72"/>
      <c r="AN299" s="73"/>
      <c r="AO299" s="73"/>
      <c r="AP299" s="73"/>
      <c r="AQ299" s="72">
        <f>SUM(AQ11:AQ298)</f>
        <v>0</v>
      </c>
      <c r="AR299" s="72">
        <f>SUM(AR11:AR298)</f>
        <v>0</v>
      </c>
      <c r="AS299" s="72">
        <f>SUM(AS11:AS298)</f>
        <v>0</v>
      </c>
      <c r="AT299" s="72">
        <f>SUM(AT11:AT298)</f>
        <v>0</v>
      </c>
      <c r="AU299" s="72">
        <f>AU298</f>
        <v>0</v>
      </c>
      <c r="AV299" s="72">
        <f>SUM(AV11:AV298)</f>
        <v>0</v>
      </c>
      <c r="AW299" s="18"/>
      <c r="AX299" s="71">
        <f>MAX(AX10:AX298)</f>
        <v>0</v>
      </c>
      <c r="AY299" s="72"/>
      <c r="AZ299" s="73"/>
      <c r="BA299" s="73"/>
      <c r="BB299" s="73"/>
      <c r="BC299" s="72">
        <f>SUM(BC11:BC298)</f>
        <v>0</v>
      </c>
      <c r="BD299" s="72">
        <f>SUM(BD11:BD298)</f>
        <v>0</v>
      </c>
      <c r="BE299" s="72">
        <f>SUM(BE11:BE298)</f>
        <v>0</v>
      </c>
      <c r="BF299" s="72">
        <f>SUM(BF11:BF298)</f>
        <v>0</v>
      </c>
      <c r="BG299" s="72">
        <f>BG298</f>
        <v>0</v>
      </c>
      <c r="BH299" s="72">
        <f>SUM(BH11:BH298)</f>
        <v>0</v>
      </c>
      <c r="BI299" s="18"/>
      <c r="BJ299" s="71">
        <f>MAX(BJ10:BJ298)</f>
        <v>0</v>
      </c>
      <c r="BK299" s="72"/>
      <c r="BL299" s="73"/>
      <c r="BM299" s="73"/>
      <c r="BN299" s="73"/>
      <c r="BO299" s="72">
        <f>SUM(BO11:BO298)</f>
        <v>0</v>
      </c>
      <c r="BP299" s="72">
        <f>SUM(BP11:BP298)</f>
        <v>0</v>
      </c>
      <c r="BQ299" s="72">
        <f>SUM(BQ11:BQ298)</f>
        <v>0</v>
      </c>
      <c r="BR299" s="72">
        <f>SUM(BR11:BR298)</f>
        <v>0</v>
      </c>
      <c r="BS299" s="72">
        <f>BS298</f>
        <v>0</v>
      </c>
      <c r="BT299" s="72">
        <f>SUM(BT11:BT298)</f>
        <v>0</v>
      </c>
      <c r="BU299" s="18"/>
      <c r="BV299" s="71">
        <f>MAX(BV10:BV298)</f>
        <v>0</v>
      </c>
      <c r="BW299" s="72"/>
      <c r="BX299" s="73"/>
      <c r="BY299" s="73"/>
      <c r="BZ299" s="73"/>
      <c r="CA299" s="72">
        <f>SUM(CA11:CA298)</f>
        <v>0</v>
      </c>
      <c r="CB299" s="72">
        <f>SUM(CB11:CB298)</f>
        <v>0</v>
      </c>
      <c r="CC299" s="72">
        <f>SUM(CC11:CC298)</f>
        <v>0</v>
      </c>
      <c r="CD299" s="72">
        <f>SUM(CD11:CD298)</f>
        <v>0</v>
      </c>
      <c r="CE299" s="72">
        <f>CE298</f>
        <v>0</v>
      </c>
      <c r="CF299" s="72">
        <f>SUM(CF11:CF298)</f>
        <v>0</v>
      </c>
      <c r="CG299" s="18"/>
      <c r="CH299" s="71">
        <f>MAX(CH10:CH298)</f>
        <v>0</v>
      </c>
      <c r="CI299" s="72"/>
      <c r="CJ299" s="73"/>
      <c r="CK299" s="73"/>
      <c r="CL299" s="73"/>
      <c r="CM299" s="72">
        <f>SUM(CM11:CM298)</f>
        <v>0</v>
      </c>
      <c r="CN299" s="72">
        <f>SUM(CN11:CN298)</f>
        <v>0</v>
      </c>
      <c r="CO299" s="72">
        <f>SUM(CO11:CO298)</f>
        <v>0</v>
      </c>
      <c r="CP299" s="72">
        <f>SUM(CP11:CP298)</f>
        <v>0</v>
      </c>
      <c r="CQ299" s="72">
        <f>CQ298</f>
        <v>0</v>
      </c>
      <c r="CR299" s="72">
        <f>SUM(CR11:CR298)</f>
        <v>0</v>
      </c>
      <c r="CS299" s="18"/>
      <c r="CT299" s="71">
        <f>MAX(CT10:CT298)</f>
        <v>0</v>
      </c>
      <c r="CU299" s="72"/>
      <c r="CV299" s="73"/>
      <c r="CW299" s="73"/>
      <c r="CX299" s="73"/>
      <c r="CY299" s="72">
        <f>SUM(CY11:CY298)</f>
        <v>0</v>
      </c>
      <c r="CZ299" s="72">
        <f>SUM(CZ11:CZ298)</f>
        <v>0</v>
      </c>
      <c r="DA299" s="72">
        <f>SUM(DA11:DA298)</f>
        <v>0</v>
      </c>
      <c r="DB299" s="72">
        <f>SUM(DB11:DB298)</f>
        <v>0</v>
      </c>
      <c r="DC299" s="72">
        <f>DC298</f>
        <v>0</v>
      </c>
      <c r="DD299" s="72">
        <f>SUM(DD11:DD298)</f>
        <v>0</v>
      </c>
      <c r="DE299" s="18"/>
      <c r="DF299" s="71">
        <f>MAX(DF10:DF298)</f>
        <v>0</v>
      </c>
      <c r="DG299" s="72"/>
      <c r="DH299" s="73"/>
      <c r="DI299" s="73"/>
      <c r="DJ299" s="73"/>
      <c r="DK299" s="72">
        <f>SUM(DK11:DK298)</f>
        <v>0</v>
      </c>
      <c r="DL299" s="72">
        <f>SUM(DL11:DL298)</f>
        <v>0</v>
      </c>
      <c r="DM299" s="72">
        <f>SUM(DM11:DM298)</f>
        <v>0</v>
      </c>
      <c r="DN299" s="72">
        <f>SUM(DN11:DN298)</f>
        <v>0</v>
      </c>
      <c r="DO299" s="72">
        <f>DO298</f>
        <v>0</v>
      </c>
      <c r="DP299" s="72">
        <f>SUM(DP11:DP298)</f>
        <v>0</v>
      </c>
      <c r="DQ299" s="18"/>
      <c r="DR299" s="71">
        <f>MAX(DR10:DR298)</f>
        <v>0</v>
      </c>
      <c r="DS299" s="72"/>
      <c r="DT299" s="73"/>
      <c r="DU299" s="73"/>
      <c r="DV299" s="73"/>
      <c r="DW299" s="72">
        <f>SUM(DW11:DW298)</f>
        <v>0</v>
      </c>
      <c r="DX299" s="72">
        <f>SUM(DX11:DX298)</f>
        <v>0</v>
      </c>
      <c r="DY299" s="72">
        <f>SUM(DY11:DY298)</f>
        <v>0</v>
      </c>
      <c r="DZ299" s="72">
        <f>SUM(DZ11:DZ298)</f>
        <v>0</v>
      </c>
      <c r="EA299" s="72">
        <f>EA298</f>
        <v>0</v>
      </c>
      <c r="EB299" s="72">
        <f>SUM(EB11:EB298)</f>
        <v>0</v>
      </c>
      <c r="EC299" s="18"/>
      <c r="ED299" s="71">
        <f>MAX(ED10:ED298)</f>
        <v>0</v>
      </c>
      <c r="EE299" s="72"/>
      <c r="EF299" s="73"/>
      <c r="EG299" s="73"/>
      <c r="EH299" s="73"/>
      <c r="EI299" s="72">
        <f>SUM(EI11:EI298)</f>
        <v>0</v>
      </c>
      <c r="EJ299" s="72">
        <f>SUM(EJ11:EJ298)</f>
        <v>0</v>
      </c>
      <c r="EK299" s="72">
        <f>SUM(EK11:EK298)</f>
        <v>0</v>
      </c>
      <c r="EL299" s="72">
        <f>SUM(EL11:EL298)</f>
        <v>0</v>
      </c>
      <c r="EM299" s="72">
        <f>EM298</f>
        <v>0</v>
      </c>
      <c r="EN299" s="72">
        <f>SUM(EN11:EN298)</f>
        <v>0</v>
      </c>
      <c r="EO299" s="21"/>
      <c r="EP299" s="74"/>
      <c r="EQ299" s="75"/>
      <c r="ER299" s="75"/>
      <c r="ES299" s="75"/>
      <c r="ET299" s="75"/>
      <c r="EU299" s="75"/>
      <c r="EV299" s="75"/>
      <c r="EW299" s="75"/>
      <c r="EX299" s="75"/>
      <c r="EY299" s="75"/>
      <c r="EZ299" s="75"/>
      <c r="FA299" s="75"/>
      <c r="FB299" s="75"/>
      <c r="FC299" s="75"/>
      <c r="FD299" s="75"/>
      <c r="FE299" s="74">
        <f>SUM(FE11:FE298)</f>
        <v>500000</v>
      </c>
      <c r="FF299" s="74">
        <f t="shared" ref="FF299:FM299" si="709">SUM(FF11:FF298)</f>
        <v>0</v>
      </c>
      <c r="FG299" s="74">
        <f t="shared" si="709"/>
        <v>0</v>
      </c>
      <c r="FH299" s="74">
        <f t="shared" si="709"/>
        <v>0</v>
      </c>
      <c r="FI299" s="74">
        <f t="shared" si="709"/>
        <v>0</v>
      </c>
      <c r="FJ299" s="74">
        <f t="shared" si="709"/>
        <v>0</v>
      </c>
      <c r="FK299" s="74">
        <f t="shared" si="709"/>
        <v>0</v>
      </c>
      <c r="FL299" s="74">
        <f t="shared" si="709"/>
        <v>0</v>
      </c>
      <c r="FM299" s="74">
        <f t="shared" si="709"/>
        <v>0</v>
      </c>
      <c r="FN299" s="74">
        <f t="shared" ref="FN299:FQ299" si="710">SUM(FN11:FN298)</f>
        <v>0</v>
      </c>
      <c r="FO299" s="74">
        <f t="shared" si="710"/>
        <v>0</v>
      </c>
      <c r="FP299" s="74">
        <f t="shared" si="710"/>
        <v>0</v>
      </c>
      <c r="FQ299" s="74">
        <f t="shared" si="710"/>
        <v>0</v>
      </c>
      <c r="FR299" s="74">
        <f>SUM(FR11:FR298)</f>
        <v>0</v>
      </c>
      <c r="FS299" s="74">
        <f t="shared" ref="FS299:FZ299" si="711">SUM(FS11:FS298)</f>
        <v>0</v>
      </c>
      <c r="FT299" s="74">
        <f t="shared" si="711"/>
        <v>0</v>
      </c>
      <c r="FU299" s="74">
        <f t="shared" si="711"/>
        <v>0</v>
      </c>
      <c r="FV299" s="74">
        <f t="shared" si="711"/>
        <v>0</v>
      </c>
      <c r="FW299" s="74">
        <f t="shared" si="711"/>
        <v>0</v>
      </c>
      <c r="FX299" s="74">
        <f t="shared" si="711"/>
        <v>0</v>
      </c>
      <c r="FY299" s="74">
        <f t="shared" si="711"/>
        <v>0</v>
      </c>
      <c r="FZ299" s="74">
        <f t="shared" si="711"/>
        <v>0</v>
      </c>
      <c r="GA299" s="74">
        <f t="shared" ref="GA299:GD299" si="712">SUM(GA11:GA298)</f>
        <v>0</v>
      </c>
      <c r="GB299" s="74">
        <f t="shared" si="712"/>
        <v>0</v>
      </c>
      <c r="GC299" s="74">
        <f t="shared" si="712"/>
        <v>0</v>
      </c>
      <c r="GD299" s="74">
        <f t="shared" si="712"/>
        <v>0</v>
      </c>
      <c r="GE299" s="74">
        <f>SUM(GE11:GE298)</f>
        <v>0</v>
      </c>
      <c r="GF299" s="74">
        <f>SUM(GF11:GF298)</f>
        <v>0</v>
      </c>
      <c r="GG299" s="74">
        <f>SUM(GG11:GG298)</f>
        <v>500000</v>
      </c>
      <c r="GH299" s="74">
        <f>SUM(GH11:GH298)</f>
        <v>500000</v>
      </c>
      <c r="GI299" s="74">
        <f>GI298</f>
        <v>0</v>
      </c>
      <c r="GJ299" s="74">
        <f>SUM(GJ11:GJ298)</f>
        <v>0</v>
      </c>
      <c r="GK299" s="21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  <c r="IN299" s="64"/>
      <c r="IO299" s="64"/>
      <c r="IP299" s="64"/>
      <c r="IQ299" s="64"/>
      <c r="IR299" s="64"/>
      <c r="IS299" s="64"/>
      <c r="IT299" s="64"/>
      <c r="IU299" s="64"/>
      <c r="IV299" s="64"/>
      <c r="IW299" s="64"/>
      <c r="IX299" s="64"/>
      <c r="IY299" s="64"/>
      <c r="IZ299" s="64"/>
      <c r="JA299" s="64"/>
      <c r="JB299" s="64"/>
      <c r="JC299" s="64"/>
      <c r="JD299" s="64"/>
      <c r="JE299" s="64"/>
      <c r="JF299" s="64"/>
      <c r="JG299" s="64"/>
      <c r="JH299" s="64"/>
      <c r="JI299" s="64"/>
      <c r="JJ299" s="64"/>
      <c r="JK299" s="64"/>
      <c r="JL299" s="64"/>
      <c r="JM299" s="64"/>
      <c r="JN299" s="64"/>
      <c r="JO299" s="64"/>
      <c r="JP299" s="64"/>
      <c r="JQ299" s="64"/>
      <c r="JR299" s="64"/>
      <c r="JS299" s="64"/>
      <c r="JT299" s="64"/>
      <c r="JU299" s="64"/>
      <c r="JV299" s="64"/>
      <c r="JW299" s="64"/>
      <c r="JX299" s="64"/>
      <c r="JY299" s="64"/>
      <c r="JZ299" s="64"/>
      <c r="KA299" s="64"/>
      <c r="KB299" s="64"/>
      <c r="KC299" s="64"/>
      <c r="KD299" s="64"/>
      <c r="KE299" s="64"/>
      <c r="KF299" s="64"/>
      <c r="KG299" s="64"/>
      <c r="KH299" s="64"/>
      <c r="KI299" s="64"/>
      <c r="KJ299" s="64"/>
      <c r="KK299" s="64"/>
      <c r="KL299" s="64"/>
      <c r="KM299" s="64"/>
      <c r="KN299" s="15"/>
      <c r="KO299" s="15"/>
      <c r="KP299" s="15"/>
      <c r="KQ299" s="15"/>
      <c r="KR299" s="15"/>
      <c r="KS299" s="15"/>
      <c r="KT299" s="15"/>
      <c r="KU299" s="15"/>
      <c r="KV299" s="15"/>
      <c r="KW299" s="15"/>
      <c r="KX299" s="15"/>
      <c r="KY299" s="15"/>
      <c r="KZ299" s="15"/>
      <c r="LA299" s="15"/>
      <c r="LB299" s="15"/>
      <c r="LC299" s="15"/>
      <c r="LD299" s="15"/>
      <c r="LE299" s="15"/>
      <c r="LF299" s="15"/>
      <c r="LG299" s="15"/>
      <c r="LH299" s="15"/>
      <c r="LI299" s="15"/>
      <c r="LJ299" s="15"/>
      <c r="LK299" s="15"/>
      <c r="LL299" s="15"/>
      <c r="LM299" s="15"/>
      <c r="LN299" s="15"/>
      <c r="LO299" s="15"/>
      <c r="LP299" s="15"/>
      <c r="LQ299" s="15"/>
      <c r="LR299" s="15"/>
      <c r="LS299" s="15"/>
      <c r="LT299" s="15"/>
      <c r="LU299" s="15"/>
      <c r="LV299" s="15"/>
      <c r="LW299" s="15"/>
      <c r="LX299" s="15"/>
      <c r="LY299" s="15"/>
      <c r="LZ299" s="15"/>
      <c r="MA299" s="15"/>
      <c r="MB299" s="15"/>
      <c r="MC299" s="15"/>
      <c r="MD299" s="15"/>
      <c r="ME299" s="15"/>
      <c r="MF299" s="15"/>
      <c r="MG299" s="15"/>
      <c r="MH299" s="15"/>
      <c r="MI299" s="15"/>
      <c r="MJ299" s="15"/>
      <c r="MK299" s="15"/>
      <c r="ML299" s="15"/>
      <c r="MM299" s="15"/>
      <c r="MN299" s="15"/>
      <c r="MO299" s="15"/>
      <c r="MP299" s="15"/>
      <c r="MQ299" s="15"/>
      <c r="MR299" s="15"/>
      <c r="MS299" s="15"/>
      <c r="MT299" s="15"/>
      <c r="MU299" s="15"/>
      <c r="MV299" s="15"/>
      <c r="MW299" s="15"/>
      <c r="MX299" s="15"/>
      <c r="MY299" s="15"/>
      <c r="MZ299" s="15"/>
      <c r="NA299" s="15"/>
      <c r="NB299" s="15"/>
      <c r="NC299" s="15"/>
      <c r="ND299" s="15"/>
      <c r="NE299" s="15"/>
      <c r="NF299" s="15"/>
      <c r="NG299" s="15"/>
      <c r="NH299" s="15"/>
      <c r="NI299" s="15"/>
      <c r="NJ299" s="15"/>
      <c r="NK299" s="15"/>
      <c r="NL299" s="15"/>
      <c r="NM299" s="15"/>
      <c r="NN299" s="15"/>
      <c r="NO299" s="15"/>
      <c r="NP299" s="15"/>
      <c r="NQ299" s="15"/>
      <c r="NR299" s="15"/>
      <c r="NS299" s="15"/>
      <c r="NT299" s="15"/>
      <c r="NU299" s="15"/>
      <c r="NV299" s="15"/>
      <c r="NW299" s="15"/>
      <c r="NX299" s="15"/>
      <c r="NY299" s="15"/>
      <c r="NZ299" s="15"/>
      <c r="OA299" s="15"/>
      <c r="OB299" s="15"/>
      <c r="OC299" s="15"/>
      <c r="OD299" s="15"/>
      <c r="OE299" s="15"/>
      <c r="OF299" s="15"/>
      <c r="OG299" s="15"/>
      <c r="OH299" s="15"/>
      <c r="OI299" s="15"/>
      <c r="OJ299" s="15"/>
      <c r="OK299" s="15"/>
      <c r="OL299" s="15"/>
      <c r="OM299" s="15"/>
      <c r="ON299" s="15"/>
      <c r="OO299" s="15"/>
      <c r="OP299" s="15"/>
      <c r="OQ299" s="15"/>
      <c r="OR299" s="15"/>
      <c r="OS299" s="15"/>
      <c r="OT299" s="15"/>
      <c r="OU299" s="15"/>
      <c r="OV299" s="15"/>
      <c r="OW299" s="15"/>
      <c r="OX299" s="15"/>
      <c r="OY299" s="15"/>
      <c r="OZ299" s="15"/>
      <c r="PA299" s="15"/>
      <c r="PB299" s="15"/>
      <c r="PC299" s="15"/>
      <c r="PD299" s="15"/>
      <c r="PE299" s="15"/>
      <c r="PF299" s="15"/>
      <c r="PG299" s="15"/>
      <c r="PH299" s="15"/>
      <c r="PI299" s="15"/>
      <c r="PJ299" s="15"/>
      <c r="PK299" s="15"/>
      <c r="PL299" s="15"/>
      <c r="PM299" s="15"/>
      <c r="PN299" s="15"/>
      <c r="PO299" s="15"/>
      <c r="PP299" s="15"/>
      <c r="PQ299" s="15"/>
      <c r="PR299" s="15"/>
      <c r="PS299" s="15"/>
      <c r="PT299" s="15"/>
      <c r="PU299" s="15"/>
      <c r="PV299" s="15"/>
      <c r="PW299" s="15"/>
      <c r="PX299" s="15"/>
      <c r="PY299" s="15"/>
      <c r="PZ299" s="15"/>
      <c r="QA299" s="15"/>
      <c r="QB299" s="15"/>
      <c r="QC299" s="15"/>
      <c r="QD299" s="15"/>
      <c r="QE299" s="15"/>
      <c r="QF299" s="15"/>
      <c r="QG299" s="15"/>
      <c r="QH299" s="15"/>
      <c r="QI299" s="15"/>
      <c r="QJ299" s="15"/>
      <c r="QK299" s="15"/>
      <c r="QL299" s="15"/>
      <c r="QM299" s="15"/>
      <c r="QN299" s="15"/>
      <c r="QO299" s="15"/>
      <c r="QP299" s="15"/>
      <c r="QQ299" s="15"/>
      <c r="QR299" s="15"/>
      <c r="QS299" s="15"/>
      <c r="QT299" s="15"/>
      <c r="QU299" s="15"/>
      <c r="QV299" s="15"/>
      <c r="QW299" s="15"/>
      <c r="QX299" s="15"/>
      <c r="QY299" s="15"/>
      <c r="QZ299" s="15"/>
      <c r="RA299" s="15"/>
      <c r="RB299" s="15"/>
      <c r="RC299" s="15"/>
      <c r="RD299" s="15"/>
      <c r="RE299" s="15"/>
      <c r="RF299" s="15"/>
      <c r="RG299" s="15"/>
      <c r="RH299" s="15"/>
      <c r="RI299" s="15"/>
      <c r="RJ299" s="15"/>
      <c r="RK299" s="15"/>
      <c r="RL299" s="15"/>
      <c r="RM299" s="15"/>
      <c r="RN299" s="15"/>
      <c r="RO299" s="15"/>
      <c r="RP299" s="15"/>
      <c r="RQ299" s="15"/>
      <c r="RR299" s="15"/>
      <c r="RS299" s="15"/>
      <c r="RT299" s="15"/>
      <c r="RU299" s="15"/>
      <c r="RV299" s="15"/>
      <c r="RW299" s="15"/>
      <c r="RX299" s="15"/>
      <c r="RY299" s="15"/>
      <c r="RZ299" s="15"/>
      <c r="SA299" s="15"/>
    </row>
    <row r="300" spans="1:495" ht="13.5" thickTop="1" thickBot="1">
      <c r="G300" s="79"/>
      <c r="H300" s="76"/>
      <c r="I300" s="80"/>
      <c r="J300" s="80"/>
      <c r="K300" s="80"/>
      <c r="L300" s="80"/>
      <c r="M300" s="18"/>
      <c r="S300" s="79"/>
      <c r="T300" s="76"/>
      <c r="U300" s="80"/>
      <c r="V300" s="80"/>
      <c r="W300" s="80"/>
      <c r="X300" s="80"/>
      <c r="Y300" s="21"/>
      <c r="AE300" s="79"/>
      <c r="AF300" s="76"/>
      <c r="AG300" s="80"/>
      <c r="AH300" s="80"/>
      <c r="AI300" s="80"/>
      <c r="AJ300" s="80"/>
      <c r="AK300" s="21"/>
      <c r="AQ300" s="79"/>
      <c r="AR300" s="76"/>
      <c r="AS300" s="80"/>
      <c r="AT300" s="80"/>
      <c r="AU300" s="80"/>
      <c r="AV300" s="80"/>
      <c r="AW300" s="21"/>
      <c r="BC300" s="79"/>
      <c r="BD300" s="76"/>
      <c r="BE300" s="80"/>
      <c r="BF300" s="80"/>
      <c r="BG300" s="80"/>
      <c r="BH300" s="80"/>
      <c r="BI300" s="21"/>
      <c r="BO300" s="79"/>
      <c r="BP300" s="76"/>
      <c r="BQ300" s="80"/>
      <c r="BR300" s="80"/>
      <c r="BS300" s="80"/>
      <c r="BT300" s="80"/>
      <c r="BU300" s="17"/>
      <c r="CA300" s="79"/>
      <c r="CB300" s="76"/>
      <c r="CC300" s="80"/>
      <c r="CD300" s="80"/>
      <c r="CE300" s="80"/>
      <c r="CF300" s="80"/>
      <c r="CG300" s="17"/>
      <c r="CM300" s="79"/>
      <c r="CN300" s="76"/>
      <c r="CO300" s="80"/>
      <c r="CP300" s="80"/>
      <c r="CQ300" s="80"/>
      <c r="CR300" s="80"/>
      <c r="CS300" s="17"/>
      <c r="CY300" s="79"/>
      <c r="CZ300" s="76"/>
      <c r="DA300" s="80"/>
      <c r="DB300" s="80"/>
      <c r="DC300" s="80"/>
      <c r="DD300" s="80"/>
      <c r="DE300" s="17"/>
      <c r="DK300" s="79"/>
      <c r="DL300" s="76"/>
      <c r="DM300" s="80"/>
      <c r="DN300" s="80"/>
      <c r="DO300" s="80"/>
      <c r="DP300" s="80"/>
      <c r="DQ300" s="17"/>
      <c r="DW300" s="79"/>
      <c r="DX300" s="76"/>
      <c r="DY300" s="80"/>
      <c r="DZ300" s="80"/>
      <c r="EA300" s="80"/>
      <c r="EB300" s="80"/>
      <c r="EC300" s="21"/>
      <c r="EI300" s="79"/>
      <c r="EJ300" s="76"/>
      <c r="EK300" s="80"/>
      <c r="EL300" s="80"/>
      <c r="EM300" s="80"/>
      <c r="EN300" s="80"/>
      <c r="EO300" s="21"/>
      <c r="FE300" s="79"/>
      <c r="FF300" s="79"/>
      <c r="FG300" s="79"/>
      <c r="FH300" s="79"/>
      <c r="FI300" s="79"/>
      <c r="FJ300" s="79"/>
      <c r="FK300" s="79"/>
      <c r="FL300" s="79"/>
      <c r="FM300" s="79"/>
      <c r="FN300" s="79"/>
      <c r="FO300" s="79"/>
      <c r="FP300" s="79"/>
      <c r="FQ300" s="79"/>
      <c r="FR300" s="79"/>
      <c r="FS300" s="79"/>
      <c r="FT300" s="79"/>
      <c r="FU300" s="79"/>
      <c r="FV300" s="79"/>
      <c r="FW300" s="79"/>
      <c r="FX300" s="79"/>
      <c r="FY300" s="79"/>
      <c r="FZ300" s="79"/>
      <c r="GA300" s="79"/>
      <c r="GB300" s="79"/>
      <c r="GC300" s="79"/>
      <c r="GD300" s="79"/>
      <c r="GE300" s="79"/>
      <c r="GF300" s="76"/>
      <c r="GG300" s="80"/>
      <c r="GH300" s="80"/>
      <c r="GI300" s="80"/>
      <c r="GJ300" s="80"/>
      <c r="GK300" s="21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  <c r="IN300" s="64"/>
      <c r="IO300" s="64"/>
      <c r="IP300" s="64"/>
      <c r="IQ300" s="64"/>
      <c r="IR300" s="64"/>
      <c r="IS300" s="64"/>
      <c r="IT300" s="64"/>
      <c r="IU300" s="64"/>
      <c r="IV300" s="64"/>
      <c r="IW300" s="64"/>
      <c r="IX300" s="64"/>
      <c r="IY300" s="64"/>
      <c r="IZ300" s="64"/>
      <c r="JA300" s="64"/>
      <c r="JB300" s="64"/>
      <c r="JC300" s="64"/>
      <c r="JD300" s="64"/>
      <c r="JE300" s="64"/>
      <c r="JF300" s="64"/>
      <c r="JG300" s="64"/>
      <c r="JH300" s="64"/>
      <c r="JI300" s="64"/>
      <c r="JJ300" s="64"/>
      <c r="JK300" s="64"/>
      <c r="JL300" s="64"/>
      <c r="JM300" s="64"/>
      <c r="JN300" s="64"/>
      <c r="JO300" s="64"/>
      <c r="JP300" s="64"/>
      <c r="JQ300" s="64"/>
      <c r="JR300" s="64"/>
      <c r="JS300" s="64"/>
      <c r="JT300" s="64"/>
      <c r="JU300" s="64"/>
      <c r="JV300" s="64"/>
      <c r="JW300" s="64"/>
      <c r="JX300" s="64"/>
      <c r="JY300" s="64"/>
      <c r="JZ300" s="64"/>
      <c r="KA300" s="64"/>
      <c r="KB300" s="64"/>
      <c r="KC300" s="64"/>
      <c r="KD300" s="64"/>
      <c r="KE300" s="64"/>
      <c r="KF300" s="64"/>
      <c r="KG300" s="64"/>
      <c r="KH300" s="64"/>
      <c r="KI300" s="64"/>
      <c r="KJ300" s="64"/>
      <c r="KK300" s="64"/>
      <c r="KL300" s="64"/>
      <c r="KM300" s="64"/>
    </row>
    <row r="301" spans="1:495" ht="13.5" thickTop="1" thickBot="1">
      <c r="H301" s="80"/>
      <c r="I301" s="80"/>
      <c r="J301" s="80"/>
      <c r="K301" s="80"/>
      <c r="L301" s="80"/>
      <c r="M301" s="18"/>
      <c r="T301" s="80"/>
      <c r="U301" s="80"/>
      <c r="V301" s="80"/>
      <c r="W301" s="80"/>
      <c r="X301" s="80"/>
      <c r="Y301" s="21"/>
      <c r="AF301" s="80"/>
      <c r="AG301" s="80"/>
      <c r="AH301" s="80"/>
      <c r="AI301" s="80"/>
      <c r="AJ301" s="80"/>
      <c r="AK301" s="21"/>
      <c r="AR301" s="80"/>
      <c r="AS301" s="80"/>
      <c r="AT301" s="80"/>
      <c r="AU301" s="80"/>
      <c r="AV301" s="80"/>
      <c r="AW301" s="21"/>
      <c r="BD301" s="80"/>
      <c r="BE301" s="80"/>
      <c r="BF301" s="80"/>
      <c r="BG301" s="80"/>
      <c r="BH301" s="80"/>
      <c r="BI301" s="21"/>
      <c r="BP301" s="80"/>
      <c r="BQ301" s="80"/>
      <c r="BR301" s="80"/>
      <c r="BS301" s="80"/>
      <c r="BT301" s="80"/>
      <c r="BU301" s="17"/>
      <c r="CB301" s="80"/>
      <c r="CC301" s="80"/>
      <c r="CD301" s="80"/>
      <c r="CE301" s="80"/>
      <c r="CF301" s="80"/>
      <c r="CG301" s="17"/>
      <c r="CN301" s="80"/>
      <c r="CO301" s="80"/>
      <c r="CP301" s="80"/>
      <c r="CQ301" s="80"/>
      <c r="CR301" s="80"/>
      <c r="CS301" s="17"/>
      <c r="CZ301" s="80"/>
      <c r="DA301" s="80"/>
      <c r="DB301" s="80"/>
      <c r="DC301" s="80"/>
      <c r="DD301" s="80"/>
      <c r="DE301" s="17"/>
      <c r="DL301" s="80"/>
      <c r="DM301" s="80"/>
      <c r="DN301" s="80"/>
      <c r="DO301" s="80"/>
      <c r="DP301" s="80"/>
      <c r="DQ301" s="17"/>
      <c r="DX301" s="80"/>
      <c r="DY301" s="80"/>
      <c r="DZ301" s="80"/>
      <c r="EA301" s="80"/>
      <c r="EB301" s="80"/>
      <c r="EC301" s="21"/>
      <c r="EJ301" s="80"/>
      <c r="EK301" s="80"/>
      <c r="EL301" s="80"/>
      <c r="EM301" s="80"/>
      <c r="EN301" s="80"/>
      <c r="EO301" s="21"/>
      <c r="GK301" s="21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  <c r="IN301" s="64"/>
      <c r="IO301" s="64"/>
      <c r="IP301" s="64"/>
      <c r="IQ301" s="64"/>
      <c r="IR301" s="64"/>
      <c r="IS301" s="64"/>
      <c r="IT301" s="64"/>
      <c r="IU301" s="64"/>
      <c r="IV301" s="64"/>
      <c r="IW301" s="64"/>
      <c r="IX301" s="64"/>
      <c r="IY301" s="64"/>
      <c r="IZ301" s="64"/>
      <c r="JA301" s="64"/>
      <c r="JB301" s="64"/>
      <c r="JC301" s="64"/>
      <c r="JD301" s="64"/>
      <c r="JE301" s="64"/>
      <c r="JF301" s="64"/>
      <c r="JG301" s="64"/>
      <c r="JH301" s="64"/>
      <c r="JI301" s="64"/>
      <c r="JJ301" s="64"/>
      <c r="JK301" s="64"/>
      <c r="JL301" s="64"/>
      <c r="JM301" s="64"/>
      <c r="JN301" s="64"/>
      <c r="JO301" s="64"/>
      <c r="JP301" s="64"/>
      <c r="JQ301" s="64"/>
      <c r="JR301" s="64"/>
      <c r="JS301" s="64"/>
      <c r="JT301" s="64"/>
      <c r="JU301" s="64"/>
      <c r="JV301" s="64"/>
      <c r="JW301" s="64"/>
      <c r="JX301" s="64"/>
      <c r="JY301" s="64"/>
      <c r="JZ301" s="64"/>
      <c r="KA301" s="64"/>
      <c r="KB301" s="64"/>
      <c r="KC301" s="64"/>
      <c r="KD301" s="64"/>
      <c r="KE301" s="64"/>
      <c r="KF301" s="64"/>
      <c r="KG301" s="64"/>
      <c r="KH301" s="64"/>
      <c r="KI301" s="64"/>
      <c r="KJ301" s="64"/>
      <c r="KK301" s="64"/>
      <c r="KL301" s="64"/>
      <c r="KM301" s="64"/>
    </row>
    <row r="302" spans="1:495" ht="13.5" thickTop="1" thickBot="1">
      <c r="M302" s="18"/>
      <c r="Y302" s="21"/>
      <c r="AK302" s="21"/>
      <c r="AW302" s="21"/>
      <c r="BI302" s="21"/>
      <c r="BU302" s="81"/>
      <c r="CG302" s="17"/>
      <c r="CS302" s="17"/>
      <c r="DE302" s="17"/>
      <c r="DQ302" s="17"/>
      <c r="EC302" s="21"/>
      <c r="EO302" s="21"/>
      <c r="EP302" s="81"/>
      <c r="EQ302" s="81"/>
      <c r="ER302" s="81"/>
      <c r="ES302" s="81"/>
      <c r="ET302" s="81"/>
      <c r="EU302" s="81"/>
      <c r="EV302" s="81"/>
      <c r="EW302" s="81"/>
      <c r="EX302" s="81"/>
      <c r="EY302" s="81"/>
      <c r="EZ302" s="81"/>
      <c r="FA302" s="81"/>
      <c r="FB302" s="81"/>
      <c r="FC302" s="81"/>
      <c r="FD302" s="81"/>
      <c r="FE302" s="81"/>
      <c r="FF302" s="81"/>
      <c r="FG302" s="81"/>
      <c r="FH302" s="81"/>
      <c r="FI302" s="81"/>
      <c r="FJ302" s="81"/>
      <c r="FK302" s="81"/>
      <c r="FL302" s="81"/>
      <c r="FM302" s="81"/>
      <c r="FN302" s="81"/>
      <c r="FO302" s="81"/>
      <c r="FP302" s="81"/>
      <c r="FQ302" s="81"/>
      <c r="FR302" s="81"/>
      <c r="FS302" s="81"/>
      <c r="FT302" s="81"/>
      <c r="FU302" s="81"/>
      <c r="FV302" s="81"/>
      <c r="FW302" s="81"/>
      <c r="FX302" s="81"/>
      <c r="FY302" s="81"/>
      <c r="FZ302" s="81"/>
      <c r="GA302" s="81"/>
      <c r="GB302" s="81"/>
      <c r="GC302" s="81"/>
      <c r="GD302" s="81"/>
      <c r="GE302" s="81"/>
      <c r="GF302" s="81"/>
      <c r="GG302" s="81"/>
      <c r="GH302" s="81"/>
      <c r="GI302" s="81"/>
      <c r="GJ302" s="81"/>
      <c r="GK302" s="21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  <c r="IN302" s="64"/>
      <c r="IO302" s="64"/>
      <c r="IP302" s="64"/>
      <c r="IQ302" s="64"/>
      <c r="IR302" s="64"/>
      <c r="IS302" s="64"/>
      <c r="IT302" s="64"/>
      <c r="IU302" s="64"/>
      <c r="IV302" s="64"/>
      <c r="IW302" s="64"/>
      <c r="IX302" s="64"/>
      <c r="IY302" s="64"/>
      <c r="IZ302" s="64"/>
      <c r="JA302" s="64"/>
      <c r="JB302" s="64"/>
      <c r="JC302" s="64"/>
      <c r="JD302" s="64"/>
      <c r="JE302" s="64"/>
      <c r="JF302" s="64"/>
      <c r="JG302" s="64"/>
      <c r="JH302" s="64"/>
      <c r="JI302" s="64"/>
      <c r="JJ302" s="64"/>
      <c r="JK302" s="64"/>
      <c r="JL302" s="64"/>
      <c r="JM302" s="64"/>
      <c r="JN302" s="64"/>
      <c r="JO302" s="64"/>
      <c r="JP302" s="64"/>
      <c r="JQ302" s="64"/>
      <c r="JR302" s="64"/>
      <c r="JS302" s="64"/>
      <c r="JT302" s="64"/>
      <c r="JU302" s="64"/>
      <c r="JV302" s="64"/>
      <c r="JW302" s="64"/>
      <c r="JX302" s="64"/>
      <c r="JY302" s="64"/>
      <c r="JZ302" s="64"/>
      <c r="KA302" s="64"/>
      <c r="KB302" s="64"/>
      <c r="KC302" s="64"/>
      <c r="KD302" s="64"/>
      <c r="KE302" s="64"/>
      <c r="KF302" s="64"/>
      <c r="KG302" s="64"/>
      <c r="KH302" s="64"/>
      <c r="KI302" s="64"/>
      <c r="KJ302" s="64"/>
      <c r="KK302" s="64"/>
      <c r="KL302" s="64"/>
      <c r="KM302" s="64"/>
    </row>
    <row r="303" spans="1:495" ht="13.5" thickTop="1" thickBot="1">
      <c r="M303" s="18"/>
      <c r="Y303" s="21"/>
      <c r="AK303" s="21"/>
      <c r="AW303" s="21"/>
      <c r="BI303" s="21"/>
      <c r="CG303" s="17"/>
      <c r="CS303" s="17"/>
      <c r="DE303" s="17"/>
      <c r="DQ303" s="17"/>
      <c r="EC303" s="21"/>
      <c r="EO303" s="21"/>
      <c r="GK303" s="21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  <c r="IN303" s="64"/>
      <c r="IO303" s="64"/>
      <c r="IP303" s="64"/>
      <c r="IQ303" s="64"/>
      <c r="IR303" s="64"/>
      <c r="IS303" s="64"/>
      <c r="IT303" s="64"/>
      <c r="IU303" s="64"/>
      <c r="IV303" s="64"/>
      <c r="IW303" s="64"/>
      <c r="IX303" s="64"/>
      <c r="IY303" s="64"/>
      <c r="IZ303" s="64"/>
      <c r="JA303" s="64"/>
      <c r="JB303" s="64"/>
      <c r="JC303" s="64"/>
      <c r="JD303" s="64"/>
      <c r="JE303" s="64"/>
      <c r="JF303" s="64"/>
      <c r="JG303" s="64"/>
      <c r="JH303" s="64"/>
      <c r="JI303" s="64"/>
      <c r="JJ303" s="64"/>
      <c r="JK303" s="64"/>
      <c r="JL303" s="64"/>
      <c r="JM303" s="64"/>
      <c r="JN303" s="64"/>
      <c r="JO303" s="64"/>
      <c r="JP303" s="64"/>
      <c r="JQ303" s="64"/>
      <c r="JR303" s="64"/>
      <c r="JS303" s="64"/>
      <c r="JT303" s="64"/>
      <c r="JU303" s="64"/>
      <c r="JV303" s="64"/>
      <c r="JW303" s="64"/>
      <c r="JX303" s="64"/>
      <c r="JY303" s="64"/>
      <c r="JZ303" s="64"/>
      <c r="KA303" s="64"/>
      <c r="KB303" s="64"/>
      <c r="KC303" s="64"/>
      <c r="KD303" s="64"/>
      <c r="KE303" s="64"/>
      <c r="KF303" s="64"/>
      <c r="KG303" s="64"/>
      <c r="KH303" s="64"/>
      <c r="KI303" s="64"/>
      <c r="KJ303" s="64"/>
      <c r="KK303" s="64"/>
      <c r="KL303" s="64"/>
      <c r="KM303" s="64"/>
    </row>
    <row r="304" spans="1:495" ht="13.5" thickTop="1" thickBot="1">
      <c r="B304" s="15"/>
      <c r="M304" s="18"/>
      <c r="N304" s="15"/>
      <c r="Y304" s="21"/>
      <c r="Z304" s="15"/>
      <c r="AK304" s="21"/>
      <c r="AL304" s="15"/>
      <c r="AW304" s="21"/>
      <c r="AX304" s="15"/>
      <c r="BI304" s="21"/>
      <c r="BJ304" s="15"/>
      <c r="BV304" s="15"/>
      <c r="CG304" s="17"/>
      <c r="CH304" s="15"/>
      <c r="CS304" s="17"/>
      <c r="CT304" s="15"/>
      <c r="DE304" s="17"/>
      <c r="DF304" s="15"/>
      <c r="DQ304" s="17"/>
      <c r="DR304" s="15"/>
      <c r="EC304" s="21"/>
      <c r="ED304" s="15"/>
      <c r="EO304" s="21"/>
      <c r="GK304" s="21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  <c r="IN304" s="64"/>
      <c r="IO304" s="64"/>
      <c r="IP304" s="64"/>
      <c r="IQ304" s="64"/>
      <c r="IR304" s="64"/>
      <c r="IS304" s="64"/>
      <c r="IT304" s="64"/>
      <c r="IU304" s="64"/>
      <c r="IV304" s="64"/>
      <c r="IW304" s="64"/>
      <c r="IX304" s="64"/>
      <c r="IY304" s="64"/>
      <c r="IZ304" s="64"/>
      <c r="JA304" s="64"/>
      <c r="JB304" s="64"/>
      <c r="JC304" s="64"/>
      <c r="JD304" s="64"/>
      <c r="JE304" s="64"/>
      <c r="JF304" s="64"/>
      <c r="JG304" s="64"/>
      <c r="JH304" s="64"/>
      <c r="JI304" s="64"/>
      <c r="JJ304" s="64"/>
      <c r="JK304" s="64"/>
      <c r="JL304" s="64"/>
      <c r="JM304" s="64"/>
      <c r="JN304" s="64"/>
      <c r="JO304" s="64"/>
      <c r="JP304" s="64"/>
      <c r="JQ304" s="64"/>
      <c r="JR304" s="64"/>
      <c r="JS304" s="64"/>
      <c r="JT304" s="64"/>
      <c r="JU304" s="64"/>
      <c r="JV304" s="64"/>
      <c r="JW304" s="64"/>
      <c r="JX304" s="64"/>
      <c r="JY304" s="64"/>
      <c r="JZ304" s="64"/>
      <c r="KA304" s="64"/>
      <c r="KB304" s="64"/>
      <c r="KC304" s="64"/>
      <c r="KD304" s="64"/>
      <c r="KE304" s="64"/>
      <c r="KF304" s="64"/>
      <c r="KG304" s="64"/>
      <c r="KH304" s="64"/>
      <c r="KI304" s="64"/>
      <c r="KJ304" s="64"/>
      <c r="KK304" s="64"/>
      <c r="KL304" s="64"/>
      <c r="KM304" s="64"/>
    </row>
    <row r="305" spans="2:299" ht="12.75" customHeight="1" thickTop="1">
      <c r="B305" s="15"/>
      <c r="G305" s="77"/>
      <c r="H305" s="77"/>
      <c r="I305" s="77"/>
      <c r="J305" s="77"/>
      <c r="K305" s="77"/>
      <c r="L305" s="77"/>
      <c r="M305" s="22"/>
      <c r="N305" s="15"/>
      <c r="S305" s="77"/>
      <c r="T305" s="77"/>
      <c r="U305" s="77"/>
      <c r="V305" s="77"/>
      <c r="W305" s="77"/>
      <c r="X305" s="77"/>
      <c r="Y305" s="22"/>
      <c r="Z305" s="15"/>
      <c r="AE305" s="77"/>
      <c r="AF305" s="77"/>
      <c r="AG305" s="77"/>
      <c r="AH305" s="77"/>
      <c r="AI305" s="77"/>
      <c r="AJ305" s="77"/>
      <c r="AK305" s="22"/>
      <c r="AL305" s="15"/>
      <c r="AQ305" s="77"/>
      <c r="AR305" s="77"/>
      <c r="AS305" s="77"/>
      <c r="AT305" s="77"/>
      <c r="AU305" s="77"/>
      <c r="AV305" s="77"/>
      <c r="AW305" s="22"/>
      <c r="AX305" s="15"/>
      <c r="BC305" s="77"/>
      <c r="BD305" s="77"/>
      <c r="BE305" s="77"/>
      <c r="BF305" s="77"/>
      <c r="BG305" s="77"/>
      <c r="BH305" s="77"/>
      <c r="BI305" s="22"/>
      <c r="BJ305" s="15"/>
      <c r="BO305" s="77"/>
      <c r="BP305" s="77"/>
      <c r="BQ305" s="77"/>
      <c r="BR305" s="77"/>
      <c r="BS305" s="77"/>
      <c r="BT305" s="77"/>
      <c r="BU305" s="77"/>
      <c r="BV305" s="15"/>
      <c r="CA305" s="77"/>
      <c r="CB305" s="77"/>
      <c r="CC305" s="77"/>
      <c r="CD305" s="77"/>
      <c r="CE305" s="77"/>
      <c r="CF305" s="77"/>
      <c r="CG305" s="22"/>
      <c r="CH305" s="15"/>
      <c r="CM305" s="77"/>
      <c r="CN305" s="77"/>
      <c r="CO305" s="77"/>
      <c r="CP305" s="77"/>
      <c r="CQ305" s="77"/>
      <c r="CR305" s="77"/>
      <c r="CS305" s="22"/>
      <c r="CT305" s="15"/>
      <c r="CY305" s="77"/>
      <c r="CZ305" s="77"/>
      <c r="DA305" s="77"/>
      <c r="DB305" s="77"/>
      <c r="DC305" s="77"/>
      <c r="DD305" s="77"/>
      <c r="DE305" s="22"/>
      <c r="DF305" s="15"/>
      <c r="DK305" s="77"/>
      <c r="DL305" s="77"/>
      <c r="DM305" s="77"/>
      <c r="DN305" s="77"/>
      <c r="DO305" s="77"/>
      <c r="DP305" s="77"/>
      <c r="DQ305" s="22"/>
      <c r="DR305" s="15"/>
      <c r="DW305" s="77"/>
      <c r="DX305" s="77"/>
      <c r="DY305" s="77"/>
      <c r="DZ305" s="77"/>
      <c r="EA305" s="77"/>
      <c r="EB305" s="77"/>
      <c r="EC305" s="22"/>
      <c r="ED305" s="15"/>
      <c r="EI305" s="77"/>
      <c r="EJ305" s="77"/>
      <c r="EK305" s="77"/>
      <c r="EL305" s="77"/>
      <c r="EM305" s="77"/>
      <c r="EN305" s="77"/>
      <c r="EO305" s="22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/>
      <c r="FZ305" s="77"/>
      <c r="GA305" s="77"/>
      <c r="GB305" s="77"/>
      <c r="GC305" s="77"/>
      <c r="GD305" s="77"/>
      <c r="GE305" s="77"/>
      <c r="GF305" s="77"/>
      <c r="GG305" s="77"/>
      <c r="GH305" s="77"/>
      <c r="GI305" s="77"/>
      <c r="GJ305" s="77"/>
      <c r="GK305" s="77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  <c r="IN305" s="64"/>
      <c r="IO305" s="64"/>
      <c r="IP305" s="64"/>
      <c r="IQ305" s="64"/>
      <c r="IR305" s="64"/>
      <c r="IS305" s="64"/>
      <c r="IT305" s="64"/>
      <c r="IU305" s="64"/>
      <c r="IV305" s="64"/>
      <c r="IW305" s="64"/>
      <c r="IX305" s="64"/>
      <c r="IY305" s="64"/>
      <c r="IZ305" s="64"/>
      <c r="JA305" s="64"/>
      <c r="JB305" s="64"/>
      <c r="JC305" s="64"/>
      <c r="JD305" s="64"/>
      <c r="JE305" s="64"/>
      <c r="JF305" s="64"/>
      <c r="JG305" s="64"/>
      <c r="JH305" s="64"/>
      <c r="JI305" s="64"/>
      <c r="JJ305" s="64"/>
      <c r="JK305" s="64"/>
      <c r="JL305" s="64"/>
      <c r="JM305" s="64"/>
      <c r="JN305" s="64"/>
      <c r="JO305" s="64"/>
      <c r="JP305" s="64"/>
      <c r="JQ305" s="64"/>
      <c r="JR305" s="64"/>
      <c r="JS305" s="64"/>
      <c r="JT305" s="64"/>
      <c r="JU305" s="64"/>
      <c r="JV305" s="64"/>
      <c r="JW305" s="64"/>
      <c r="JX305" s="64"/>
      <c r="JY305" s="64"/>
      <c r="JZ305" s="64"/>
      <c r="KA305" s="64"/>
      <c r="KB305" s="64"/>
      <c r="KC305" s="64"/>
      <c r="KD305" s="64"/>
      <c r="KE305" s="64"/>
      <c r="KF305" s="64"/>
      <c r="KG305" s="64"/>
      <c r="KH305" s="64"/>
      <c r="KI305" s="64"/>
      <c r="KJ305" s="64"/>
      <c r="KK305" s="64"/>
      <c r="KL305" s="64"/>
      <c r="KM305" s="64"/>
    </row>
    <row r="306" spans="2:299" ht="12.75" customHeight="1">
      <c r="B306" s="15"/>
      <c r="D306" s="82"/>
      <c r="E306" s="83"/>
      <c r="F306" s="82"/>
      <c r="G306" s="82"/>
      <c r="H306" s="82"/>
      <c r="I306" s="82"/>
      <c r="J306" s="82"/>
      <c r="K306" s="82"/>
      <c r="L306" s="82"/>
      <c r="M306" s="22"/>
      <c r="N306" s="15"/>
      <c r="P306" s="82"/>
      <c r="Q306" s="83"/>
      <c r="R306" s="82"/>
      <c r="S306" s="82"/>
      <c r="T306" s="82"/>
      <c r="U306" s="82"/>
      <c r="V306" s="82"/>
      <c r="W306" s="82"/>
      <c r="X306" s="82"/>
      <c r="Y306" s="22"/>
      <c r="Z306" s="15"/>
      <c r="AB306" s="82"/>
      <c r="AC306" s="83"/>
      <c r="AD306" s="82"/>
      <c r="AE306" s="82"/>
      <c r="AF306" s="82"/>
      <c r="AG306" s="82"/>
      <c r="AH306" s="82"/>
      <c r="AI306" s="82"/>
      <c r="AJ306" s="82"/>
      <c r="AK306" s="22"/>
      <c r="AL306" s="15"/>
      <c r="AN306" s="82"/>
      <c r="AO306" s="83"/>
      <c r="AP306" s="82"/>
      <c r="AQ306" s="82"/>
      <c r="AR306" s="82"/>
      <c r="AS306" s="82"/>
      <c r="AT306" s="82"/>
      <c r="AU306" s="82"/>
      <c r="AV306" s="82"/>
      <c r="AW306" s="22"/>
      <c r="AX306" s="15"/>
      <c r="AZ306" s="82"/>
      <c r="BA306" s="83"/>
      <c r="BB306" s="82"/>
      <c r="BC306" s="82"/>
      <c r="BD306" s="82"/>
      <c r="BE306" s="82"/>
      <c r="BF306" s="82"/>
      <c r="BG306" s="82"/>
      <c r="BH306" s="82"/>
      <c r="BI306" s="22"/>
      <c r="BJ306" s="15"/>
      <c r="BL306" s="82"/>
      <c r="BM306" s="83"/>
      <c r="BN306" s="82"/>
      <c r="BO306" s="82"/>
      <c r="BP306" s="82"/>
      <c r="BQ306" s="82"/>
      <c r="BR306" s="82"/>
      <c r="BS306" s="82"/>
      <c r="BT306" s="82"/>
      <c r="BU306" s="82"/>
      <c r="BV306" s="15"/>
      <c r="BX306" s="82"/>
      <c r="BY306" s="83"/>
      <c r="BZ306" s="82"/>
      <c r="CA306" s="82"/>
      <c r="CB306" s="82"/>
      <c r="CC306" s="82"/>
      <c r="CD306" s="82"/>
      <c r="CE306" s="82"/>
      <c r="CF306" s="82"/>
      <c r="CG306" s="22"/>
      <c r="CH306" s="15"/>
      <c r="CJ306" s="82"/>
      <c r="CK306" s="83"/>
      <c r="CL306" s="82"/>
      <c r="CM306" s="82"/>
      <c r="CN306" s="82"/>
      <c r="CO306" s="82"/>
      <c r="CP306" s="82"/>
      <c r="CQ306" s="82"/>
      <c r="CR306" s="82"/>
      <c r="CS306" s="22"/>
      <c r="CT306" s="15"/>
      <c r="CV306" s="82"/>
      <c r="CW306" s="83"/>
      <c r="CX306" s="82"/>
      <c r="CY306" s="82"/>
      <c r="CZ306" s="82"/>
      <c r="DA306" s="82"/>
      <c r="DB306" s="82"/>
      <c r="DC306" s="82"/>
      <c r="DD306" s="82"/>
      <c r="DE306" s="22"/>
      <c r="DF306" s="15"/>
      <c r="DH306" s="82"/>
      <c r="DI306" s="83"/>
      <c r="DJ306" s="82"/>
      <c r="DK306" s="82"/>
      <c r="DL306" s="82"/>
      <c r="DM306" s="82"/>
      <c r="DN306" s="82"/>
      <c r="DO306" s="82"/>
      <c r="DP306" s="82"/>
      <c r="DQ306" s="22"/>
      <c r="DR306" s="15"/>
      <c r="DT306" s="82"/>
      <c r="DU306" s="83"/>
      <c r="DV306" s="82"/>
      <c r="DW306" s="82"/>
      <c r="DX306" s="82"/>
      <c r="DY306" s="82"/>
      <c r="DZ306" s="82"/>
      <c r="EA306" s="82"/>
      <c r="EB306" s="82"/>
      <c r="EC306" s="22"/>
      <c r="ED306" s="15"/>
      <c r="EF306" s="82"/>
      <c r="EG306" s="83"/>
      <c r="EH306" s="82"/>
      <c r="EI306" s="82"/>
      <c r="EJ306" s="82"/>
      <c r="EK306" s="82"/>
      <c r="EL306" s="82"/>
      <c r="EM306" s="82"/>
      <c r="EN306" s="82"/>
      <c r="EO306" s="22"/>
      <c r="EQ306" s="82"/>
      <c r="ER306" s="82"/>
      <c r="ES306" s="82"/>
      <c r="ET306" s="82"/>
      <c r="EU306" s="82"/>
      <c r="EV306" s="82"/>
      <c r="EW306" s="82"/>
      <c r="EX306" s="82"/>
      <c r="EY306" s="82"/>
      <c r="EZ306" s="82"/>
      <c r="FA306" s="82"/>
      <c r="FB306" s="82"/>
      <c r="FC306" s="82"/>
      <c r="FD306" s="82"/>
      <c r="FE306" s="82"/>
      <c r="FF306" s="82"/>
      <c r="FG306" s="82"/>
      <c r="FH306" s="82"/>
      <c r="FI306" s="82"/>
      <c r="FJ306" s="82"/>
      <c r="FK306" s="82"/>
      <c r="FL306" s="82"/>
      <c r="FM306" s="82"/>
      <c r="FN306" s="82"/>
      <c r="FO306" s="82"/>
      <c r="FP306" s="82"/>
      <c r="FQ306" s="82"/>
      <c r="FR306" s="82"/>
      <c r="FS306" s="82"/>
      <c r="FT306" s="82"/>
      <c r="FU306" s="82"/>
      <c r="FV306" s="82"/>
      <c r="FW306" s="82"/>
      <c r="FX306" s="82"/>
      <c r="FY306" s="82"/>
      <c r="FZ306" s="82"/>
      <c r="GA306" s="82"/>
      <c r="GB306" s="82"/>
      <c r="GC306" s="82"/>
      <c r="GD306" s="82"/>
      <c r="GE306" s="82"/>
      <c r="GF306" s="82"/>
      <c r="GG306" s="82"/>
      <c r="GH306" s="82"/>
      <c r="GI306" s="82"/>
      <c r="GJ306" s="82"/>
      <c r="GK306" s="82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  <c r="IN306" s="64"/>
      <c r="IO306" s="64"/>
      <c r="IP306" s="64"/>
      <c r="IQ306" s="64"/>
      <c r="IR306" s="64"/>
      <c r="IS306" s="64"/>
      <c r="IT306" s="64"/>
      <c r="IU306" s="64"/>
      <c r="IV306" s="64"/>
      <c r="IW306" s="64"/>
      <c r="IX306" s="64"/>
      <c r="IY306" s="64"/>
      <c r="IZ306" s="64"/>
      <c r="JA306" s="64"/>
      <c r="JB306" s="64"/>
      <c r="JC306" s="64"/>
      <c r="JD306" s="64"/>
      <c r="JE306" s="64"/>
      <c r="JF306" s="64"/>
      <c r="JG306" s="64"/>
      <c r="JH306" s="64"/>
      <c r="JI306" s="64"/>
      <c r="JJ306" s="64"/>
      <c r="JK306" s="64"/>
      <c r="JL306" s="64"/>
      <c r="JM306" s="64"/>
      <c r="JN306" s="64"/>
      <c r="JO306" s="64"/>
      <c r="JP306" s="64"/>
      <c r="JQ306" s="64"/>
      <c r="JR306" s="64"/>
      <c r="JS306" s="64"/>
      <c r="JT306" s="64"/>
      <c r="JU306" s="64"/>
      <c r="JV306" s="64"/>
      <c r="JW306" s="64"/>
      <c r="JX306" s="64"/>
      <c r="JY306" s="64"/>
      <c r="JZ306" s="64"/>
      <c r="KA306" s="64"/>
      <c r="KB306" s="64"/>
      <c r="KC306" s="64"/>
      <c r="KD306" s="64"/>
      <c r="KE306" s="64"/>
      <c r="KF306" s="64"/>
      <c r="KG306" s="64"/>
      <c r="KH306" s="64"/>
      <c r="KI306" s="64"/>
      <c r="KJ306" s="64"/>
      <c r="KK306" s="64"/>
      <c r="KL306" s="64"/>
      <c r="KM306" s="64"/>
    </row>
    <row r="307" spans="2:299" ht="12.75" customHeight="1">
      <c r="B307" s="15"/>
      <c r="D307" s="15"/>
      <c r="E307" s="59"/>
      <c r="F307" s="15"/>
      <c r="M307" s="22"/>
      <c r="N307" s="15"/>
      <c r="P307" s="15"/>
      <c r="Q307" s="59"/>
      <c r="R307" s="15"/>
      <c r="Y307" s="22"/>
      <c r="Z307" s="15"/>
      <c r="AB307" s="15"/>
      <c r="AC307" s="59"/>
      <c r="AD307" s="15"/>
      <c r="AK307" s="22"/>
      <c r="AL307" s="15"/>
      <c r="AN307" s="15"/>
      <c r="AO307" s="59"/>
      <c r="AP307" s="15"/>
      <c r="AW307" s="22"/>
      <c r="AX307" s="15"/>
      <c r="AZ307" s="15"/>
      <c r="BA307" s="59"/>
      <c r="BB307" s="15"/>
      <c r="BI307" s="22"/>
      <c r="BJ307" s="15"/>
      <c r="BL307" s="15"/>
      <c r="BM307" s="59"/>
      <c r="BN307" s="15"/>
      <c r="BV307" s="15"/>
      <c r="BX307" s="15"/>
      <c r="BY307" s="59"/>
      <c r="BZ307" s="15"/>
      <c r="CG307" s="22"/>
      <c r="CH307" s="15"/>
      <c r="CJ307" s="15"/>
      <c r="CK307" s="59"/>
      <c r="CL307" s="15"/>
      <c r="CS307" s="22"/>
      <c r="CT307" s="15"/>
      <c r="CV307" s="15"/>
      <c r="CW307" s="59"/>
      <c r="CX307" s="15"/>
      <c r="DE307" s="22"/>
      <c r="DF307" s="15"/>
      <c r="DH307" s="15"/>
      <c r="DI307" s="59"/>
      <c r="DJ307" s="15"/>
      <c r="DQ307" s="22"/>
      <c r="DR307" s="15"/>
      <c r="DT307" s="15"/>
      <c r="DU307" s="59"/>
      <c r="DV307" s="15"/>
      <c r="EC307" s="22"/>
      <c r="ED307" s="15"/>
      <c r="EF307" s="15"/>
      <c r="EG307" s="59"/>
      <c r="EH307" s="15"/>
      <c r="EO307" s="22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  <c r="IN307" s="64"/>
      <c r="IO307" s="64"/>
      <c r="IP307" s="64"/>
      <c r="IQ307" s="64"/>
      <c r="IR307" s="64"/>
      <c r="IS307" s="64"/>
      <c r="IT307" s="64"/>
      <c r="IU307" s="64"/>
      <c r="IV307" s="64"/>
      <c r="IW307" s="64"/>
      <c r="IX307" s="64"/>
      <c r="IY307" s="64"/>
      <c r="IZ307" s="64"/>
      <c r="JA307" s="64"/>
      <c r="JB307" s="64"/>
      <c r="JC307" s="64"/>
      <c r="JD307" s="64"/>
      <c r="JE307" s="64"/>
      <c r="JF307" s="64"/>
      <c r="JG307" s="64"/>
      <c r="JH307" s="64"/>
      <c r="JI307" s="64"/>
      <c r="JJ307" s="64"/>
      <c r="JK307" s="64"/>
      <c r="JL307" s="64"/>
      <c r="JM307" s="64"/>
      <c r="JN307" s="64"/>
      <c r="JO307" s="64"/>
      <c r="JP307" s="64"/>
      <c r="JQ307" s="64"/>
      <c r="JR307" s="64"/>
      <c r="JS307" s="64"/>
      <c r="JT307" s="64"/>
      <c r="JU307" s="64"/>
      <c r="JV307" s="64"/>
      <c r="JW307" s="64"/>
      <c r="JX307" s="64"/>
      <c r="JY307" s="64"/>
      <c r="JZ307" s="64"/>
      <c r="KA307" s="64"/>
      <c r="KB307" s="64"/>
      <c r="KC307" s="64"/>
      <c r="KD307" s="64"/>
      <c r="KE307" s="64"/>
      <c r="KF307" s="64"/>
      <c r="KG307" s="64"/>
      <c r="KH307" s="64"/>
      <c r="KI307" s="64"/>
      <c r="KJ307" s="64"/>
      <c r="KK307" s="64"/>
      <c r="KL307" s="64"/>
      <c r="KM307" s="64"/>
    </row>
    <row r="308" spans="2:299" ht="12.75" customHeight="1">
      <c r="B308" s="15"/>
      <c r="M308" s="22"/>
      <c r="N308" s="15"/>
      <c r="Y308" s="22"/>
      <c r="Z308" s="15"/>
      <c r="AK308" s="22"/>
      <c r="AL308" s="15"/>
      <c r="AW308" s="22"/>
      <c r="AX308" s="15"/>
      <c r="BI308" s="22"/>
      <c r="BJ308" s="15"/>
      <c r="BV308" s="15"/>
      <c r="CG308" s="22"/>
      <c r="CH308" s="15"/>
      <c r="CS308" s="22"/>
      <c r="CT308" s="15"/>
      <c r="DE308" s="22"/>
      <c r="DF308" s="15"/>
      <c r="DQ308" s="22"/>
      <c r="DR308" s="15"/>
      <c r="EC308" s="22"/>
      <c r="ED308" s="15"/>
      <c r="EO308" s="22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  <c r="IN308" s="64"/>
      <c r="IO308" s="64"/>
      <c r="IP308" s="64"/>
      <c r="IQ308" s="64"/>
      <c r="IR308" s="64"/>
      <c r="IS308" s="64"/>
      <c r="IT308" s="64"/>
      <c r="IU308" s="64"/>
      <c r="IV308" s="64"/>
      <c r="IW308" s="64"/>
      <c r="IX308" s="64"/>
      <c r="IY308" s="64"/>
      <c r="IZ308" s="64"/>
      <c r="JA308" s="64"/>
      <c r="JB308" s="64"/>
      <c r="JC308" s="64"/>
      <c r="JD308" s="64"/>
      <c r="JE308" s="64"/>
      <c r="JF308" s="64"/>
      <c r="JG308" s="64"/>
      <c r="JH308" s="64"/>
      <c r="JI308" s="64"/>
      <c r="JJ308" s="64"/>
      <c r="JK308" s="64"/>
      <c r="JL308" s="64"/>
      <c r="JM308" s="64"/>
      <c r="JN308" s="64"/>
      <c r="JO308" s="64"/>
      <c r="JP308" s="64"/>
      <c r="JQ308" s="64"/>
      <c r="JR308" s="64"/>
      <c r="JS308" s="64"/>
      <c r="JT308" s="64"/>
      <c r="JU308" s="64"/>
      <c r="JV308" s="64"/>
      <c r="JW308" s="64"/>
      <c r="JX308" s="64"/>
      <c r="JY308" s="64"/>
      <c r="JZ308" s="64"/>
      <c r="KA308" s="64"/>
      <c r="KB308" s="64"/>
      <c r="KC308" s="64"/>
      <c r="KD308" s="64"/>
      <c r="KE308" s="64"/>
      <c r="KF308" s="64"/>
      <c r="KG308" s="64"/>
      <c r="KH308" s="64"/>
      <c r="KI308" s="64"/>
      <c r="KJ308" s="64"/>
      <c r="KK308" s="64"/>
      <c r="KL308" s="64"/>
      <c r="KM308" s="64"/>
    </row>
    <row r="309" spans="2:299" ht="12.75" customHeight="1">
      <c r="B309" s="15"/>
      <c r="M309" s="22"/>
      <c r="N309" s="15"/>
      <c r="Y309" s="22"/>
      <c r="Z309" s="15"/>
      <c r="AK309" s="22"/>
      <c r="AL309" s="15"/>
      <c r="AW309" s="22"/>
      <c r="AX309" s="15"/>
      <c r="BI309" s="22"/>
      <c r="BJ309" s="15"/>
      <c r="BV309" s="15"/>
      <c r="CG309" s="22"/>
      <c r="CH309" s="15"/>
      <c r="CS309" s="22"/>
      <c r="CT309" s="15"/>
      <c r="DE309" s="22"/>
      <c r="DF309" s="15"/>
      <c r="DQ309" s="22"/>
      <c r="DR309" s="15"/>
      <c r="EC309" s="22"/>
      <c r="ED309" s="15"/>
      <c r="EO309" s="22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  <c r="IN309" s="64"/>
      <c r="IO309" s="64"/>
      <c r="IP309" s="64"/>
      <c r="IQ309" s="64"/>
      <c r="IR309" s="64"/>
      <c r="IS309" s="64"/>
      <c r="IT309" s="64"/>
      <c r="IU309" s="64"/>
      <c r="IV309" s="64"/>
      <c r="IW309" s="64"/>
      <c r="IX309" s="64"/>
      <c r="IY309" s="64"/>
      <c r="IZ309" s="64"/>
      <c r="JA309" s="64"/>
      <c r="JB309" s="64"/>
      <c r="JC309" s="64"/>
      <c r="JD309" s="64"/>
      <c r="JE309" s="64"/>
      <c r="JF309" s="64"/>
      <c r="JG309" s="64"/>
      <c r="JH309" s="64"/>
      <c r="JI309" s="64"/>
      <c r="JJ309" s="64"/>
      <c r="JK309" s="64"/>
      <c r="JL309" s="64"/>
      <c r="JM309" s="64"/>
      <c r="JN309" s="64"/>
      <c r="JO309" s="64"/>
      <c r="JP309" s="64"/>
      <c r="JQ309" s="64"/>
      <c r="JR309" s="64"/>
      <c r="JS309" s="64"/>
      <c r="JT309" s="64"/>
      <c r="JU309" s="64"/>
      <c r="JV309" s="64"/>
      <c r="JW309" s="64"/>
      <c r="JX309" s="64"/>
      <c r="JY309" s="64"/>
      <c r="JZ309" s="64"/>
      <c r="KA309" s="64"/>
      <c r="KB309" s="64"/>
      <c r="KC309" s="64"/>
      <c r="KD309" s="64"/>
      <c r="KE309" s="64"/>
      <c r="KF309" s="64"/>
      <c r="KG309" s="64"/>
      <c r="KH309" s="64"/>
      <c r="KI309" s="64"/>
      <c r="KJ309" s="64"/>
      <c r="KK309" s="64"/>
      <c r="KL309" s="64"/>
      <c r="KM309" s="64"/>
    </row>
    <row r="310" spans="2:299" ht="12.75" customHeight="1">
      <c r="B310" s="15"/>
      <c r="M310" s="22"/>
      <c r="N310" s="15"/>
      <c r="Y310" s="22"/>
      <c r="Z310" s="15"/>
      <c r="AK310" s="22"/>
      <c r="AL310" s="15"/>
      <c r="AW310" s="22"/>
      <c r="AX310" s="15"/>
      <c r="BI310" s="22"/>
      <c r="BJ310" s="15"/>
      <c r="BV310" s="15"/>
      <c r="CG310" s="22"/>
      <c r="CH310" s="15"/>
      <c r="CS310" s="22"/>
      <c r="CT310" s="15"/>
      <c r="DE310" s="22"/>
      <c r="DF310" s="15"/>
      <c r="DQ310" s="22"/>
      <c r="DR310" s="15"/>
      <c r="EC310" s="22"/>
      <c r="ED310" s="15"/>
      <c r="EO310" s="22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  <c r="IN310" s="64"/>
      <c r="IO310" s="64"/>
      <c r="IP310" s="64"/>
      <c r="IQ310" s="64"/>
      <c r="IR310" s="64"/>
      <c r="IS310" s="64"/>
      <c r="IT310" s="64"/>
      <c r="IU310" s="64"/>
      <c r="IV310" s="64"/>
      <c r="IW310" s="64"/>
      <c r="IX310" s="64"/>
      <c r="IY310" s="64"/>
      <c r="IZ310" s="64"/>
      <c r="JA310" s="64"/>
      <c r="JB310" s="64"/>
      <c r="JC310" s="64"/>
      <c r="JD310" s="64"/>
      <c r="JE310" s="64"/>
      <c r="JF310" s="64"/>
      <c r="JG310" s="64"/>
      <c r="JH310" s="64"/>
      <c r="JI310" s="64"/>
      <c r="JJ310" s="64"/>
      <c r="JK310" s="64"/>
      <c r="JL310" s="64"/>
      <c r="JM310" s="64"/>
      <c r="JN310" s="64"/>
      <c r="JO310" s="64"/>
      <c r="JP310" s="64"/>
      <c r="JQ310" s="64"/>
      <c r="JR310" s="64"/>
      <c r="JS310" s="64"/>
      <c r="JT310" s="64"/>
      <c r="JU310" s="64"/>
      <c r="JV310" s="64"/>
      <c r="JW310" s="64"/>
      <c r="JX310" s="64"/>
      <c r="JY310" s="64"/>
      <c r="JZ310" s="64"/>
      <c r="KA310" s="64"/>
      <c r="KB310" s="64"/>
      <c r="KC310" s="64"/>
      <c r="KD310" s="64"/>
      <c r="KE310" s="64"/>
      <c r="KF310" s="64"/>
      <c r="KG310" s="64"/>
      <c r="KH310" s="64"/>
      <c r="KI310" s="64"/>
      <c r="KJ310" s="64"/>
      <c r="KK310" s="64"/>
      <c r="KL310" s="64"/>
      <c r="KM310" s="64"/>
    </row>
    <row r="311" spans="2:299" ht="12.75" customHeight="1">
      <c r="B311" s="15"/>
      <c r="M311" s="22"/>
      <c r="N311" s="15"/>
      <c r="Y311" s="22"/>
      <c r="Z311" s="15"/>
      <c r="AK311" s="22"/>
      <c r="AL311" s="15"/>
      <c r="AW311" s="22"/>
      <c r="AX311" s="15"/>
      <c r="BI311" s="22"/>
      <c r="BJ311" s="15"/>
      <c r="BV311" s="15"/>
      <c r="CG311" s="22"/>
      <c r="CH311" s="15"/>
      <c r="CS311" s="22"/>
      <c r="CT311" s="15"/>
      <c r="DE311" s="22"/>
      <c r="DF311" s="15"/>
      <c r="DQ311" s="22"/>
      <c r="DR311" s="15"/>
      <c r="EC311" s="22"/>
      <c r="ED311" s="15"/>
      <c r="EO311" s="22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  <c r="IN311" s="64"/>
      <c r="IO311" s="64"/>
      <c r="IP311" s="64"/>
      <c r="IQ311" s="64"/>
      <c r="IR311" s="64"/>
      <c r="IS311" s="64"/>
      <c r="IT311" s="64"/>
      <c r="IU311" s="64"/>
      <c r="IV311" s="64"/>
      <c r="IW311" s="64"/>
      <c r="IX311" s="64"/>
      <c r="IY311" s="64"/>
      <c r="IZ311" s="64"/>
      <c r="JA311" s="64"/>
      <c r="JB311" s="64"/>
      <c r="JC311" s="64"/>
      <c r="JD311" s="64"/>
      <c r="JE311" s="64"/>
      <c r="JF311" s="64"/>
      <c r="JG311" s="64"/>
      <c r="JH311" s="64"/>
      <c r="JI311" s="64"/>
      <c r="JJ311" s="64"/>
      <c r="JK311" s="64"/>
      <c r="JL311" s="64"/>
      <c r="JM311" s="64"/>
      <c r="JN311" s="64"/>
      <c r="JO311" s="64"/>
      <c r="JP311" s="64"/>
      <c r="JQ311" s="64"/>
      <c r="JR311" s="64"/>
      <c r="JS311" s="64"/>
      <c r="JT311" s="64"/>
      <c r="JU311" s="64"/>
      <c r="JV311" s="64"/>
      <c r="JW311" s="64"/>
      <c r="JX311" s="64"/>
      <c r="JY311" s="64"/>
      <c r="JZ311" s="64"/>
      <c r="KA311" s="64"/>
      <c r="KB311" s="64"/>
      <c r="KC311" s="64"/>
      <c r="KD311" s="64"/>
      <c r="KE311" s="64"/>
      <c r="KF311" s="64"/>
      <c r="KG311" s="64"/>
      <c r="KH311" s="64"/>
      <c r="KI311" s="64"/>
      <c r="KJ311" s="64"/>
      <c r="KK311" s="64"/>
      <c r="KL311" s="64"/>
      <c r="KM311" s="64"/>
    </row>
    <row r="312" spans="2:299" ht="12.75" customHeight="1">
      <c r="B312" s="15"/>
      <c r="M312" s="22"/>
      <c r="N312" s="15"/>
      <c r="Y312" s="22"/>
      <c r="Z312" s="15"/>
      <c r="AK312" s="22"/>
      <c r="AL312" s="15"/>
      <c r="AW312" s="22"/>
      <c r="AX312" s="15"/>
      <c r="BI312" s="22"/>
      <c r="BJ312" s="15"/>
      <c r="BV312" s="15"/>
      <c r="CG312" s="22"/>
      <c r="CH312" s="15"/>
      <c r="CS312" s="22"/>
      <c r="CT312" s="15"/>
      <c r="DE312" s="22"/>
      <c r="DF312" s="15"/>
      <c r="DQ312" s="22"/>
      <c r="DR312" s="15"/>
      <c r="EC312" s="22"/>
      <c r="ED312" s="15"/>
      <c r="EO312" s="22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  <c r="IN312" s="64"/>
      <c r="IO312" s="64"/>
      <c r="IP312" s="64"/>
      <c r="IQ312" s="64"/>
      <c r="IR312" s="64"/>
      <c r="IS312" s="64"/>
      <c r="IT312" s="64"/>
      <c r="IU312" s="64"/>
      <c r="IV312" s="64"/>
      <c r="IW312" s="64"/>
      <c r="IX312" s="64"/>
      <c r="IY312" s="64"/>
      <c r="IZ312" s="64"/>
      <c r="JA312" s="64"/>
      <c r="JB312" s="64"/>
      <c r="JC312" s="64"/>
      <c r="JD312" s="64"/>
      <c r="JE312" s="64"/>
      <c r="JF312" s="64"/>
      <c r="JG312" s="64"/>
      <c r="JH312" s="64"/>
      <c r="JI312" s="64"/>
      <c r="JJ312" s="64"/>
      <c r="JK312" s="64"/>
      <c r="JL312" s="64"/>
      <c r="JM312" s="64"/>
      <c r="JN312" s="64"/>
      <c r="JO312" s="64"/>
      <c r="JP312" s="64"/>
      <c r="JQ312" s="64"/>
      <c r="JR312" s="64"/>
      <c r="JS312" s="64"/>
      <c r="JT312" s="64"/>
      <c r="JU312" s="64"/>
      <c r="JV312" s="64"/>
      <c r="JW312" s="64"/>
      <c r="JX312" s="64"/>
      <c r="JY312" s="64"/>
      <c r="JZ312" s="64"/>
      <c r="KA312" s="64"/>
      <c r="KB312" s="64"/>
      <c r="KC312" s="64"/>
      <c r="KD312" s="64"/>
      <c r="KE312" s="64"/>
      <c r="KF312" s="64"/>
      <c r="KG312" s="64"/>
      <c r="KH312" s="64"/>
      <c r="KI312" s="64"/>
      <c r="KJ312" s="64"/>
      <c r="KK312" s="64"/>
      <c r="KL312" s="64"/>
      <c r="KM312" s="64"/>
    </row>
    <row r="313" spans="2:299" ht="12.75" customHeight="1">
      <c r="B313" s="15"/>
      <c r="M313" s="22"/>
      <c r="N313" s="15"/>
      <c r="Y313" s="22"/>
      <c r="Z313" s="15"/>
      <c r="AK313" s="22"/>
      <c r="AL313" s="15"/>
      <c r="AW313" s="22"/>
      <c r="AX313" s="15"/>
      <c r="BI313" s="22"/>
      <c r="BJ313" s="15"/>
      <c r="BV313" s="15"/>
      <c r="CG313" s="22"/>
      <c r="CH313" s="15"/>
      <c r="CS313" s="22"/>
      <c r="CT313" s="15"/>
      <c r="DE313" s="22"/>
      <c r="DF313" s="15"/>
      <c r="DQ313" s="22"/>
      <c r="DR313" s="15"/>
      <c r="EC313" s="22"/>
      <c r="ED313" s="15"/>
      <c r="EO313" s="22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  <c r="IN313" s="64"/>
      <c r="IO313" s="64"/>
      <c r="IP313" s="64"/>
      <c r="IQ313" s="64"/>
      <c r="IR313" s="64"/>
      <c r="IS313" s="64"/>
      <c r="IT313" s="64"/>
      <c r="IU313" s="64"/>
      <c r="IV313" s="64"/>
      <c r="IW313" s="64"/>
      <c r="IX313" s="64"/>
      <c r="IY313" s="64"/>
      <c r="IZ313" s="64"/>
      <c r="JA313" s="64"/>
      <c r="JB313" s="64"/>
      <c r="JC313" s="64"/>
      <c r="JD313" s="64"/>
      <c r="JE313" s="64"/>
      <c r="JF313" s="64"/>
      <c r="JG313" s="64"/>
      <c r="JH313" s="64"/>
      <c r="JI313" s="64"/>
      <c r="JJ313" s="64"/>
      <c r="JK313" s="64"/>
      <c r="JL313" s="64"/>
      <c r="JM313" s="64"/>
      <c r="JN313" s="64"/>
      <c r="JO313" s="64"/>
      <c r="JP313" s="64"/>
      <c r="JQ313" s="64"/>
      <c r="JR313" s="64"/>
      <c r="JS313" s="64"/>
      <c r="JT313" s="64"/>
      <c r="JU313" s="64"/>
      <c r="JV313" s="64"/>
      <c r="JW313" s="64"/>
      <c r="JX313" s="64"/>
      <c r="JY313" s="64"/>
      <c r="JZ313" s="64"/>
      <c r="KA313" s="64"/>
      <c r="KB313" s="64"/>
      <c r="KC313" s="64"/>
      <c r="KD313" s="64"/>
      <c r="KE313" s="64"/>
      <c r="KF313" s="64"/>
      <c r="KG313" s="64"/>
      <c r="KH313" s="64"/>
      <c r="KI313" s="64"/>
      <c r="KJ313" s="64"/>
      <c r="KK313" s="64"/>
      <c r="KL313" s="64"/>
      <c r="KM313" s="64"/>
    </row>
    <row r="314" spans="2:299" ht="12.75" customHeight="1">
      <c r="B314" s="15"/>
      <c r="M314" s="22"/>
      <c r="N314" s="15"/>
      <c r="Y314" s="22"/>
      <c r="Z314" s="15"/>
      <c r="AK314" s="22"/>
      <c r="AL314" s="15"/>
      <c r="AW314" s="22"/>
      <c r="AX314" s="15"/>
      <c r="BI314" s="22"/>
      <c r="BJ314" s="15"/>
      <c r="BV314" s="15"/>
      <c r="CG314" s="22"/>
      <c r="CH314" s="15"/>
      <c r="CS314" s="22"/>
      <c r="CT314" s="15"/>
      <c r="DE314" s="22"/>
      <c r="DF314" s="15"/>
      <c r="DQ314" s="22"/>
      <c r="DR314" s="15"/>
      <c r="EC314" s="22"/>
      <c r="ED314" s="15"/>
      <c r="EO314" s="22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  <c r="IN314" s="64"/>
      <c r="IO314" s="64"/>
      <c r="IP314" s="64"/>
      <c r="IQ314" s="64"/>
      <c r="IR314" s="64"/>
      <c r="IS314" s="64"/>
      <c r="IT314" s="64"/>
      <c r="IU314" s="64"/>
      <c r="IV314" s="64"/>
      <c r="IW314" s="64"/>
      <c r="IX314" s="64"/>
      <c r="IY314" s="64"/>
      <c r="IZ314" s="64"/>
      <c r="JA314" s="64"/>
      <c r="JB314" s="64"/>
      <c r="JC314" s="64"/>
      <c r="JD314" s="64"/>
      <c r="JE314" s="64"/>
      <c r="JF314" s="64"/>
      <c r="JG314" s="64"/>
      <c r="JH314" s="64"/>
      <c r="JI314" s="64"/>
      <c r="JJ314" s="64"/>
      <c r="JK314" s="64"/>
      <c r="JL314" s="64"/>
      <c r="JM314" s="64"/>
      <c r="JN314" s="64"/>
      <c r="JO314" s="64"/>
      <c r="JP314" s="64"/>
      <c r="JQ314" s="64"/>
      <c r="JR314" s="64"/>
      <c r="JS314" s="64"/>
      <c r="JT314" s="64"/>
      <c r="JU314" s="64"/>
      <c r="JV314" s="64"/>
      <c r="JW314" s="64"/>
      <c r="JX314" s="64"/>
      <c r="JY314" s="64"/>
      <c r="JZ314" s="64"/>
      <c r="KA314" s="64"/>
      <c r="KB314" s="64"/>
      <c r="KC314" s="64"/>
      <c r="KD314" s="64"/>
      <c r="KE314" s="64"/>
      <c r="KF314" s="64"/>
      <c r="KG314" s="64"/>
      <c r="KH314" s="64"/>
      <c r="KI314" s="64"/>
      <c r="KJ314" s="64"/>
      <c r="KK314" s="64"/>
      <c r="KL314" s="64"/>
      <c r="KM314" s="64"/>
    </row>
    <row r="315" spans="2:299" ht="12.75" customHeight="1">
      <c r="B315" s="15"/>
      <c r="M315" s="22"/>
      <c r="N315" s="15"/>
      <c r="Y315" s="22"/>
      <c r="Z315" s="15"/>
      <c r="AK315" s="22"/>
      <c r="AL315" s="15"/>
      <c r="AW315" s="22"/>
      <c r="AX315" s="15"/>
      <c r="BI315" s="22"/>
      <c r="BJ315" s="15"/>
      <c r="BV315" s="15"/>
      <c r="CG315" s="22"/>
      <c r="CH315" s="15"/>
      <c r="CS315" s="22"/>
      <c r="CT315" s="15"/>
      <c r="DE315" s="22"/>
      <c r="DF315" s="15"/>
      <c r="DQ315" s="22"/>
      <c r="DR315" s="15"/>
      <c r="EC315" s="22"/>
      <c r="ED315" s="15"/>
      <c r="EO315" s="22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  <c r="IN315" s="64"/>
      <c r="IO315" s="64"/>
      <c r="IP315" s="64"/>
      <c r="IQ315" s="64"/>
      <c r="IR315" s="64"/>
      <c r="IS315" s="64"/>
      <c r="IT315" s="64"/>
      <c r="IU315" s="64"/>
      <c r="IV315" s="64"/>
      <c r="IW315" s="64"/>
      <c r="IX315" s="64"/>
      <c r="IY315" s="64"/>
      <c r="IZ315" s="64"/>
      <c r="JA315" s="64"/>
      <c r="JB315" s="64"/>
      <c r="JC315" s="64"/>
      <c r="JD315" s="64"/>
      <c r="JE315" s="64"/>
      <c r="JF315" s="64"/>
      <c r="JG315" s="64"/>
      <c r="JH315" s="64"/>
      <c r="JI315" s="64"/>
      <c r="JJ315" s="64"/>
      <c r="JK315" s="64"/>
      <c r="JL315" s="64"/>
      <c r="JM315" s="64"/>
      <c r="JN315" s="64"/>
      <c r="JO315" s="64"/>
      <c r="JP315" s="64"/>
      <c r="JQ315" s="64"/>
      <c r="JR315" s="64"/>
      <c r="JS315" s="64"/>
      <c r="JT315" s="64"/>
      <c r="JU315" s="64"/>
      <c r="JV315" s="64"/>
      <c r="JW315" s="64"/>
      <c r="JX315" s="64"/>
      <c r="JY315" s="64"/>
      <c r="JZ315" s="64"/>
      <c r="KA315" s="64"/>
      <c r="KB315" s="64"/>
      <c r="KC315" s="64"/>
      <c r="KD315" s="64"/>
      <c r="KE315" s="64"/>
      <c r="KF315" s="64"/>
      <c r="KG315" s="64"/>
      <c r="KH315" s="64"/>
      <c r="KI315" s="64"/>
      <c r="KJ315" s="64"/>
      <c r="KK315" s="64"/>
      <c r="KL315" s="64"/>
      <c r="KM315" s="64"/>
    </row>
    <row r="316" spans="2:299" ht="12.75" customHeight="1">
      <c r="B316" s="15"/>
      <c r="M316" s="22"/>
      <c r="N316" s="15"/>
      <c r="Y316" s="22"/>
      <c r="Z316" s="15"/>
      <c r="AK316" s="22"/>
      <c r="AL316" s="15"/>
      <c r="AW316" s="22"/>
      <c r="AX316" s="15"/>
      <c r="BI316" s="22"/>
      <c r="BJ316" s="15"/>
      <c r="BV316" s="15"/>
      <c r="CG316" s="22"/>
      <c r="CH316" s="15"/>
      <c r="CS316" s="22"/>
      <c r="CT316" s="15"/>
      <c r="DE316" s="22"/>
      <c r="DF316" s="15"/>
      <c r="DQ316" s="22"/>
      <c r="DR316" s="15"/>
      <c r="EC316" s="22"/>
      <c r="ED316" s="15"/>
      <c r="EO316" s="22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  <c r="IN316" s="64"/>
      <c r="IO316" s="64"/>
      <c r="IP316" s="64"/>
      <c r="IQ316" s="64"/>
      <c r="IR316" s="64"/>
      <c r="IS316" s="64"/>
      <c r="IT316" s="64"/>
      <c r="IU316" s="64"/>
      <c r="IV316" s="64"/>
      <c r="IW316" s="64"/>
      <c r="IX316" s="64"/>
      <c r="IY316" s="64"/>
      <c r="IZ316" s="64"/>
      <c r="JA316" s="64"/>
      <c r="JB316" s="64"/>
      <c r="JC316" s="64"/>
      <c r="JD316" s="64"/>
      <c r="JE316" s="64"/>
      <c r="JF316" s="64"/>
      <c r="JG316" s="64"/>
      <c r="JH316" s="64"/>
      <c r="JI316" s="64"/>
      <c r="JJ316" s="64"/>
      <c r="JK316" s="64"/>
      <c r="JL316" s="64"/>
      <c r="JM316" s="64"/>
      <c r="JN316" s="64"/>
      <c r="JO316" s="64"/>
      <c r="JP316" s="64"/>
      <c r="JQ316" s="64"/>
      <c r="JR316" s="64"/>
      <c r="JS316" s="64"/>
      <c r="JT316" s="64"/>
      <c r="JU316" s="64"/>
      <c r="JV316" s="64"/>
      <c r="JW316" s="64"/>
      <c r="JX316" s="64"/>
      <c r="JY316" s="64"/>
      <c r="JZ316" s="64"/>
      <c r="KA316" s="64"/>
      <c r="KB316" s="64"/>
      <c r="KC316" s="64"/>
      <c r="KD316" s="64"/>
      <c r="KE316" s="64"/>
      <c r="KF316" s="64"/>
      <c r="KG316" s="64"/>
      <c r="KH316" s="64"/>
      <c r="KI316" s="64"/>
      <c r="KJ316" s="64"/>
      <c r="KK316" s="64"/>
      <c r="KL316" s="64"/>
      <c r="KM316" s="64"/>
    </row>
    <row r="317" spans="2:299" ht="12.75" customHeight="1">
      <c r="B317" s="15"/>
      <c r="M317" s="22"/>
      <c r="N317" s="15"/>
      <c r="Y317" s="22"/>
      <c r="Z317" s="15"/>
      <c r="AK317" s="22"/>
      <c r="AL317" s="15"/>
      <c r="AW317" s="22"/>
      <c r="AX317" s="15"/>
      <c r="BI317" s="22"/>
      <c r="BJ317" s="15"/>
      <c r="BV317" s="15"/>
      <c r="CG317" s="22"/>
      <c r="CH317" s="15"/>
      <c r="CS317" s="22"/>
      <c r="CT317" s="15"/>
      <c r="DE317" s="22"/>
      <c r="DF317" s="15"/>
      <c r="DQ317" s="22"/>
      <c r="DR317" s="15"/>
      <c r="EC317" s="22"/>
      <c r="ED317" s="15"/>
      <c r="EO317" s="22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  <c r="IN317" s="64"/>
      <c r="IO317" s="64"/>
      <c r="IP317" s="64"/>
      <c r="IQ317" s="64"/>
      <c r="IR317" s="64"/>
      <c r="IS317" s="64"/>
      <c r="IT317" s="64"/>
      <c r="IU317" s="64"/>
      <c r="IV317" s="64"/>
      <c r="IW317" s="64"/>
      <c r="IX317" s="64"/>
      <c r="IY317" s="64"/>
      <c r="IZ317" s="64"/>
      <c r="JA317" s="64"/>
      <c r="JB317" s="64"/>
      <c r="JC317" s="64"/>
      <c r="JD317" s="64"/>
      <c r="JE317" s="64"/>
      <c r="JF317" s="64"/>
      <c r="JG317" s="64"/>
      <c r="JH317" s="64"/>
      <c r="JI317" s="64"/>
      <c r="JJ317" s="64"/>
      <c r="JK317" s="64"/>
      <c r="JL317" s="64"/>
      <c r="JM317" s="64"/>
      <c r="JN317" s="64"/>
      <c r="JO317" s="64"/>
      <c r="JP317" s="64"/>
      <c r="JQ317" s="64"/>
      <c r="JR317" s="64"/>
      <c r="JS317" s="64"/>
      <c r="JT317" s="64"/>
      <c r="JU317" s="64"/>
      <c r="JV317" s="64"/>
      <c r="JW317" s="64"/>
      <c r="JX317" s="64"/>
      <c r="JY317" s="64"/>
      <c r="JZ317" s="64"/>
      <c r="KA317" s="64"/>
      <c r="KB317" s="64"/>
      <c r="KC317" s="64"/>
      <c r="KD317" s="64"/>
      <c r="KE317" s="64"/>
      <c r="KF317" s="64"/>
      <c r="KG317" s="64"/>
      <c r="KH317" s="64"/>
      <c r="KI317" s="64"/>
      <c r="KJ317" s="64"/>
      <c r="KK317" s="64"/>
      <c r="KL317" s="64"/>
      <c r="KM317" s="64"/>
    </row>
    <row r="318" spans="2:299" ht="12.75" customHeight="1">
      <c r="B318" s="15"/>
      <c r="M318" s="22"/>
      <c r="N318" s="15"/>
      <c r="Y318" s="22"/>
      <c r="Z318" s="15"/>
      <c r="AK318" s="22"/>
      <c r="AL318" s="15"/>
      <c r="AW318" s="22"/>
      <c r="AX318" s="15"/>
      <c r="BI318" s="22"/>
      <c r="BJ318" s="15"/>
      <c r="BV318" s="15"/>
      <c r="CG318" s="22"/>
      <c r="CH318" s="15"/>
      <c r="CS318" s="22"/>
      <c r="CT318" s="15"/>
      <c r="DE318" s="22"/>
      <c r="DF318" s="15"/>
      <c r="DQ318" s="22"/>
      <c r="DR318" s="15"/>
      <c r="EC318" s="22"/>
      <c r="ED318" s="15"/>
      <c r="EO318" s="22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  <c r="IN318" s="64"/>
      <c r="IO318" s="64"/>
      <c r="IP318" s="64"/>
      <c r="IQ318" s="64"/>
      <c r="IR318" s="64"/>
      <c r="IS318" s="64"/>
      <c r="IT318" s="64"/>
      <c r="IU318" s="64"/>
      <c r="IV318" s="64"/>
      <c r="IW318" s="64"/>
      <c r="IX318" s="64"/>
      <c r="IY318" s="64"/>
      <c r="IZ318" s="64"/>
      <c r="JA318" s="64"/>
      <c r="JB318" s="64"/>
      <c r="JC318" s="64"/>
      <c r="JD318" s="64"/>
      <c r="JE318" s="64"/>
      <c r="JF318" s="64"/>
      <c r="JG318" s="64"/>
      <c r="JH318" s="64"/>
      <c r="JI318" s="64"/>
      <c r="JJ318" s="64"/>
      <c r="JK318" s="64"/>
      <c r="JL318" s="64"/>
      <c r="JM318" s="64"/>
      <c r="JN318" s="64"/>
      <c r="JO318" s="64"/>
      <c r="JP318" s="64"/>
      <c r="JQ318" s="64"/>
      <c r="JR318" s="64"/>
      <c r="JS318" s="64"/>
      <c r="JT318" s="64"/>
      <c r="JU318" s="64"/>
      <c r="JV318" s="64"/>
      <c r="JW318" s="64"/>
      <c r="JX318" s="64"/>
      <c r="JY318" s="64"/>
      <c r="JZ318" s="64"/>
      <c r="KA318" s="64"/>
      <c r="KB318" s="64"/>
      <c r="KC318" s="64"/>
      <c r="KD318" s="64"/>
      <c r="KE318" s="64"/>
      <c r="KF318" s="64"/>
      <c r="KG318" s="64"/>
      <c r="KH318" s="64"/>
      <c r="KI318" s="64"/>
      <c r="KJ318" s="64"/>
      <c r="KK318" s="64"/>
      <c r="KL318" s="64"/>
      <c r="KM318" s="64"/>
    </row>
    <row r="319" spans="2:299" ht="12.75" customHeight="1">
      <c r="B319" s="15"/>
      <c r="M319" s="22"/>
      <c r="N319" s="15"/>
      <c r="Y319" s="22"/>
      <c r="Z319" s="15"/>
      <c r="AK319" s="22"/>
      <c r="AL319" s="15"/>
      <c r="AW319" s="22"/>
      <c r="AX319" s="15"/>
      <c r="BI319" s="22"/>
      <c r="BJ319" s="15"/>
      <c r="BV319" s="15"/>
      <c r="CG319" s="22"/>
      <c r="CH319" s="15"/>
      <c r="CS319" s="22"/>
      <c r="CT319" s="15"/>
      <c r="DE319" s="22"/>
      <c r="DF319" s="15"/>
      <c r="DQ319" s="22"/>
      <c r="DR319" s="15"/>
      <c r="EC319" s="22"/>
      <c r="ED319" s="15"/>
      <c r="EO319" s="22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  <c r="IN319" s="64"/>
      <c r="IO319" s="64"/>
      <c r="IP319" s="64"/>
      <c r="IQ319" s="64"/>
      <c r="IR319" s="64"/>
      <c r="IS319" s="64"/>
      <c r="IT319" s="64"/>
      <c r="IU319" s="64"/>
      <c r="IV319" s="64"/>
      <c r="IW319" s="64"/>
      <c r="IX319" s="64"/>
      <c r="IY319" s="64"/>
      <c r="IZ319" s="64"/>
      <c r="JA319" s="64"/>
      <c r="JB319" s="64"/>
      <c r="JC319" s="64"/>
      <c r="JD319" s="64"/>
      <c r="JE319" s="64"/>
      <c r="JF319" s="64"/>
      <c r="JG319" s="64"/>
      <c r="JH319" s="64"/>
      <c r="JI319" s="64"/>
      <c r="JJ319" s="64"/>
      <c r="JK319" s="64"/>
      <c r="JL319" s="64"/>
      <c r="JM319" s="64"/>
      <c r="JN319" s="64"/>
      <c r="JO319" s="64"/>
      <c r="JP319" s="64"/>
      <c r="JQ319" s="64"/>
      <c r="JR319" s="64"/>
      <c r="JS319" s="64"/>
      <c r="JT319" s="64"/>
      <c r="JU319" s="64"/>
      <c r="JV319" s="64"/>
      <c r="JW319" s="64"/>
      <c r="JX319" s="64"/>
      <c r="JY319" s="64"/>
      <c r="JZ319" s="64"/>
      <c r="KA319" s="64"/>
      <c r="KB319" s="64"/>
      <c r="KC319" s="64"/>
      <c r="KD319" s="64"/>
      <c r="KE319" s="64"/>
      <c r="KF319" s="64"/>
      <c r="KG319" s="64"/>
      <c r="KH319" s="64"/>
      <c r="KI319" s="64"/>
      <c r="KJ319" s="64"/>
      <c r="KK319" s="64"/>
      <c r="KL319" s="64"/>
      <c r="KM319" s="64"/>
    </row>
    <row r="320" spans="2:299" ht="12.75" customHeight="1">
      <c r="B320" s="15"/>
      <c r="D320" s="15"/>
      <c r="E320" s="15"/>
      <c r="F320" s="15"/>
      <c r="M320" s="22"/>
      <c r="N320" s="15"/>
      <c r="P320" s="15"/>
      <c r="Q320" s="15"/>
      <c r="R320" s="15"/>
      <c r="Y320" s="22"/>
      <c r="Z320" s="15"/>
      <c r="AB320" s="15"/>
      <c r="AC320" s="15"/>
      <c r="AD320" s="15"/>
      <c r="AK320" s="22"/>
      <c r="AL320" s="15"/>
      <c r="AN320" s="15"/>
      <c r="AO320" s="15"/>
      <c r="AP320" s="15"/>
      <c r="AW320" s="22"/>
      <c r="AX320" s="15"/>
      <c r="AZ320" s="15"/>
      <c r="BA320" s="15"/>
      <c r="BB320" s="15"/>
      <c r="BI320" s="22"/>
      <c r="BJ320" s="15"/>
      <c r="BL320" s="15"/>
      <c r="BM320" s="15"/>
      <c r="BN320" s="15"/>
      <c r="BV320" s="15"/>
      <c r="BX320" s="15"/>
      <c r="BY320" s="15"/>
      <c r="BZ320" s="15"/>
      <c r="CG320" s="22"/>
      <c r="CH320" s="15"/>
      <c r="CJ320" s="15"/>
      <c r="CK320" s="15"/>
      <c r="CL320" s="15"/>
      <c r="CS320" s="22"/>
      <c r="CT320" s="15"/>
      <c r="CV320" s="15"/>
      <c r="CW320" s="15"/>
      <c r="CX320" s="15"/>
      <c r="DE320" s="22"/>
      <c r="DF320" s="15"/>
      <c r="DH320" s="15"/>
      <c r="DI320" s="15"/>
      <c r="DJ320" s="15"/>
      <c r="DQ320" s="22"/>
      <c r="DR320" s="15"/>
      <c r="DT320" s="15"/>
      <c r="DU320" s="15"/>
      <c r="DV320" s="15"/>
      <c r="EC320" s="22"/>
      <c r="ED320" s="15"/>
      <c r="EF320" s="15"/>
      <c r="EG320" s="15"/>
      <c r="EH320" s="15"/>
      <c r="EO320" s="22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  <c r="IN320" s="64"/>
      <c r="IO320" s="64"/>
      <c r="IP320" s="64"/>
      <c r="IQ320" s="64"/>
      <c r="IR320" s="64"/>
      <c r="IS320" s="64"/>
      <c r="IT320" s="64"/>
      <c r="IU320" s="64"/>
      <c r="IV320" s="64"/>
      <c r="IW320" s="64"/>
      <c r="IX320" s="64"/>
      <c r="IY320" s="64"/>
      <c r="IZ320" s="64"/>
      <c r="JA320" s="64"/>
      <c r="JB320" s="64"/>
      <c r="JC320" s="64"/>
      <c r="JD320" s="64"/>
      <c r="JE320" s="64"/>
      <c r="JF320" s="64"/>
      <c r="JG320" s="64"/>
      <c r="JH320" s="64"/>
      <c r="JI320" s="64"/>
      <c r="JJ320" s="64"/>
      <c r="JK320" s="64"/>
      <c r="JL320" s="64"/>
      <c r="JM320" s="64"/>
      <c r="JN320" s="64"/>
      <c r="JO320" s="64"/>
      <c r="JP320" s="64"/>
      <c r="JQ320" s="64"/>
      <c r="JR320" s="64"/>
      <c r="JS320" s="64"/>
      <c r="JT320" s="64"/>
      <c r="JU320" s="64"/>
      <c r="JV320" s="64"/>
      <c r="JW320" s="64"/>
      <c r="JX320" s="64"/>
      <c r="JY320" s="64"/>
      <c r="JZ320" s="64"/>
      <c r="KA320" s="64"/>
      <c r="KB320" s="64"/>
      <c r="KC320" s="64"/>
      <c r="KD320" s="64"/>
      <c r="KE320" s="64"/>
      <c r="KF320" s="64"/>
      <c r="KG320" s="64"/>
      <c r="KH320" s="64"/>
      <c r="KI320" s="64"/>
      <c r="KJ320" s="64"/>
      <c r="KK320" s="64"/>
      <c r="KL320" s="64"/>
      <c r="KM320" s="64"/>
    </row>
    <row r="321" spans="2:299" ht="12.75" customHeight="1">
      <c r="B321" s="15"/>
      <c r="D321" s="15"/>
      <c r="E321" s="15"/>
      <c r="F321" s="15"/>
      <c r="M321" s="22"/>
      <c r="N321" s="15"/>
      <c r="P321" s="15"/>
      <c r="Q321" s="15"/>
      <c r="R321" s="15"/>
      <c r="Y321" s="22"/>
      <c r="Z321" s="15"/>
      <c r="AB321" s="15"/>
      <c r="AC321" s="15"/>
      <c r="AD321" s="15"/>
      <c r="AK321" s="22"/>
      <c r="AL321" s="15"/>
      <c r="AN321" s="15"/>
      <c r="AO321" s="15"/>
      <c r="AP321" s="15"/>
      <c r="AW321" s="22"/>
      <c r="AX321" s="15"/>
      <c r="AZ321" s="15"/>
      <c r="BA321" s="15"/>
      <c r="BB321" s="15"/>
      <c r="BI321" s="22"/>
      <c r="BJ321" s="15"/>
      <c r="BL321" s="15"/>
      <c r="BM321" s="15"/>
      <c r="BN321" s="15"/>
      <c r="BV321" s="15"/>
      <c r="BX321" s="15"/>
      <c r="BY321" s="15"/>
      <c r="BZ321" s="15"/>
      <c r="CG321" s="22"/>
      <c r="CH321" s="15"/>
      <c r="CJ321" s="15"/>
      <c r="CK321" s="15"/>
      <c r="CL321" s="15"/>
      <c r="CS321" s="22"/>
      <c r="CT321" s="15"/>
      <c r="CV321" s="15"/>
      <c r="CW321" s="15"/>
      <c r="CX321" s="15"/>
      <c r="DE321" s="22"/>
      <c r="DF321" s="15"/>
      <c r="DH321" s="15"/>
      <c r="DI321" s="15"/>
      <c r="DJ321" s="15"/>
      <c r="DQ321" s="22"/>
      <c r="DR321" s="15"/>
      <c r="DT321" s="15"/>
      <c r="DU321" s="15"/>
      <c r="DV321" s="15"/>
      <c r="EC321" s="22"/>
      <c r="ED321" s="15"/>
      <c r="EF321" s="15"/>
      <c r="EG321" s="15"/>
      <c r="EH321" s="15"/>
      <c r="EO321" s="22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  <c r="IN321" s="64"/>
      <c r="IO321" s="64"/>
      <c r="IP321" s="64"/>
      <c r="IQ321" s="64"/>
      <c r="IR321" s="64"/>
      <c r="IS321" s="64"/>
      <c r="IT321" s="64"/>
      <c r="IU321" s="64"/>
      <c r="IV321" s="64"/>
      <c r="IW321" s="64"/>
      <c r="IX321" s="64"/>
      <c r="IY321" s="64"/>
      <c r="IZ321" s="64"/>
      <c r="JA321" s="64"/>
      <c r="JB321" s="64"/>
      <c r="JC321" s="64"/>
      <c r="JD321" s="64"/>
      <c r="JE321" s="64"/>
      <c r="JF321" s="64"/>
      <c r="JG321" s="64"/>
      <c r="JH321" s="64"/>
      <c r="JI321" s="64"/>
      <c r="JJ321" s="64"/>
      <c r="JK321" s="64"/>
      <c r="JL321" s="64"/>
      <c r="JM321" s="64"/>
      <c r="JN321" s="64"/>
      <c r="JO321" s="64"/>
      <c r="JP321" s="64"/>
      <c r="JQ321" s="64"/>
      <c r="JR321" s="64"/>
      <c r="JS321" s="64"/>
      <c r="JT321" s="64"/>
      <c r="JU321" s="64"/>
      <c r="JV321" s="64"/>
      <c r="JW321" s="64"/>
      <c r="JX321" s="64"/>
      <c r="JY321" s="64"/>
      <c r="JZ321" s="64"/>
      <c r="KA321" s="64"/>
      <c r="KB321" s="64"/>
      <c r="KC321" s="64"/>
      <c r="KD321" s="64"/>
      <c r="KE321" s="64"/>
      <c r="KF321" s="64"/>
      <c r="KG321" s="64"/>
      <c r="KH321" s="64"/>
      <c r="KI321" s="64"/>
      <c r="KJ321" s="64"/>
      <c r="KK321" s="64"/>
      <c r="KL321" s="64"/>
      <c r="KM321" s="64"/>
    </row>
    <row r="322" spans="2:299" ht="12.75" customHeight="1">
      <c r="B322" s="15"/>
      <c r="D322" s="15"/>
      <c r="E322" s="15"/>
      <c r="F322" s="15"/>
      <c r="M322" s="22"/>
      <c r="N322" s="15"/>
      <c r="P322" s="15"/>
      <c r="Q322" s="15"/>
      <c r="R322" s="15"/>
      <c r="Y322" s="22"/>
      <c r="Z322" s="15"/>
      <c r="AB322" s="15"/>
      <c r="AC322" s="15"/>
      <c r="AD322" s="15"/>
      <c r="AK322" s="22"/>
      <c r="AL322" s="15"/>
      <c r="AN322" s="15"/>
      <c r="AO322" s="15"/>
      <c r="AP322" s="15"/>
      <c r="AW322" s="22"/>
      <c r="AX322" s="15"/>
      <c r="AZ322" s="15"/>
      <c r="BA322" s="15"/>
      <c r="BB322" s="15"/>
      <c r="BI322" s="22"/>
      <c r="BJ322" s="15"/>
      <c r="BL322" s="15"/>
      <c r="BM322" s="15"/>
      <c r="BN322" s="15"/>
      <c r="BV322" s="15"/>
      <c r="BX322" s="15"/>
      <c r="BY322" s="15"/>
      <c r="BZ322" s="15"/>
      <c r="CG322" s="22"/>
      <c r="CH322" s="15"/>
      <c r="CJ322" s="15"/>
      <c r="CK322" s="15"/>
      <c r="CL322" s="15"/>
      <c r="CS322" s="22"/>
      <c r="CT322" s="15"/>
      <c r="CV322" s="15"/>
      <c r="CW322" s="15"/>
      <c r="CX322" s="15"/>
      <c r="DE322" s="22"/>
      <c r="DF322" s="15"/>
      <c r="DH322" s="15"/>
      <c r="DI322" s="15"/>
      <c r="DJ322" s="15"/>
      <c r="DQ322" s="22"/>
      <c r="DR322" s="15"/>
      <c r="DT322" s="15"/>
      <c r="DU322" s="15"/>
      <c r="DV322" s="15"/>
      <c r="EC322" s="22"/>
      <c r="ED322" s="15"/>
      <c r="EF322" s="15"/>
      <c r="EG322" s="15"/>
      <c r="EH322" s="15"/>
      <c r="EO322" s="22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  <c r="IN322" s="64"/>
      <c r="IO322" s="64"/>
      <c r="IP322" s="64"/>
      <c r="IQ322" s="64"/>
      <c r="IR322" s="64"/>
      <c r="IS322" s="64"/>
      <c r="IT322" s="64"/>
      <c r="IU322" s="64"/>
      <c r="IV322" s="64"/>
      <c r="IW322" s="64"/>
      <c r="IX322" s="64"/>
      <c r="IY322" s="64"/>
      <c r="IZ322" s="64"/>
      <c r="JA322" s="64"/>
      <c r="JB322" s="64"/>
      <c r="JC322" s="64"/>
      <c r="JD322" s="64"/>
      <c r="JE322" s="64"/>
      <c r="JF322" s="64"/>
      <c r="JG322" s="64"/>
      <c r="JH322" s="64"/>
      <c r="JI322" s="64"/>
      <c r="JJ322" s="64"/>
      <c r="JK322" s="64"/>
      <c r="JL322" s="64"/>
      <c r="JM322" s="64"/>
      <c r="JN322" s="64"/>
      <c r="JO322" s="64"/>
      <c r="JP322" s="64"/>
      <c r="JQ322" s="64"/>
      <c r="JR322" s="64"/>
      <c r="JS322" s="64"/>
      <c r="JT322" s="64"/>
      <c r="JU322" s="64"/>
      <c r="JV322" s="64"/>
      <c r="JW322" s="64"/>
      <c r="JX322" s="64"/>
      <c r="JY322" s="64"/>
      <c r="JZ322" s="64"/>
      <c r="KA322" s="64"/>
      <c r="KB322" s="64"/>
      <c r="KC322" s="64"/>
      <c r="KD322" s="64"/>
      <c r="KE322" s="64"/>
      <c r="KF322" s="64"/>
      <c r="KG322" s="64"/>
      <c r="KH322" s="64"/>
      <c r="KI322" s="64"/>
      <c r="KJ322" s="64"/>
      <c r="KK322" s="64"/>
      <c r="KL322" s="64"/>
      <c r="KM322" s="64"/>
    </row>
    <row r="323" spans="2:299" ht="12.75" customHeight="1">
      <c r="B323" s="15"/>
      <c r="D323" s="15"/>
      <c r="E323" s="15"/>
      <c r="F323" s="15"/>
      <c r="N323" s="15"/>
      <c r="P323" s="15"/>
      <c r="Q323" s="15"/>
      <c r="R323" s="15"/>
      <c r="Z323" s="15"/>
      <c r="AB323" s="15"/>
      <c r="AC323" s="15"/>
      <c r="AD323" s="15"/>
      <c r="AL323" s="15"/>
      <c r="AN323" s="15"/>
      <c r="AO323" s="15"/>
      <c r="AP323" s="15"/>
      <c r="AX323" s="15"/>
      <c r="AZ323" s="15"/>
      <c r="BA323" s="15"/>
      <c r="BB323" s="15"/>
      <c r="BJ323" s="15"/>
      <c r="BL323" s="15"/>
      <c r="BM323" s="15"/>
      <c r="BN323" s="15"/>
      <c r="BV323" s="15"/>
      <c r="BX323" s="15"/>
      <c r="BY323" s="15"/>
      <c r="BZ323" s="15"/>
      <c r="CH323" s="15"/>
      <c r="CJ323" s="15"/>
      <c r="CK323" s="15"/>
      <c r="CL323" s="15"/>
      <c r="CT323" s="15"/>
      <c r="CV323" s="15"/>
      <c r="CW323" s="15"/>
      <c r="CX323" s="15"/>
      <c r="DF323" s="15"/>
      <c r="DH323" s="15"/>
      <c r="DI323" s="15"/>
      <c r="DJ323" s="15"/>
      <c r="DR323" s="15"/>
      <c r="DT323" s="15"/>
      <c r="DU323" s="15"/>
      <c r="DV323" s="15"/>
      <c r="ED323" s="15"/>
      <c r="EF323" s="15"/>
      <c r="EG323" s="15"/>
      <c r="EH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  <c r="IN323" s="64"/>
      <c r="IO323" s="64"/>
      <c r="IP323" s="64"/>
      <c r="IQ323" s="64"/>
      <c r="IR323" s="64"/>
      <c r="IS323" s="64"/>
      <c r="IT323" s="64"/>
      <c r="IU323" s="64"/>
      <c r="IV323" s="64"/>
      <c r="IW323" s="64"/>
      <c r="IX323" s="64"/>
      <c r="IY323" s="64"/>
      <c r="IZ323" s="64"/>
      <c r="JA323" s="64"/>
      <c r="JB323" s="64"/>
      <c r="JC323" s="64"/>
      <c r="JD323" s="64"/>
      <c r="JE323" s="64"/>
      <c r="JF323" s="64"/>
      <c r="JG323" s="64"/>
      <c r="JH323" s="64"/>
      <c r="JI323" s="64"/>
      <c r="JJ323" s="64"/>
      <c r="JK323" s="64"/>
      <c r="JL323" s="64"/>
      <c r="JM323" s="64"/>
      <c r="JN323" s="64"/>
      <c r="JO323" s="64"/>
      <c r="JP323" s="64"/>
      <c r="JQ323" s="64"/>
      <c r="JR323" s="64"/>
      <c r="JS323" s="64"/>
      <c r="JT323" s="64"/>
      <c r="JU323" s="64"/>
      <c r="JV323" s="64"/>
      <c r="JW323" s="64"/>
      <c r="JX323" s="64"/>
      <c r="JY323" s="64"/>
      <c r="JZ323" s="64"/>
      <c r="KA323" s="64"/>
      <c r="KB323" s="64"/>
      <c r="KC323" s="64"/>
      <c r="KD323" s="64"/>
      <c r="KE323" s="64"/>
      <c r="KF323" s="64"/>
      <c r="KG323" s="64"/>
      <c r="KH323" s="64"/>
      <c r="KI323" s="64"/>
      <c r="KJ323" s="64"/>
      <c r="KK323" s="64"/>
      <c r="KL323" s="64"/>
      <c r="KM323" s="64"/>
    </row>
    <row r="324" spans="2:299" ht="12.75" customHeight="1">
      <c r="B324" s="15"/>
      <c r="D324" s="15"/>
      <c r="E324" s="15"/>
      <c r="F324" s="15"/>
      <c r="N324" s="15"/>
      <c r="P324" s="15"/>
      <c r="Q324" s="15"/>
      <c r="R324" s="15"/>
      <c r="Z324" s="15"/>
      <c r="AB324" s="15"/>
      <c r="AC324" s="15"/>
      <c r="AD324" s="15"/>
      <c r="AL324" s="15"/>
      <c r="AN324" s="15"/>
      <c r="AO324" s="15"/>
      <c r="AP324" s="15"/>
      <c r="AX324" s="15"/>
      <c r="AZ324" s="15"/>
      <c r="BA324" s="15"/>
      <c r="BB324" s="15"/>
      <c r="BJ324" s="15"/>
      <c r="BL324" s="15"/>
      <c r="BM324" s="15"/>
      <c r="BN324" s="15"/>
      <c r="BV324" s="15"/>
      <c r="BX324" s="15"/>
      <c r="BY324" s="15"/>
      <c r="BZ324" s="15"/>
      <c r="CH324" s="15"/>
      <c r="CJ324" s="15"/>
      <c r="CK324" s="15"/>
      <c r="CL324" s="15"/>
      <c r="CT324" s="15"/>
      <c r="CV324" s="15"/>
      <c r="CW324" s="15"/>
      <c r="CX324" s="15"/>
      <c r="DF324" s="15"/>
      <c r="DH324" s="15"/>
      <c r="DI324" s="15"/>
      <c r="DJ324" s="15"/>
      <c r="DR324" s="15"/>
      <c r="DT324" s="15"/>
      <c r="DU324" s="15"/>
      <c r="DV324" s="15"/>
      <c r="ED324" s="15"/>
      <c r="EF324" s="15"/>
      <c r="EG324" s="15"/>
      <c r="EH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  <c r="IN324" s="64"/>
      <c r="IO324" s="64"/>
      <c r="IP324" s="64"/>
      <c r="IQ324" s="64"/>
      <c r="IR324" s="64"/>
      <c r="IS324" s="64"/>
      <c r="IT324" s="64"/>
      <c r="IU324" s="64"/>
      <c r="IV324" s="64"/>
      <c r="IW324" s="64"/>
      <c r="IX324" s="64"/>
      <c r="IY324" s="64"/>
      <c r="IZ324" s="64"/>
      <c r="JA324" s="64"/>
      <c r="JB324" s="64"/>
      <c r="JC324" s="64"/>
      <c r="JD324" s="64"/>
      <c r="JE324" s="64"/>
      <c r="JF324" s="64"/>
      <c r="JG324" s="64"/>
      <c r="JH324" s="64"/>
      <c r="JI324" s="64"/>
      <c r="JJ324" s="64"/>
      <c r="JK324" s="64"/>
      <c r="JL324" s="64"/>
      <c r="JM324" s="64"/>
      <c r="JN324" s="64"/>
      <c r="JO324" s="64"/>
      <c r="JP324" s="64"/>
      <c r="JQ324" s="64"/>
      <c r="JR324" s="64"/>
      <c r="JS324" s="64"/>
      <c r="JT324" s="64"/>
      <c r="JU324" s="64"/>
      <c r="JV324" s="64"/>
      <c r="JW324" s="64"/>
      <c r="JX324" s="64"/>
      <c r="JY324" s="64"/>
      <c r="JZ324" s="64"/>
      <c r="KA324" s="64"/>
      <c r="KB324" s="64"/>
      <c r="KC324" s="64"/>
      <c r="KD324" s="64"/>
      <c r="KE324" s="64"/>
      <c r="KF324" s="64"/>
      <c r="KG324" s="64"/>
      <c r="KH324" s="64"/>
      <c r="KI324" s="64"/>
      <c r="KJ324" s="64"/>
      <c r="KK324" s="64"/>
      <c r="KL324" s="64"/>
      <c r="KM324" s="64"/>
    </row>
    <row r="325" spans="2:299" ht="12.75" customHeight="1">
      <c r="B325" s="15"/>
      <c r="D325" s="15"/>
      <c r="E325" s="15"/>
      <c r="F325" s="15"/>
      <c r="N325" s="15"/>
      <c r="P325" s="15"/>
      <c r="Q325" s="15"/>
      <c r="R325" s="15"/>
      <c r="Z325" s="15"/>
      <c r="AB325" s="15"/>
      <c r="AC325" s="15"/>
      <c r="AD325" s="15"/>
      <c r="AL325" s="15"/>
      <c r="AN325" s="15"/>
      <c r="AO325" s="15"/>
      <c r="AP325" s="15"/>
      <c r="AX325" s="15"/>
      <c r="AZ325" s="15"/>
      <c r="BA325" s="15"/>
      <c r="BB325" s="15"/>
      <c r="BJ325" s="15"/>
      <c r="BL325" s="15"/>
      <c r="BM325" s="15"/>
      <c r="BN325" s="15"/>
      <c r="BV325" s="15"/>
      <c r="BX325" s="15"/>
      <c r="BY325" s="15"/>
      <c r="BZ325" s="15"/>
      <c r="CH325" s="15"/>
      <c r="CJ325" s="15"/>
      <c r="CK325" s="15"/>
      <c r="CL325" s="15"/>
      <c r="CT325" s="15"/>
      <c r="CV325" s="15"/>
      <c r="CW325" s="15"/>
      <c r="CX325" s="15"/>
      <c r="DF325" s="15"/>
      <c r="DH325" s="15"/>
      <c r="DI325" s="15"/>
      <c r="DJ325" s="15"/>
      <c r="DR325" s="15"/>
      <c r="DT325" s="15"/>
      <c r="DU325" s="15"/>
      <c r="DV325" s="15"/>
      <c r="ED325" s="15"/>
      <c r="EF325" s="15"/>
      <c r="EG325" s="15"/>
      <c r="EH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  <c r="IN325" s="64"/>
      <c r="IO325" s="64"/>
      <c r="IP325" s="64"/>
      <c r="IQ325" s="64"/>
      <c r="IR325" s="64"/>
      <c r="IS325" s="64"/>
      <c r="IT325" s="64"/>
      <c r="IU325" s="64"/>
      <c r="IV325" s="64"/>
      <c r="IW325" s="64"/>
      <c r="IX325" s="64"/>
      <c r="IY325" s="64"/>
      <c r="IZ325" s="64"/>
      <c r="JA325" s="64"/>
      <c r="JB325" s="64"/>
      <c r="JC325" s="64"/>
      <c r="JD325" s="64"/>
      <c r="JE325" s="64"/>
      <c r="JF325" s="64"/>
      <c r="JG325" s="64"/>
      <c r="JH325" s="64"/>
      <c r="JI325" s="64"/>
      <c r="JJ325" s="64"/>
      <c r="JK325" s="64"/>
      <c r="JL325" s="64"/>
      <c r="JM325" s="64"/>
      <c r="JN325" s="64"/>
      <c r="JO325" s="64"/>
      <c r="JP325" s="64"/>
      <c r="JQ325" s="64"/>
      <c r="JR325" s="64"/>
      <c r="JS325" s="64"/>
      <c r="JT325" s="64"/>
      <c r="JU325" s="64"/>
      <c r="JV325" s="64"/>
      <c r="JW325" s="64"/>
      <c r="JX325" s="64"/>
      <c r="JY325" s="64"/>
      <c r="JZ325" s="64"/>
      <c r="KA325" s="64"/>
      <c r="KB325" s="64"/>
      <c r="KC325" s="64"/>
      <c r="KD325" s="64"/>
      <c r="KE325" s="64"/>
      <c r="KF325" s="64"/>
      <c r="KG325" s="64"/>
      <c r="KH325" s="64"/>
      <c r="KI325" s="64"/>
      <c r="KJ325" s="64"/>
      <c r="KK325" s="64"/>
      <c r="KL325" s="64"/>
      <c r="KM325" s="64"/>
    </row>
    <row r="326" spans="2:299" ht="12.75" customHeight="1">
      <c r="B326" s="15"/>
      <c r="D326" s="15"/>
      <c r="E326" s="15"/>
      <c r="F326" s="15"/>
      <c r="N326" s="15"/>
      <c r="P326" s="15"/>
      <c r="Q326" s="15"/>
      <c r="R326" s="15"/>
      <c r="Z326" s="15"/>
      <c r="AB326" s="15"/>
      <c r="AC326" s="15"/>
      <c r="AD326" s="15"/>
      <c r="AL326" s="15"/>
      <c r="AN326" s="15"/>
      <c r="AO326" s="15"/>
      <c r="AP326" s="15"/>
      <c r="AX326" s="15"/>
      <c r="AZ326" s="15"/>
      <c r="BA326" s="15"/>
      <c r="BB326" s="15"/>
      <c r="BJ326" s="15"/>
      <c r="BL326" s="15"/>
      <c r="BM326" s="15"/>
      <c r="BN326" s="15"/>
      <c r="BV326" s="15"/>
      <c r="BX326" s="15"/>
      <c r="BY326" s="15"/>
      <c r="BZ326" s="15"/>
      <c r="CH326" s="15"/>
      <c r="CJ326" s="15"/>
      <c r="CK326" s="15"/>
      <c r="CL326" s="15"/>
      <c r="CT326" s="15"/>
      <c r="CV326" s="15"/>
      <c r="CW326" s="15"/>
      <c r="CX326" s="15"/>
      <c r="DF326" s="15"/>
      <c r="DH326" s="15"/>
      <c r="DI326" s="15"/>
      <c r="DJ326" s="15"/>
      <c r="DR326" s="15"/>
      <c r="DT326" s="15"/>
      <c r="DU326" s="15"/>
      <c r="DV326" s="15"/>
      <c r="ED326" s="15"/>
      <c r="EF326" s="15"/>
      <c r="EG326" s="15"/>
      <c r="EH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  <c r="IN326" s="64"/>
      <c r="IO326" s="64"/>
      <c r="IP326" s="64"/>
      <c r="IQ326" s="64"/>
      <c r="IR326" s="64"/>
      <c r="IS326" s="64"/>
      <c r="IT326" s="64"/>
      <c r="IU326" s="64"/>
      <c r="IV326" s="64"/>
      <c r="IW326" s="64"/>
      <c r="IX326" s="64"/>
      <c r="IY326" s="64"/>
      <c r="IZ326" s="64"/>
      <c r="JA326" s="64"/>
      <c r="JB326" s="64"/>
      <c r="JC326" s="64"/>
      <c r="JD326" s="64"/>
      <c r="JE326" s="64"/>
      <c r="JF326" s="64"/>
      <c r="JG326" s="64"/>
      <c r="JH326" s="64"/>
      <c r="JI326" s="64"/>
      <c r="JJ326" s="64"/>
      <c r="JK326" s="64"/>
      <c r="JL326" s="64"/>
      <c r="JM326" s="64"/>
      <c r="JN326" s="64"/>
      <c r="JO326" s="64"/>
      <c r="JP326" s="64"/>
      <c r="JQ326" s="64"/>
      <c r="JR326" s="64"/>
      <c r="JS326" s="64"/>
      <c r="JT326" s="64"/>
      <c r="JU326" s="64"/>
      <c r="JV326" s="64"/>
      <c r="JW326" s="64"/>
      <c r="JX326" s="64"/>
      <c r="JY326" s="64"/>
      <c r="JZ326" s="64"/>
      <c r="KA326" s="64"/>
      <c r="KB326" s="64"/>
      <c r="KC326" s="64"/>
      <c r="KD326" s="64"/>
      <c r="KE326" s="64"/>
      <c r="KF326" s="64"/>
      <c r="KG326" s="64"/>
      <c r="KH326" s="64"/>
      <c r="KI326" s="64"/>
      <c r="KJ326" s="64"/>
      <c r="KK326" s="64"/>
      <c r="KL326" s="64"/>
      <c r="KM326" s="64"/>
    </row>
    <row r="327" spans="2:299" ht="12.75" customHeight="1">
      <c r="B327" s="15"/>
      <c r="D327" s="15"/>
      <c r="E327" s="15"/>
      <c r="F327" s="15"/>
      <c r="N327" s="15"/>
      <c r="P327" s="15"/>
      <c r="Q327" s="15"/>
      <c r="R327" s="15"/>
      <c r="Z327" s="15"/>
      <c r="AB327" s="15"/>
      <c r="AC327" s="15"/>
      <c r="AD327" s="15"/>
      <c r="AL327" s="15"/>
      <c r="AN327" s="15"/>
      <c r="AO327" s="15"/>
      <c r="AP327" s="15"/>
      <c r="AX327" s="15"/>
      <c r="AZ327" s="15"/>
      <c r="BA327" s="15"/>
      <c r="BB327" s="15"/>
      <c r="BJ327" s="15"/>
      <c r="BL327" s="15"/>
      <c r="BM327" s="15"/>
      <c r="BN327" s="15"/>
      <c r="BV327" s="15"/>
      <c r="BX327" s="15"/>
      <c r="BY327" s="15"/>
      <c r="BZ327" s="15"/>
      <c r="CH327" s="15"/>
      <c r="CJ327" s="15"/>
      <c r="CK327" s="15"/>
      <c r="CL327" s="15"/>
      <c r="CT327" s="15"/>
      <c r="CV327" s="15"/>
      <c r="CW327" s="15"/>
      <c r="CX327" s="15"/>
      <c r="DF327" s="15"/>
      <c r="DH327" s="15"/>
      <c r="DI327" s="15"/>
      <c r="DJ327" s="15"/>
      <c r="DR327" s="15"/>
      <c r="DT327" s="15"/>
      <c r="DU327" s="15"/>
      <c r="DV327" s="15"/>
      <c r="ED327" s="15"/>
      <c r="EF327" s="15"/>
      <c r="EG327" s="15"/>
      <c r="EH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  <c r="IN327" s="64"/>
      <c r="IO327" s="64"/>
      <c r="IP327" s="64"/>
      <c r="IQ327" s="64"/>
      <c r="IR327" s="64"/>
      <c r="IS327" s="64"/>
      <c r="IT327" s="64"/>
      <c r="IU327" s="64"/>
      <c r="IV327" s="64"/>
      <c r="IW327" s="64"/>
      <c r="IX327" s="64"/>
      <c r="IY327" s="64"/>
      <c r="IZ327" s="64"/>
      <c r="JA327" s="64"/>
      <c r="JB327" s="64"/>
      <c r="JC327" s="64"/>
      <c r="JD327" s="64"/>
      <c r="JE327" s="64"/>
      <c r="JF327" s="64"/>
      <c r="JG327" s="64"/>
      <c r="JH327" s="64"/>
      <c r="JI327" s="64"/>
      <c r="JJ327" s="64"/>
      <c r="JK327" s="64"/>
      <c r="JL327" s="64"/>
      <c r="JM327" s="64"/>
      <c r="JN327" s="64"/>
      <c r="JO327" s="64"/>
      <c r="JP327" s="64"/>
      <c r="JQ327" s="64"/>
      <c r="JR327" s="64"/>
      <c r="JS327" s="64"/>
      <c r="JT327" s="64"/>
      <c r="JU327" s="64"/>
      <c r="JV327" s="64"/>
      <c r="JW327" s="64"/>
      <c r="JX327" s="64"/>
      <c r="JY327" s="64"/>
      <c r="JZ327" s="64"/>
      <c r="KA327" s="64"/>
      <c r="KB327" s="64"/>
      <c r="KC327" s="64"/>
      <c r="KD327" s="64"/>
      <c r="KE327" s="64"/>
      <c r="KF327" s="64"/>
      <c r="KG327" s="64"/>
      <c r="KH327" s="64"/>
      <c r="KI327" s="64"/>
      <c r="KJ327" s="64"/>
      <c r="KK327" s="64"/>
      <c r="KL327" s="64"/>
      <c r="KM327" s="64"/>
    </row>
    <row r="328" spans="2:299" ht="12.75" customHeight="1">
      <c r="B328" s="15"/>
      <c r="D328" s="15"/>
      <c r="E328" s="15"/>
      <c r="F328" s="15"/>
      <c r="N328" s="15"/>
      <c r="P328" s="15"/>
      <c r="Q328" s="15"/>
      <c r="R328" s="15"/>
      <c r="Z328" s="15"/>
      <c r="AB328" s="15"/>
      <c r="AC328" s="15"/>
      <c r="AD328" s="15"/>
      <c r="AL328" s="15"/>
      <c r="AN328" s="15"/>
      <c r="AO328" s="15"/>
      <c r="AP328" s="15"/>
      <c r="AX328" s="15"/>
      <c r="AZ328" s="15"/>
      <c r="BA328" s="15"/>
      <c r="BB328" s="15"/>
      <c r="BJ328" s="15"/>
      <c r="BL328" s="15"/>
      <c r="BM328" s="15"/>
      <c r="BN328" s="15"/>
      <c r="BV328" s="15"/>
      <c r="BX328" s="15"/>
      <c r="BY328" s="15"/>
      <c r="BZ328" s="15"/>
      <c r="CH328" s="15"/>
      <c r="CJ328" s="15"/>
      <c r="CK328" s="15"/>
      <c r="CL328" s="15"/>
      <c r="CT328" s="15"/>
      <c r="CV328" s="15"/>
      <c r="CW328" s="15"/>
      <c r="CX328" s="15"/>
      <c r="DF328" s="15"/>
      <c r="DH328" s="15"/>
      <c r="DI328" s="15"/>
      <c r="DJ328" s="15"/>
      <c r="DR328" s="15"/>
      <c r="DT328" s="15"/>
      <c r="DU328" s="15"/>
      <c r="DV328" s="15"/>
      <c r="ED328" s="15"/>
      <c r="EF328" s="15"/>
      <c r="EG328" s="15"/>
      <c r="EH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  <c r="IN328" s="64"/>
      <c r="IO328" s="64"/>
      <c r="IP328" s="64"/>
      <c r="IQ328" s="64"/>
      <c r="IR328" s="64"/>
      <c r="IS328" s="64"/>
      <c r="IT328" s="64"/>
      <c r="IU328" s="64"/>
      <c r="IV328" s="64"/>
      <c r="IW328" s="64"/>
      <c r="IX328" s="64"/>
      <c r="IY328" s="64"/>
      <c r="IZ328" s="64"/>
      <c r="JA328" s="64"/>
      <c r="JB328" s="64"/>
      <c r="JC328" s="64"/>
      <c r="JD328" s="64"/>
      <c r="JE328" s="64"/>
      <c r="JF328" s="64"/>
      <c r="JG328" s="64"/>
      <c r="JH328" s="64"/>
      <c r="JI328" s="64"/>
      <c r="JJ328" s="64"/>
      <c r="JK328" s="64"/>
      <c r="JL328" s="64"/>
      <c r="JM328" s="64"/>
      <c r="JN328" s="64"/>
      <c r="JO328" s="64"/>
      <c r="JP328" s="64"/>
      <c r="JQ328" s="64"/>
      <c r="JR328" s="64"/>
      <c r="JS328" s="64"/>
      <c r="JT328" s="64"/>
      <c r="JU328" s="64"/>
      <c r="JV328" s="64"/>
      <c r="JW328" s="64"/>
      <c r="JX328" s="64"/>
      <c r="JY328" s="64"/>
      <c r="JZ328" s="64"/>
      <c r="KA328" s="64"/>
      <c r="KB328" s="64"/>
      <c r="KC328" s="64"/>
      <c r="KD328" s="64"/>
      <c r="KE328" s="64"/>
      <c r="KF328" s="64"/>
      <c r="KG328" s="64"/>
      <c r="KH328" s="64"/>
      <c r="KI328" s="64"/>
      <c r="KJ328" s="64"/>
      <c r="KK328" s="64"/>
      <c r="KL328" s="64"/>
      <c r="KM328" s="64"/>
    </row>
    <row r="329" spans="2:299" ht="12.75" customHeight="1">
      <c r="B329" s="15"/>
      <c r="D329" s="15"/>
      <c r="E329" s="15"/>
      <c r="F329" s="15"/>
      <c r="N329" s="15"/>
      <c r="P329" s="15"/>
      <c r="Q329" s="15"/>
      <c r="R329" s="15"/>
      <c r="Z329" s="15"/>
      <c r="AB329" s="15"/>
      <c r="AC329" s="15"/>
      <c r="AD329" s="15"/>
      <c r="AL329" s="15"/>
      <c r="AN329" s="15"/>
      <c r="AO329" s="15"/>
      <c r="AP329" s="15"/>
      <c r="AX329" s="15"/>
      <c r="AZ329" s="15"/>
      <c r="BA329" s="15"/>
      <c r="BB329" s="15"/>
      <c r="BJ329" s="15"/>
      <c r="BL329" s="15"/>
      <c r="BM329" s="15"/>
      <c r="BN329" s="15"/>
      <c r="BV329" s="15"/>
      <c r="BX329" s="15"/>
      <c r="BY329" s="15"/>
      <c r="BZ329" s="15"/>
      <c r="CH329" s="15"/>
      <c r="CJ329" s="15"/>
      <c r="CK329" s="15"/>
      <c r="CL329" s="15"/>
      <c r="CT329" s="15"/>
      <c r="CV329" s="15"/>
      <c r="CW329" s="15"/>
      <c r="CX329" s="15"/>
      <c r="DF329" s="15"/>
      <c r="DH329" s="15"/>
      <c r="DI329" s="15"/>
      <c r="DJ329" s="15"/>
      <c r="DR329" s="15"/>
      <c r="DT329" s="15"/>
      <c r="DU329" s="15"/>
      <c r="DV329" s="15"/>
      <c r="ED329" s="15"/>
      <c r="EF329" s="15"/>
      <c r="EG329" s="15"/>
      <c r="EH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  <c r="IN329" s="64"/>
      <c r="IO329" s="64"/>
      <c r="IP329" s="64"/>
      <c r="IQ329" s="64"/>
      <c r="IR329" s="64"/>
      <c r="IS329" s="64"/>
      <c r="IT329" s="64"/>
      <c r="IU329" s="64"/>
      <c r="IV329" s="64"/>
      <c r="IW329" s="64"/>
      <c r="IX329" s="64"/>
      <c r="IY329" s="64"/>
      <c r="IZ329" s="64"/>
      <c r="JA329" s="64"/>
      <c r="JB329" s="64"/>
      <c r="JC329" s="64"/>
      <c r="JD329" s="64"/>
      <c r="JE329" s="64"/>
      <c r="JF329" s="64"/>
      <c r="JG329" s="64"/>
      <c r="JH329" s="64"/>
      <c r="JI329" s="64"/>
      <c r="JJ329" s="64"/>
      <c r="JK329" s="64"/>
      <c r="JL329" s="64"/>
      <c r="JM329" s="64"/>
      <c r="JN329" s="64"/>
      <c r="JO329" s="64"/>
      <c r="JP329" s="64"/>
      <c r="JQ329" s="64"/>
      <c r="JR329" s="64"/>
      <c r="JS329" s="64"/>
      <c r="JT329" s="64"/>
      <c r="JU329" s="64"/>
      <c r="JV329" s="64"/>
      <c r="JW329" s="64"/>
      <c r="JX329" s="64"/>
      <c r="JY329" s="64"/>
      <c r="JZ329" s="64"/>
      <c r="KA329" s="64"/>
      <c r="KB329" s="64"/>
      <c r="KC329" s="64"/>
      <c r="KD329" s="64"/>
      <c r="KE329" s="64"/>
      <c r="KF329" s="64"/>
      <c r="KG329" s="64"/>
      <c r="KH329" s="64"/>
      <c r="KI329" s="64"/>
      <c r="KJ329" s="64"/>
      <c r="KK329" s="64"/>
      <c r="KL329" s="64"/>
      <c r="KM329" s="64"/>
    </row>
    <row r="330" spans="2:299" ht="12.75" customHeight="1">
      <c r="B330" s="15"/>
      <c r="D330" s="15"/>
      <c r="E330" s="15"/>
      <c r="F330" s="15"/>
      <c r="N330" s="15"/>
      <c r="P330" s="15"/>
      <c r="Q330" s="15"/>
      <c r="R330" s="15"/>
      <c r="Z330" s="15"/>
      <c r="AB330" s="15"/>
      <c r="AC330" s="15"/>
      <c r="AD330" s="15"/>
      <c r="AL330" s="15"/>
      <c r="AN330" s="15"/>
      <c r="AO330" s="15"/>
      <c r="AP330" s="15"/>
      <c r="AX330" s="15"/>
      <c r="AZ330" s="15"/>
      <c r="BA330" s="15"/>
      <c r="BB330" s="15"/>
      <c r="BJ330" s="15"/>
      <c r="BL330" s="15"/>
      <c r="BM330" s="15"/>
      <c r="BN330" s="15"/>
      <c r="BV330" s="15"/>
      <c r="BX330" s="15"/>
      <c r="BY330" s="15"/>
      <c r="BZ330" s="15"/>
      <c r="CH330" s="15"/>
      <c r="CJ330" s="15"/>
      <c r="CK330" s="15"/>
      <c r="CL330" s="15"/>
      <c r="CT330" s="15"/>
      <c r="CV330" s="15"/>
      <c r="CW330" s="15"/>
      <c r="CX330" s="15"/>
      <c r="DF330" s="15"/>
      <c r="DH330" s="15"/>
      <c r="DI330" s="15"/>
      <c r="DJ330" s="15"/>
      <c r="DR330" s="15"/>
      <c r="DT330" s="15"/>
      <c r="DU330" s="15"/>
      <c r="DV330" s="15"/>
      <c r="ED330" s="15"/>
      <c r="EF330" s="15"/>
      <c r="EG330" s="15"/>
      <c r="EH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  <c r="IN330" s="64"/>
      <c r="IO330" s="64"/>
      <c r="IP330" s="64"/>
      <c r="IQ330" s="64"/>
      <c r="IR330" s="64"/>
      <c r="IS330" s="64"/>
      <c r="IT330" s="64"/>
      <c r="IU330" s="64"/>
      <c r="IV330" s="64"/>
      <c r="IW330" s="64"/>
      <c r="IX330" s="64"/>
      <c r="IY330" s="64"/>
      <c r="IZ330" s="64"/>
      <c r="JA330" s="64"/>
      <c r="JB330" s="64"/>
      <c r="JC330" s="64"/>
      <c r="JD330" s="64"/>
      <c r="JE330" s="64"/>
      <c r="JF330" s="64"/>
      <c r="JG330" s="64"/>
      <c r="JH330" s="64"/>
      <c r="JI330" s="64"/>
      <c r="JJ330" s="64"/>
      <c r="JK330" s="64"/>
      <c r="JL330" s="64"/>
      <c r="JM330" s="64"/>
      <c r="JN330" s="64"/>
      <c r="JO330" s="64"/>
      <c r="JP330" s="64"/>
      <c r="JQ330" s="64"/>
      <c r="JR330" s="64"/>
      <c r="JS330" s="64"/>
      <c r="JT330" s="64"/>
      <c r="JU330" s="64"/>
      <c r="JV330" s="64"/>
      <c r="JW330" s="64"/>
      <c r="JX330" s="64"/>
      <c r="JY330" s="64"/>
      <c r="JZ330" s="64"/>
      <c r="KA330" s="64"/>
      <c r="KB330" s="64"/>
      <c r="KC330" s="64"/>
      <c r="KD330" s="64"/>
      <c r="KE330" s="64"/>
      <c r="KF330" s="64"/>
      <c r="KG330" s="64"/>
      <c r="KH330" s="64"/>
      <c r="KI330" s="64"/>
      <c r="KJ330" s="64"/>
      <c r="KK330" s="64"/>
      <c r="KL330" s="64"/>
      <c r="KM330" s="64"/>
    </row>
    <row r="331" spans="2:299" ht="12.75" customHeight="1">
      <c r="B331" s="15"/>
      <c r="D331" s="15"/>
      <c r="E331" s="15"/>
      <c r="F331" s="15"/>
      <c r="N331" s="15"/>
      <c r="P331" s="15"/>
      <c r="Q331" s="15"/>
      <c r="R331" s="15"/>
      <c r="Z331" s="15"/>
      <c r="AB331" s="15"/>
      <c r="AC331" s="15"/>
      <c r="AD331" s="15"/>
      <c r="AL331" s="15"/>
      <c r="AN331" s="15"/>
      <c r="AO331" s="15"/>
      <c r="AP331" s="15"/>
      <c r="AX331" s="15"/>
      <c r="AZ331" s="15"/>
      <c r="BA331" s="15"/>
      <c r="BB331" s="15"/>
      <c r="BJ331" s="15"/>
      <c r="BL331" s="15"/>
      <c r="BM331" s="15"/>
      <c r="BN331" s="15"/>
      <c r="BV331" s="15"/>
      <c r="BX331" s="15"/>
      <c r="BY331" s="15"/>
      <c r="BZ331" s="15"/>
      <c r="CH331" s="15"/>
      <c r="CJ331" s="15"/>
      <c r="CK331" s="15"/>
      <c r="CL331" s="15"/>
      <c r="CT331" s="15"/>
      <c r="CV331" s="15"/>
      <c r="CW331" s="15"/>
      <c r="CX331" s="15"/>
      <c r="DF331" s="15"/>
      <c r="DH331" s="15"/>
      <c r="DI331" s="15"/>
      <c r="DJ331" s="15"/>
      <c r="DR331" s="15"/>
      <c r="DT331" s="15"/>
      <c r="DU331" s="15"/>
      <c r="DV331" s="15"/>
      <c r="ED331" s="15"/>
      <c r="EF331" s="15"/>
      <c r="EG331" s="15"/>
      <c r="EH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  <c r="IN331" s="64"/>
      <c r="IO331" s="64"/>
      <c r="IP331" s="64"/>
      <c r="IQ331" s="64"/>
      <c r="IR331" s="64"/>
      <c r="IS331" s="64"/>
      <c r="IT331" s="64"/>
      <c r="IU331" s="64"/>
      <c r="IV331" s="64"/>
      <c r="IW331" s="64"/>
      <c r="IX331" s="64"/>
      <c r="IY331" s="64"/>
      <c r="IZ331" s="64"/>
      <c r="JA331" s="64"/>
      <c r="JB331" s="64"/>
      <c r="JC331" s="64"/>
      <c r="JD331" s="64"/>
      <c r="JE331" s="64"/>
      <c r="JF331" s="64"/>
      <c r="JG331" s="64"/>
      <c r="JH331" s="64"/>
      <c r="JI331" s="64"/>
      <c r="JJ331" s="64"/>
      <c r="JK331" s="64"/>
      <c r="JL331" s="64"/>
      <c r="JM331" s="64"/>
      <c r="JN331" s="64"/>
      <c r="JO331" s="64"/>
      <c r="JP331" s="64"/>
      <c r="JQ331" s="64"/>
      <c r="JR331" s="64"/>
      <c r="JS331" s="64"/>
      <c r="JT331" s="64"/>
      <c r="JU331" s="64"/>
      <c r="JV331" s="64"/>
      <c r="JW331" s="64"/>
      <c r="JX331" s="64"/>
      <c r="JY331" s="64"/>
      <c r="JZ331" s="64"/>
      <c r="KA331" s="64"/>
      <c r="KB331" s="64"/>
      <c r="KC331" s="64"/>
      <c r="KD331" s="64"/>
      <c r="KE331" s="64"/>
      <c r="KF331" s="64"/>
      <c r="KG331" s="64"/>
      <c r="KH331" s="64"/>
      <c r="KI331" s="64"/>
      <c r="KJ331" s="64"/>
      <c r="KK331" s="64"/>
      <c r="KL331" s="64"/>
      <c r="KM331" s="64"/>
    </row>
    <row r="332" spans="2:299" ht="12.75" customHeight="1">
      <c r="B332" s="15"/>
      <c r="D332" s="15"/>
      <c r="E332" s="15"/>
      <c r="F332" s="15"/>
      <c r="N332" s="15"/>
      <c r="P332" s="15"/>
      <c r="Q332" s="15"/>
      <c r="R332" s="15"/>
      <c r="Z332" s="15"/>
      <c r="AB332" s="15"/>
      <c r="AC332" s="15"/>
      <c r="AD332" s="15"/>
      <c r="AL332" s="15"/>
      <c r="AN332" s="15"/>
      <c r="AO332" s="15"/>
      <c r="AP332" s="15"/>
      <c r="AX332" s="15"/>
      <c r="AZ332" s="15"/>
      <c r="BA332" s="15"/>
      <c r="BB332" s="15"/>
      <c r="BJ332" s="15"/>
      <c r="BL332" s="15"/>
      <c r="BM332" s="15"/>
      <c r="BN332" s="15"/>
      <c r="BV332" s="15"/>
      <c r="BX332" s="15"/>
      <c r="BY332" s="15"/>
      <c r="BZ332" s="15"/>
      <c r="CH332" s="15"/>
      <c r="CJ332" s="15"/>
      <c r="CK332" s="15"/>
      <c r="CL332" s="15"/>
      <c r="CT332" s="15"/>
      <c r="CV332" s="15"/>
      <c r="CW332" s="15"/>
      <c r="CX332" s="15"/>
      <c r="DF332" s="15"/>
      <c r="DH332" s="15"/>
      <c r="DI332" s="15"/>
      <c r="DJ332" s="15"/>
      <c r="DR332" s="15"/>
      <c r="DT332" s="15"/>
      <c r="DU332" s="15"/>
      <c r="DV332" s="15"/>
      <c r="ED332" s="15"/>
      <c r="EF332" s="15"/>
      <c r="EG332" s="15"/>
      <c r="EH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  <c r="IN332" s="64"/>
      <c r="IO332" s="64"/>
      <c r="IP332" s="64"/>
      <c r="IQ332" s="64"/>
      <c r="IR332" s="64"/>
      <c r="IS332" s="64"/>
      <c r="IT332" s="64"/>
      <c r="IU332" s="64"/>
      <c r="IV332" s="64"/>
      <c r="IW332" s="64"/>
      <c r="IX332" s="64"/>
      <c r="IY332" s="64"/>
      <c r="IZ332" s="64"/>
      <c r="JA332" s="64"/>
      <c r="JB332" s="64"/>
      <c r="JC332" s="64"/>
      <c r="JD332" s="64"/>
      <c r="JE332" s="64"/>
      <c r="JF332" s="64"/>
      <c r="JG332" s="64"/>
      <c r="JH332" s="64"/>
      <c r="JI332" s="64"/>
      <c r="JJ332" s="64"/>
      <c r="JK332" s="64"/>
      <c r="JL332" s="64"/>
      <c r="JM332" s="64"/>
      <c r="JN332" s="64"/>
      <c r="JO332" s="64"/>
      <c r="JP332" s="64"/>
      <c r="JQ332" s="64"/>
      <c r="JR332" s="64"/>
      <c r="JS332" s="64"/>
      <c r="JT332" s="64"/>
      <c r="JU332" s="64"/>
      <c r="JV332" s="64"/>
      <c r="JW332" s="64"/>
      <c r="JX332" s="64"/>
      <c r="JY332" s="64"/>
      <c r="JZ332" s="64"/>
      <c r="KA332" s="64"/>
      <c r="KB332" s="64"/>
      <c r="KC332" s="64"/>
      <c r="KD332" s="64"/>
      <c r="KE332" s="64"/>
      <c r="KF332" s="64"/>
      <c r="KG332" s="64"/>
      <c r="KH332" s="64"/>
      <c r="KI332" s="64"/>
      <c r="KJ332" s="64"/>
      <c r="KK332" s="64"/>
      <c r="KL332" s="64"/>
      <c r="KM332" s="64"/>
    </row>
    <row r="333" spans="2:299" ht="12.75" customHeight="1">
      <c r="B333" s="15"/>
      <c r="D333" s="15"/>
      <c r="E333" s="15"/>
      <c r="F333" s="15"/>
      <c r="N333" s="15"/>
      <c r="P333" s="15"/>
      <c r="Q333" s="15"/>
      <c r="R333" s="15"/>
      <c r="Z333" s="15"/>
      <c r="AB333" s="15"/>
      <c r="AC333" s="15"/>
      <c r="AD333" s="15"/>
      <c r="AL333" s="15"/>
      <c r="AN333" s="15"/>
      <c r="AO333" s="15"/>
      <c r="AP333" s="15"/>
      <c r="AX333" s="15"/>
      <c r="AZ333" s="15"/>
      <c r="BA333" s="15"/>
      <c r="BB333" s="15"/>
      <c r="BJ333" s="15"/>
      <c r="BL333" s="15"/>
      <c r="BM333" s="15"/>
      <c r="BN333" s="15"/>
      <c r="BV333" s="15"/>
      <c r="BX333" s="15"/>
      <c r="BY333" s="15"/>
      <c r="BZ333" s="15"/>
      <c r="CH333" s="15"/>
      <c r="CJ333" s="15"/>
      <c r="CK333" s="15"/>
      <c r="CL333" s="15"/>
      <c r="CT333" s="15"/>
      <c r="CV333" s="15"/>
      <c r="CW333" s="15"/>
      <c r="CX333" s="15"/>
      <c r="DF333" s="15"/>
      <c r="DH333" s="15"/>
      <c r="DI333" s="15"/>
      <c r="DJ333" s="15"/>
      <c r="DR333" s="15"/>
      <c r="DT333" s="15"/>
      <c r="DU333" s="15"/>
      <c r="DV333" s="15"/>
      <c r="ED333" s="15"/>
      <c r="EF333" s="15"/>
      <c r="EG333" s="15"/>
      <c r="EH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  <c r="IN333" s="64"/>
      <c r="IO333" s="64"/>
      <c r="IP333" s="64"/>
      <c r="IQ333" s="64"/>
      <c r="IR333" s="64"/>
      <c r="IS333" s="64"/>
      <c r="IT333" s="64"/>
      <c r="IU333" s="64"/>
      <c r="IV333" s="64"/>
      <c r="IW333" s="64"/>
      <c r="IX333" s="64"/>
      <c r="IY333" s="64"/>
      <c r="IZ333" s="64"/>
      <c r="JA333" s="64"/>
      <c r="JB333" s="64"/>
      <c r="JC333" s="64"/>
      <c r="JD333" s="64"/>
      <c r="JE333" s="64"/>
      <c r="JF333" s="64"/>
      <c r="JG333" s="64"/>
      <c r="JH333" s="64"/>
      <c r="JI333" s="64"/>
      <c r="JJ333" s="64"/>
      <c r="JK333" s="64"/>
      <c r="JL333" s="64"/>
      <c r="JM333" s="64"/>
      <c r="JN333" s="64"/>
      <c r="JO333" s="64"/>
      <c r="JP333" s="64"/>
      <c r="JQ333" s="64"/>
      <c r="JR333" s="64"/>
      <c r="JS333" s="64"/>
      <c r="JT333" s="64"/>
      <c r="JU333" s="64"/>
      <c r="JV333" s="64"/>
      <c r="JW333" s="64"/>
      <c r="JX333" s="64"/>
      <c r="JY333" s="64"/>
      <c r="JZ333" s="64"/>
      <c r="KA333" s="64"/>
      <c r="KB333" s="64"/>
      <c r="KC333" s="64"/>
      <c r="KD333" s="64"/>
      <c r="KE333" s="64"/>
      <c r="KF333" s="64"/>
      <c r="KG333" s="64"/>
      <c r="KH333" s="64"/>
      <c r="KI333" s="64"/>
      <c r="KJ333" s="64"/>
      <c r="KK333" s="64"/>
      <c r="KL333" s="64"/>
      <c r="KM333" s="64"/>
    </row>
    <row r="334" spans="2:299" ht="12.75" customHeight="1">
      <c r="B334" s="15"/>
      <c r="D334" s="15"/>
      <c r="E334" s="15"/>
      <c r="F334" s="15"/>
      <c r="N334" s="15"/>
      <c r="P334" s="15"/>
      <c r="Q334" s="15"/>
      <c r="R334" s="15"/>
      <c r="Z334" s="15"/>
      <c r="AB334" s="15"/>
      <c r="AC334" s="15"/>
      <c r="AD334" s="15"/>
      <c r="AL334" s="15"/>
      <c r="AN334" s="15"/>
      <c r="AO334" s="15"/>
      <c r="AP334" s="15"/>
      <c r="AX334" s="15"/>
      <c r="AZ334" s="15"/>
      <c r="BA334" s="15"/>
      <c r="BB334" s="15"/>
      <c r="BJ334" s="15"/>
      <c r="BL334" s="15"/>
      <c r="BM334" s="15"/>
      <c r="BN334" s="15"/>
      <c r="BV334" s="15"/>
      <c r="BX334" s="15"/>
      <c r="BY334" s="15"/>
      <c r="BZ334" s="15"/>
      <c r="CH334" s="15"/>
      <c r="CJ334" s="15"/>
      <c r="CK334" s="15"/>
      <c r="CL334" s="15"/>
      <c r="CT334" s="15"/>
      <c r="CV334" s="15"/>
      <c r="CW334" s="15"/>
      <c r="CX334" s="15"/>
      <c r="DF334" s="15"/>
      <c r="DH334" s="15"/>
      <c r="DI334" s="15"/>
      <c r="DJ334" s="15"/>
      <c r="DR334" s="15"/>
      <c r="DT334" s="15"/>
      <c r="DU334" s="15"/>
      <c r="DV334" s="15"/>
      <c r="ED334" s="15"/>
      <c r="EF334" s="15"/>
      <c r="EG334" s="15"/>
      <c r="EH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  <c r="IN334" s="64"/>
      <c r="IO334" s="64"/>
      <c r="IP334" s="64"/>
      <c r="IQ334" s="64"/>
      <c r="IR334" s="64"/>
      <c r="IS334" s="64"/>
      <c r="IT334" s="64"/>
      <c r="IU334" s="64"/>
      <c r="IV334" s="64"/>
      <c r="IW334" s="64"/>
      <c r="IX334" s="64"/>
      <c r="IY334" s="64"/>
      <c r="IZ334" s="64"/>
      <c r="JA334" s="64"/>
      <c r="JB334" s="64"/>
      <c r="JC334" s="64"/>
      <c r="JD334" s="64"/>
      <c r="JE334" s="64"/>
      <c r="JF334" s="64"/>
      <c r="JG334" s="64"/>
      <c r="JH334" s="64"/>
      <c r="JI334" s="64"/>
      <c r="JJ334" s="64"/>
      <c r="JK334" s="64"/>
      <c r="JL334" s="64"/>
      <c r="JM334" s="64"/>
      <c r="JN334" s="64"/>
      <c r="JO334" s="64"/>
      <c r="JP334" s="64"/>
      <c r="JQ334" s="64"/>
      <c r="JR334" s="64"/>
      <c r="JS334" s="64"/>
      <c r="JT334" s="64"/>
      <c r="JU334" s="64"/>
      <c r="JV334" s="64"/>
      <c r="JW334" s="64"/>
      <c r="JX334" s="64"/>
      <c r="JY334" s="64"/>
      <c r="JZ334" s="64"/>
      <c r="KA334" s="64"/>
      <c r="KB334" s="64"/>
      <c r="KC334" s="64"/>
      <c r="KD334" s="64"/>
      <c r="KE334" s="64"/>
      <c r="KF334" s="64"/>
      <c r="KG334" s="64"/>
      <c r="KH334" s="64"/>
      <c r="KI334" s="64"/>
      <c r="KJ334" s="64"/>
      <c r="KK334" s="64"/>
      <c r="KL334" s="64"/>
      <c r="KM334" s="64"/>
    </row>
    <row r="335" spans="2:299" ht="12.75" customHeight="1">
      <c r="B335" s="15"/>
      <c r="D335" s="15"/>
      <c r="E335" s="15"/>
      <c r="F335" s="15"/>
      <c r="N335" s="15"/>
      <c r="P335" s="15"/>
      <c r="Q335" s="15"/>
      <c r="R335" s="15"/>
      <c r="Z335" s="15"/>
      <c r="AB335" s="15"/>
      <c r="AC335" s="15"/>
      <c r="AD335" s="15"/>
      <c r="AL335" s="15"/>
      <c r="AN335" s="15"/>
      <c r="AO335" s="15"/>
      <c r="AP335" s="15"/>
      <c r="AX335" s="15"/>
      <c r="AZ335" s="15"/>
      <c r="BA335" s="15"/>
      <c r="BB335" s="15"/>
      <c r="BJ335" s="15"/>
      <c r="BL335" s="15"/>
      <c r="BM335" s="15"/>
      <c r="BN335" s="15"/>
      <c r="BV335" s="15"/>
      <c r="BX335" s="15"/>
      <c r="BY335" s="15"/>
      <c r="BZ335" s="15"/>
      <c r="CH335" s="15"/>
      <c r="CJ335" s="15"/>
      <c r="CK335" s="15"/>
      <c r="CL335" s="15"/>
      <c r="CT335" s="15"/>
      <c r="CV335" s="15"/>
      <c r="CW335" s="15"/>
      <c r="CX335" s="15"/>
      <c r="DF335" s="15"/>
      <c r="DH335" s="15"/>
      <c r="DI335" s="15"/>
      <c r="DJ335" s="15"/>
      <c r="DR335" s="15"/>
      <c r="DT335" s="15"/>
      <c r="DU335" s="15"/>
      <c r="DV335" s="15"/>
      <c r="ED335" s="15"/>
      <c r="EF335" s="15"/>
      <c r="EG335" s="15"/>
      <c r="EH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  <c r="IN335" s="64"/>
      <c r="IO335" s="64"/>
      <c r="IP335" s="64"/>
      <c r="IQ335" s="64"/>
      <c r="IR335" s="64"/>
      <c r="IS335" s="64"/>
      <c r="IT335" s="64"/>
      <c r="IU335" s="64"/>
      <c r="IV335" s="64"/>
      <c r="IW335" s="64"/>
      <c r="IX335" s="64"/>
      <c r="IY335" s="64"/>
      <c r="IZ335" s="64"/>
      <c r="JA335" s="64"/>
      <c r="JB335" s="64"/>
      <c r="JC335" s="64"/>
      <c r="JD335" s="64"/>
      <c r="JE335" s="64"/>
      <c r="JF335" s="64"/>
      <c r="JG335" s="64"/>
      <c r="JH335" s="64"/>
      <c r="JI335" s="64"/>
      <c r="JJ335" s="64"/>
      <c r="JK335" s="64"/>
      <c r="JL335" s="64"/>
      <c r="JM335" s="64"/>
      <c r="JN335" s="64"/>
      <c r="JO335" s="64"/>
      <c r="JP335" s="64"/>
      <c r="JQ335" s="64"/>
      <c r="JR335" s="64"/>
      <c r="JS335" s="64"/>
      <c r="JT335" s="64"/>
      <c r="JU335" s="64"/>
      <c r="JV335" s="64"/>
      <c r="JW335" s="64"/>
      <c r="JX335" s="64"/>
      <c r="JY335" s="64"/>
      <c r="JZ335" s="64"/>
      <c r="KA335" s="64"/>
      <c r="KB335" s="64"/>
      <c r="KC335" s="64"/>
      <c r="KD335" s="64"/>
      <c r="KE335" s="64"/>
      <c r="KF335" s="64"/>
      <c r="KG335" s="64"/>
      <c r="KH335" s="64"/>
      <c r="KI335" s="64"/>
      <c r="KJ335" s="64"/>
      <c r="KK335" s="64"/>
      <c r="KL335" s="64"/>
      <c r="KM335" s="64"/>
    </row>
    <row r="336" spans="2:299" ht="12.75" customHeight="1">
      <c r="B336" s="15"/>
      <c r="D336" s="15"/>
      <c r="E336" s="15"/>
      <c r="F336" s="15"/>
      <c r="N336" s="15"/>
      <c r="P336" s="15"/>
      <c r="Q336" s="15"/>
      <c r="R336" s="15"/>
      <c r="Z336" s="15"/>
      <c r="AB336" s="15"/>
      <c r="AC336" s="15"/>
      <c r="AD336" s="15"/>
      <c r="AL336" s="15"/>
      <c r="AN336" s="15"/>
      <c r="AO336" s="15"/>
      <c r="AP336" s="15"/>
      <c r="AX336" s="15"/>
      <c r="AZ336" s="15"/>
      <c r="BA336" s="15"/>
      <c r="BB336" s="15"/>
      <c r="BJ336" s="15"/>
      <c r="BL336" s="15"/>
      <c r="BM336" s="15"/>
      <c r="BN336" s="15"/>
      <c r="BV336" s="15"/>
      <c r="BX336" s="15"/>
      <c r="BY336" s="15"/>
      <c r="BZ336" s="15"/>
      <c r="CH336" s="15"/>
      <c r="CJ336" s="15"/>
      <c r="CK336" s="15"/>
      <c r="CL336" s="15"/>
      <c r="CT336" s="15"/>
      <c r="CV336" s="15"/>
      <c r="CW336" s="15"/>
      <c r="CX336" s="15"/>
      <c r="DF336" s="15"/>
      <c r="DH336" s="15"/>
      <c r="DI336" s="15"/>
      <c r="DJ336" s="15"/>
      <c r="DR336" s="15"/>
      <c r="DT336" s="15"/>
      <c r="DU336" s="15"/>
      <c r="DV336" s="15"/>
      <c r="ED336" s="15"/>
      <c r="EF336" s="15"/>
      <c r="EG336" s="15"/>
      <c r="EH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  <c r="IN336" s="64"/>
      <c r="IO336" s="64"/>
      <c r="IP336" s="64"/>
      <c r="IQ336" s="64"/>
      <c r="IR336" s="64"/>
      <c r="IS336" s="64"/>
      <c r="IT336" s="64"/>
      <c r="IU336" s="64"/>
      <c r="IV336" s="64"/>
      <c r="IW336" s="64"/>
      <c r="IX336" s="64"/>
      <c r="IY336" s="64"/>
      <c r="IZ336" s="64"/>
      <c r="JA336" s="64"/>
      <c r="JB336" s="64"/>
      <c r="JC336" s="64"/>
      <c r="JD336" s="64"/>
      <c r="JE336" s="64"/>
      <c r="JF336" s="64"/>
      <c r="JG336" s="64"/>
      <c r="JH336" s="64"/>
      <c r="JI336" s="64"/>
      <c r="JJ336" s="64"/>
      <c r="JK336" s="64"/>
      <c r="JL336" s="64"/>
      <c r="JM336" s="64"/>
      <c r="JN336" s="64"/>
      <c r="JO336" s="64"/>
      <c r="JP336" s="64"/>
      <c r="JQ336" s="64"/>
      <c r="JR336" s="64"/>
      <c r="JS336" s="64"/>
      <c r="JT336" s="64"/>
      <c r="JU336" s="64"/>
      <c r="JV336" s="64"/>
      <c r="JW336" s="64"/>
      <c r="JX336" s="64"/>
      <c r="JY336" s="64"/>
      <c r="JZ336" s="64"/>
      <c r="KA336" s="64"/>
      <c r="KB336" s="64"/>
      <c r="KC336" s="64"/>
      <c r="KD336" s="64"/>
      <c r="KE336" s="64"/>
      <c r="KF336" s="64"/>
      <c r="KG336" s="64"/>
      <c r="KH336" s="64"/>
      <c r="KI336" s="64"/>
      <c r="KJ336" s="64"/>
      <c r="KK336" s="64"/>
      <c r="KL336" s="64"/>
      <c r="KM336" s="64"/>
    </row>
    <row r="337" spans="2:299" ht="12.75" customHeight="1">
      <c r="B337" s="15"/>
      <c r="D337" s="15"/>
      <c r="E337" s="15"/>
      <c r="F337" s="15"/>
      <c r="N337" s="15"/>
      <c r="P337" s="15"/>
      <c r="Q337" s="15"/>
      <c r="R337" s="15"/>
      <c r="Z337" s="15"/>
      <c r="AB337" s="15"/>
      <c r="AC337" s="15"/>
      <c r="AD337" s="15"/>
      <c r="AL337" s="15"/>
      <c r="AN337" s="15"/>
      <c r="AO337" s="15"/>
      <c r="AP337" s="15"/>
      <c r="AX337" s="15"/>
      <c r="AZ337" s="15"/>
      <c r="BA337" s="15"/>
      <c r="BB337" s="15"/>
      <c r="BJ337" s="15"/>
      <c r="BL337" s="15"/>
      <c r="BM337" s="15"/>
      <c r="BN337" s="15"/>
      <c r="BV337" s="15"/>
      <c r="BX337" s="15"/>
      <c r="BY337" s="15"/>
      <c r="BZ337" s="15"/>
      <c r="CH337" s="15"/>
      <c r="CJ337" s="15"/>
      <c r="CK337" s="15"/>
      <c r="CL337" s="15"/>
      <c r="CT337" s="15"/>
      <c r="CV337" s="15"/>
      <c r="CW337" s="15"/>
      <c r="CX337" s="15"/>
      <c r="DF337" s="15"/>
      <c r="DH337" s="15"/>
      <c r="DI337" s="15"/>
      <c r="DJ337" s="15"/>
      <c r="DR337" s="15"/>
      <c r="DT337" s="15"/>
      <c r="DU337" s="15"/>
      <c r="DV337" s="15"/>
      <c r="ED337" s="15"/>
      <c r="EF337" s="15"/>
      <c r="EG337" s="15"/>
      <c r="EH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  <c r="IN337" s="64"/>
      <c r="IO337" s="64"/>
      <c r="IP337" s="64"/>
      <c r="IQ337" s="64"/>
      <c r="IR337" s="64"/>
      <c r="IS337" s="64"/>
      <c r="IT337" s="64"/>
      <c r="IU337" s="64"/>
      <c r="IV337" s="64"/>
      <c r="IW337" s="64"/>
      <c r="IX337" s="64"/>
      <c r="IY337" s="64"/>
      <c r="IZ337" s="64"/>
      <c r="JA337" s="64"/>
      <c r="JB337" s="64"/>
      <c r="JC337" s="64"/>
      <c r="JD337" s="64"/>
      <c r="JE337" s="64"/>
      <c r="JF337" s="64"/>
      <c r="JG337" s="64"/>
      <c r="JH337" s="64"/>
      <c r="JI337" s="64"/>
      <c r="JJ337" s="64"/>
      <c r="JK337" s="64"/>
      <c r="JL337" s="64"/>
      <c r="JM337" s="64"/>
      <c r="JN337" s="64"/>
      <c r="JO337" s="64"/>
      <c r="JP337" s="64"/>
      <c r="JQ337" s="64"/>
      <c r="JR337" s="64"/>
      <c r="JS337" s="64"/>
      <c r="JT337" s="64"/>
      <c r="JU337" s="64"/>
      <c r="JV337" s="64"/>
      <c r="JW337" s="64"/>
      <c r="JX337" s="64"/>
      <c r="JY337" s="64"/>
      <c r="JZ337" s="64"/>
      <c r="KA337" s="64"/>
      <c r="KB337" s="64"/>
      <c r="KC337" s="64"/>
      <c r="KD337" s="64"/>
      <c r="KE337" s="64"/>
      <c r="KF337" s="64"/>
      <c r="KG337" s="64"/>
      <c r="KH337" s="64"/>
      <c r="KI337" s="64"/>
      <c r="KJ337" s="64"/>
      <c r="KK337" s="64"/>
      <c r="KL337" s="64"/>
      <c r="KM337" s="64"/>
    </row>
    <row r="338" spans="2:299" ht="12.75" customHeight="1">
      <c r="B338" s="15"/>
      <c r="D338" s="15"/>
      <c r="E338" s="15"/>
      <c r="F338" s="15"/>
      <c r="N338" s="15"/>
      <c r="P338" s="15"/>
      <c r="Q338" s="15"/>
      <c r="R338" s="15"/>
      <c r="Z338" s="15"/>
      <c r="AB338" s="15"/>
      <c r="AC338" s="15"/>
      <c r="AD338" s="15"/>
      <c r="AL338" s="15"/>
      <c r="AN338" s="15"/>
      <c r="AO338" s="15"/>
      <c r="AP338" s="15"/>
      <c r="AX338" s="15"/>
      <c r="AZ338" s="15"/>
      <c r="BA338" s="15"/>
      <c r="BB338" s="15"/>
      <c r="BJ338" s="15"/>
      <c r="BL338" s="15"/>
      <c r="BM338" s="15"/>
      <c r="BN338" s="15"/>
      <c r="BV338" s="15"/>
      <c r="BX338" s="15"/>
      <c r="BY338" s="15"/>
      <c r="BZ338" s="15"/>
      <c r="CH338" s="15"/>
      <c r="CJ338" s="15"/>
      <c r="CK338" s="15"/>
      <c r="CL338" s="15"/>
      <c r="CT338" s="15"/>
      <c r="CV338" s="15"/>
      <c r="CW338" s="15"/>
      <c r="CX338" s="15"/>
      <c r="DF338" s="15"/>
      <c r="DH338" s="15"/>
      <c r="DI338" s="15"/>
      <c r="DJ338" s="15"/>
      <c r="DR338" s="15"/>
      <c r="DT338" s="15"/>
      <c r="DU338" s="15"/>
      <c r="DV338" s="15"/>
      <c r="ED338" s="15"/>
      <c r="EF338" s="15"/>
      <c r="EG338" s="15"/>
      <c r="EH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  <c r="IN338" s="64"/>
      <c r="IO338" s="64"/>
      <c r="IP338" s="64"/>
      <c r="IQ338" s="64"/>
      <c r="IR338" s="64"/>
      <c r="IS338" s="64"/>
      <c r="IT338" s="64"/>
      <c r="IU338" s="64"/>
      <c r="IV338" s="64"/>
      <c r="IW338" s="64"/>
      <c r="IX338" s="64"/>
      <c r="IY338" s="64"/>
      <c r="IZ338" s="64"/>
      <c r="JA338" s="64"/>
      <c r="JB338" s="64"/>
      <c r="JC338" s="64"/>
      <c r="JD338" s="64"/>
      <c r="JE338" s="64"/>
      <c r="JF338" s="64"/>
      <c r="JG338" s="64"/>
      <c r="JH338" s="64"/>
      <c r="JI338" s="64"/>
      <c r="JJ338" s="64"/>
      <c r="JK338" s="64"/>
      <c r="JL338" s="64"/>
      <c r="JM338" s="64"/>
      <c r="JN338" s="64"/>
      <c r="JO338" s="64"/>
      <c r="JP338" s="64"/>
      <c r="JQ338" s="64"/>
      <c r="JR338" s="64"/>
      <c r="JS338" s="64"/>
      <c r="JT338" s="64"/>
      <c r="JU338" s="64"/>
      <c r="JV338" s="64"/>
      <c r="JW338" s="64"/>
      <c r="JX338" s="64"/>
      <c r="JY338" s="64"/>
      <c r="JZ338" s="64"/>
      <c r="KA338" s="64"/>
      <c r="KB338" s="64"/>
      <c r="KC338" s="64"/>
      <c r="KD338" s="64"/>
      <c r="KE338" s="64"/>
      <c r="KF338" s="64"/>
      <c r="KG338" s="64"/>
      <c r="KH338" s="64"/>
      <c r="KI338" s="64"/>
      <c r="KJ338" s="64"/>
      <c r="KK338" s="64"/>
      <c r="KL338" s="64"/>
      <c r="KM338" s="64"/>
    </row>
    <row r="339" spans="2:299" ht="12.75" customHeight="1">
      <c r="B339" s="15"/>
      <c r="D339" s="15"/>
      <c r="E339" s="15"/>
      <c r="F339" s="15"/>
      <c r="N339" s="15"/>
      <c r="P339" s="15"/>
      <c r="Q339" s="15"/>
      <c r="R339" s="15"/>
      <c r="Z339" s="15"/>
      <c r="AB339" s="15"/>
      <c r="AC339" s="15"/>
      <c r="AD339" s="15"/>
      <c r="AL339" s="15"/>
      <c r="AN339" s="15"/>
      <c r="AO339" s="15"/>
      <c r="AP339" s="15"/>
      <c r="AX339" s="15"/>
      <c r="AZ339" s="15"/>
      <c r="BA339" s="15"/>
      <c r="BB339" s="15"/>
      <c r="BJ339" s="15"/>
      <c r="BL339" s="15"/>
      <c r="BM339" s="15"/>
      <c r="BN339" s="15"/>
      <c r="BV339" s="15"/>
      <c r="BX339" s="15"/>
      <c r="BY339" s="15"/>
      <c r="BZ339" s="15"/>
      <c r="CH339" s="15"/>
      <c r="CJ339" s="15"/>
      <c r="CK339" s="15"/>
      <c r="CL339" s="15"/>
      <c r="CT339" s="15"/>
      <c r="CV339" s="15"/>
      <c r="CW339" s="15"/>
      <c r="CX339" s="15"/>
      <c r="DF339" s="15"/>
      <c r="DH339" s="15"/>
      <c r="DI339" s="15"/>
      <c r="DJ339" s="15"/>
      <c r="DR339" s="15"/>
      <c r="DT339" s="15"/>
      <c r="DU339" s="15"/>
      <c r="DV339" s="15"/>
      <c r="ED339" s="15"/>
      <c r="EF339" s="15"/>
      <c r="EG339" s="15"/>
      <c r="EH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  <c r="IN339" s="64"/>
      <c r="IO339" s="64"/>
      <c r="IP339" s="64"/>
      <c r="IQ339" s="64"/>
      <c r="IR339" s="64"/>
      <c r="IS339" s="64"/>
      <c r="IT339" s="64"/>
      <c r="IU339" s="64"/>
      <c r="IV339" s="64"/>
      <c r="IW339" s="64"/>
      <c r="IX339" s="64"/>
      <c r="IY339" s="64"/>
      <c r="IZ339" s="64"/>
      <c r="JA339" s="64"/>
      <c r="JB339" s="64"/>
      <c r="JC339" s="64"/>
      <c r="JD339" s="64"/>
      <c r="JE339" s="64"/>
      <c r="JF339" s="64"/>
      <c r="JG339" s="64"/>
      <c r="JH339" s="64"/>
      <c r="JI339" s="64"/>
      <c r="JJ339" s="64"/>
      <c r="JK339" s="64"/>
      <c r="JL339" s="64"/>
      <c r="JM339" s="64"/>
      <c r="JN339" s="64"/>
      <c r="JO339" s="64"/>
      <c r="JP339" s="64"/>
      <c r="JQ339" s="64"/>
      <c r="JR339" s="64"/>
      <c r="JS339" s="64"/>
      <c r="JT339" s="64"/>
      <c r="JU339" s="64"/>
      <c r="JV339" s="64"/>
      <c r="JW339" s="64"/>
      <c r="JX339" s="64"/>
      <c r="JY339" s="64"/>
      <c r="JZ339" s="64"/>
      <c r="KA339" s="64"/>
      <c r="KB339" s="64"/>
      <c r="KC339" s="64"/>
      <c r="KD339" s="64"/>
      <c r="KE339" s="64"/>
      <c r="KF339" s="64"/>
      <c r="KG339" s="64"/>
      <c r="KH339" s="64"/>
      <c r="KI339" s="64"/>
      <c r="KJ339" s="64"/>
      <c r="KK339" s="64"/>
      <c r="KL339" s="64"/>
      <c r="KM339" s="64"/>
    </row>
    <row r="340" spans="2:299" ht="12.75" customHeight="1">
      <c r="B340" s="15"/>
      <c r="D340" s="15"/>
      <c r="E340" s="15"/>
      <c r="F340" s="15"/>
      <c r="N340" s="15"/>
      <c r="P340" s="15"/>
      <c r="Q340" s="15"/>
      <c r="R340" s="15"/>
      <c r="Z340" s="15"/>
      <c r="AB340" s="15"/>
      <c r="AC340" s="15"/>
      <c r="AD340" s="15"/>
      <c r="AL340" s="15"/>
      <c r="AN340" s="15"/>
      <c r="AO340" s="15"/>
      <c r="AP340" s="15"/>
      <c r="AX340" s="15"/>
      <c r="AZ340" s="15"/>
      <c r="BA340" s="15"/>
      <c r="BB340" s="15"/>
      <c r="BJ340" s="15"/>
      <c r="BL340" s="15"/>
      <c r="BM340" s="15"/>
      <c r="BN340" s="15"/>
      <c r="BV340" s="15"/>
      <c r="BX340" s="15"/>
      <c r="BY340" s="15"/>
      <c r="BZ340" s="15"/>
      <c r="CH340" s="15"/>
      <c r="CJ340" s="15"/>
      <c r="CK340" s="15"/>
      <c r="CL340" s="15"/>
      <c r="CT340" s="15"/>
      <c r="CV340" s="15"/>
      <c r="CW340" s="15"/>
      <c r="CX340" s="15"/>
      <c r="DF340" s="15"/>
      <c r="DH340" s="15"/>
      <c r="DI340" s="15"/>
      <c r="DJ340" s="15"/>
      <c r="DR340" s="15"/>
      <c r="DT340" s="15"/>
      <c r="DU340" s="15"/>
      <c r="DV340" s="15"/>
      <c r="ED340" s="15"/>
      <c r="EF340" s="15"/>
      <c r="EG340" s="15"/>
      <c r="EH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  <c r="IN340" s="64"/>
      <c r="IO340" s="64"/>
      <c r="IP340" s="64"/>
      <c r="IQ340" s="64"/>
      <c r="IR340" s="64"/>
      <c r="IS340" s="64"/>
      <c r="IT340" s="64"/>
      <c r="IU340" s="64"/>
      <c r="IV340" s="64"/>
      <c r="IW340" s="64"/>
      <c r="IX340" s="64"/>
      <c r="IY340" s="64"/>
      <c r="IZ340" s="64"/>
      <c r="JA340" s="64"/>
      <c r="JB340" s="64"/>
      <c r="JC340" s="64"/>
      <c r="JD340" s="64"/>
      <c r="JE340" s="64"/>
      <c r="JF340" s="64"/>
      <c r="JG340" s="64"/>
      <c r="JH340" s="64"/>
      <c r="JI340" s="64"/>
      <c r="JJ340" s="64"/>
      <c r="JK340" s="64"/>
      <c r="JL340" s="64"/>
      <c r="JM340" s="64"/>
      <c r="JN340" s="64"/>
      <c r="JO340" s="64"/>
      <c r="JP340" s="64"/>
      <c r="JQ340" s="64"/>
      <c r="JR340" s="64"/>
      <c r="JS340" s="64"/>
      <c r="JT340" s="64"/>
      <c r="JU340" s="64"/>
      <c r="JV340" s="64"/>
      <c r="JW340" s="64"/>
      <c r="JX340" s="64"/>
      <c r="JY340" s="64"/>
      <c r="JZ340" s="64"/>
      <c r="KA340" s="64"/>
      <c r="KB340" s="64"/>
      <c r="KC340" s="64"/>
      <c r="KD340" s="64"/>
      <c r="KE340" s="64"/>
      <c r="KF340" s="64"/>
      <c r="KG340" s="64"/>
      <c r="KH340" s="64"/>
      <c r="KI340" s="64"/>
      <c r="KJ340" s="64"/>
      <c r="KK340" s="64"/>
      <c r="KL340" s="64"/>
      <c r="KM340" s="64"/>
    </row>
    <row r="341" spans="2:299" ht="12.75" customHeight="1">
      <c r="B341" s="15"/>
      <c r="D341" s="15"/>
      <c r="E341" s="15"/>
      <c r="F341" s="15"/>
      <c r="N341" s="15"/>
      <c r="P341" s="15"/>
      <c r="Q341" s="15"/>
      <c r="R341" s="15"/>
      <c r="Z341" s="15"/>
      <c r="AB341" s="15"/>
      <c r="AC341" s="15"/>
      <c r="AD341" s="15"/>
      <c r="AL341" s="15"/>
      <c r="AN341" s="15"/>
      <c r="AO341" s="15"/>
      <c r="AP341" s="15"/>
      <c r="AX341" s="15"/>
      <c r="AZ341" s="15"/>
      <c r="BA341" s="15"/>
      <c r="BB341" s="15"/>
      <c r="BJ341" s="15"/>
      <c r="BL341" s="15"/>
      <c r="BM341" s="15"/>
      <c r="BN341" s="15"/>
      <c r="BV341" s="15"/>
      <c r="BX341" s="15"/>
      <c r="BY341" s="15"/>
      <c r="BZ341" s="15"/>
      <c r="CH341" s="15"/>
      <c r="CJ341" s="15"/>
      <c r="CK341" s="15"/>
      <c r="CL341" s="15"/>
      <c r="CT341" s="15"/>
      <c r="CV341" s="15"/>
      <c r="CW341" s="15"/>
      <c r="CX341" s="15"/>
      <c r="DF341" s="15"/>
      <c r="DH341" s="15"/>
      <c r="DI341" s="15"/>
      <c r="DJ341" s="15"/>
      <c r="DR341" s="15"/>
      <c r="DT341" s="15"/>
      <c r="DU341" s="15"/>
      <c r="DV341" s="15"/>
      <c r="ED341" s="15"/>
      <c r="EF341" s="15"/>
      <c r="EG341" s="15"/>
      <c r="EH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  <c r="IN341" s="64"/>
      <c r="IO341" s="64"/>
      <c r="IP341" s="64"/>
      <c r="IQ341" s="64"/>
      <c r="IR341" s="64"/>
      <c r="IS341" s="64"/>
      <c r="IT341" s="64"/>
      <c r="IU341" s="64"/>
      <c r="IV341" s="64"/>
      <c r="IW341" s="64"/>
      <c r="IX341" s="64"/>
      <c r="IY341" s="64"/>
      <c r="IZ341" s="64"/>
      <c r="JA341" s="64"/>
      <c r="JB341" s="64"/>
      <c r="JC341" s="64"/>
      <c r="JD341" s="64"/>
      <c r="JE341" s="64"/>
      <c r="JF341" s="64"/>
      <c r="JG341" s="64"/>
      <c r="JH341" s="64"/>
      <c r="JI341" s="64"/>
      <c r="JJ341" s="64"/>
      <c r="JK341" s="64"/>
      <c r="JL341" s="64"/>
      <c r="JM341" s="64"/>
      <c r="JN341" s="64"/>
      <c r="JO341" s="64"/>
      <c r="JP341" s="64"/>
      <c r="JQ341" s="64"/>
      <c r="JR341" s="64"/>
      <c r="JS341" s="64"/>
      <c r="JT341" s="64"/>
      <c r="JU341" s="64"/>
      <c r="JV341" s="64"/>
      <c r="JW341" s="64"/>
      <c r="JX341" s="64"/>
      <c r="JY341" s="64"/>
      <c r="JZ341" s="64"/>
      <c r="KA341" s="64"/>
      <c r="KB341" s="64"/>
      <c r="KC341" s="64"/>
      <c r="KD341" s="64"/>
      <c r="KE341" s="64"/>
      <c r="KF341" s="64"/>
      <c r="KG341" s="64"/>
      <c r="KH341" s="64"/>
      <c r="KI341" s="64"/>
      <c r="KJ341" s="64"/>
      <c r="KK341" s="64"/>
      <c r="KL341" s="64"/>
      <c r="KM341" s="64"/>
    </row>
    <row r="342" spans="2:299" ht="12.75" customHeight="1">
      <c r="B342" s="15"/>
      <c r="D342" s="15"/>
      <c r="E342" s="15"/>
      <c r="F342" s="15"/>
      <c r="N342" s="15"/>
      <c r="P342" s="15"/>
      <c r="Q342" s="15"/>
      <c r="R342" s="15"/>
      <c r="Z342" s="15"/>
      <c r="AB342" s="15"/>
      <c r="AC342" s="15"/>
      <c r="AD342" s="15"/>
      <c r="AL342" s="15"/>
      <c r="AN342" s="15"/>
      <c r="AO342" s="15"/>
      <c r="AP342" s="15"/>
      <c r="AX342" s="15"/>
      <c r="AZ342" s="15"/>
      <c r="BA342" s="15"/>
      <c r="BB342" s="15"/>
      <c r="BJ342" s="15"/>
      <c r="BL342" s="15"/>
      <c r="BM342" s="15"/>
      <c r="BN342" s="15"/>
      <c r="BV342" s="15"/>
      <c r="BX342" s="15"/>
      <c r="BY342" s="15"/>
      <c r="BZ342" s="15"/>
      <c r="CH342" s="15"/>
      <c r="CJ342" s="15"/>
      <c r="CK342" s="15"/>
      <c r="CL342" s="15"/>
      <c r="CT342" s="15"/>
      <c r="CV342" s="15"/>
      <c r="CW342" s="15"/>
      <c r="CX342" s="15"/>
      <c r="DF342" s="15"/>
      <c r="DH342" s="15"/>
      <c r="DI342" s="15"/>
      <c r="DJ342" s="15"/>
      <c r="DR342" s="15"/>
      <c r="DT342" s="15"/>
      <c r="DU342" s="15"/>
      <c r="DV342" s="15"/>
      <c r="ED342" s="15"/>
      <c r="EF342" s="15"/>
      <c r="EG342" s="15"/>
      <c r="EH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  <c r="IN342" s="64"/>
      <c r="IO342" s="64"/>
      <c r="IP342" s="64"/>
      <c r="IQ342" s="64"/>
      <c r="IR342" s="64"/>
      <c r="IS342" s="64"/>
      <c r="IT342" s="64"/>
      <c r="IU342" s="64"/>
      <c r="IV342" s="64"/>
      <c r="IW342" s="64"/>
      <c r="IX342" s="64"/>
      <c r="IY342" s="64"/>
      <c r="IZ342" s="64"/>
      <c r="JA342" s="64"/>
      <c r="JB342" s="64"/>
      <c r="JC342" s="64"/>
      <c r="JD342" s="64"/>
      <c r="JE342" s="64"/>
      <c r="JF342" s="64"/>
      <c r="JG342" s="64"/>
      <c r="JH342" s="64"/>
      <c r="JI342" s="64"/>
      <c r="JJ342" s="64"/>
      <c r="JK342" s="64"/>
      <c r="JL342" s="64"/>
      <c r="JM342" s="64"/>
      <c r="JN342" s="64"/>
      <c r="JO342" s="64"/>
      <c r="JP342" s="64"/>
      <c r="JQ342" s="64"/>
      <c r="JR342" s="64"/>
      <c r="JS342" s="64"/>
      <c r="JT342" s="64"/>
      <c r="JU342" s="64"/>
      <c r="JV342" s="64"/>
      <c r="JW342" s="64"/>
      <c r="JX342" s="64"/>
      <c r="JY342" s="64"/>
      <c r="JZ342" s="64"/>
      <c r="KA342" s="64"/>
      <c r="KB342" s="64"/>
      <c r="KC342" s="64"/>
      <c r="KD342" s="64"/>
      <c r="KE342" s="64"/>
      <c r="KF342" s="64"/>
      <c r="KG342" s="64"/>
      <c r="KH342" s="64"/>
      <c r="KI342" s="64"/>
      <c r="KJ342" s="64"/>
      <c r="KK342" s="64"/>
      <c r="KL342" s="64"/>
      <c r="KM342" s="64"/>
    </row>
    <row r="343" spans="2:299" ht="12.75" customHeight="1">
      <c r="B343" s="15"/>
      <c r="D343" s="15"/>
      <c r="E343" s="15"/>
      <c r="F343" s="15"/>
      <c r="N343" s="15"/>
      <c r="P343" s="15"/>
      <c r="Q343" s="15"/>
      <c r="R343" s="15"/>
      <c r="Z343" s="15"/>
      <c r="AB343" s="15"/>
      <c r="AC343" s="15"/>
      <c r="AD343" s="15"/>
      <c r="AL343" s="15"/>
      <c r="AN343" s="15"/>
      <c r="AO343" s="15"/>
      <c r="AP343" s="15"/>
      <c r="AX343" s="15"/>
      <c r="AZ343" s="15"/>
      <c r="BA343" s="15"/>
      <c r="BB343" s="15"/>
      <c r="BJ343" s="15"/>
      <c r="BL343" s="15"/>
      <c r="BM343" s="15"/>
      <c r="BN343" s="15"/>
      <c r="BV343" s="15"/>
      <c r="BX343" s="15"/>
      <c r="BY343" s="15"/>
      <c r="BZ343" s="15"/>
      <c r="CH343" s="15"/>
      <c r="CJ343" s="15"/>
      <c r="CK343" s="15"/>
      <c r="CL343" s="15"/>
      <c r="CT343" s="15"/>
      <c r="CV343" s="15"/>
      <c r="CW343" s="15"/>
      <c r="CX343" s="15"/>
      <c r="DF343" s="15"/>
      <c r="DH343" s="15"/>
      <c r="DI343" s="15"/>
      <c r="DJ343" s="15"/>
      <c r="DR343" s="15"/>
      <c r="DT343" s="15"/>
      <c r="DU343" s="15"/>
      <c r="DV343" s="15"/>
      <c r="ED343" s="15"/>
      <c r="EF343" s="15"/>
      <c r="EG343" s="15"/>
      <c r="EH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  <c r="IN343" s="64"/>
      <c r="IO343" s="64"/>
      <c r="IP343" s="64"/>
      <c r="IQ343" s="64"/>
      <c r="IR343" s="64"/>
      <c r="IS343" s="64"/>
      <c r="IT343" s="64"/>
      <c r="IU343" s="64"/>
      <c r="IV343" s="64"/>
      <c r="IW343" s="64"/>
      <c r="IX343" s="64"/>
      <c r="IY343" s="64"/>
      <c r="IZ343" s="64"/>
      <c r="JA343" s="64"/>
      <c r="JB343" s="64"/>
      <c r="JC343" s="64"/>
      <c r="JD343" s="64"/>
      <c r="JE343" s="64"/>
      <c r="JF343" s="64"/>
      <c r="JG343" s="64"/>
      <c r="JH343" s="64"/>
      <c r="JI343" s="64"/>
      <c r="JJ343" s="64"/>
      <c r="JK343" s="64"/>
      <c r="JL343" s="64"/>
      <c r="JM343" s="64"/>
      <c r="JN343" s="64"/>
      <c r="JO343" s="64"/>
      <c r="JP343" s="64"/>
      <c r="JQ343" s="64"/>
      <c r="JR343" s="64"/>
      <c r="JS343" s="64"/>
      <c r="JT343" s="64"/>
      <c r="JU343" s="64"/>
      <c r="JV343" s="64"/>
      <c r="JW343" s="64"/>
      <c r="JX343" s="64"/>
      <c r="JY343" s="64"/>
      <c r="JZ343" s="64"/>
      <c r="KA343" s="64"/>
      <c r="KB343" s="64"/>
      <c r="KC343" s="64"/>
      <c r="KD343" s="64"/>
      <c r="KE343" s="64"/>
      <c r="KF343" s="64"/>
      <c r="KG343" s="64"/>
      <c r="KH343" s="64"/>
      <c r="KI343" s="64"/>
      <c r="KJ343" s="64"/>
      <c r="KK343" s="64"/>
      <c r="KL343" s="64"/>
      <c r="KM343" s="64"/>
    </row>
    <row r="344" spans="2:299" ht="12.75" customHeight="1">
      <c r="B344" s="15"/>
      <c r="D344" s="15"/>
      <c r="E344" s="15"/>
      <c r="F344" s="15"/>
      <c r="N344" s="15"/>
      <c r="P344" s="15"/>
      <c r="Q344" s="15"/>
      <c r="R344" s="15"/>
      <c r="Z344" s="15"/>
      <c r="AB344" s="15"/>
      <c r="AC344" s="15"/>
      <c r="AD344" s="15"/>
      <c r="AL344" s="15"/>
      <c r="AN344" s="15"/>
      <c r="AO344" s="15"/>
      <c r="AP344" s="15"/>
      <c r="AX344" s="15"/>
      <c r="AZ344" s="15"/>
      <c r="BA344" s="15"/>
      <c r="BB344" s="15"/>
      <c r="BJ344" s="15"/>
      <c r="BL344" s="15"/>
      <c r="BM344" s="15"/>
      <c r="BN344" s="15"/>
      <c r="BV344" s="15"/>
      <c r="BX344" s="15"/>
      <c r="BY344" s="15"/>
      <c r="BZ344" s="15"/>
      <c r="CH344" s="15"/>
      <c r="CJ344" s="15"/>
      <c r="CK344" s="15"/>
      <c r="CL344" s="15"/>
      <c r="CT344" s="15"/>
      <c r="CV344" s="15"/>
      <c r="CW344" s="15"/>
      <c r="CX344" s="15"/>
      <c r="DF344" s="15"/>
      <c r="DH344" s="15"/>
      <c r="DI344" s="15"/>
      <c r="DJ344" s="15"/>
      <c r="DR344" s="15"/>
      <c r="DT344" s="15"/>
      <c r="DU344" s="15"/>
      <c r="DV344" s="15"/>
      <c r="ED344" s="15"/>
      <c r="EF344" s="15"/>
      <c r="EG344" s="15"/>
      <c r="EH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  <c r="IN344" s="64"/>
      <c r="IO344" s="64"/>
      <c r="IP344" s="64"/>
      <c r="IQ344" s="64"/>
      <c r="IR344" s="64"/>
      <c r="IS344" s="64"/>
      <c r="IT344" s="64"/>
      <c r="IU344" s="64"/>
      <c r="IV344" s="64"/>
      <c r="IW344" s="64"/>
      <c r="IX344" s="64"/>
      <c r="IY344" s="64"/>
      <c r="IZ344" s="64"/>
      <c r="JA344" s="64"/>
      <c r="JB344" s="64"/>
      <c r="JC344" s="64"/>
      <c r="JD344" s="64"/>
      <c r="JE344" s="64"/>
      <c r="JF344" s="64"/>
      <c r="JG344" s="64"/>
      <c r="JH344" s="64"/>
      <c r="JI344" s="64"/>
      <c r="JJ344" s="64"/>
      <c r="JK344" s="64"/>
      <c r="JL344" s="64"/>
      <c r="JM344" s="64"/>
      <c r="JN344" s="64"/>
      <c r="JO344" s="64"/>
      <c r="JP344" s="64"/>
      <c r="JQ344" s="64"/>
      <c r="JR344" s="64"/>
      <c r="JS344" s="64"/>
      <c r="JT344" s="64"/>
      <c r="JU344" s="64"/>
      <c r="JV344" s="64"/>
      <c r="JW344" s="64"/>
      <c r="JX344" s="64"/>
      <c r="JY344" s="64"/>
      <c r="JZ344" s="64"/>
      <c r="KA344" s="64"/>
      <c r="KB344" s="64"/>
      <c r="KC344" s="64"/>
      <c r="KD344" s="64"/>
      <c r="KE344" s="64"/>
      <c r="KF344" s="64"/>
      <c r="KG344" s="64"/>
      <c r="KH344" s="64"/>
      <c r="KI344" s="64"/>
      <c r="KJ344" s="64"/>
      <c r="KK344" s="64"/>
      <c r="KL344" s="64"/>
      <c r="KM344" s="64"/>
    </row>
    <row r="345" spans="2:299" ht="12.75" customHeight="1">
      <c r="B345" s="15"/>
      <c r="D345" s="15"/>
      <c r="E345" s="15"/>
      <c r="F345" s="15"/>
      <c r="N345" s="15"/>
      <c r="P345" s="15"/>
      <c r="Q345" s="15"/>
      <c r="R345" s="15"/>
      <c r="Z345" s="15"/>
      <c r="AB345" s="15"/>
      <c r="AC345" s="15"/>
      <c r="AD345" s="15"/>
      <c r="AL345" s="15"/>
      <c r="AN345" s="15"/>
      <c r="AO345" s="15"/>
      <c r="AP345" s="15"/>
      <c r="AX345" s="15"/>
      <c r="AZ345" s="15"/>
      <c r="BA345" s="15"/>
      <c r="BB345" s="15"/>
      <c r="BJ345" s="15"/>
      <c r="BL345" s="15"/>
      <c r="BM345" s="15"/>
      <c r="BN345" s="15"/>
      <c r="BV345" s="15"/>
      <c r="BX345" s="15"/>
      <c r="BY345" s="15"/>
      <c r="BZ345" s="15"/>
      <c r="CH345" s="15"/>
      <c r="CJ345" s="15"/>
      <c r="CK345" s="15"/>
      <c r="CL345" s="15"/>
      <c r="CT345" s="15"/>
      <c r="CV345" s="15"/>
      <c r="CW345" s="15"/>
      <c r="CX345" s="15"/>
      <c r="DF345" s="15"/>
      <c r="DH345" s="15"/>
      <c r="DI345" s="15"/>
      <c r="DJ345" s="15"/>
      <c r="DR345" s="15"/>
      <c r="DT345" s="15"/>
      <c r="DU345" s="15"/>
      <c r="DV345" s="15"/>
      <c r="ED345" s="15"/>
      <c r="EF345" s="15"/>
      <c r="EG345" s="15"/>
      <c r="EH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  <c r="IN345" s="64"/>
      <c r="IO345" s="64"/>
      <c r="IP345" s="64"/>
      <c r="IQ345" s="64"/>
      <c r="IR345" s="64"/>
      <c r="IS345" s="64"/>
      <c r="IT345" s="64"/>
      <c r="IU345" s="64"/>
      <c r="IV345" s="64"/>
      <c r="IW345" s="64"/>
      <c r="IX345" s="64"/>
      <c r="IY345" s="64"/>
      <c r="IZ345" s="64"/>
      <c r="JA345" s="64"/>
      <c r="JB345" s="64"/>
      <c r="JC345" s="64"/>
      <c r="JD345" s="64"/>
      <c r="JE345" s="64"/>
      <c r="JF345" s="64"/>
      <c r="JG345" s="64"/>
      <c r="JH345" s="64"/>
      <c r="JI345" s="64"/>
      <c r="JJ345" s="64"/>
      <c r="JK345" s="64"/>
      <c r="JL345" s="64"/>
      <c r="JM345" s="64"/>
      <c r="JN345" s="64"/>
      <c r="JO345" s="64"/>
      <c r="JP345" s="64"/>
      <c r="JQ345" s="64"/>
      <c r="JR345" s="64"/>
      <c r="JS345" s="64"/>
      <c r="JT345" s="64"/>
      <c r="JU345" s="64"/>
      <c r="JV345" s="64"/>
      <c r="JW345" s="64"/>
      <c r="JX345" s="64"/>
      <c r="JY345" s="64"/>
      <c r="JZ345" s="64"/>
      <c r="KA345" s="64"/>
      <c r="KB345" s="64"/>
      <c r="KC345" s="64"/>
      <c r="KD345" s="64"/>
      <c r="KE345" s="64"/>
      <c r="KF345" s="64"/>
      <c r="KG345" s="64"/>
      <c r="KH345" s="64"/>
      <c r="KI345" s="64"/>
      <c r="KJ345" s="64"/>
      <c r="KK345" s="64"/>
      <c r="KL345" s="64"/>
      <c r="KM345" s="64"/>
    </row>
    <row r="346" spans="2:299" ht="12.75" customHeight="1">
      <c r="B346" s="15"/>
      <c r="D346" s="15"/>
      <c r="E346" s="15"/>
      <c r="F346" s="15"/>
      <c r="N346" s="15"/>
      <c r="P346" s="15"/>
      <c r="Q346" s="15"/>
      <c r="R346" s="15"/>
      <c r="Z346" s="15"/>
      <c r="AB346" s="15"/>
      <c r="AC346" s="15"/>
      <c r="AD346" s="15"/>
      <c r="AL346" s="15"/>
      <c r="AN346" s="15"/>
      <c r="AO346" s="15"/>
      <c r="AP346" s="15"/>
      <c r="AX346" s="15"/>
      <c r="AZ346" s="15"/>
      <c r="BA346" s="15"/>
      <c r="BB346" s="15"/>
      <c r="BJ346" s="15"/>
      <c r="BL346" s="15"/>
      <c r="BM346" s="15"/>
      <c r="BN346" s="15"/>
      <c r="BV346" s="15"/>
      <c r="BX346" s="15"/>
      <c r="BY346" s="15"/>
      <c r="BZ346" s="15"/>
      <c r="CH346" s="15"/>
      <c r="CJ346" s="15"/>
      <c r="CK346" s="15"/>
      <c r="CL346" s="15"/>
      <c r="CT346" s="15"/>
      <c r="CV346" s="15"/>
      <c r="CW346" s="15"/>
      <c r="CX346" s="15"/>
      <c r="DF346" s="15"/>
      <c r="DH346" s="15"/>
      <c r="DI346" s="15"/>
      <c r="DJ346" s="15"/>
      <c r="DR346" s="15"/>
      <c r="DT346" s="15"/>
      <c r="DU346" s="15"/>
      <c r="DV346" s="15"/>
      <c r="ED346" s="15"/>
      <c r="EF346" s="15"/>
      <c r="EG346" s="15"/>
      <c r="EH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  <c r="IN346" s="64"/>
      <c r="IO346" s="64"/>
      <c r="IP346" s="64"/>
      <c r="IQ346" s="64"/>
      <c r="IR346" s="64"/>
      <c r="IS346" s="64"/>
      <c r="IT346" s="64"/>
      <c r="IU346" s="64"/>
      <c r="IV346" s="64"/>
      <c r="IW346" s="64"/>
      <c r="IX346" s="64"/>
      <c r="IY346" s="64"/>
      <c r="IZ346" s="64"/>
      <c r="JA346" s="64"/>
      <c r="JB346" s="64"/>
      <c r="JC346" s="64"/>
      <c r="JD346" s="64"/>
      <c r="JE346" s="64"/>
      <c r="JF346" s="64"/>
      <c r="JG346" s="64"/>
      <c r="JH346" s="64"/>
      <c r="JI346" s="64"/>
      <c r="JJ346" s="64"/>
      <c r="JK346" s="64"/>
      <c r="JL346" s="64"/>
      <c r="JM346" s="64"/>
      <c r="JN346" s="64"/>
      <c r="JO346" s="64"/>
      <c r="JP346" s="64"/>
      <c r="JQ346" s="64"/>
      <c r="JR346" s="64"/>
      <c r="JS346" s="64"/>
      <c r="JT346" s="64"/>
      <c r="JU346" s="64"/>
      <c r="JV346" s="64"/>
      <c r="JW346" s="64"/>
      <c r="JX346" s="64"/>
      <c r="JY346" s="64"/>
      <c r="JZ346" s="64"/>
      <c r="KA346" s="64"/>
      <c r="KB346" s="64"/>
      <c r="KC346" s="64"/>
      <c r="KD346" s="64"/>
      <c r="KE346" s="64"/>
      <c r="KF346" s="64"/>
      <c r="KG346" s="64"/>
      <c r="KH346" s="64"/>
      <c r="KI346" s="64"/>
      <c r="KJ346" s="64"/>
      <c r="KK346" s="64"/>
      <c r="KL346" s="64"/>
      <c r="KM346" s="64"/>
    </row>
    <row r="347" spans="2:299" ht="12.75" customHeight="1">
      <c r="B347" s="15"/>
      <c r="D347" s="15"/>
      <c r="E347" s="15"/>
      <c r="F347" s="15"/>
      <c r="N347" s="15"/>
      <c r="P347" s="15"/>
      <c r="Q347" s="15"/>
      <c r="R347" s="15"/>
      <c r="Z347" s="15"/>
      <c r="AB347" s="15"/>
      <c r="AC347" s="15"/>
      <c r="AD347" s="15"/>
      <c r="AL347" s="15"/>
      <c r="AN347" s="15"/>
      <c r="AO347" s="15"/>
      <c r="AP347" s="15"/>
      <c r="AX347" s="15"/>
      <c r="AZ347" s="15"/>
      <c r="BA347" s="15"/>
      <c r="BB347" s="15"/>
      <c r="BJ347" s="15"/>
      <c r="BL347" s="15"/>
      <c r="BM347" s="15"/>
      <c r="BN347" s="15"/>
      <c r="BV347" s="15"/>
      <c r="BX347" s="15"/>
      <c r="BY347" s="15"/>
      <c r="BZ347" s="15"/>
      <c r="CH347" s="15"/>
      <c r="CJ347" s="15"/>
      <c r="CK347" s="15"/>
      <c r="CL347" s="15"/>
      <c r="CT347" s="15"/>
      <c r="CV347" s="15"/>
      <c r="CW347" s="15"/>
      <c r="CX347" s="15"/>
      <c r="DF347" s="15"/>
      <c r="DH347" s="15"/>
      <c r="DI347" s="15"/>
      <c r="DJ347" s="15"/>
      <c r="DR347" s="15"/>
      <c r="DT347" s="15"/>
      <c r="DU347" s="15"/>
      <c r="DV347" s="15"/>
      <c r="ED347" s="15"/>
      <c r="EF347" s="15"/>
      <c r="EG347" s="15"/>
      <c r="EH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  <c r="IN347" s="64"/>
      <c r="IO347" s="64"/>
      <c r="IP347" s="64"/>
      <c r="IQ347" s="64"/>
      <c r="IR347" s="64"/>
      <c r="IS347" s="64"/>
      <c r="IT347" s="64"/>
      <c r="IU347" s="64"/>
      <c r="IV347" s="64"/>
      <c r="IW347" s="64"/>
      <c r="IX347" s="64"/>
      <c r="IY347" s="64"/>
      <c r="IZ347" s="64"/>
      <c r="JA347" s="64"/>
      <c r="JB347" s="64"/>
      <c r="JC347" s="64"/>
      <c r="JD347" s="64"/>
      <c r="JE347" s="64"/>
      <c r="JF347" s="64"/>
      <c r="JG347" s="64"/>
      <c r="JH347" s="64"/>
      <c r="JI347" s="64"/>
      <c r="JJ347" s="64"/>
      <c r="JK347" s="64"/>
      <c r="JL347" s="64"/>
      <c r="JM347" s="64"/>
      <c r="JN347" s="64"/>
      <c r="JO347" s="64"/>
      <c r="JP347" s="64"/>
      <c r="JQ347" s="64"/>
      <c r="JR347" s="64"/>
      <c r="JS347" s="64"/>
      <c r="JT347" s="64"/>
      <c r="JU347" s="64"/>
      <c r="JV347" s="64"/>
      <c r="JW347" s="64"/>
      <c r="JX347" s="64"/>
      <c r="JY347" s="64"/>
      <c r="JZ347" s="64"/>
      <c r="KA347" s="64"/>
      <c r="KB347" s="64"/>
      <c r="KC347" s="64"/>
      <c r="KD347" s="64"/>
      <c r="KE347" s="64"/>
      <c r="KF347" s="64"/>
      <c r="KG347" s="64"/>
      <c r="KH347" s="64"/>
      <c r="KI347" s="64"/>
      <c r="KJ347" s="64"/>
      <c r="KK347" s="64"/>
      <c r="KL347" s="64"/>
      <c r="KM347" s="64"/>
    </row>
    <row r="348" spans="2:299" ht="12.75" customHeight="1">
      <c r="B348" s="15"/>
      <c r="D348" s="15"/>
      <c r="E348" s="15"/>
      <c r="F348" s="15"/>
      <c r="N348" s="15"/>
      <c r="P348" s="15"/>
      <c r="Q348" s="15"/>
      <c r="R348" s="15"/>
      <c r="Z348" s="15"/>
      <c r="AB348" s="15"/>
      <c r="AC348" s="15"/>
      <c r="AD348" s="15"/>
      <c r="AL348" s="15"/>
      <c r="AN348" s="15"/>
      <c r="AO348" s="15"/>
      <c r="AP348" s="15"/>
      <c r="AX348" s="15"/>
      <c r="AZ348" s="15"/>
      <c r="BA348" s="15"/>
      <c r="BB348" s="15"/>
      <c r="BJ348" s="15"/>
      <c r="BL348" s="15"/>
      <c r="BM348" s="15"/>
      <c r="BN348" s="15"/>
      <c r="BV348" s="15"/>
      <c r="BX348" s="15"/>
      <c r="BY348" s="15"/>
      <c r="BZ348" s="15"/>
      <c r="CH348" s="15"/>
      <c r="CJ348" s="15"/>
      <c r="CK348" s="15"/>
      <c r="CL348" s="15"/>
      <c r="CT348" s="15"/>
      <c r="CV348" s="15"/>
      <c r="CW348" s="15"/>
      <c r="CX348" s="15"/>
      <c r="DF348" s="15"/>
      <c r="DH348" s="15"/>
      <c r="DI348" s="15"/>
      <c r="DJ348" s="15"/>
      <c r="DR348" s="15"/>
      <c r="DT348" s="15"/>
      <c r="DU348" s="15"/>
      <c r="DV348" s="15"/>
      <c r="ED348" s="15"/>
      <c r="EF348" s="15"/>
      <c r="EG348" s="15"/>
      <c r="EH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  <c r="IN348" s="64"/>
      <c r="IO348" s="64"/>
      <c r="IP348" s="64"/>
      <c r="IQ348" s="64"/>
      <c r="IR348" s="64"/>
      <c r="IS348" s="64"/>
      <c r="IT348" s="64"/>
      <c r="IU348" s="64"/>
      <c r="IV348" s="64"/>
      <c r="IW348" s="64"/>
      <c r="IX348" s="64"/>
      <c r="IY348" s="64"/>
      <c r="IZ348" s="64"/>
      <c r="JA348" s="64"/>
      <c r="JB348" s="64"/>
      <c r="JC348" s="64"/>
      <c r="JD348" s="64"/>
      <c r="JE348" s="64"/>
      <c r="JF348" s="64"/>
      <c r="JG348" s="64"/>
      <c r="JH348" s="64"/>
      <c r="JI348" s="64"/>
      <c r="JJ348" s="64"/>
      <c r="JK348" s="64"/>
      <c r="JL348" s="64"/>
      <c r="JM348" s="64"/>
      <c r="JN348" s="64"/>
      <c r="JO348" s="64"/>
      <c r="JP348" s="64"/>
      <c r="JQ348" s="64"/>
      <c r="JR348" s="64"/>
      <c r="JS348" s="64"/>
      <c r="JT348" s="64"/>
      <c r="JU348" s="64"/>
      <c r="JV348" s="64"/>
      <c r="JW348" s="64"/>
      <c r="JX348" s="64"/>
      <c r="JY348" s="64"/>
      <c r="JZ348" s="64"/>
      <c r="KA348" s="64"/>
      <c r="KB348" s="64"/>
      <c r="KC348" s="64"/>
      <c r="KD348" s="64"/>
      <c r="KE348" s="64"/>
      <c r="KF348" s="64"/>
      <c r="KG348" s="64"/>
      <c r="KH348" s="64"/>
      <c r="KI348" s="64"/>
      <c r="KJ348" s="64"/>
      <c r="KK348" s="64"/>
      <c r="KL348" s="64"/>
      <c r="KM348" s="64"/>
    </row>
    <row r="349" spans="2:299" ht="12.75" customHeight="1">
      <c r="B349" s="15"/>
      <c r="D349" s="15"/>
      <c r="E349" s="15"/>
      <c r="F349" s="15"/>
      <c r="N349" s="15"/>
      <c r="P349" s="15"/>
      <c r="Q349" s="15"/>
      <c r="R349" s="15"/>
      <c r="Z349" s="15"/>
      <c r="AB349" s="15"/>
      <c r="AC349" s="15"/>
      <c r="AD349" s="15"/>
      <c r="AL349" s="15"/>
      <c r="AN349" s="15"/>
      <c r="AO349" s="15"/>
      <c r="AP349" s="15"/>
      <c r="AX349" s="15"/>
      <c r="AZ349" s="15"/>
      <c r="BA349" s="15"/>
      <c r="BB349" s="15"/>
      <c r="BJ349" s="15"/>
      <c r="BL349" s="15"/>
      <c r="BM349" s="15"/>
      <c r="BN349" s="15"/>
      <c r="BV349" s="15"/>
      <c r="BX349" s="15"/>
      <c r="BY349" s="15"/>
      <c r="BZ349" s="15"/>
      <c r="CH349" s="15"/>
      <c r="CJ349" s="15"/>
      <c r="CK349" s="15"/>
      <c r="CL349" s="15"/>
      <c r="CT349" s="15"/>
      <c r="CV349" s="15"/>
      <c r="CW349" s="15"/>
      <c r="CX349" s="15"/>
      <c r="DF349" s="15"/>
      <c r="DH349" s="15"/>
      <c r="DI349" s="15"/>
      <c r="DJ349" s="15"/>
      <c r="DR349" s="15"/>
      <c r="DT349" s="15"/>
      <c r="DU349" s="15"/>
      <c r="DV349" s="15"/>
      <c r="ED349" s="15"/>
      <c r="EF349" s="15"/>
      <c r="EG349" s="15"/>
      <c r="EH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  <c r="IN349" s="64"/>
      <c r="IO349" s="64"/>
      <c r="IP349" s="64"/>
      <c r="IQ349" s="64"/>
      <c r="IR349" s="64"/>
      <c r="IS349" s="64"/>
      <c r="IT349" s="64"/>
      <c r="IU349" s="64"/>
      <c r="IV349" s="64"/>
      <c r="IW349" s="64"/>
      <c r="IX349" s="64"/>
      <c r="IY349" s="64"/>
      <c r="IZ349" s="64"/>
      <c r="JA349" s="64"/>
      <c r="JB349" s="64"/>
      <c r="JC349" s="64"/>
      <c r="JD349" s="64"/>
      <c r="JE349" s="64"/>
      <c r="JF349" s="64"/>
      <c r="JG349" s="64"/>
      <c r="JH349" s="64"/>
      <c r="JI349" s="64"/>
      <c r="JJ349" s="64"/>
      <c r="JK349" s="64"/>
      <c r="JL349" s="64"/>
      <c r="JM349" s="64"/>
      <c r="JN349" s="64"/>
      <c r="JO349" s="64"/>
      <c r="JP349" s="64"/>
      <c r="JQ349" s="64"/>
      <c r="JR349" s="64"/>
      <c r="JS349" s="64"/>
      <c r="JT349" s="64"/>
      <c r="JU349" s="64"/>
      <c r="JV349" s="64"/>
      <c r="JW349" s="64"/>
      <c r="JX349" s="64"/>
      <c r="JY349" s="64"/>
      <c r="JZ349" s="64"/>
      <c r="KA349" s="64"/>
      <c r="KB349" s="64"/>
      <c r="KC349" s="64"/>
      <c r="KD349" s="64"/>
      <c r="KE349" s="64"/>
      <c r="KF349" s="64"/>
      <c r="KG349" s="64"/>
      <c r="KH349" s="64"/>
      <c r="KI349" s="64"/>
      <c r="KJ349" s="64"/>
      <c r="KK349" s="64"/>
      <c r="KL349" s="64"/>
      <c r="KM349" s="64"/>
    </row>
    <row r="350" spans="2:299" ht="12.75" customHeight="1">
      <c r="B350" s="15"/>
      <c r="D350" s="15"/>
      <c r="E350" s="15"/>
      <c r="F350" s="15"/>
      <c r="N350" s="15"/>
      <c r="P350" s="15"/>
      <c r="Q350" s="15"/>
      <c r="R350" s="15"/>
      <c r="Z350" s="15"/>
      <c r="AB350" s="15"/>
      <c r="AC350" s="15"/>
      <c r="AD350" s="15"/>
      <c r="AL350" s="15"/>
      <c r="AN350" s="15"/>
      <c r="AO350" s="15"/>
      <c r="AP350" s="15"/>
      <c r="AX350" s="15"/>
      <c r="AZ350" s="15"/>
      <c r="BA350" s="15"/>
      <c r="BB350" s="15"/>
      <c r="BJ350" s="15"/>
      <c r="BL350" s="15"/>
      <c r="BM350" s="15"/>
      <c r="BN350" s="15"/>
      <c r="BV350" s="15"/>
      <c r="BX350" s="15"/>
      <c r="BY350" s="15"/>
      <c r="BZ350" s="15"/>
      <c r="CH350" s="15"/>
      <c r="CJ350" s="15"/>
      <c r="CK350" s="15"/>
      <c r="CL350" s="15"/>
      <c r="CT350" s="15"/>
      <c r="CV350" s="15"/>
      <c r="CW350" s="15"/>
      <c r="CX350" s="15"/>
      <c r="DF350" s="15"/>
      <c r="DH350" s="15"/>
      <c r="DI350" s="15"/>
      <c r="DJ350" s="15"/>
      <c r="DR350" s="15"/>
      <c r="DT350" s="15"/>
      <c r="DU350" s="15"/>
      <c r="DV350" s="15"/>
      <c r="ED350" s="15"/>
      <c r="EF350" s="15"/>
      <c r="EG350" s="15"/>
      <c r="EH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  <c r="IN350" s="64"/>
      <c r="IO350" s="64"/>
      <c r="IP350" s="64"/>
      <c r="IQ350" s="64"/>
      <c r="IR350" s="64"/>
      <c r="IS350" s="64"/>
      <c r="IT350" s="64"/>
      <c r="IU350" s="64"/>
      <c r="IV350" s="64"/>
      <c r="IW350" s="64"/>
      <c r="IX350" s="64"/>
      <c r="IY350" s="64"/>
      <c r="IZ350" s="64"/>
      <c r="JA350" s="64"/>
      <c r="JB350" s="64"/>
      <c r="JC350" s="64"/>
      <c r="JD350" s="64"/>
      <c r="JE350" s="64"/>
      <c r="JF350" s="64"/>
      <c r="JG350" s="64"/>
      <c r="JH350" s="64"/>
      <c r="JI350" s="64"/>
      <c r="JJ350" s="64"/>
      <c r="JK350" s="64"/>
      <c r="JL350" s="64"/>
      <c r="JM350" s="64"/>
      <c r="JN350" s="64"/>
      <c r="JO350" s="64"/>
      <c r="JP350" s="64"/>
      <c r="JQ350" s="64"/>
      <c r="JR350" s="64"/>
      <c r="JS350" s="64"/>
      <c r="JT350" s="64"/>
      <c r="JU350" s="64"/>
      <c r="JV350" s="64"/>
      <c r="JW350" s="64"/>
      <c r="JX350" s="64"/>
      <c r="JY350" s="64"/>
      <c r="JZ350" s="64"/>
      <c r="KA350" s="64"/>
      <c r="KB350" s="64"/>
      <c r="KC350" s="64"/>
      <c r="KD350" s="64"/>
      <c r="KE350" s="64"/>
      <c r="KF350" s="64"/>
      <c r="KG350" s="64"/>
      <c r="KH350" s="64"/>
      <c r="KI350" s="64"/>
      <c r="KJ350" s="64"/>
      <c r="KK350" s="64"/>
      <c r="KL350" s="64"/>
      <c r="KM350" s="64"/>
    </row>
    <row r="351" spans="2:299" ht="12.75" customHeight="1">
      <c r="B351" s="15"/>
      <c r="D351" s="15"/>
      <c r="E351" s="15"/>
      <c r="F351" s="15"/>
      <c r="N351" s="15"/>
      <c r="P351" s="15"/>
      <c r="Q351" s="15"/>
      <c r="R351" s="15"/>
      <c r="Z351" s="15"/>
      <c r="AB351" s="15"/>
      <c r="AC351" s="15"/>
      <c r="AD351" s="15"/>
      <c r="AL351" s="15"/>
      <c r="AN351" s="15"/>
      <c r="AO351" s="15"/>
      <c r="AP351" s="15"/>
      <c r="AX351" s="15"/>
      <c r="AZ351" s="15"/>
      <c r="BA351" s="15"/>
      <c r="BB351" s="15"/>
      <c r="BJ351" s="15"/>
      <c r="BL351" s="15"/>
      <c r="BM351" s="15"/>
      <c r="BN351" s="15"/>
      <c r="BV351" s="15"/>
      <c r="BX351" s="15"/>
      <c r="BY351" s="15"/>
      <c r="BZ351" s="15"/>
      <c r="CH351" s="15"/>
      <c r="CJ351" s="15"/>
      <c r="CK351" s="15"/>
      <c r="CL351" s="15"/>
      <c r="CT351" s="15"/>
      <c r="CV351" s="15"/>
      <c r="CW351" s="15"/>
      <c r="CX351" s="15"/>
      <c r="DF351" s="15"/>
      <c r="DH351" s="15"/>
      <c r="DI351" s="15"/>
      <c r="DJ351" s="15"/>
      <c r="DR351" s="15"/>
      <c r="DT351" s="15"/>
      <c r="DU351" s="15"/>
      <c r="DV351" s="15"/>
      <c r="ED351" s="15"/>
      <c r="EF351" s="15"/>
      <c r="EG351" s="15"/>
      <c r="EH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  <c r="IN351" s="64"/>
      <c r="IO351" s="64"/>
      <c r="IP351" s="64"/>
      <c r="IQ351" s="64"/>
      <c r="IR351" s="64"/>
      <c r="IS351" s="64"/>
      <c r="IT351" s="64"/>
      <c r="IU351" s="64"/>
      <c r="IV351" s="64"/>
      <c r="IW351" s="64"/>
      <c r="IX351" s="64"/>
      <c r="IY351" s="64"/>
      <c r="IZ351" s="64"/>
      <c r="JA351" s="64"/>
      <c r="JB351" s="64"/>
      <c r="JC351" s="64"/>
      <c r="JD351" s="64"/>
      <c r="JE351" s="64"/>
      <c r="JF351" s="64"/>
      <c r="JG351" s="64"/>
      <c r="JH351" s="64"/>
      <c r="JI351" s="64"/>
      <c r="JJ351" s="64"/>
      <c r="JK351" s="64"/>
      <c r="JL351" s="64"/>
      <c r="JM351" s="64"/>
      <c r="JN351" s="64"/>
      <c r="JO351" s="64"/>
      <c r="JP351" s="64"/>
      <c r="JQ351" s="64"/>
      <c r="JR351" s="64"/>
      <c r="JS351" s="64"/>
      <c r="JT351" s="64"/>
      <c r="JU351" s="64"/>
      <c r="JV351" s="64"/>
      <c r="JW351" s="64"/>
      <c r="JX351" s="64"/>
      <c r="JY351" s="64"/>
      <c r="JZ351" s="64"/>
      <c r="KA351" s="64"/>
      <c r="KB351" s="64"/>
      <c r="KC351" s="64"/>
      <c r="KD351" s="64"/>
      <c r="KE351" s="64"/>
      <c r="KF351" s="64"/>
      <c r="KG351" s="64"/>
      <c r="KH351" s="64"/>
      <c r="KI351" s="64"/>
      <c r="KJ351" s="64"/>
      <c r="KK351" s="64"/>
      <c r="KL351" s="64"/>
      <c r="KM351" s="64"/>
    </row>
    <row r="352" spans="2:299" ht="12.75" customHeight="1">
      <c r="B352" s="15"/>
      <c r="D352" s="15"/>
      <c r="E352" s="15"/>
      <c r="F352" s="15"/>
      <c r="N352" s="15"/>
      <c r="P352" s="15"/>
      <c r="Q352" s="15"/>
      <c r="R352" s="15"/>
      <c r="Z352" s="15"/>
      <c r="AB352" s="15"/>
      <c r="AC352" s="15"/>
      <c r="AD352" s="15"/>
      <c r="AL352" s="15"/>
      <c r="AN352" s="15"/>
      <c r="AO352" s="15"/>
      <c r="AP352" s="15"/>
      <c r="AX352" s="15"/>
      <c r="AZ352" s="15"/>
      <c r="BA352" s="15"/>
      <c r="BB352" s="15"/>
      <c r="BJ352" s="15"/>
      <c r="BL352" s="15"/>
      <c r="BM352" s="15"/>
      <c r="BN352" s="15"/>
      <c r="BV352" s="15"/>
      <c r="BX352" s="15"/>
      <c r="BY352" s="15"/>
      <c r="BZ352" s="15"/>
      <c r="CH352" s="15"/>
      <c r="CJ352" s="15"/>
      <c r="CK352" s="15"/>
      <c r="CL352" s="15"/>
      <c r="CT352" s="15"/>
      <c r="CV352" s="15"/>
      <c r="CW352" s="15"/>
      <c r="CX352" s="15"/>
      <c r="DF352" s="15"/>
      <c r="DH352" s="15"/>
      <c r="DI352" s="15"/>
      <c r="DJ352" s="15"/>
      <c r="DR352" s="15"/>
      <c r="DT352" s="15"/>
      <c r="DU352" s="15"/>
      <c r="DV352" s="15"/>
      <c r="ED352" s="15"/>
      <c r="EF352" s="15"/>
      <c r="EG352" s="15"/>
      <c r="EH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  <c r="IN352" s="64"/>
      <c r="IO352" s="64"/>
      <c r="IP352" s="64"/>
      <c r="IQ352" s="64"/>
      <c r="IR352" s="64"/>
      <c r="IS352" s="64"/>
      <c r="IT352" s="64"/>
      <c r="IU352" s="64"/>
      <c r="IV352" s="64"/>
      <c r="IW352" s="64"/>
      <c r="IX352" s="64"/>
      <c r="IY352" s="64"/>
      <c r="IZ352" s="64"/>
      <c r="JA352" s="64"/>
      <c r="JB352" s="64"/>
      <c r="JC352" s="64"/>
      <c r="JD352" s="64"/>
      <c r="JE352" s="64"/>
      <c r="JF352" s="64"/>
      <c r="JG352" s="64"/>
      <c r="JH352" s="64"/>
      <c r="JI352" s="64"/>
      <c r="JJ352" s="64"/>
      <c r="JK352" s="64"/>
      <c r="JL352" s="64"/>
      <c r="JM352" s="64"/>
      <c r="JN352" s="64"/>
      <c r="JO352" s="64"/>
      <c r="JP352" s="64"/>
      <c r="JQ352" s="64"/>
      <c r="JR352" s="64"/>
      <c r="JS352" s="64"/>
      <c r="JT352" s="64"/>
      <c r="JU352" s="64"/>
      <c r="JV352" s="64"/>
      <c r="JW352" s="64"/>
      <c r="JX352" s="64"/>
      <c r="JY352" s="64"/>
      <c r="JZ352" s="64"/>
      <c r="KA352" s="64"/>
      <c r="KB352" s="64"/>
      <c r="KC352" s="64"/>
      <c r="KD352" s="64"/>
      <c r="KE352" s="64"/>
      <c r="KF352" s="64"/>
      <c r="KG352" s="64"/>
      <c r="KH352" s="64"/>
      <c r="KI352" s="64"/>
      <c r="KJ352" s="64"/>
      <c r="KK352" s="64"/>
      <c r="KL352" s="64"/>
      <c r="KM352" s="64"/>
    </row>
    <row r="353" spans="2:299" ht="12.75" customHeight="1">
      <c r="B353" s="15"/>
      <c r="D353" s="15"/>
      <c r="E353" s="15"/>
      <c r="F353" s="15"/>
      <c r="N353" s="15"/>
      <c r="P353" s="15"/>
      <c r="Q353" s="15"/>
      <c r="R353" s="15"/>
      <c r="Z353" s="15"/>
      <c r="AB353" s="15"/>
      <c r="AC353" s="15"/>
      <c r="AD353" s="15"/>
      <c r="AL353" s="15"/>
      <c r="AN353" s="15"/>
      <c r="AO353" s="15"/>
      <c r="AP353" s="15"/>
      <c r="AX353" s="15"/>
      <c r="AZ353" s="15"/>
      <c r="BA353" s="15"/>
      <c r="BB353" s="15"/>
      <c r="BJ353" s="15"/>
      <c r="BL353" s="15"/>
      <c r="BM353" s="15"/>
      <c r="BN353" s="15"/>
      <c r="BV353" s="15"/>
      <c r="BX353" s="15"/>
      <c r="BY353" s="15"/>
      <c r="BZ353" s="15"/>
      <c r="CH353" s="15"/>
      <c r="CJ353" s="15"/>
      <c r="CK353" s="15"/>
      <c r="CL353" s="15"/>
      <c r="CT353" s="15"/>
      <c r="CV353" s="15"/>
      <c r="CW353" s="15"/>
      <c r="CX353" s="15"/>
      <c r="DF353" s="15"/>
      <c r="DH353" s="15"/>
      <c r="DI353" s="15"/>
      <c r="DJ353" s="15"/>
      <c r="DR353" s="15"/>
      <c r="DT353" s="15"/>
      <c r="DU353" s="15"/>
      <c r="DV353" s="15"/>
      <c r="ED353" s="15"/>
      <c r="EF353" s="15"/>
      <c r="EG353" s="15"/>
      <c r="EH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  <c r="IN353" s="64"/>
      <c r="IO353" s="64"/>
      <c r="IP353" s="64"/>
      <c r="IQ353" s="64"/>
      <c r="IR353" s="64"/>
      <c r="IS353" s="64"/>
      <c r="IT353" s="64"/>
      <c r="IU353" s="64"/>
      <c r="IV353" s="64"/>
      <c r="IW353" s="64"/>
      <c r="IX353" s="64"/>
      <c r="IY353" s="64"/>
      <c r="IZ353" s="64"/>
      <c r="JA353" s="64"/>
      <c r="JB353" s="64"/>
      <c r="JC353" s="64"/>
      <c r="JD353" s="64"/>
      <c r="JE353" s="64"/>
      <c r="JF353" s="64"/>
      <c r="JG353" s="64"/>
      <c r="JH353" s="64"/>
      <c r="JI353" s="64"/>
      <c r="JJ353" s="64"/>
      <c r="JK353" s="64"/>
      <c r="JL353" s="64"/>
      <c r="JM353" s="64"/>
      <c r="JN353" s="64"/>
      <c r="JO353" s="64"/>
      <c r="JP353" s="64"/>
      <c r="JQ353" s="64"/>
      <c r="JR353" s="64"/>
      <c r="JS353" s="64"/>
      <c r="JT353" s="64"/>
      <c r="JU353" s="64"/>
      <c r="JV353" s="64"/>
      <c r="JW353" s="64"/>
      <c r="JX353" s="64"/>
      <c r="JY353" s="64"/>
      <c r="JZ353" s="64"/>
      <c r="KA353" s="64"/>
      <c r="KB353" s="64"/>
      <c r="KC353" s="64"/>
      <c r="KD353" s="64"/>
      <c r="KE353" s="64"/>
      <c r="KF353" s="64"/>
      <c r="KG353" s="64"/>
      <c r="KH353" s="64"/>
      <c r="KI353" s="64"/>
      <c r="KJ353" s="64"/>
      <c r="KK353" s="64"/>
      <c r="KL353" s="64"/>
      <c r="KM353" s="64"/>
    </row>
    <row r="354" spans="2:299" ht="12.75" customHeight="1">
      <c r="B354" s="15"/>
      <c r="D354" s="15"/>
      <c r="E354" s="15"/>
      <c r="F354" s="15"/>
      <c r="N354" s="15"/>
      <c r="P354" s="15"/>
      <c r="Q354" s="15"/>
      <c r="R354" s="15"/>
      <c r="Z354" s="15"/>
      <c r="AB354" s="15"/>
      <c r="AC354" s="15"/>
      <c r="AD354" s="15"/>
      <c r="AL354" s="15"/>
      <c r="AN354" s="15"/>
      <c r="AO354" s="15"/>
      <c r="AP354" s="15"/>
      <c r="AX354" s="15"/>
      <c r="AZ354" s="15"/>
      <c r="BA354" s="15"/>
      <c r="BB354" s="15"/>
      <c r="BJ354" s="15"/>
      <c r="BL354" s="15"/>
      <c r="BM354" s="15"/>
      <c r="BN354" s="15"/>
      <c r="BV354" s="15"/>
      <c r="BX354" s="15"/>
      <c r="BY354" s="15"/>
      <c r="BZ354" s="15"/>
      <c r="CH354" s="15"/>
      <c r="CJ354" s="15"/>
      <c r="CK354" s="15"/>
      <c r="CL354" s="15"/>
      <c r="CT354" s="15"/>
      <c r="CV354" s="15"/>
      <c r="CW354" s="15"/>
      <c r="CX354" s="15"/>
      <c r="DF354" s="15"/>
      <c r="DH354" s="15"/>
      <c r="DI354" s="15"/>
      <c r="DJ354" s="15"/>
      <c r="DR354" s="15"/>
      <c r="DT354" s="15"/>
      <c r="DU354" s="15"/>
      <c r="DV354" s="15"/>
      <c r="ED354" s="15"/>
      <c r="EF354" s="15"/>
      <c r="EG354" s="15"/>
      <c r="EH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  <c r="IN354" s="64"/>
      <c r="IO354" s="64"/>
      <c r="IP354" s="64"/>
      <c r="IQ354" s="64"/>
      <c r="IR354" s="64"/>
      <c r="IS354" s="64"/>
      <c r="IT354" s="64"/>
      <c r="IU354" s="64"/>
      <c r="IV354" s="64"/>
      <c r="IW354" s="64"/>
      <c r="IX354" s="64"/>
      <c r="IY354" s="64"/>
      <c r="IZ354" s="64"/>
      <c r="JA354" s="64"/>
      <c r="JB354" s="64"/>
      <c r="JC354" s="64"/>
      <c r="JD354" s="64"/>
      <c r="JE354" s="64"/>
      <c r="JF354" s="64"/>
      <c r="JG354" s="64"/>
      <c r="JH354" s="64"/>
      <c r="JI354" s="64"/>
      <c r="JJ354" s="64"/>
      <c r="JK354" s="64"/>
      <c r="JL354" s="64"/>
      <c r="JM354" s="64"/>
      <c r="JN354" s="64"/>
      <c r="JO354" s="64"/>
      <c r="JP354" s="64"/>
      <c r="JQ354" s="64"/>
      <c r="JR354" s="64"/>
      <c r="JS354" s="64"/>
      <c r="JT354" s="64"/>
      <c r="JU354" s="64"/>
      <c r="JV354" s="64"/>
      <c r="JW354" s="64"/>
      <c r="JX354" s="64"/>
      <c r="JY354" s="64"/>
      <c r="JZ354" s="64"/>
      <c r="KA354" s="64"/>
      <c r="KB354" s="64"/>
      <c r="KC354" s="64"/>
      <c r="KD354" s="64"/>
      <c r="KE354" s="64"/>
      <c r="KF354" s="64"/>
      <c r="KG354" s="64"/>
      <c r="KH354" s="64"/>
      <c r="KI354" s="64"/>
      <c r="KJ354" s="64"/>
      <c r="KK354" s="64"/>
      <c r="KL354" s="64"/>
      <c r="KM354" s="64"/>
    </row>
    <row r="355" spans="2:299" ht="12.75" customHeight="1">
      <c r="B355" s="15"/>
      <c r="D355" s="15"/>
      <c r="E355" s="15"/>
      <c r="F355" s="15"/>
      <c r="N355" s="15"/>
      <c r="P355" s="15"/>
      <c r="Q355" s="15"/>
      <c r="R355" s="15"/>
      <c r="Z355" s="15"/>
      <c r="AB355" s="15"/>
      <c r="AC355" s="15"/>
      <c r="AD355" s="15"/>
      <c r="AL355" s="15"/>
      <c r="AN355" s="15"/>
      <c r="AO355" s="15"/>
      <c r="AP355" s="15"/>
      <c r="AX355" s="15"/>
      <c r="AZ355" s="15"/>
      <c r="BA355" s="15"/>
      <c r="BB355" s="15"/>
      <c r="BJ355" s="15"/>
      <c r="BL355" s="15"/>
      <c r="BM355" s="15"/>
      <c r="BN355" s="15"/>
      <c r="BV355" s="15"/>
      <c r="BX355" s="15"/>
      <c r="BY355" s="15"/>
      <c r="BZ355" s="15"/>
      <c r="CH355" s="15"/>
      <c r="CJ355" s="15"/>
      <c r="CK355" s="15"/>
      <c r="CL355" s="15"/>
      <c r="CT355" s="15"/>
      <c r="CV355" s="15"/>
      <c r="CW355" s="15"/>
      <c r="CX355" s="15"/>
      <c r="DF355" s="15"/>
      <c r="DH355" s="15"/>
      <c r="DI355" s="15"/>
      <c r="DJ355" s="15"/>
      <c r="DR355" s="15"/>
      <c r="DT355" s="15"/>
      <c r="DU355" s="15"/>
      <c r="DV355" s="15"/>
      <c r="ED355" s="15"/>
      <c r="EF355" s="15"/>
      <c r="EG355" s="15"/>
      <c r="EH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  <c r="IN355" s="64"/>
      <c r="IO355" s="64"/>
      <c r="IP355" s="64"/>
      <c r="IQ355" s="64"/>
      <c r="IR355" s="64"/>
      <c r="IS355" s="64"/>
      <c r="IT355" s="64"/>
      <c r="IU355" s="64"/>
      <c r="IV355" s="64"/>
      <c r="IW355" s="64"/>
      <c r="IX355" s="64"/>
      <c r="IY355" s="64"/>
      <c r="IZ355" s="64"/>
      <c r="JA355" s="64"/>
      <c r="JB355" s="64"/>
      <c r="JC355" s="64"/>
      <c r="JD355" s="64"/>
      <c r="JE355" s="64"/>
      <c r="JF355" s="64"/>
      <c r="JG355" s="64"/>
      <c r="JH355" s="64"/>
      <c r="JI355" s="64"/>
      <c r="JJ355" s="64"/>
      <c r="JK355" s="64"/>
      <c r="JL355" s="64"/>
      <c r="JM355" s="64"/>
      <c r="JN355" s="64"/>
      <c r="JO355" s="64"/>
      <c r="JP355" s="64"/>
      <c r="JQ355" s="64"/>
      <c r="JR355" s="64"/>
      <c r="JS355" s="64"/>
      <c r="JT355" s="64"/>
      <c r="JU355" s="64"/>
      <c r="JV355" s="64"/>
      <c r="JW355" s="64"/>
      <c r="JX355" s="64"/>
      <c r="JY355" s="64"/>
      <c r="JZ355" s="64"/>
      <c r="KA355" s="64"/>
      <c r="KB355" s="64"/>
      <c r="KC355" s="64"/>
      <c r="KD355" s="64"/>
      <c r="KE355" s="64"/>
      <c r="KF355" s="64"/>
      <c r="KG355" s="64"/>
      <c r="KH355" s="64"/>
      <c r="KI355" s="64"/>
      <c r="KJ355" s="64"/>
      <c r="KK355" s="64"/>
      <c r="KL355" s="64"/>
      <c r="KM355" s="64"/>
    </row>
    <row r="356" spans="2:299" ht="12.75" customHeight="1">
      <c r="B356" s="15"/>
      <c r="D356" s="15"/>
      <c r="E356" s="15"/>
      <c r="F356" s="15"/>
      <c r="N356" s="15"/>
      <c r="P356" s="15"/>
      <c r="Q356" s="15"/>
      <c r="R356" s="15"/>
      <c r="Z356" s="15"/>
      <c r="AB356" s="15"/>
      <c r="AC356" s="15"/>
      <c r="AD356" s="15"/>
      <c r="AL356" s="15"/>
      <c r="AN356" s="15"/>
      <c r="AO356" s="15"/>
      <c r="AP356" s="15"/>
      <c r="AX356" s="15"/>
      <c r="AZ356" s="15"/>
      <c r="BA356" s="15"/>
      <c r="BB356" s="15"/>
      <c r="BJ356" s="15"/>
      <c r="BL356" s="15"/>
      <c r="BM356" s="15"/>
      <c r="BN356" s="15"/>
      <c r="BV356" s="15"/>
      <c r="BX356" s="15"/>
      <c r="BY356" s="15"/>
      <c r="BZ356" s="15"/>
      <c r="CH356" s="15"/>
      <c r="CJ356" s="15"/>
      <c r="CK356" s="15"/>
      <c r="CL356" s="15"/>
      <c r="CT356" s="15"/>
      <c r="CV356" s="15"/>
      <c r="CW356" s="15"/>
      <c r="CX356" s="15"/>
      <c r="DF356" s="15"/>
      <c r="DH356" s="15"/>
      <c r="DI356" s="15"/>
      <c r="DJ356" s="15"/>
      <c r="DR356" s="15"/>
      <c r="DT356" s="15"/>
      <c r="DU356" s="15"/>
      <c r="DV356" s="15"/>
      <c r="ED356" s="15"/>
      <c r="EF356" s="15"/>
      <c r="EG356" s="15"/>
      <c r="EH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  <c r="IN356" s="64"/>
      <c r="IO356" s="64"/>
      <c r="IP356" s="64"/>
      <c r="IQ356" s="64"/>
      <c r="IR356" s="64"/>
      <c r="IS356" s="64"/>
      <c r="IT356" s="64"/>
      <c r="IU356" s="64"/>
      <c r="IV356" s="64"/>
      <c r="IW356" s="64"/>
      <c r="IX356" s="64"/>
      <c r="IY356" s="64"/>
      <c r="IZ356" s="64"/>
      <c r="JA356" s="64"/>
      <c r="JB356" s="64"/>
      <c r="JC356" s="64"/>
      <c r="JD356" s="64"/>
      <c r="JE356" s="64"/>
      <c r="JF356" s="64"/>
      <c r="JG356" s="64"/>
      <c r="JH356" s="64"/>
      <c r="JI356" s="64"/>
      <c r="JJ356" s="64"/>
      <c r="JK356" s="64"/>
      <c r="JL356" s="64"/>
      <c r="JM356" s="64"/>
      <c r="JN356" s="64"/>
      <c r="JO356" s="64"/>
      <c r="JP356" s="64"/>
      <c r="JQ356" s="64"/>
      <c r="JR356" s="64"/>
      <c r="JS356" s="64"/>
      <c r="JT356" s="64"/>
      <c r="JU356" s="64"/>
      <c r="JV356" s="64"/>
      <c r="JW356" s="64"/>
      <c r="JX356" s="64"/>
      <c r="JY356" s="64"/>
      <c r="JZ356" s="64"/>
      <c r="KA356" s="64"/>
      <c r="KB356" s="64"/>
      <c r="KC356" s="64"/>
      <c r="KD356" s="64"/>
      <c r="KE356" s="64"/>
      <c r="KF356" s="64"/>
      <c r="KG356" s="64"/>
      <c r="KH356" s="64"/>
      <c r="KI356" s="64"/>
      <c r="KJ356" s="64"/>
      <c r="KK356" s="64"/>
      <c r="KL356" s="64"/>
      <c r="KM356" s="64"/>
    </row>
    <row r="357" spans="2:299" ht="12.75" customHeight="1">
      <c r="B357" s="15"/>
      <c r="D357" s="15"/>
      <c r="E357" s="15"/>
      <c r="F357" s="15"/>
      <c r="N357" s="15"/>
      <c r="P357" s="15"/>
      <c r="Q357" s="15"/>
      <c r="R357" s="15"/>
      <c r="Z357" s="15"/>
      <c r="AB357" s="15"/>
      <c r="AC357" s="15"/>
      <c r="AD357" s="15"/>
      <c r="AL357" s="15"/>
      <c r="AN357" s="15"/>
      <c r="AO357" s="15"/>
      <c r="AP357" s="15"/>
      <c r="AX357" s="15"/>
      <c r="AZ357" s="15"/>
      <c r="BA357" s="15"/>
      <c r="BB357" s="15"/>
      <c r="BJ357" s="15"/>
      <c r="BL357" s="15"/>
      <c r="BM357" s="15"/>
      <c r="BN357" s="15"/>
      <c r="BV357" s="15"/>
      <c r="BX357" s="15"/>
      <c r="BY357" s="15"/>
      <c r="BZ357" s="15"/>
      <c r="CH357" s="15"/>
      <c r="CJ357" s="15"/>
      <c r="CK357" s="15"/>
      <c r="CL357" s="15"/>
      <c r="CT357" s="15"/>
      <c r="CV357" s="15"/>
      <c r="CW357" s="15"/>
      <c r="CX357" s="15"/>
      <c r="DF357" s="15"/>
      <c r="DH357" s="15"/>
      <c r="DI357" s="15"/>
      <c r="DJ357" s="15"/>
      <c r="DR357" s="15"/>
      <c r="DT357" s="15"/>
      <c r="DU357" s="15"/>
      <c r="DV357" s="15"/>
      <c r="ED357" s="15"/>
      <c r="EF357" s="15"/>
      <c r="EG357" s="15"/>
      <c r="EH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</row>
    <row r="358" spans="2:299" ht="12.75" customHeight="1">
      <c r="B358" s="15"/>
      <c r="D358" s="15"/>
      <c r="E358" s="15"/>
      <c r="F358" s="15"/>
      <c r="N358" s="15"/>
      <c r="P358" s="15"/>
      <c r="Q358" s="15"/>
      <c r="R358" s="15"/>
      <c r="Z358" s="15"/>
      <c r="AB358" s="15"/>
      <c r="AC358" s="15"/>
      <c r="AD358" s="15"/>
      <c r="AL358" s="15"/>
      <c r="AN358" s="15"/>
      <c r="AO358" s="15"/>
      <c r="AP358" s="15"/>
      <c r="AX358" s="15"/>
      <c r="AZ358" s="15"/>
      <c r="BA358" s="15"/>
      <c r="BB358" s="15"/>
      <c r="BJ358" s="15"/>
      <c r="BL358" s="15"/>
      <c r="BM358" s="15"/>
      <c r="BN358" s="15"/>
      <c r="BV358" s="15"/>
      <c r="BX358" s="15"/>
      <c r="BY358" s="15"/>
      <c r="BZ358" s="15"/>
      <c r="CH358" s="15"/>
      <c r="CJ358" s="15"/>
      <c r="CK358" s="15"/>
      <c r="CL358" s="15"/>
      <c r="CT358" s="15"/>
      <c r="CV358" s="15"/>
      <c r="CW358" s="15"/>
      <c r="CX358" s="15"/>
      <c r="DF358" s="15"/>
      <c r="DH358" s="15"/>
      <c r="DI358" s="15"/>
      <c r="DJ358" s="15"/>
      <c r="DR358" s="15"/>
      <c r="DT358" s="15"/>
      <c r="DU358" s="15"/>
      <c r="DV358" s="15"/>
      <c r="ED358" s="15"/>
      <c r="EF358" s="15"/>
      <c r="EG358" s="15"/>
      <c r="EH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</row>
    <row r="359" spans="2:299" ht="12.75" customHeight="1">
      <c r="B359" s="15"/>
      <c r="D359" s="15"/>
      <c r="E359" s="15"/>
      <c r="F359" s="15"/>
      <c r="N359" s="15"/>
      <c r="P359" s="15"/>
      <c r="Q359" s="15"/>
      <c r="R359" s="15"/>
      <c r="Z359" s="15"/>
      <c r="AB359" s="15"/>
      <c r="AC359" s="15"/>
      <c r="AD359" s="15"/>
      <c r="AL359" s="15"/>
      <c r="AN359" s="15"/>
      <c r="AO359" s="15"/>
      <c r="AP359" s="15"/>
      <c r="AX359" s="15"/>
      <c r="AZ359" s="15"/>
      <c r="BA359" s="15"/>
      <c r="BB359" s="15"/>
      <c r="BJ359" s="15"/>
      <c r="BL359" s="15"/>
      <c r="BM359" s="15"/>
      <c r="BN359" s="15"/>
      <c r="BV359" s="15"/>
      <c r="BX359" s="15"/>
      <c r="BY359" s="15"/>
      <c r="BZ359" s="15"/>
      <c r="CH359" s="15"/>
      <c r="CJ359" s="15"/>
      <c r="CK359" s="15"/>
      <c r="CL359" s="15"/>
      <c r="CT359" s="15"/>
      <c r="CV359" s="15"/>
      <c r="CW359" s="15"/>
      <c r="CX359" s="15"/>
      <c r="DF359" s="15"/>
      <c r="DH359" s="15"/>
      <c r="DI359" s="15"/>
      <c r="DJ359" s="15"/>
      <c r="DR359" s="15"/>
      <c r="DT359" s="15"/>
      <c r="DU359" s="15"/>
      <c r="DV359" s="15"/>
      <c r="ED359" s="15"/>
      <c r="EF359" s="15"/>
      <c r="EG359" s="15"/>
      <c r="EH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</row>
    <row r="360" spans="2:299" ht="12.75" customHeight="1">
      <c r="B360" s="15"/>
      <c r="D360" s="15"/>
      <c r="E360" s="15"/>
      <c r="F360" s="15"/>
      <c r="N360" s="15"/>
      <c r="P360" s="15"/>
      <c r="Q360" s="15"/>
      <c r="R360" s="15"/>
      <c r="Z360" s="15"/>
      <c r="AB360" s="15"/>
      <c r="AC360" s="15"/>
      <c r="AD360" s="15"/>
      <c r="AL360" s="15"/>
      <c r="AN360" s="15"/>
      <c r="AO360" s="15"/>
      <c r="AP360" s="15"/>
      <c r="AX360" s="15"/>
      <c r="AZ360" s="15"/>
      <c r="BA360" s="15"/>
      <c r="BB360" s="15"/>
      <c r="BJ360" s="15"/>
      <c r="BL360" s="15"/>
      <c r="BM360" s="15"/>
      <c r="BN360" s="15"/>
      <c r="BV360" s="15"/>
      <c r="BX360" s="15"/>
      <c r="BY360" s="15"/>
      <c r="BZ360" s="15"/>
      <c r="CH360" s="15"/>
      <c r="CJ360" s="15"/>
      <c r="CK360" s="15"/>
      <c r="CL360" s="15"/>
      <c r="CT360" s="15"/>
      <c r="CV360" s="15"/>
      <c r="CW360" s="15"/>
      <c r="CX360" s="15"/>
      <c r="DF360" s="15"/>
      <c r="DH360" s="15"/>
      <c r="DI360" s="15"/>
      <c r="DJ360" s="15"/>
      <c r="DR360" s="15"/>
      <c r="DT360" s="15"/>
      <c r="DU360" s="15"/>
      <c r="DV360" s="15"/>
      <c r="ED360" s="15"/>
      <c r="EF360" s="15"/>
      <c r="EG360" s="15"/>
      <c r="EH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</row>
    <row r="361" spans="2:299" ht="12.75" customHeight="1">
      <c r="B361" s="15"/>
      <c r="D361" s="15"/>
      <c r="E361" s="15"/>
      <c r="F361" s="15"/>
      <c r="N361" s="15"/>
      <c r="P361" s="15"/>
      <c r="Q361" s="15"/>
      <c r="R361" s="15"/>
      <c r="Z361" s="15"/>
      <c r="AB361" s="15"/>
      <c r="AC361" s="15"/>
      <c r="AD361" s="15"/>
      <c r="AL361" s="15"/>
      <c r="AN361" s="15"/>
      <c r="AO361" s="15"/>
      <c r="AP361" s="15"/>
      <c r="AX361" s="15"/>
      <c r="AZ361" s="15"/>
      <c r="BA361" s="15"/>
      <c r="BB361" s="15"/>
      <c r="BJ361" s="15"/>
      <c r="BL361" s="15"/>
      <c r="BM361" s="15"/>
      <c r="BN361" s="15"/>
      <c r="BV361" s="15"/>
      <c r="BX361" s="15"/>
      <c r="BY361" s="15"/>
      <c r="BZ361" s="15"/>
      <c r="CH361" s="15"/>
      <c r="CJ361" s="15"/>
      <c r="CK361" s="15"/>
      <c r="CL361" s="15"/>
      <c r="CT361" s="15"/>
      <c r="CV361" s="15"/>
      <c r="CW361" s="15"/>
      <c r="CX361" s="15"/>
      <c r="DF361" s="15"/>
      <c r="DH361" s="15"/>
      <c r="DI361" s="15"/>
      <c r="DJ361" s="15"/>
      <c r="DR361" s="15"/>
      <c r="DT361" s="15"/>
      <c r="DU361" s="15"/>
      <c r="DV361" s="15"/>
      <c r="ED361" s="15"/>
      <c r="EF361" s="15"/>
      <c r="EG361" s="15"/>
      <c r="EH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</row>
    <row r="362" spans="2:299" ht="12.75" customHeight="1">
      <c r="B362" s="15"/>
      <c r="D362" s="15"/>
      <c r="E362" s="15"/>
      <c r="F362" s="15"/>
      <c r="N362" s="15"/>
      <c r="P362" s="15"/>
      <c r="Q362" s="15"/>
      <c r="R362" s="15"/>
      <c r="Z362" s="15"/>
      <c r="AB362" s="15"/>
      <c r="AC362" s="15"/>
      <c r="AD362" s="15"/>
      <c r="AL362" s="15"/>
      <c r="AN362" s="15"/>
      <c r="AO362" s="15"/>
      <c r="AP362" s="15"/>
      <c r="AX362" s="15"/>
      <c r="AZ362" s="15"/>
      <c r="BA362" s="15"/>
      <c r="BB362" s="15"/>
      <c r="BJ362" s="15"/>
      <c r="BL362" s="15"/>
      <c r="BM362" s="15"/>
      <c r="BN362" s="15"/>
      <c r="BV362" s="15"/>
      <c r="BX362" s="15"/>
      <c r="BY362" s="15"/>
      <c r="BZ362" s="15"/>
      <c r="CH362" s="15"/>
      <c r="CJ362" s="15"/>
      <c r="CK362" s="15"/>
      <c r="CL362" s="15"/>
      <c r="CT362" s="15"/>
      <c r="CV362" s="15"/>
      <c r="CW362" s="15"/>
      <c r="CX362" s="15"/>
      <c r="DF362" s="15"/>
      <c r="DH362" s="15"/>
      <c r="DI362" s="15"/>
      <c r="DJ362" s="15"/>
      <c r="DR362" s="15"/>
      <c r="DT362" s="15"/>
      <c r="DU362" s="15"/>
      <c r="DV362" s="15"/>
      <c r="ED362" s="15"/>
      <c r="EF362" s="15"/>
      <c r="EG362" s="15"/>
      <c r="EH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</row>
    <row r="363" spans="2:299" ht="12.75" customHeight="1">
      <c r="B363" s="15"/>
      <c r="D363" s="15"/>
      <c r="E363" s="15"/>
      <c r="F363" s="15"/>
      <c r="N363" s="15"/>
      <c r="P363" s="15"/>
      <c r="Q363" s="15"/>
      <c r="R363" s="15"/>
      <c r="Z363" s="15"/>
      <c r="AB363" s="15"/>
      <c r="AC363" s="15"/>
      <c r="AD363" s="15"/>
      <c r="AL363" s="15"/>
      <c r="AN363" s="15"/>
      <c r="AO363" s="15"/>
      <c r="AP363" s="15"/>
      <c r="AX363" s="15"/>
      <c r="AZ363" s="15"/>
      <c r="BA363" s="15"/>
      <c r="BB363" s="15"/>
      <c r="BJ363" s="15"/>
      <c r="BL363" s="15"/>
      <c r="BM363" s="15"/>
      <c r="BN363" s="15"/>
      <c r="BV363" s="15"/>
      <c r="BX363" s="15"/>
      <c r="BY363" s="15"/>
      <c r="BZ363" s="15"/>
      <c r="CH363" s="15"/>
      <c r="CJ363" s="15"/>
      <c r="CK363" s="15"/>
      <c r="CL363" s="15"/>
      <c r="CT363" s="15"/>
      <c r="CV363" s="15"/>
      <c r="CW363" s="15"/>
      <c r="CX363" s="15"/>
      <c r="DF363" s="15"/>
      <c r="DH363" s="15"/>
      <c r="DI363" s="15"/>
      <c r="DJ363" s="15"/>
      <c r="DR363" s="15"/>
      <c r="DT363" s="15"/>
      <c r="DU363" s="15"/>
      <c r="DV363" s="15"/>
      <c r="ED363" s="15"/>
      <c r="EF363" s="15"/>
      <c r="EG363" s="15"/>
      <c r="EH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</row>
    <row r="364" spans="2:299" ht="12.75" customHeight="1">
      <c r="B364" s="15"/>
      <c r="D364" s="15"/>
      <c r="E364" s="15"/>
      <c r="F364" s="15"/>
      <c r="N364" s="15"/>
      <c r="P364" s="15"/>
      <c r="Q364" s="15"/>
      <c r="R364" s="15"/>
      <c r="Z364" s="15"/>
      <c r="AB364" s="15"/>
      <c r="AC364" s="15"/>
      <c r="AD364" s="15"/>
      <c r="AL364" s="15"/>
      <c r="AN364" s="15"/>
      <c r="AO364" s="15"/>
      <c r="AP364" s="15"/>
      <c r="AX364" s="15"/>
      <c r="AZ364" s="15"/>
      <c r="BA364" s="15"/>
      <c r="BB364" s="15"/>
      <c r="BJ364" s="15"/>
      <c r="BL364" s="15"/>
      <c r="BM364" s="15"/>
      <c r="BN364" s="15"/>
      <c r="BV364" s="15"/>
      <c r="BX364" s="15"/>
      <c r="BY364" s="15"/>
      <c r="BZ364" s="15"/>
      <c r="CH364" s="15"/>
      <c r="CJ364" s="15"/>
      <c r="CK364" s="15"/>
      <c r="CL364" s="15"/>
      <c r="CT364" s="15"/>
      <c r="CV364" s="15"/>
      <c r="CW364" s="15"/>
      <c r="CX364" s="15"/>
      <c r="DF364" s="15"/>
      <c r="DH364" s="15"/>
      <c r="DI364" s="15"/>
      <c r="DJ364" s="15"/>
      <c r="DR364" s="15"/>
      <c r="DT364" s="15"/>
      <c r="DU364" s="15"/>
      <c r="DV364" s="15"/>
      <c r="ED364" s="15"/>
      <c r="EF364" s="15"/>
      <c r="EG364" s="15"/>
      <c r="EH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</row>
    <row r="365" spans="2:299" ht="12.75" customHeight="1">
      <c r="B365" s="15"/>
      <c r="D365" s="15"/>
      <c r="E365" s="15"/>
      <c r="F365" s="15"/>
      <c r="N365" s="15"/>
      <c r="P365" s="15"/>
      <c r="Q365" s="15"/>
      <c r="R365" s="15"/>
      <c r="Z365" s="15"/>
      <c r="AB365" s="15"/>
      <c r="AC365" s="15"/>
      <c r="AD365" s="15"/>
      <c r="AL365" s="15"/>
      <c r="AN365" s="15"/>
      <c r="AO365" s="15"/>
      <c r="AP365" s="15"/>
      <c r="AX365" s="15"/>
      <c r="AZ365" s="15"/>
      <c r="BA365" s="15"/>
      <c r="BB365" s="15"/>
      <c r="BJ365" s="15"/>
      <c r="BL365" s="15"/>
      <c r="BM365" s="15"/>
      <c r="BN365" s="15"/>
      <c r="BV365" s="15"/>
      <c r="BX365" s="15"/>
      <c r="BY365" s="15"/>
      <c r="BZ365" s="15"/>
      <c r="CH365" s="15"/>
      <c r="CJ365" s="15"/>
      <c r="CK365" s="15"/>
      <c r="CL365" s="15"/>
      <c r="CT365" s="15"/>
      <c r="CV365" s="15"/>
      <c r="CW365" s="15"/>
      <c r="CX365" s="15"/>
      <c r="DF365" s="15"/>
      <c r="DH365" s="15"/>
      <c r="DI365" s="15"/>
      <c r="DJ365" s="15"/>
      <c r="DR365" s="15"/>
      <c r="DT365" s="15"/>
      <c r="DU365" s="15"/>
      <c r="DV365" s="15"/>
      <c r="ED365" s="15"/>
      <c r="EF365" s="15"/>
      <c r="EG365" s="15"/>
      <c r="EH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</row>
    <row r="366" spans="2:299" ht="12.75" customHeight="1">
      <c r="B366" s="15"/>
      <c r="D366" s="15"/>
      <c r="E366" s="15"/>
      <c r="F366" s="15"/>
      <c r="N366" s="15"/>
      <c r="P366" s="15"/>
      <c r="Q366" s="15"/>
      <c r="R366" s="15"/>
      <c r="Z366" s="15"/>
      <c r="AB366" s="15"/>
      <c r="AC366" s="15"/>
      <c r="AD366" s="15"/>
      <c r="AL366" s="15"/>
      <c r="AN366" s="15"/>
      <c r="AO366" s="15"/>
      <c r="AP366" s="15"/>
      <c r="AX366" s="15"/>
      <c r="AZ366" s="15"/>
      <c r="BA366" s="15"/>
      <c r="BB366" s="15"/>
      <c r="BJ366" s="15"/>
      <c r="BL366" s="15"/>
      <c r="BM366" s="15"/>
      <c r="BN366" s="15"/>
      <c r="BV366" s="15"/>
      <c r="BX366" s="15"/>
      <c r="BY366" s="15"/>
      <c r="BZ366" s="15"/>
      <c r="CH366" s="15"/>
      <c r="CJ366" s="15"/>
      <c r="CK366" s="15"/>
      <c r="CL366" s="15"/>
      <c r="CT366" s="15"/>
      <c r="CV366" s="15"/>
      <c r="CW366" s="15"/>
      <c r="CX366" s="15"/>
      <c r="DF366" s="15"/>
      <c r="DH366" s="15"/>
      <c r="DI366" s="15"/>
      <c r="DJ366" s="15"/>
      <c r="DR366" s="15"/>
      <c r="DT366" s="15"/>
      <c r="DU366" s="15"/>
      <c r="DV366" s="15"/>
      <c r="ED366" s="15"/>
      <c r="EF366" s="15"/>
      <c r="EG366" s="15"/>
      <c r="EH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</row>
    <row r="367" spans="2:299" ht="12.75" customHeight="1">
      <c r="B367" s="15"/>
      <c r="D367" s="15"/>
      <c r="E367" s="15"/>
      <c r="F367" s="15"/>
      <c r="N367" s="15"/>
      <c r="P367" s="15"/>
      <c r="Q367" s="15"/>
      <c r="R367" s="15"/>
      <c r="Z367" s="15"/>
      <c r="AB367" s="15"/>
      <c r="AC367" s="15"/>
      <c r="AD367" s="15"/>
      <c r="AL367" s="15"/>
      <c r="AN367" s="15"/>
      <c r="AO367" s="15"/>
      <c r="AP367" s="15"/>
      <c r="AX367" s="15"/>
      <c r="AZ367" s="15"/>
      <c r="BA367" s="15"/>
      <c r="BB367" s="15"/>
      <c r="BJ367" s="15"/>
      <c r="BL367" s="15"/>
      <c r="BM367" s="15"/>
      <c r="BN367" s="15"/>
      <c r="BV367" s="15"/>
      <c r="BX367" s="15"/>
      <c r="BY367" s="15"/>
      <c r="BZ367" s="15"/>
      <c r="CH367" s="15"/>
      <c r="CJ367" s="15"/>
      <c r="CK367" s="15"/>
      <c r="CL367" s="15"/>
      <c r="CT367" s="15"/>
      <c r="CV367" s="15"/>
      <c r="CW367" s="15"/>
      <c r="CX367" s="15"/>
      <c r="DF367" s="15"/>
      <c r="DH367" s="15"/>
      <c r="DI367" s="15"/>
      <c r="DJ367" s="15"/>
      <c r="DR367" s="15"/>
      <c r="DT367" s="15"/>
      <c r="DU367" s="15"/>
      <c r="DV367" s="15"/>
      <c r="ED367" s="15"/>
      <c r="EF367" s="15"/>
      <c r="EG367" s="15"/>
      <c r="EH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</row>
    <row r="368" spans="2:299" ht="12.75" customHeight="1">
      <c r="B368" s="15"/>
      <c r="D368" s="15"/>
      <c r="E368" s="15"/>
      <c r="F368" s="15"/>
      <c r="N368" s="15"/>
      <c r="P368" s="15"/>
      <c r="Q368" s="15"/>
      <c r="R368" s="15"/>
      <c r="Z368" s="15"/>
      <c r="AB368" s="15"/>
      <c r="AC368" s="15"/>
      <c r="AD368" s="15"/>
      <c r="AL368" s="15"/>
      <c r="AN368" s="15"/>
      <c r="AO368" s="15"/>
      <c r="AP368" s="15"/>
      <c r="AX368" s="15"/>
      <c r="AZ368" s="15"/>
      <c r="BA368" s="15"/>
      <c r="BB368" s="15"/>
      <c r="BJ368" s="15"/>
      <c r="BL368" s="15"/>
      <c r="BM368" s="15"/>
      <c r="BN368" s="15"/>
      <c r="BV368" s="15"/>
      <c r="BX368" s="15"/>
      <c r="BY368" s="15"/>
      <c r="BZ368" s="15"/>
      <c r="CH368" s="15"/>
      <c r="CJ368" s="15"/>
      <c r="CK368" s="15"/>
      <c r="CL368" s="15"/>
      <c r="CT368" s="15"/>
      <c r="CV368" s="15"/>
      <c r="CW368" s="15"/>
      <c r="CX368" s="15"/>
      <c r="DF368" s="15"/>
      <c r="DH368" s="15"/>
      <c r="DI368" s="15"/>
      <c r="DJ368" s="15"/>
      <c r="DR368" s="15"/>
      <c r="DT368" s="15"/>
      <c r="DU368" s="15"/>
      <c r="DV368" s="15"/>
      <c r="ED368" s="15"/>
      <c r="EF368" s="15"/>
      <c r="EG368" s="15"/>
      <c r="EH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</row>
    <row r="369" spans="2:160" s="15" customFormat="1" ht="12.75" customHeight="1"/>
    <row r="370" spans="2:160" s="15" customFormat="1" ht="12.75" customHeight="1"/>
    <row r="371" spans="2:160" s="15" customFormat="1" ht="12.75" customHeight="1"/>
    <row r="372" spans="2:160" s="15" customFormat="1" ht="12.75" customHeight="1"/>
    <row r="373" spans="2:160" s="15" customFormat="1" ht="12.75" customHeight="1"/>
    <row r="374" spans="2:160" s="15" customFormat="1" ht="12.75" customHeight="1"/>
    <row r="375" spans="2:160" s="15" customFormat="1" ht="12.75" customHeight="1"/>
    <row r="376" spans="2:160" s="15" customFormat="1" ht="12.75" customHeight="1"/>
    <row r="377" spans="2:160" s="15" customFormat="1" ht="12.75" customHeight="1"/>
    <row r="378" spans="2:160" s="15" customFormat="1" ht="12.75" customHeight="1"/>
    <row r="379" spans="2:160" s="15" customFormat="1" ht="12.75" customHeight="1"/>
    <row r="380" spans="2:160" s="15" customFormat="1" ht="12.75" customHeight="1"/>
    <row r="381" spans="2:160" s="15" customFormat="1" ht="12.75" customHeight="1"/>
    <row r="382" spans="2:160" s="15" customFormat="1" ht="12.75" customHeight="1"/>
    <row r="383" spans="2:160" s="15" customFormat="1" ht="12.75" customHeight="1"/>
    <row r="384" spans="2:160" ht="12.75" customHeight="1">
      <c r="B384" s="15"/>
      <c r="N384" s="15"/>
      <c r="Z384" s="15"/>
      <c r="AL384" s="15"/>
      <c r="AX384" s="15"/>
      <c r="BJ384" s="15"/>
      <c r="BV384" s="15"/>
      <c r="CH384" s="15"/>
      <c r="CT384" s="15"/>
      <c r="DF384" s="15"/>
      <c r="DR384" s="15"/>
      <c r="ED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</row>
    <row r="385" spans="2:160" ht="12.75" customHeight="1">
      <c r="B385" s="15"/>
      <c r="N385" s="15"/>
      <c r="Z385" s="15"/>
      <c r="AL385" s="15"/>
      <c r="AX385" s="15"/>
      <c r="BJ385" s="15"/>
      <c r="BV385" s="15"/>
      <c r="CH385" s="15"/>
      <c r="CT385" s="15"/>
      <c r="DF385" s="15"/>
      <c r="DR385" s="15"/>
      <c r="ED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</row>
    <row r="386" spans="2:160" ht="12.75" customHeight="1">
      <c r="B386" s="15"/>
      <c r="N386" s="15"/>
      <c r="Z386" s="15"/>
      <c r="AL386" s="15"/>
      <c r="AX386" s="15"/>
      <c r="BJ386" s="15"/>
      <c r="BV386" s="15"/>
      <c r="CH386" s="15"/>
      <c r="CT386" s="15"/>
      <c r="DF386" s="15"/>
      <c r="DR386" s="15"/>
      <c r="ED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</row>
    <row r="387" spans="2:160" ht="12.75" customHeight="1">
      <c r="B387" s="15"/>
      <c r="N387" s="15"/>
      <c r="Z387" s="15"/>
      <c r="AL387" s="15"/>
      <c r="AX387" s="15"/>
      <c r="BJ387" s="15"/>
      <c r="BV387" s="15"/>
      <c r="CH387" s="15"/>
      <c r="CT387" s="15"/>
      <c r="DF387" s="15"/>
      <c r="DR387" s="15"/>
      <c r="ED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</row>
    <row r="388" spans="2:160" ht="12.75" customHeight="1">
      <c r="B388" s="15"/>
      <c r="N388" s="15"/>
      <c r="Z388" s="15"/>
      <c r="AL388" s="15"/>
      <c r="AX388" s="15"/>
      <c r="BJ388" s="15"/>
      <c r="BV388" s="15"/>
      <c r="CH388" s="15"/>
      <c r="CT388" s="15"/>
      <c r="DF388" s="15"/>
      <c r="DR388" s="15"/>
      <c r="ED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</row>
    <row r="389" spans="2:160" ht="12.75" customHeight="1">
      <c r="B389" s="15"/>
      <c r="N389" s="15"/>
      <c r="Z389" s="15"/>
      <c r="AL389" s="15"/>
      <c r="AX389" s="15"/>
      <c r="BJ389" s="15"/>
      <c r="BV389" s="15"/>
      <c r="CH389" s="15"/>
      <c r="CT389" s="15"/>
      <c r="DF389" s="15"/>
      <c r="DR389" s="15"/>
      <c r="ED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</row>
    <row r="390" spans="2:160" ht="12.75" customHeight="1">
      <c r="B390" s="15"/>
      <c r="N390" s="15"/>
      <c r="Z390" s="15"/>
      <c r="AL390" s="15"/>
      <c r="AX390" s="15"/>
      <c r="BJ390" s="15"/>
      <c r="BV390" s="15"/>
      <c r="CH390" s="15"/>
      <c r="CT390" s="15"/>
      <c r="DF390" s="15"/>
      <c r="DR390" s="15"/>
      <c r="ED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</row>
    <row r="391" spans="2:160" ht="12.75" customHeight="1">
      <c r="B391" s="15"/>
      <c r="N391" s="15"/>
      <c r="Z391" s="15"/>
      <c r="AL391" s="15"/>
      <c r="AX391" s="15"/>
      <c r="BJ391" s="15"/>
      <c r="BV391" s="15"/>
      <c r="CH391" s="15"/>
      <c r="CT391" s="15"/>
      <c r="DF391" s="15"/>
      <c r="DR391" s="15"/>
      <c r="ED391" s="15"/>
    </row>
    <row r="392" spans="2:160" ht="12.75" customHeight="1">
      <c r="B392" s="15"/>
      <c r="D392" s="15"/>
      <c r="E392" s="59"/>
      <c r="F392" s="15"/>
      <c r="N392" s="15"/>
      <c r="P392" s="15"/>
      <c r="Q392" s="59"/>
      <c r="R392" s="15"/>
      <c r="Z392" s="15"/>
      <c r="AB392" s="15"/>
      <c r="AC392" s="59"/>
      <c r="AD392" s="15"/>
      <c r="AL392" s="15"/>
      <c r="AN392" s="15"/>
      <c r="AO392" s="59"/>
      <c r="AP392" s="15"/>
      <c r="AX392" s="15"/>
      <c r="AZ392" s="15"/>
      <c r="BA392" s="59"/>
      <c r="BB392" s="15"/>
      <c r="BJ392" s="15"/>
      <c r="BL392" s="15"/>
      <c r="BM392" s="59"/>
      <c r="BN392" s="15"/>
      <c r="BV392" s="15"/>
      <c r="BX392" s="15"/>
      <c r="BY392" s="59"/>
      <c r="BZ392" s="15"/>
      <c r="CH392" s="15"/>
      <c r="CJ392" s="15"/>
      <c r="CK392" s="59"/>
      <c r="CL392" s="15"/>
      <c r="CT392" s="15"/>
      <c r="CV392" s="15"/>
      <c r="CW392" s="59"/>
      <c r="CX392" s="15"/>
      <c r="DF392" s="15"/>
      <c r="DH392" s="15"/>
      <c r="DI392" s="59"/>
      <c r="DJ392" s="15"/>
      <c r="DR392" s="15"/>
      <c r="DT392" s="15"/>
      <c r="DU392" s="59"/>
      <c r="DV392" s="15"/>
      <c r="ED392" s="15"/>
      <c r="EF392" s="15"/>
      <c r="EG392" s="59"/>
      <c r="EH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</row>
    <row r="393" spans="2:160" ht="12.75" customHeight="1">
      <c r="B393" s="15"/>
      <c r="D393" s="15"/>
      <c r="E393" s="59"/>
      <c r="F393" s="15"/>
      <c r="N393" s="15"/>
      <c r="P393" s="15"/>
      <c r="Q393" s="59"/>
      <c r="R393" s="15"/>
      <c r="Z393" s="15"/>
      <c r="AB393" s="15"/>
      <c r="AC393" s="59"/>
      <c r="AD393" s="15"/>
      <c r="AL393" s="15"/>
      <c r="AN393" s="15"/>
      <c r="AO393" s="59"/>
      <c r="AP393" s="15"/>
      <c r="AX393" s="15"/>
      <c r="AZ393" s="15"/>
      <c r="BA393" s="59"/>
      <c r="BB393" s="15"/>
      <c r="BJ393" s="15"/>
      <c r="BL393" s="15"/>
      <c r="BM393" s="59"/>
      <c r="BN393" s="15"/>
      <c r="BV393" s="15"/>
      <c r="BX393" s="15"/>
      <c r="BY393" s="59"/>
      <c r="BZ393" s="15"/>
      <c r="CH393" s="15"/>
      <c r="CJ393" s="15"/>
      <c r="CK393" s="59"/>
      <c r="CL393" s="15"/>
      <c r="CT393" s="15"/>
      <c r="CV393" s="15"/>
      <c r="CW393" s="59"/>
      <c r="CX393" s="15"/>
      <c r="DF393" s="15"/>
      <c r="DH393" s="15"/>
      <c r="DI393" s="59"/>
      <c r="DJ393" s="15"/>
      <c r="DR393" s="15"/>
      <c r="DT393" s="15"/>
      <c r="DU393" s="59"/>
      <c r="DV393" s="15"/>
      <c r="ED393" s="15"/>
      <c r="EF393" s="15"/>
      <c r="EG393" s="59"/>
      <c r="EH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</row>
    <row r="394" spans="2:160" ht="12.75" customHeight="1">
      <c r="B394" s="15"/>
      <c r="D394" s="15"/>
      <c r="E394" s="59"/>
      <c r="F394" s="15"/>
      <c r="N394" s="15"/>
      <c r="P394" s="15"/>
      <c r="Q394" s="59"/>
      <c r="R394" s="15"/>
      <c r="Z394" s="15"/>
      <c r="AB394" s="15"/>
      <c r="AC394" s="59"/>
      <c r="AD394" s="15"/>
      <c r="AL394" s="15"/>
      <c r="AN394" s="15"/>
      <c r="AO394" s="59"/>
      <c r="AP394" s="15"/>
      <c r="AX394" s="15"/>
      <c r="AZ394" s="15"/>
      <c r="BA394" s="59"/>
      <c r="BB394" s="15"/>
      <c r="BJ394" s="15"/>
      <c r="BL394" s="15"/>
      <c r="BM394" s="59"/>
      <c r="BN394" s="15"/>
      <c r="BV394" s="15"/>
      <c r="BX394" s="15"/>
      <c r="BY394" s="59"/>
      <c r="BZ394" s="15"/>
      <c r="CH394" s="15"/>
      <c r="CJ394" s="15"/>
      <c r="CK394" s="59"/>
      <c r="CL394" s="15"/>
      <c r="CT394" s="15"/>
      <c r="CV394" s="15"/>
      <c r="CW394" s="59"/>
      <c r="CX394" s="15"/>
      <c r="DF394" s="15"/>
      <c r="DH394" s="15"/>
      <c r="DI394" s="59"/>
      <c r="DJ394" s="15"/>
      <c r="DR394" s="15"/>
      <c r="DT394" s="15"/>
      <c r="DU394" s="59"/>
      <c r="DV394" s="15"/>
      <c r="ED394" s="15"/>
      <c r="EF394" s="15"/>
      <c r="EG394" s="59"/>
      <c r="EH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</row>
    <row r="395" spans="2:160" ht="12.75" customHeight="1">
      <c r="B395" s="15"/>
      <c r="D395" s="15"/>
      <c r="E395" s="59"/>
      <c r="F395" s="15"/>
      <c r="N395" s="15"/>
      <c r="P395" s="15"/>
      <c r="Q395" s="59"/>
      <c r="R395" s="15"/>
      <c r="Z395" s="15"/>
      <c r="AB395" s="15"/>
      <c r="AC395" s="59"/>
      <c r="AD395" s="15"/>
      <c r="AL395" s="15"/>
      <c r="AN395" s="15"/>
      <c r="AO395" s="59"/>
      <c r="AP395" s="15"/>
      <c r="AX395" s="15"/>
      <c r="AZ395" s="15"/>
      <c r="BA395" s="59"/>
      <c r="BB395" s="15"/>
      <c r="BJ395" s="15"/>
      <c r="BL395" s="15"/>
      <c r="BM395" s="59"/>
      <c r="BN395" s="15"/>
      <c r="BV395" s="15"/>
      <c r="BX395" s="15"/>
      <c r="BY395" s="59"/>
      <c r="BZ395" s="15"/>
      <c r="CH395" s="15"/>
      <c r="CJ395" s="15"/>
      <c r="CK395" s="59"/>
      <c r="CL395" s="15"/>
      <c r="CT395" s="15"/>
      <c r="CV395" s="15"/>
      <c r="CW395" s="59"/>
      <c r="CX395" s="15"/>
      <c r="DF395" s="15"/>
      <c r="DH395" s="15"/>
      <c r="DI395" s="59"/>
      <c r="DJ395" s="15"/>
      <c r="DR395" s="15"/>
      <c r="DT395" s="15"/>
      <c r="DU395" s="59"/>
      <c r="DV395" s="15"/>
      <c r="ED395" s="15"/>
      <c r="EF395" s="15"/>
      <c r="EG395" s="59"/>
      <c r="EH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</row>
    <row r="396" spans="2:160" ht="12.75" customHeight="1">
      <c r="B396" s="15"/>
      <c r="D396" s="15"/>
      <c r="E396" s="59"/>
      <c r="F396" s="15"/>
      <c r="N396" s="15"/>
      <c r="P396" s="15"/>
      <c r="Q396" s="59"/>
      <c r="R396" s="15"/>
      <c r="Z396" s="15"/>
      <c r="AB396" s="15"/>
      <c r="AC396" s="59"/>
      <c r="AD396" s="15"/>
      <c r="AL396" s="15"/>
      <c r="AN396" s="15"/>
      <c r="AO396" s="59"/>
      <c r="AP396" s="15"/>
      <c r="AX396" s="15"/>
      <c r="AZ396" s="15"/>
      <c r="BA396" s="59"/>
      <c r="BB396" s="15"/>
      <c r="BJ396" s="15"/>
      <c r="BL396" s="15"/>
      <c r="BM396" s="59"/>
      <c r="BN396" s="15"/>
      <c r="BV396" s="15"/>
      <c r="BX396" s="15"/>
      <c r="BY396" s="59"/>
      <c r="BZ396" s="15"/>
      <c r="CH396" s="15"/>
      <c r="CJ396" s="15"/>
      <c r="CK396" s="59"/>
      <c r="CL396" s="15"/>
      <c r="CT396" s="15"/>
      <c r="CV396" s="15"/>
      <c r="CW396" s="59"/>
      <c r="CX396" s="15"/>
      <c r="DF396" s="15"/>
      <c r="DH396" s="15"/>
      <c r="DI396" s="59"/>
      <c r="DJ396" s="15"/>
      <c r="DR396" s="15"/>
      <c r="DT396" s="15"/>
      <c r="DU396" s="59"/>
      <c r="DV396" s="15"/>
      <c r="ED396" s="15"/>
      <c r="EF396" s="15"/>
      <c r="EG396" s="59"/>
      <c r="EH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</row>
    <row r="397" spans="2:160" ht="12.75" customHeight="1">
      <c r="B397" s="15"/>
      <c r="D397" s="15"/>
      <c r="E397" s="59"/>
      <c r="F397" s="15"/>
      <c r="N397" s="15"/>
      <c r="P397" s="15"/>
      <c r="Q397" s="59"/>
      <c r="R397" s="15"/>
      <c r="Z397" s="15"/>
      <c r="AB397" s="15"/>
      <c r="AC397" s="59"/>
      <c r="AD397" s="15"/>
      <c r="AL397" s="15"/>
      <c r="AN397" s="15"/>
      <c r="AO397" s="59"/>
      <c r="AP397" s="15"/>
      <c r="AX397" s="15"/>
      <c r="AZ397" s="15"/>
      <c r="BA397" s="59"/>
      <c r="BB397" s="15"/>
      <c r="BJ397" s="15"/>
      <c r="BL397" s="15"/>
      <c r="BM397" s="59"/>
      <c r="BN397" s="15"/>
      <c r="BV397" s="15"/>
      <c r="BX397" s="15"/>
      <c r="BY397" s="59"/>
      <c r="BZ397" s="15"/>
      <c r="CH397" s="15"/>
      <c r="CJ397" s="15"/>
      <c r="CK397" s="59"/>
      <c r="CL397" s="15"/>
      <c r="CT397" s="15"/>
      <c r="CV397" s="15"/>
      <c r="CW397" s="59"/>
      <c r="CX397" s="15"/>
      <c r="DF397" s="15"/>
      <c r="DH397" s="15"/>
      <c r="DI397" s="59"/>
      <c r="DJ397" s="15"/>
      <c r="DR397" s="15"/>
      <c r="DT397" s="15"/>
      <c r="DU397" s="59"/>
      <c r="DV397" s="15"/>
      <c r="ED397" s="15"/>
      <c r="EF397" s="15"/>
      <c r="EG397" s="59"/>
      <c r="EH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</row>
    <row r="398" spans="2:160" ht="12.75" customHeight="1">
      <c r="B398" s="15"/>
      <c r="D398" s="15"/>
      <c r="E398" s="59"/>
      <c r="F398" s="15"/>
      <c r="N398" s="15"/>
      <c r="P398" s="15"/>
      <c r="Q398" s="59"/>
      <c r="R398" s="15"/>
      <c r="Z398" s="15"/>
      <c r="AB398" s="15"/>
      <c r="AC398" s="59"/>
      <c r="AD398" s="15"/>
      <c r="AL398" s="15"/>
      <c r="AN398" s="15"/>
      <c r="AO398" s="59"/>
      <c r="AP398" s="15"/>
      <c r="AX398" s="15"/>
      <c r="AZ398" s="15"/>
      <c r="BA398" s="59"/>
      <c r="BB398" s="15"/>
      <c r="BJ398" s="15"/>
      <c r="BL398" s="15"/>
      <c r="BM398" s="59"/>
      <c r="BN398" s="15"/>
      <c r="BV398" s="15"/>
      <c r="BX398" s="15"/>
      <c r="BY398" s="59"/>
      <c r="BZ398" s="15"/>
      <c r="CH398" s="15"/>
      <c r="CJ398" s="15"/>
      <c r="CK398" s="59"/>
      <c r="CL398" s="15"/>
      <c r="CT398" s="15"/>
      <c r="CV398" s="15"/>
      <c r="CW398" s="59"/>
      <c r="CX398" s="15"/>
      <c r="DF398" s="15"/>
      <c r="DH398" s="15"/>
      <c r="DI398" s="59"/>
      <c r="DJ398" s="15"/>
      <c r="DR398" s="15"/>
      <c r="DT398" s="15"/>
      <c r="DU398" s="59"/>
      <c r="DV398" s="15"/>
      <c r="ED398" s="15"/>
      <c r="EF398" s="15"/>
      <c r="EG398" s="59"/>
      <c r="EH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</row>
    <row r="399" spans="2:160" ht="12.75" customHeight="1">
      <c r="B399" s="15"/>
      <c r="D399" s="15"/>
      <c r="E399" s="59"/>
      <c r="F399" s="15"/>
      <c r="N399" s="15"/>
      <c r="P399" s="15"/>
      <c r="Q399" s="59"/>
      <c r="R399" s="15"/>
      <c r="Z399" s="15"/>
      <c r="AB399" s="15"/>
      <c r="AC399" s="59"/>
      <c r="AD399" s="15"/>
      <c r="AL399" s="15"/>
      <c r="AN399" s="15"/>
      <c r="AO399" s="59"/>
      <c r="AP399" s="15"/>
      <c r="AX399" s="15"/>
      <c r="AZ399" s="15"/>
      <c r="BA399" s="59"/>
      <c r="BB399" s="15"/>
      <c r="BJ399" s="15"/>
      <c r="BL399" s="15"/>
      <c r="BM399" s="59"/>
      <c r="BN399" s="15"/>
      <c r="BV399" s="15"/>
      <c r="BX399" s="15"/>
      <c r="BY399" s="59"/>
      <c r="BZ399" s="15"/>
      <c r="CH399" s="15"/>
      <c r="CJ399" s="15"/>
      <c r="CK399" s="59"/>
      <c r="CL399" s="15"/>
      <c r="CT399" s="15"/>
      <c r="CV399" s="15"/>
      <c r="CW399" s="59"/>
      <c r="CX399" s="15"/>
      <c r="DF399" s="15"/>
      <c r="DH399" s="15"/>
      <c r="DI399" s="59"/>
      <c r="DJ399" s="15"/>
      <c r="DR399" s="15"/>
      <c r="DT399" s="15"/>
      <c r="DU399" s="59"/>
      <c r="DV399" s="15"/>
      <c r="ED399" s="15"/>
      <c r="EF399" s="15"/>
      <c r="EG399" s="59"/>
      <c r="EH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</row>
    <row r="400" spans="2:160" ht="12.75" customHeight="1">
      <c r="B400" s="15"/>
      <c r="D400" s="15"/>
      <c r="E400" s="59"/>
      <c r="F400" s="15"/>
      <c r="N400" s="15"/>
      <c r="P400" s="15"/>
      <c r="Q400" s="59"/>
      <c r="R400" s="15"/>
      <c r="Z400" s="15"/>
      <c r="AB400" s="15"/>
      <c r="AC400" s="59"/>
      <c r="AD400" s="15"/>
      <c r="AL400" s="15"/>
      <c r="AN400" s="15"/>
      <c r="AO400" s="59"/>
      <c r="AP400" s="15"/>
      <c r="AX400" s="15"/>
      <c r="AZ400" s="15"/>
      <c r="BA400" s="59"/>
      <c r="BB400" s="15"/>
      <c r="BJ400" s="15"/>
      <c r="BL400" s="15"/>
      <c r="BM400" s="59"/>
      <c r="BN400" s="15"/>
      <c r="BV400" s="15"/>
      <c r="BX400" s="15"/>
      <c r="BY400" s="59"/>
      <c r="BZ400" s="15"/>
      <c r="CH400" s="15"/>
      <c r="CJ400" s="15"/>
      <c r="CK400" s="59"/>
      <c r="CL400" s="15"/>
      <c r="CT400" s="15"/>
      <c r="CV400" s="15"/>
      <c r="CW400" s="59"/>
      <c r="CX400" s="15"/>
      <c r="DF400" s="15"/>
      <c r="DH400" s="15"/>
      <c r="DI400" s="59"/>
      <c r="DJ400" s="15"/>
      <c r="DR400" s="15"/>
      <c r="DT400" s="15"/>
      <c r="DU400" s="59"/>
      <c r="DV400" s="15"/>
      <c r="ED400" s="15"/>
      <c r="EF400" s="15"/>
      <c r="EG400" s="59"/>
      <c r="EH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</row>
    <row r="401" spans="5:146" s="15" customFormat="1" ht="12.75" customHeight="1">
      <c r="E401" s="59"/>
      <c r="Q401" s="59"/>
      <c r="AC401" s="59"/>
      <c r="AO401" s="59"/>
      <c r="BA401" s="59"/>
      <c r="BM401" s="59"/>
      <c r="BY401" s="59"/>
      <c r="CK401" s="59"/>
      <c r="CW401" s="59"/>
      <c r="DI401" s="59"/>
      <c r="DU401" s="59"/>
      <c r="EG401" s="59"/>
      <c r="EP401" s="76"/>
    </row>
    <row r="402" spans="5:146" s="15" customFormat="1" ht="12.75" customHeight="1">
      <c r="E402" s="59"/>
      <c r="Q402" s="59"/>
      <c r="AC402" s="59"/>
      <c r="AO402" s="59"/>
      <c r="BA402" s="59"/>
      <c r="BM402" s="59"/>
      <c r="BY402" s="59"/>
      <c r="CK402" s="59"/>
      <c r="CW402" s="59"/>
      <c r="DI402" s="59"/>
      <c r="DU402" s="59"/>
      <c r="EG402" s="59"/>
      <c r="EP402" s="76"/>
    </row>
    <row r="403" spans="5:146" s="15" customFormat="1" ht="12.75" customHeight="1">
      <c r="E403" s="59"/>
      <c r="Q403" s="59"/>
      <c r="AC403" s="59"/>
      <c r="AO403" s="59"/>
      <c r="BA403" s="59"/>
      <c r="BM403" s="59"/>
      <c r="BY403" s="59"/>
      <c r="CK403" s="59"/>
      <c r="CW403" s="59"/>
      <c r="DI403" s="59"/>
      <c r="DU403" s="59"/>
      <c r="EG403" s="59"/>
      <c r="EP403" s="76"/>
    </row>
    <row r="404" spans="5:146" s="15" customFormat="1" ht="12.75" customHeight="1">
      <c r="E404" s="59"/>
      <c r="Q404" s="59"/>
      <c r="AC404" s="59"/>
      <c r="AO404" s="59"/>
      <c r="BA404" s="59"/>
      <c r="BM404" s="59"/>
      <c r="BY404" s="59"/>
      <c r="CK404" s="59"/>
      <c r="CW404" s="59"/>
      <c r="DI404" s="59"/>
      <c r="DU404" s="59"/>
      <c r="EG404" s="59"/>
      <c r="EP404" s="76"/>
    </row>
    <row r="405" spans="5:146" s="15" customFormat="1" ht="12.75" customHeight="1">
      <c r="E405" s="59"/>
      <c r="Q405" s="59"/>
      <c r="AC405" s="59"/>
      <c r="AO405" s="59"/>
      <c r="BA405" s="59"/>
      <c r="BM405" s="59"/>
      <c r="BY405" s="59"/>
      <c r="CK405" s="59"/>
      <c r="CW405" s="59"/>
      <c r="DI405" s="59"/>
      <c r="DU405" s="59"/>
      <c r="EG405" s="59"/>
      <c r="EP405" s="76"/>
    </row>
    <row r="406" spans="5:146" s="15" customFormat="1" ht="12.75" customHeight="1">
      <c r="E406" s="59"/>
      <c r="Q406" s="59"/>
      <c r="AC406" s="59"/>
      <c r="AO406" s="59"/>
      <c r="BA406" s="59"/>
      <c r="BM406" s="59"/>
      <c r="BY406" s="59"/>
      <c r="CK406" s="59"/>
      <c r="CW406" s="59"/>
      <c r="DI406" s="59"/>
      <c r="DU406" s="59"/>
      <c r="EG406" s="59"/>
      <c r="EP406" s="76"/>
    </row>
  </sheetData>
  <mergeCells count="85">
    <mergeCell ref="ED6:EJ6"/>
    <mergeCell ref="ED7:EJ7"/>
    <mergeCell ref="ED1:EJ1"/>
    <mergeCell ref="ED2:EJ2"/>
    <mergeCell ref="ED3:EJ3"/>
    <mergeCell ref="ED4:EJ4"/>
    <mergeCell ref="ED5:EJ5"/>
    <mergeCell ref="DF7:DL7"/>
    <mergeCell ref="DR1:DX1"/>
    <mergeCell ref="DR2:DX2"/>
    <mergeCell ref="DR3:DX3"/>
    <mergeCell ref="DR4:DX4"/>
    <mergeCell ref="DR5:DX5"/>
    <mergeCell ref="DR6:DX6"/>
    <mergeCell ref="DR7:DX7"/>
    <mergeCell ref="DF2:DL2"/>
    <mergeCell ref="DF3:DL3"/>
    <mergeCell ref="DF4:DL4"/>
    <mergeCell ref="DF5:DL5"/>
    <mergeCell ref="DF6:DL6"/>
    <mergeCell ref="CT3:CZ3"/>
    <mergeCell ref="CT4:CZ4"/>
    <mergeCell ref="CT5:CZ5"/>
    <mergeCell ref="CT6:CZ6"/>
    <mergeCell ref="CT7:CZ7"/>
    <mergeCell ref="CH7:CN7"/>
    <mergeCell ref="B7:H7"/>
    <mergeCell ref="N7:T7"/>
    <mergeCell ref="Z7:AF7"/>
    <mergeCell ref="AL7:AR7"/>
    <mergeCell ref="AX7:BD7"/>
    <mergeCell ref="BJ7:BP7"/>
    <mergeCell ref="BV7:CB7"/>
    <mergeCell ref="B6:H6"/>
    <mergeCell ref="N6:T6"/>
    <mergeCell ref="Z6:AF6"/>
    <mergeCell ref="AL6:AR6"/>
    <mergeCell ref="AX6:BD6"/>
    <mergeCell ref="BJ6:BP6"/>
    <mergeCell ref="BV6:CB6"/>
    <mergeCell ref="CH6:CN6"/>
    <mergeCell ref="BJ5:BP5"/>
    <mergeCell ref="BV5:CB5"/>
    <mergeCell ref="CH5:CN5"/>
    <mergeCell ref="B5:H5"/>
    <mergeCell ref="N5:T5"/>
    <mergeCell ref="Z5:AF5"/>
    <mergeCell ref="AL5:AR5"/>
    <mergeCell ref="AX5:BD5"/>
    <mergeCell ref="B4:H4"/>
    <mergeCell ref="N4:T4"/>
    <mergeCell ref="Z4:AF4"/>
    <mergeCell ref="AL4:AR4"/>
    <mergeCell ref="AX4:BD4"/>
    <mergeCell ref="CH4:CN4"/>
    <mergeCell ref="BJ4:BP4"/>
    <mergeCell ref="BV4:CB4"/>
    <mergeCell ref="BV3:CB3"/>
    <mergeCell ref="CH3:CN3"/>
    <mergeCell ref="EP1:GG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CT1:CZ1"/>
    <mergeCell ref="CT2:CZ2"/>
    <mergeCell ref="DF1:DL1"/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</mergeCells>
  <conditionalFormatting sqref="A1">
    <cfRule type="cellIs" dxfId="4" priority="3" stopIfTrue="1" operator="equal">
      <formula>1</formula>
    </cfRule>
  </conditionalFormatting>
  <conditionalFormatting sqref="A12:A298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FFFF00"/>
    <pageSetUpPr fitToPage="1"/>
  </sheetPr>
  <dimension ref="A1:WVV110"/>
  <sheetViews>
    <sheetView zoomScaleNormal="100" workbookViewId="0">
      <pane ySplit="5" topLeftCell="A6" activePane="bottomLeft" state="frozen"/>
      <selection pane="bottomLeft" activeCell="F104" sqref="F104"/>
    </sheetView>
  </sheetViews>
  <sheetFormatPr defaultColWidth="0" defaultRowHeight="12.75" zeroHeight="1"/>
  <cols>
    <col min="1" max="1" width="15" style="86" bestFit="1" customWidth="1"/>
    <col min="2" max="2" width="37.5703125" style="86" customWidth="1"/>
    <col min="3" max="3" width="12.28515625" style="86" bestFit="1" customWidth="1"/>
    <col min="4" max="4" width="13" style="86" customWidth="1"/>
    <col min="5" max="5" width="12.28515625" style="86" customWidth="1"/>
    <col min="6" max="6" width="12.85546875" style="86" customWidth="1"/>
    <col min="7" max="7" width="12.28515625" style="86" customWidth="1"/>
    <col min="8" max="8" width="13.28515625" style="86" customWidth="1"/>
    <col min="9" max="9" width="14.140625" style="86" customWidth="1"/>
    <col min="10" max="18" width="15" style="86" customWidth="1"/>
    <col min="19" max="19" width="9.140625" style="86" customWidth="1"/>
    <col min="20" max="253" width="9.140625" style="86" hidden="1"/>
    <col min="254" max="254" width="37.5703125" style="86" hidden="1"/>
    <col min="255" max="268" width="10.5703125" style="86" hidden="1"/>
    <col min="269" max="269" width="8.28515625" style="86" hidden="1"/>
    <col min="270" max="509" width="9.140625" style="86" hidden="1"/>
    <col min="510" max="510" width="37.5703125" style="86" hidden="1"/>
    <col min="511" max="524" width="10.5703125" style="86" hidden="1"/>
    <col min="525" max="525" width="8.28515625" style="86" hidden="1"/>
    <col min="526" max="765" width="9.140625" style="86" hidden="1"/>
    <col min="766" max="766" width="37.5703125" style="86" hidden="1"/>
    <col min="767" max="780" width="10.5703125" style="86" hidden="1"/>
    <col min="781" max="781" width="8.28515625" style="86" hidden="1"/>
    <col min="782" max="1021" width="9.140625" style="86" hidden="1"/>
    <col min="1022" max="1022" width="37.5703125" style="86" hidden="1"/>
    <col min="1023" max="1036" width="10.5703125" style="86" hidden="1"/>
    <col min="1037" max="1037" width="8.28515625" style="86" hidden="1"/>
    <col min="1038" max="1277" width="9.140625" style="86" hidden="1"/>
    <col min="1278" max="1278" width="37.5703125" style="86" hidden="1"/>
    <col min="1279" max="1292" width="10.5703125" style="86" hidden="1"/>
    <col min="1293" max="1293" width="8.28515625" style="86" hidden="1"/>
    <col min="1294" max="1533" width="9.140625" style="86" hidden="1"/>
    <col min="1534" max="1534" width="37.5703125" style="86" hidden="1"/>
    <col min="1535" max="1548" width="10.5703125" style="86" hidden="1"/>
    <col min="1549" max="1549" width="8.28515625" style="86" hidden="1"/>
    <col min="1550" max="1789" width="9.140625" style="86" hidden="1"/>
    <col min="1790" max="1790" width="37.5703125" style="86" hidden="1"/>
    <col min="1791" max="1804" width="10.5703125" style="86" hidden="1"/>
    <col min="1805" max="1805" width="8.28515625" style="86" hidden="1"/>
    <col min="1806" max="2045" width="9.140625" style="86" hidden="1"/>
    <col min="2046" max="2046" width="37.5703125" style="86" hidden="1"/>
    <col min="2047" max="2060" width="10.5703125" style="86" hidden="1"/>
    <col min="2061" max="2061" width="8.28515625" style="86" hidden="1"/>
    <col min="2062" max="2301" width="9.140625" style="86" hidden="1"/>
    <col min="2302" max="2302" width="37.5703125" style="86" hidden="1"/>
    <col min="2303" max="2316" width="10.5703125" style="86" hidden="1"/>
    <col min="2317" max="2317" width="8.28515625" style="86" hidden="1"/>
    <col min="2318" max="2557" width="9.140625" style="86" hidden="1"/>
    <col min="2558" max="2558" width="37.5703125" style="86" hidden="1"/>
    <col min="2559" max="2572" width="10.5703125" style="86" hidden="1"/>
    <col min="2573" max="2573" width="8.28515625" style="86" hidden="1"/>
    <col min="2574" max="2813" width="9.140625" style="86" hidden="1"/>
    <col min="2814" max="2814" width="37.5703125" style="86" hidden="1"/>
    <col min="2815" max="2828" width="10.5703125" style="86" hidden="1"/>
    <col min="2829" max="2829" width="8.28515625" style="86" hidden="1"/>
    <col min="2830" max="3069" width="9.140625" style="86" hidden="1"/>
    <col min="3070" max="3070" width="37.5703125" style="86" hidden="1"/>
    <col min="3071" max="3084" width="10.5703125" style="86" hidden="1"/>
    <col min="3085" max="3085" width="8.28515625" style="86" hidden="1"/>
    <col min="3086" max="3325" width="9.140625" style="86" hidden="1"/>
    <col min="3326" max="3326" width="37.5703125" style="86" hidden="1"/>
    <col min="3327" max="3340" width="10.5703125" style="86" hidden="1"/>
    <col min="3341" max="3341" width="8.28515625" style="86" hidden="1"/>
    <col min="3342" max="3581" width="9.140625" style="86" hidden="1"/>
    <col min="3582" max="3582" width="37.5703125" style="86" hidden="1"/>
    <col min="3583" max="3596" width="10.5703125" style="86" hidden="1"/>
    <col min="3597" max="3597" width="8.28515625" style="86" hidden="1"/>
    <col min="3598" max="3837" width="9.140625" style="86" hidden="1"/>
    <col min="3838" max="3838" width="37.5703125" style="86" hidden="1"/>
    <col min="3839" max="3852" width="10.5703125" style="86" hidden="1"/>
    <col min="3853" max="3853" width="8.28515625" style="86" hidden="1"/>
    <col min="3854" max="4093" width="9.140625" style="86" hidden="1"/>
    <col min="4094" max="4094" width="37.5703125" style="86" hidden="1"/>
    <col min="4095" max="4108" width="10.5703125" style="86" hidden="1"/>
    <col min="4109" max="4109" width="8.28515625" style="86" hidden="1"/>
    <col min="4110" max="4349" width="9.140625" style="86" hidden="1"/>
    <col min="4350" max="4350" width="37.5703125" style="86" hidden="1"/>
    <col min="4351" max="4364" width="10.5703125" style="86" hidden="1"/>
    <col min="4365" max="4365" width="8.28515625" style="86" hidden="1"/>
    <col min="4366" max="4605" width="9.140625" style="86" hidden="1"/>
    <col min="4606" max="4606" width="37.5703125" style="86" hidden="1"/>
    <col min="4607" max="4620" width="10.5703125" style="86" hidden="1"/>
    <col min="4621" max="4621" width="8.28515625" style="86" hidden="1"/>
    <col min="4622" max="4861" width="9.140625" style="86" hidden="1"/>
    <col min="4862" max="4862" width="37.5703125" style="86" hidden="1"/>
    <col min="4863" max="4876" width="10.5703125" style="86" hidden="1"/>
    <col min="4877" max="4877" width="8.28515625" style="86" hidden="1"/>
    <col min="4878" max="5117" width="9.140625" style="86" hidden="1"/>
    <col min="5118" max="5118" width="37.5703125" style="86" hidden="1"/>
    <col min="5119" max="5132" width="10.5703125" style="86" hidden="1"/>
    <col min="5133" max="5133" width="8.28515625" style="86" hidden="1"/>
    <col min="5134" max="5373" width="9.140625" style="86" hidden="1"/>
    <col min="5374" max="5374" width="37.5703125" style="86" hidden="1"/>
    <col min="5375" max="5388" width="10.5703125" style="86" hidden="1"/>
    <col min="5389" max="5389" width="8.28515625" style="86" hidden="1"/>
    <col min="5390" max="5629" width="9.140625" style="86" hidden="1"/>
    <col min="5630" max="5630" width="37.5703125" style="86" hidden="1"/>
    <col min="5631" max="5644" width="10.5703125" style="86" hidden="1"/>
    <col min="5645" max="5645" width="8.28515625" style="86" hidden="1"/>
    <col min="5646" max="5885" width="9.140625" style="86" hidden="1"/>
    <col min="5886" max="5886" width="37.5703125" style="86" hidden="1"/>
    <col min="5887" max="5900" width="10.5703125" style="86" hidden="1"/>
    <col min="5901" max="5901" width="8.28515625" style="86" hidden="1"/>
    <col min="5902" max="6141" width="9.140625" style="86" hidden="1"/>
    <col min="6142" max="6142" width="37.5703125" style="86" hidden="1"/>
    <col min="6143" max="6156" width="10.5703125" style="86" hidden="1"/>
    <col min="6157" max="6157" width="8.28515625" style="86" hidden="1"/>
    <col min="6158" max="6397" width="9.140625" style="86" hidden="1"/>
    <col min="6398" max="6398" width="37.5703125" style="86" hidden="1"/>
    <col min="6399" max="6412" width="10.5703125" style="86" hidden="1"/>
    <col min="6413" max="6413" width="8.28515625" style="86" hidden="1"/>
    <col min="6414" max="6653" width="9.140625" style="86" hidden="1"/>
    <col min="6654" max="6654" width="37.5703125" style="86" hidden="1"/>
    <col min="6655" max="6668" width="10.5703125" style="86" hidden="1"/>
    <col min="6669" max="6669" width="8.28515625" style="86" hidden="1"/>
    <col min="6670" max="6909" width="9.140625" style="86" hidden="1"/>
    <col min="6910" max="6910" width="37.5703125" style="86" hidden="1"/>
    <col min="6911" max="6924" width="10.5703125" style="86" hidden="1"/>
    <col min="6925" max="6925" width="8.28515625" style="86" hidden="1"/>
    <col min="6926" max="7165" width="9.140625" style="86" hidden="1"/>
    <col min="7166" max="7166" width="37.5703125" style="86" hidden="1"/>
    <col min="7167" max="7180" width="10.5703125" style="86" hidden="1"/>
    <col min="7181" max="7181" width="8.28515625" style="86" hidden="1"/>
    <col min="7182" max="7421" width="9.140625" style="86" hidden="1"/>
    <col min="7422" max="7422" width="37.5703125" style="86" hidden="1"/>
    <col min="7423" max="7436" width="10.5703125" style="86" hidden="1"/>
    <col min="7437" max="7437" width="8.28515625" style="86" hidden="1"/>
    <col min="7438" max="7677" width="9.140625" style="86" hidden="1"/>
    <col min="7678" max="7678" width="37.5703125" style="86" hidden="1"/>
    <col min="7679" max="7692" width="10.5703125" style="86" hidden="1"/>
    <col min="7693" max="7693" width="8.28515625" style="86" hidden="1"/>
    <col min="7694" max="7933" width="9.140625" style="86" hidden="1"/>
    <col min="7934" max="7934" width="37.5703125" style="86" hidden="1"/>
    <col min="7935" max="7948" width="10.5703125" style="86" hidden="1"/>
    <col min="7949" max="7949" width="8.28515625" style="86" hidden="1"/>
    <col min="7950" max="8189" width="9.140625" style="86" hidden="1"/>
    <col min="8190" max="8190" width="37.5703125" style="86" hidden="1"/>
    <col min="8191" max="8204" width="10.5703125" style="86" hidden="1"/>
    <col min="8205" max="8205" width="8.28515625" style="86" hidden="1"/>
    <col min="8206" max="8445" width="9.140625" style="86" hidden="1"/>
    <col min="8446" max="8446" width="37.5703125" style="86" hidden="1"/>
    <col min="8447" max="8460" width="10.5703125" style="86" hidden="1"/>
    <col min="8461" max="8461" width="8.28515625" style="86" hidden="1"/>
    <col min="8462" max="8701" width="9.140625" style="86" hidden="1"/>
    <col min="8702" max="8702" width="37.5703125" style="86" hidden="1"/>
    <col min="8703" max="8716" width="10.5703125" style="86" hidden="1"/>
    <col min="8717" max="8717" width="8.28515625" style="86" hidden="1"/>
    <col min="8718" max="8957" width="9.140625" style="86" hidden="1"/>
    <col min="8958" max="8958" width="37.5703125" style="86" hidden="1"/>
    <col min="8959" max="8972" width="10.5703125" style="86" hidden="1"/>
    <col min="8973" max="8973" width="8.28515625" style="86" hidden="1"/>
    <col min="8974" max="9213" width="9.140625" style="86" hidden="1"/>
    <col min="9214" max="9214" width="37.5703125" style="86" hidden="1"/>
    <col min="9215" max="9228" width="10.5703125" style="86" hidden="1"/>
    <col min="9229" max="9229" width="8.28515625" style="86" hidden="1"/>
    <col min="9230" max="9469" width="9.140625" style="86" hidden="1"/>
    <col min="9470" max="9470" width="37.5703125" style="86" hidden="1"/>
    <col min="9471" max="9484" width="10.5703125" style="86" hidden="1"/>
    <col min="9485" max="9485" width="8.28515625" style="86" hidden="1"/>
    <col min="9486" max="9725" width="9.140625" style="86" hidden="1"/>
    <col min="9726" max="9726" width="37.5703125" style="86" hidden="1"/>
    <col min="9727" max="9740" width="10.5703125" style="86" hidden="1"/>
    <col min="9741" max="9741" width="8.28515625" style="86" hidden="1"/>
    <col min="9742" max="9981" width="9.140625" style="86" hidden="1"/>
    <col min="9982" max="9982" width="37.5703125" style="86" hidden="1"/>
    <col min="9983" max="9996" width="10.5703125" style="86" hidden="1"/>
    <col min="9997" max="9997" width="8.28515625" style="86" hidden="1"/>
    <col min="9998" max="10237" width="9.140625" style="86" hidden="1"/>
    <col min="10238" max="10238" width="37.5703125" style="86" hidden="1"/>
    <col min="10239" max="10252" width="10.5703125" style="86" hidden="1"/>
    <col min="10253" max="10253" width="8.28515625" style="86" hidden="1"/>
    <col min="10254" max="10493" width="9.140625" style="86" hidden="1"/>
    <col min="10494" max="10494" width="37.5703125" style="86" hidden="1"/>
    <col min="10495" max="10508" width="10.5703125" style="86" hidden="1"/>
    <col min="10509" max="10509" width="8.28515625" style="86" hidden="1"/>
    <col min="10510" max="10749" width="9.140625" style="86" hidden="1"/>
    <col min="10750" max="10750" width="37.5703125" style="86" hidden="1"/>
    <col min="10751" max="10764" width="10.5703125" style="86" hidden="1"/>
    <col min="10765" max="10765" width="8.28515625" style="86" hidden="1"/>
    <col min="10766" max="11005" width="9.140625" style="86" hidden="1"/>
    <col min="11006" max="11006" width="37.5703125" style="86" hidden="1"/>
    <col min="11007" max="11020" width="10.5703125" style="86" hidden="1"/>
    <col min="11021" max="11021" width="8.28515625" style="86" hidden="1"/>
    <col min="11022" max="11261" width="9.140625" style="86" hidden="1"/>
    <col min="11262" max="11262" width="37.5703125" style="86" hidden="1"/>
    <col min="11263" max="11276" width="10.5703125" style="86" hidden="1"/>
    <col min="11277" max="11277" width="8.28515625" style="86" hidden="1"/>
    <col min="11278" max="11517" width="9.140625" style="86" hidden="1"/>
    <col min="11518" max="11518" width="37.5703125" style="86" hidden="1"/>
    <col min="11519" max="11532" width="10.5703125" style="86" hidden="1"/>
    <col min="11533" max="11533" width="8.28515625" style="86" hidden="1"/>
    <col min="11534" max="11773" width="9.140625" style="86" hidden="1"/>
    <col min="11774" max="11774" width="37.5703125" style="86" hidden="1"/>
    <col min="11775" max="11788" width="10.5703125" style="86" hidden="1"/>
    <col min="11789" max="11789" width="8.28515625" style="86" hidden="1"/>
    <col min="11790" max="12029" width="9.140625" style="86" hidden="1"/>
    <col min="12030" max="12030" width="37.5703125" style="86" hidden="1"/>
    <col min="12031" max="12044" width="10.5703125" style="86" hidden="1"/>
    <col min="12045" max="12045" width="8.28515625" style="86" hidden="1"/>
    <col min="12046" max="12285" width="9.140625" style="86" hidden="1"/>
    <col min="12286" max="12286" width="37.5703125" style="86" hidden="1"/>
    <col min="12287" max="12300" width="10.5703125" style="86" hidden="1"/>
    <col min="12301" max="12301" width="8.28515625" style="86" hidden="1"/>
    <col min="12302" max="12541" width="9.140625" style="86" hidden="1"/>
    <col min="12542" max="12542" width="37.5703125" style="86" hidden="1"/>
    <col min="12543" max="12556" width="10.5703125" style="86" hidden="1"/>
    <col min="12557" max="12557" width="8.28515625" style="86" hidden="1"/>
    <col min="12558" max="12797" width="9.140625" style="86" hidden="1"/>
    <col min="12798" max="12798" width="37.5703125" style="86" hidden="1"/>
    <col min="12799" max="12812" width="10.5703125" style="86" hidden="1"/>
    <col min="12813" max="12813" width="8.28515625" style="86" hidden="1"/>
    <col min="12814" max="13053" width="9.140625" style="86" hidden="1"/>
    <col min="13054" max="13054" width="37.5703125" style="86" hidden="1"/>
    <col min="13055" max="13068" width="10.5703125" style="86" hidden="1"/>
    <col min="13069" max="13069" width="8.28515625" style="86" hidden="1"/>
    <col min="13070" max="13309" width="9.140625" style="86" hidden="1"/>
    <col min="13310" max="13310" width="37.5703125" style="86" hidden="1"/>
    <col min="13311" max="13324" width="10.5703125" style="86" hidden="1"/>
    <col min="13325" max="13325" width="8.28515625" style="86" hidden="1"/>
    <col min="13326" max="13565" width="9.140625" style="86" hidden="1"/>
    <col min="13566" max="13566" width="37.5703125" style="86" hidden="1"/>
    <col min="13567" max="13580" width="10.5703125" style="86" hidden="1"/>
    <col min="13581" max="13581" width="8.28515625" style="86" hidden="1"/>
    <col min="13582" max="13821" width="9.140625" style="86" hidden="1"/>
    <col min="13822" max="13822" width="37.5703125" style="86" hidden="1"/>
    <col min="13823" max="13836" width="10.5703125" style="86" hidden="1"/>
    <col min="13837" max="13837" width="8.28515625" style="86" hidden="1"/>
    <col min="13838" max="14077" width="9.140625" style="86" hidden="1"/>
    <col min="14078" max="14078" width="37.5703125" style="86" hidden="1"/>
    <col min="14079" max="14092" width="10.5703125" style="86" hidden="1"/>
    <col min="14093" max="14093" width="8.28515625" style="86" hidden="1"/>
    <col min="14094" max="14333" width="9.140625" style="86" hidden="1"/>
    <col min="14334" max="14334" width="37.5703125" style="86" hidden="1"/>
    <col min="14335" max="14348" width="10.5703125" style="86" hidden="1"/>
    <col min="14349" max="14349" width="8.28515625" style="86" hidden="1"/>
    <col min="14350" max="14589" width="9.140625" style="86" hidden="1"/>
    <col min="14590" max="14590" width="37.5703125" style="86" hidden="1"/>
    <col min="14591" max="14604" width="10.5703125" style="86" hidden="1"/>
    <col min="14605" max="14605" width="8.28515625" style="86" hidden="1"/>
    <col min="14606" max="14845" width="9.140625" style="86" hidden="1"/>
    <col min="14846" max="14846" width="37.5703125" style="86" hidden="1"/>
    <col min="14847" max="14860" width="10.5703125" style="86" hidden="1"/>
    <col min="14861" max="14861" width="8.28515625" style="86" hidden="1"/>
    <col min="14862" max="15101" width="9.140625" style="86" hidden="1"/>
    <col min="15102" max="15102" width="37.5703125" style="86" hidden="1"/>
    <col min="15103" max="15116" width="10.5703125" style="86" hidden="1"/>
    <col min="15117" max="15117" width="8.28515625" style="86" hidden="1"/>
    <col min="15118" max="15357" width="9.140625" style="86" hidden="1"/>
    <col min="15358" max="15358" width="37.5703125" style="86" hidden="1"/>
    <col min="15359" max="15372" width="10.5703125" style="86" hidden="1"/>
    <col min="15373" max="15373" width="8.28515625" style="86" hidden="1"/>
    <col min="15374" max="15613" width="9.140625" style="86" hidden="1"/>
    <col min="15614" max="15614" width="37.5703125" style="86" hidden="1"/>
    <col min="15615" max="15628" width="10.5703125" style="86" hidden="1"/>
    <col min="15629" max="15629" width="8.28515625" style="86" hidden="1"/>
    <col min="15630" max="15869" width="9.140625" style="86" hidden="1"/>
    <col min="15870" max="15870" width="37.5703125" style="86" hidden="1"/>
    <col min="15871" max="15884" width="10.5703125" style="86" hidden="1"/>
    <col min="15885" max="15885" width="8.28515625" style="86" hidden="1"/>
    <col min="15886" max="16125" width="9.140625" style="86" hidden="1"/>
    <col min="16126" max="16126" width="37.5703125" style="86" hidden="1"/>
    <col min="16127" max="16140" width="10.5703125" style="86" hidden="1"/>
    <col min="16141" max="16142" width="8.28515625" style="86" hidden="1"/>
    <col min="16143" max="16384" width="9.140625" style="86" hidden="1"/>
  </cols>
  <sheetData>
    <row r="1" spans="2:18" ht="48" customHeight="1">
      <c r="B1" s="129" t="s">
        <v>148</v>
      </c>
      <c r="C1" s="84"/>
      <c r="D1" s="84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2:18" ht="35.25" customHeight="1">
      <c r="B2" s="128" t="s">
        <v>149</v>
      </c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37"/>
      <c r="Q2" s="85"/>
      <c r="R2" s="85"/>
    </row>
    <row r="3" spans="2:18" ht="18.75" thickBot="1">
      <c r="B3" s="139" t="s">
        <v>150</v>
      </c>
      <c r="C3" s="106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33.75" customHeight="1" thickBot="1">
      <c r="B4" s="107" t="s">
        <v>127</v>
      </c>
      <c r="C4" s="125" t="s">
        <v>131</v>
      </c>
      <c r="D4" s="125" t="s">
        <v>132</v>
      </c>
      <c r="E4" s="125" t="s">
        <v>133</v>
      </c>
      <c r="F4" s="126" t="s">
        <v>134</v>
      </c>
      <c r="G4" s="126" t="s">
        <v>135</v>
      </c>
      <c r="H4" s="126" t="s">
        <v>136</v>
      </c>
      <c r="I4" s="126" t="s">
        <v>137</v>
      </c>
      <c r="J4" s="126" t="s">
        <v>138</v>
      </c>
      <c r="K4" s="126" t="s">
        <v>139</v>
      </c>
      <c r="L4" s="126" t="s">
        <v>140</v>
      </c>
      <c r="M4" s="126" t="s">
        <v>141</v>
      </c>
      <c r="N4" s="126" t="s">
        <v>142</v>
      </c>
      <c r="O4" s="126" t="s">
        <v>143</v>
      </c>
      <c r="P4" s="126" t="s">
        <v>144</v>
      </c>
      <c r="Q4" s="126" t="s">
        <v>145</v>
      </c>
      <c r="R4" s="126" t="s">
        <v>146</v>
      </c>
    </row>
    <row r="5" spans="2:18" ht="15" thickBot="1">
      <c r="B5" s="87" t="s">
        <v>127</v>
      </c>
      <c r="C5" s="159">
        <v>2021</v>
      </c>
      <c r="D5" s="159">
        <v>2022</v>
      </c>
      <c r="E5" s="154" t="s">
        <v>180</v>
      </c>
      <c r="F5" s="159">
        <f>D5+1</f>
        <v>2023</v>
      </c>
      <c r="G5" s="159">
        <f>F5+1</f>
        <v>2024</v>
      </c>
      <c r="H5" s="159">
        <f t="shared" ref="H5:R5" si="0">G5+1</f>
        <v>2025</v>
      </c>
      <c r="I5" s="159">
        <f t="shared" si="0"/>
        <v>2026</v>
      </c>
      <c r="J5" s="159">
        <f t="shared" si="0"/>
        <v>2027</v>
      </c>
      <c r="K5" s="159">
        <f t="shared" si="0"/>
        <v>2028</v>
      </c>
      <c r="L5" s="159">
        <f t="shared" si="0"/>
        <v>2029</v>
      </c>
      <c r="M5" s="159">
        <f t="shared" si="0"/>
        <v>2030</v>
      </c>
      <c r="N5" s="159">
        <f t="shared" si="0"/>
        <v>2031</v>
      </c>
      <c r="O5" s="159">
        <f t="shared" si="0"/>
        <v>2032</v>
      </c>
      <c r="P5" s="159">
        <f t="shared" si="0"/>
        <v>2033</v>
      </c>
      <c r="Q5" s="159">
        <f t="shared" si="0"/>
        <v>2034</v>
      </c>
      <c r="R5" s="159">
        <f t="shared" si="0"/>
        <v>2035</v>
      </c>
    </row>
    <row r="6" spans="2:18" ht="21" customHeight="1">
      <c r="B6" s="108" t="s">
        <v>86</v>
      </c>
      <c r="C6" s="118">
        <f>SUM(C7:C9)</f>
        <v>0</v>
      </c>
      <c r="D6" s="118">
        <f>SUM(D7:D9)</f>
        <v>0</v>
      </c>
      <c r="E6" s="118">
        <f>SUM(E7:E9)</f>
        <v>0</v>
      </c>
      <c r="F6" s="118">
        <f t="shared" ref="F6:N6" si="1">SUM(F7:F9)</f>
        <v>0</v>
      </c>
      <c r="G6" s="118">
        <f t="shared" si="1"/>
        <v>0</v>
      </c>
      <c r="H6" s="118">
        <f t="shared" si="1"/>
        <v>0</v>
      </c>
      <c r="I6" s="118">
        <f t="shared" ref="I6:J6" si="2">SUM(I7:I9)</f>
        <v>0</v>
      </c>
      <c r="J6" s="118">
        <f t="shared" si="2"/>
        <v>0</v>
      </c>
      <c r="K6" s="118">
        <f t="shared" si="1"/>
        <v>0</v>
      </c>
      <c r="L6" s="118">
        <f t="shared" si="1"/>
        <v>0</v>
      </c>
      <c r="M6" s="118">
        <f t="shared" si="1"/>
        <v>0</v>
      </c>
      <c r="N6" s="118">
        <f t="shared" si="1"/>
        <v>0</v>
      </c>
      <c r="O6" s="118">
        <f t="shared" ref="O6" si="3">SUM(O7:O9)</f>
        <v>0</v>
      </c>
      <c r="P6" s="118">
        <f t="shared" ref="P6:R6" si="4">SUM(P7:P9)</f>
        <v>0</v>
      </c>
      <c r="Q6" s="118">
        <f t="shared" si="4"/>
        <v>0</v>
      </c>
      <c r="R6" s="118">
        <f t="shared" si="4"/>
        <v>0</v>
      </c>
    </row>
    <row r="7" spans="2:18" ht="21" customHeight="1">
      <c r="B7" s="90" t="s">
        <v>87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14"/>
      <c r="R7" s="114"/>
    </row>
    <row r="8" spans="2:18" ht="21" customHeight="1">
      <c r="B8" s="90" t="s">
        <v>88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2:18" ht="21" customHeight="1">
      <c r="B9" s="90" t="s">
        <v>89</v>
      </c>
      <c r="C9" s="133"/>
      <c r="D9" s="133"/>
      <c r="E9" s="133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spans="2:18" ht="21" customHeight="1">
      <c r="B10" s="108" t="s">
        <v>90</v>
      </c>
      <c r="C10" s="118">
        <f>SUM(C11:C17)</f>
        <v>0</v>
      </c>
      <c r="D10" s="118">
        <f>SUM(D11:D17)</f>
        <v>0</v>
      </c>
      <c r="E10" s="118">
        <f>SUM(E11:E17)</f>
        <v>0</v>
      </c>
      <c r="F10" s="118">
        <f t="shared" ref="F10:N10" si="5">SUM(F11:F17)</f>
        <v>0</v>
      </c>
      <c r="G10" s="118">
        <f t="shared" si="5"/>
        <v>0</v>
      </c>
      <c r="H10" s="118">
        <f t="shared" ref="H10" si="6">SUM(H11:H17)</f>
        <v>0</v>
      </c>
      <c r="I10" s="118">
        <f t="shared" ref="I10:J10" si="7">SUM(I11:I17)</f>
        <v>0</v>
      </c>
      <c r="J10" s="118">
        <f t="shared" si="7"/>
        <v>0</v>
      </c>
      <c r="K10" s="118">
        <f t="shared" si="5"/>
        <v>0</v>
      </c>
      <c r="L10" s="118">
        <f t="shared" si="5"/>
        <v>0</v>
      </c>
      <c r="M10" s="118">
        <f t="shared" si="5"/>
        <v>0</v>
      </c>
      <c r="N10" s="118">
        <f t="shared" si="5"/>
        <v>0</v>
      </c>
      <c r="O10" s="118">
        <f t="shared" ref="O10" si="8">SUM(O11:O17)</f>
        <v>0</v>
      </c>
      <c r="P10" s="118">
        <f t="shared" ref="P10:R10" si="9">SUM(P11:P17)</f>
        <v>0</v>
      </c>
      <c r="Q10" s="118">
        <f t="shared" si="9"/>
        <v>0</v>
      </c>
      <c r="R10" s="118">
        <f t="shared" si="9"/>
        <v>0</v>
      </c>
    </row>
    <row r="11" spans="2:18" ht="17.25" customHeight="1">
      <c r="B11" s="92" t="s">
        <v>91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17"/>
      <c r="R11" s="117"/>
    </row>
    <row r="12" spans="2:18" ht="17.25" customHeight="1">
      <c r="B12" s="92" t="s">
        <v>92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17"/>
      <c r="Q12" s="117"/>
      <c r="R12" s="117"/>
    </row>
    <row r="13" spans="2:18" ht="17.25" customHeight="1">
      <c r="B13" s="93" t="s">
        <v>93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17"/>
      <c r="R13" s="117"/>
    </row>
    <row r="14" spans="2:18" ht="17.25" customHeight="1">
      <c r="B14" s="92" t="s">
        <v>94</v>
      </c>
      <c r="C14" s="138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2:18" ht="17.25" customHeight="1">
      <c r="B15" s="94" t="s">
        <v>95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pans="2:18" ht="17.25" customHeight="1">
      <c r="B16" s="92" t="s">
        <v>96</v>
      </c>
      <c r="C16" s="134"/>
      <c r="D16" s="134"/>
      <c r="E16" s="134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2:18" ht="17.25" customHeight="1">
      <c r="B17" s="92" t="s">
        <v>97</v>
      </c>
      <c r="C17" s="134"/>
      <c r="D17" s="155"/>
      <c r="E17" s="121"/>
      <c r="F17" s="121">
        <f>'KREDYTY i POŻYCZKI'!GO25</f>
        <v>0</v>
      </c>
      <c r="G17" s="121">
        <f>'KREDYTY i POŻYCZKI'!GP25</f>
        <v>0</v>
      </c>
      <c r="H17" s="121">
        <f>'KREDYTY i POŻYCZKI'!GQ25</f>
        <v>0</v>
      </c>
      <c r="I17" s="121">
        <f>'KREDYTY i POŻYCZKI'!GR25</f>
        <v>0</v>
      </c>
      <c r="J17" s="121">
        <f>'KREDYTY i POŻYCZKI'!GS25</f>
        <v>0</v>
      </c>
      <c r="K17" s="121">
        <f>'KREDYTY i POŻYCZKI'!GT25</f>
        <v>0</v>
      </c>
      <c r="L17" s="121">
        <f>'KREDYTY i POŻYCZKI'!GU25</f>
        <v>0</v>
      </c>
      <c r="M17" s="121">
        <f>'KREDYTY i POŻYCZKI'!GV25</f>
        <v>0</v>
      </c>
      <c r="N17" s="121">
        <f>'KREDYTY i POŻYCZKI'!GW25</f>
        <v>0</v>
      </c>
      <c r="O17" s="121">
        <f>'KREDYTY i POŻYCZKI'!GX25</f>
        <v>0</v>
      </c>
      <c r="P17" s="121">
        <f>'KREDYTY i POŻYCZKI'!GY25</f>
        <v>0</v>
      </c>
      <c r="Q17" s="121">
        <f>'KREDYTY i POŻYCZKI'!GZ25</f>
        <v>0</v>
      </c>
      <c r="R17" s="121">
        <f>'KREDYTY i POŻYCZKI'!HA25</f>
        <v>0</v>
      </c>
    </row>
    <row r="18" spans="2:18" ht="21" customHeight="1">
      <c r="B18" s="88" t="s">
        <v>98</v>
      </c>
      <c r="C18" s="89">
        <f>C6-C10</f>
        <v>0</v>
      </c>
      <c r="D18" s="89">
        <f>D6-D10</f>
        <v>0</v>
      </c>
      <c r="E18" s="89">
        <f>E6-E10</f>
        <v>0</v>
      </c>
      <c r="F18" s="89">
        <f t="shared" ref="F18:N18" si="10">F6-F10</f>
        <v>0</v>
      </c>
      <c r="G18" s="89">
        <f t="shared" si="10"/>
        <v>0</v>
      </c>
      <c r="H18" s="89">
        <f t="shared" ref="H18" si="11">H6-H10</f>
        <v>0</v>
      </c>
      <c r="I18" s="89">
        <f t="shared" ref="I18:J18" si="12">I6-I10</f>
        <v>0</v>
      </c>
      <c r="J18" s="89">
        <f t="shared" si="12"/>
        <v>0</v>
      </c>
      <c r="K18" s="89">
        <f t="shared" si="10"/>
        <v>0</v>
      </c>
      <c r="L18" s="89">
        <f t="shared" si="10"/>
        <v>0</v>
      </c>
      <c r="M18" s="89">
        <f t="shared" si="10"/>
        <v>0</v>
      </c>
      <c r="N18" s="89">
        <f t="shared" si="10"/>
        <v>0</v>
      </c>
      <c r="O18" s="89">
        <f t="shared" ref="O18" si="13">O6-O10</f>
        <v>0</v>
      </c>
      <c r="P18" s="89">
        <f t="shared" ref="P18:R18" si="14">P6-P10</f>
        <v>0</v>
      </c>
      <c r="Q18" s="89">
        <f t="shared" si="14"/>
        <v>0</v>
      </c>
      <c r="R18" s="89">
        <f t="shared" si="14"/>
        <v>0</v>
      </c>
    </row>
    <row r="19" spans="2:18" ht="21" customHeight="1">
      <c r="B19" s="108" t="s">
        <v>99</v>
      </c>
      <c r="C19" s="109">
        <f>C18</f>
        <v>0</v>
      </c>
      <c r="D19" s="109">
        <f>D18</f>
        <v>0</v>
      </c>
      <c r="E19" s="109">
        <f>E18</f>
        <v>0</v>
      </c>
      <c r="F19" s="109">
        <f t="shared" ref="F19:P19" si="15">F18</f>
        <v>0</v>
      </c>
      <c r="G19" s="109">
        <f t="shared" si="15"/>
        <v>0</v>
      </c>
      <c r="H19" s="109">
        <f t="shared" ref="H19" si="16">H18</f>
        <v>0</v>
      </c>
      <c r="I19" s="109">
        <f t="shared" ref="I19:J19" si="17">I18</f>
        <v>0</v>
      </c>
      <c r="J19" s="109">
        <f t="shared" si="17"/>
        <v>0</v>
      </c>
      <c r="K19" s="109">
        <f t="shared" si="15"/>
        <v>0</v>
      </c>
      <c r="L19" s="109">
        <f t="shared" ref="L19:N19" si="18">L18</f>
        <v>0</v>
      </c>
      <c r="M19" s="109">
        <f t="shared" si="18"/>
        <v>0</v>
      </c>
      <c r="N19" s="109">
        <f t="shared" si="18"/>
        <v>0</v>
      </c>
      <c r="O19" s="109">
        <f t="shared" si="15"/>
        <v>0</v>
      </c>
      <c r="P19" s="109">
        <f t="shared" si="15"/>
        <v>0</v>
      </c>
      <c r="Q19" s="109">
        <f t="shared" ref="Q19" si="19">Q18</f>
        <v>0</v>
      </c>
      <c r="R19" s="109">
        <f t="shared" ref="R19" si="20">R18</f>
        <v>0</v>
      </c>
    </row>
    <row r="20" spans="2:18" ht="21" customHeight="1">
      <c r="B20" s="90" t="s">
        <v>100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</row>
    <row r="21" spans="2:18" ht="21" customHeight="1">
      <c r="B21" s="108" t="s">
        <v>101</v>
      </c>
      <c r="C21" s="109">
        <f>C19-C20</f>
        <v>0</v>
      </c>
      <c r="D21" s="109">
        <f>D19-D20</f>
        <v>0</v>
      </c>
      <c r="E21" s="109">
        <f>E19-E20</f>
        <v>0</v>
      </c>
      <c r="F21" s="109">
        <f t="shared" ref="F21:R21" si="21">F19-F20</f>
        <v>0</v>
      </c>
      <c r="G21" s="109">
        <f t="shared" si="21"/>
        <v>0</v>
      </c>
      <c r="H21" s="109">
        <f t="shared" ref="H21" si="22">H19-H20</f>
        <v>0</v>
      </c>
      <c r="I21" s="109">
        <f t="shared" ref="I21:J21" si="23">I19-I20</f>
        <v>0</v>
      </c>
      <c r="J21" s="109">
        <f t="shared" si="23"/>
        <v>0</v>
      </c>
      <c r="K21" s="109">
        <f t="shared" si="21"/>
        <v>0</v>
      </c>
      <c r="L21" s="109">
        <f t="shared" si="21"/>
        <v>0</v>
      </c>
      <c r="M21" s="109">
        <f t="shared" si="21"/>
        <v>0</v>
      </c>
      <c r="N21" s="109">
        <f t="shared" si="21"/>
        <v>0</v>
      </c>
      <c r="O21" s="109">
        <f t="shared" si="21"/>
        <v>0</v>
      </c>
      <c r="P21" s="109">
        <f t="shared" si="21"/>
        <v>0</v>
      </c>
      <c r="Q21" s="109">
        <f t="shared" si="21"/>
        <v>0</v>
      </c>
      <c r="R21" s="109">
        <f t="shared" si="21"/>
        <v>0</v>
      </c>
    </row>
    <row r="22" spans="2:18" ht="21" customHeight="1">
      <c r="B22" s="90" t="s">
        <v>102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14"/>
      <c r="R22" s="114"/>
    </row>
    <row r="23" spans="2:18" ht="21" customHeight="1">
      <c r="B23" s="110" t="s">
        <v>103</v>
      </c>
      <c r="C23" s="111">
        <f>C24+C30</f>
        <v>0</v>
      </c>
      <c r="D23" s="111">
        <f>D24+D30</f>
        <v>0</v>
      </c>
      <c r="E23" s="111">
        <f>E24+E30</f>
        <v>0</v>
      </c>
      <c r="F23" s="111">
        <f t="shared" ref="F23:R23" si="24">F24+F30</f>
        <v>0</v>
      </c>
      <c r="G23" s="111">
        <f t="shared" si="24"/>
        <v>0</v>
      </c>
      <c r="H23" s="111">
        <f t="shared" ref="H23" si="25">H24+H30</f>
        <v>0</v>
      </c>
      <c r="I23" s="111">
        <f t="shared" ref="I23:J23" si="26">I24+I30</f>
        <v>0</v>
      </c>
      <c r="J23" s="111">
        <f t="shared" si="26"/>
        <v>0</v>
      </c>
      <c r="K23" s="111">
        <f t="shared" si="24"/>
        <v>0</v>
      </c>
      <c r="L23" s="111">
        <f t="shared" si="24"/>
        <v>0</v>
      </c>
      <c r="M23" s="111">
        <f t="shared" si="24"/>
        <v>0</v>
      </c>
      <c r="N23" s="111">
        <f t="shared" si="24"/>
        <v>0</v>
      </c>
      <c r="O23" s="111">
        <f t="shared" si="24"/>
        <v>0</v>
      </c>
      <c r="P23" s="111">
        <f t="shared" si="24"/>
        <v>0</v>
      </c>
      <c r="Q23" s="111">
        <f t="shared" si="24"/>
        <v>0</v>
      </c>
      <c r="R23" s="111">
        <f t="shared" si="24"/>
        <v>0</v>
      </c>
    </row>
    <row r="24" spans="2:18" ht="21" customHeight="1">
      <c r="B24" s="119" t="s">
        <v>104</v>
      </c>
      <c r="C24" s="109">
        <f>SUM(C25:C29)</f>
        <v>0</v>
      </c>
      <c r="D24" s="109">
        <f>SUM(D25:D29)</f>
        <v>0</v>
      </c>
      <c r="E24" s="109">
        <f>SUM(E25:E29)</f>
        <v>0</v>
      </c>
      <c r="F24" s="109">
        <f t="shared" ref="F24:R24" si="27">SUM(F25:F29)</f>
        <v>0</v>
      </c>
      <c r="G24" s="109">
        <f t="shared" si="27"/>
        <v>0</v>
      </c>
      <c r="H24" s="109">
        <f t="shared" ref="H24" si="28">SUM(H25:H29)</f>
        <v>0</v>
      </c>
      <c r="I24" s="109">
        <f t="shared" ref="I24:J24" si="29">SUM(I25:I29)</f>
        <v>0</v>
      </c>
      <c r="J24" s="109">
        <f t="shared" si="29"/>
        <v>0</v>
      </c>
      <c r="K24" s="109">
        <f t="shared" si="27"/>
        <v>0</v>
      </c>
      <c r="L24" s="109">
        <f t="shared" si="27"/>
        <v>0</v>
      </c>
      <c r="M24" s="109">
        <f t="shared" si="27"/>
        <v>0</v>
      </c>
      <c r="N24" s="109">
        <f t="shared" si="27"/>
        <v>0</v>
      </c>
      <c r="O24" s="109">
        <f t="shared" si="27"/>
        <v>0</v>
      </c>
      <c r="P24" s="109">
        <f t="shared" si="27"/>
        <v>0</v>
      </c>
      <c r="Q24" s="109">
        <f t="shared" si="27"/>
        <v>0</v>
      </c>
      <c r="R24" s="109">
        <f t="shared" si="27"/>
        <v>0</v>
      </c>
    </row>
    <row r="25" spans="2:18" ht="21" customHeight="1">
      <c r="B25" s="96" t="s">
        <v>105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2:18" ht="21" customHeight="1">
      <c r="B26" s="92" t="s">
        <v>106</v>
      </c>
      <c r="C26" s="133"/>
      <c r="D26" s="133"/>
      <c r="E26" s="13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</row>
    <row r="27" spans="2:18" ht="21" customHeight="1">
      <c r="B27" s="96" t="s">
        <v>107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</row>
    <row r="28" spans="2:18" ht="21" customHeight="1">
      <c r="B28" s="96" t="s">
        <v>108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14"/>
    </row>
    <row r="29" spans="2:18" ht="21" customHeight="1">
      <c r="B29" s="96" t="s">
        <v>109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</row>
    <row r="30" spans="2:18" ht="21" customHeight="1">
      <c r="B30" s="119" t="s">
        <v>110</v>
      </c>
      <c r="C30" s="109">
        <f>SUM(C31:C34)</f>
        <v>0</v>
      </c>
      <c r="D30" s="109">
        <f>SUM(D31:D34)</f>
        <v>0</v>
      </c>
      <c r="E30" s="109">
        <f>SUM(E31:E34)</f>
        <v>0</v>
      </c>
      <c r="F30" s="109">
        <f t="shared" ref="F30:R30" si="30">SUM(F31:F34)</f>
        <v>0</v>
      </c>
      <c r="G30" s="109">
        <f t="shared" si="30"/>
        <v>0</v>
      </c>
      <c r="H30" s="109">
        <f t="shared" ref="H30" si="31">SUM(H31:H34)</f>
        <v>0</v>
      </c>
      <c r="I30" s="109">
        <f t="shared" ref="I30:J30" si="32">SUM(I31:I34)</f>
        <v>0</v>
      </c>
      <c r="J30" s="109">
        <f t="shared" si="32"/>
        <v>0</v>
      </c>
      <c r="K30" s="109">
        <f t="shared" si="30"/>
        <v>0</v>
      </c>
      <c r="L30" s="109">
        <f t="shared" si="30"/>
        <v>0</v>
      </c>
      <c r="M30" s="109">
        <f t="shared" si="30"/>
        <v>0</v>
      </c>
      <c r="N30" s="109">
        <f t="shared" si="30"/>
        <v>0</v>
      </c>
      <c r="O30" s="109">
        <f t="shared" si="30"/>
        <v>0</v>
      </c>
      <c r="P30" s="109">
        <f t="shared" si="30"/>
        <v>0</v>
      </c>
      <c r="Q30" s="109">
        <f t="shared" si="30"/>
        <v>0</v>
      </c>
      <c r="R30" s="109">
        <f t="shared" si="30"/>
        <v>0</v>
      </c>
    </row>
    <row r="31" spans="2:18" ht="21" customHeight="1">
      <c r="B31" s="90" t="s">
        <v>111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14"/>
    </row>
    <row r="32" spans="2:18" ht="21" customHeight="1">
      <c r="B32" s="90" t="s">
        <v>112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14"/>
    </row>
    <row r="33" spans="1:18" ht="21" customHeight="1">
      <c r="B33" s="90" t="s">
        <v>113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14"/>
    </row>
    <row r="34" spans="1:18" ht="21" customHeight="1">
      <c r="B34" s="90" t="s">
        <v>2</v>
      </c>
      <c r="C34" s="114"/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/>
      <c r="L34" s="114"/>
      <c r="M34" s="114"/>
      <c r="N34" s="114"/>
      <c r="O34" s="114"/>
      <c r="P34" s="114"/>
      <c r="Q34" s="114"/>
      <c r="R34" s="114"/>
    </row>
    <row r="35" spans="1:18" ht="21" customHeight="1">
      <c r="B35" s="112" t="s">
        <v>114</v>
      </c>
      <c r="C35" s="113">
        <f>C36+C37+C41</f>
        <v>0</v>
      </c>
      <c r="D35" s="113">
        <f>D36+D37+D41</f>
        <v>0</v>
      </c>
      <c r="E35" s="113">
        <f>E36+E37+E41</f>
        <v>0</v>
      </c>
      <c r="F35" s="113">
        <f t="shared" ref="F35:P35" si="33">F36+F37+F41</f>
        <v>0</v>
      </c>
      <c r="G35" s="113">
        <f t="shared" si="33"/>
        <v>0</v>
      </c>
      <c r="H35" s="113">
        <f t="shared" ref="H35" si="34">H36+H37+H41</f>
        <v>0</v>
      </c>
      <c r="I35" s="113">
        <f t="shared" ref="I35:J35" si="35">I36+I37+I41</f>
        <v>0</v>
      </c>
      <c r="J35" s="113">
        <f t="shared" si="35"/>
        <v>0</v>
      </c>
      <c r="K35" s="113">
        <f t="shared" si="33"/>
        <v>0</v>
      </c>
      <c r="L35" s="113">
        <f t="shared" si="33"/>
        <v>0</v>
      </c>
      <c r="M35" s="113">
        <f t="shared" si="33"/>
        <v>0</v>
      </c>
      <c r="N35" s="113">
        <f t="shared" si="33"/>
        <v>0</v>
      </c>
      <c r="O35" s="113">
        <f t="shared" si="33"/>
        <v>0</v>
      </c>
      <c r="P35" s="113">
        <f t="shared" si="33"/>
        <v>0</v>
      </c>
      <c r="Q35" s="113">
        <f t="shared" ref="Q35" si="36">Q36+Q37+Q41</f>
        <v>0</v>
      </c>
      <c r="R35" s="113">
        <f t="shared" ref="R35" si="37">R36+R37+R41</f>
        <v>0</v>
      </c>
    </row>
    <row r="36" spans="1:18" ht="21" customHeight="1">
      <c r="B36" s="95" t="s">
        <v>115</v>
      </c>
      <c r="C36" s="133">
        <f>C23-C37-C41</f>
        <v>0</v>
      </c>
      <c r="D36" s="133">
        <f>D23-D37-D41</f>
        <v>0</v>
      </c>
      <c r="E36" s="133">
        <f t="shared" ref="E36:G36" si="38">E23-E37-E41</f>
        <v>0</v>
      </c>
      <c r="F36" s="133">
        <f>F23-F37-F41</f>
        <v>-500000</v>
      </c>
      <c r="G36" s="133">
        <f t="shared" si="38"/>
        <v>-360464</v>
      </c>
      <c r="H36" s="133">
        <f t="shared" ref="H36" si="39">H23-H37-H41</f>
        <v>-220928</v>
      </c>
      <c r="I36" s="133">
        <f t="shared" ref="I36:J36" si="40">I23-I37-I41</f>
        <v>-81392</v>
      </c>
      <c r="J36" s="133">
        <f t="shared" si="40"/>
        <v>0</v>
      </c>
      <c r="K36" s="133">
        <f t="shared" ref="K36" si="41">K23-K37-K41</f>
        <v>0</v>
      </c>
      <c r="L36" s="133">
        <f t="shared" ref="L36" si="42">L23-L37-L41</f>
        <v>0</v>
      </c>
      <c r="M36" s="133">
        <f t="shared" ref="M36" si="43">M23-M37-M41</f>
        <v>0</v>
      </c>
      <c r="N36" s="133">
        <f t="shared" ref="N36" si="44">N23-N37-N41</f>
        <v>0</v>
      </c>
      <c r="O36" s="133">
        <f t="shared" ref="O36" si="45">O23-O37-O41</f>
        <v>0</v>
      </c>
      <c r="P36" s="133">
        <f t="shared" ref="P36" si="46">P23-P37-P41</f>
        <v>0</v>
      </c>
      <c r="Q36" s="133">
        <f t="shared" ref="Q36" si="47">Q23-Q37-Q41</f>
        <v>0</v>
      </c>
      <c r="R36" s="133">
        <f t="shared" ref="R36" si="48">R23-R37-R41</f>
        <v>0</v>
      </c>
    </row>
    <row r="37" spans="1:18" ht="21" customHeight="1">
      <c r="B37" s="95" t="s">
        <v>116</v>
      </c>
      <c r="C37" s="91">
        <f t="shared" ref="C37:E37" si="49">SUM(C38:C40)</f>
        <v>0</v>
      </c>
      <c r="D37" s="91">
        <f t="shared" si="49"/>
        <v>0</v>
      </c>
      <c r="E37" s="91">
        <f t="shared" si="49"/>
        <v>0</v>
      </c>
      <c r="F37" s="91">
        <f>SUM(F38:F40)</f>
        <v>139536</v>
      </c>
      <c r="G37" s="91">
        <f t="shared" ref="G37:R37" si="50">SUM(G38:G40)</f>
        <v>139536</v>
      </c>
      <c r="H37" s="91">
        <f t="shared" ref="H37" si="51">SUM(H38:H40)</f>
        <v>139536</v>
      </c>
      <c r="I37" s="91">
        <f t="shared" ref="I37:J37" si="52">SUM(I38:I40)</f>
        <v>81392</v>
      </c>
      <c r="J37" s="91">
        <f t="shared" si="52"/>
        <v>0</v>
      </c>
      <c r="K37" s="91">
        <f t="shared" si="50"/>
        <v>0</v>
      </c>
      <c r="L37" s="91">
        <f t="shared" si="50"/>
        <v>0</v>
      </c>
      <c r="M37" s="91">
        <f t="shared" si="50"/>
        <v>0</v>
      </c>
      <c r="N37" s="91">
        <f t="shared" si="50"/>
        <v>0</v>
      </c>
      <c r="O37" s="91">
        <f t="shared" si="50"/>
        <v>0</v>
      </c>
      <c r="P37" s="91">
        <f t="shared" si="50"/>
        <v>0</v>
      </c>
      <c r="Q37" s="91">
        <f t="shared" si="50"/>
        <v>0</v>
      </c>
      <c r="R37" s="91">
        <f t="shared" si="50"/>
        <v>0</v>
      </c>
    </row>
    <row r="38" spans="1:18" ht="21" customHeight="1">
      <c r="B38" s="90" t="s">
        <v>117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4"/>
      <c r="O38" s="134"/>
      <c r="P38" s="134"/>
      <c r="Q38" s="114"/>
      <c r="R38" s="114"/>
    </row>
    <row r="39" spans="1:18" ht="21" customHeight="1">
      <c r="A39" s="156"/>
      <c r="B39" s="120" t="s">
        <v>129</v>
      </c>
      <c r="C39" s="91"/>
      <c r="D39" s="91"/>
      <c r="E39" s="91"/>
      <c r="F39" s="91">
        <f>'KREDYTY i POŻYCZKI'!GO31</f>
        <v>139536</v>
      </c>
      <c r="G39" s="91">
        <f>'KREDYTY i POŻYCZKI'!GP31</f>
        <v>139536</v>
      </c>
      <c r="H39" s="91">
        <f>'KREDYTY i POŻYCZKI'!GQ31</f>
        <v>139536</v>
      </c>
      <c r="I39" s="91">
        <f>'KREDYTY i POŻYCZKI'!GR31</f>
        <v>81392</v>
      </c>
      <c r="J39" s="91">
        <f>'KREDYTY i POŻYCZKI'!GS31</f>
        <v>0</v>
      </c>
      <c r="K39" s="91">
        <f>'KREDYTY i POŻYCZKI'!GT31</f>
        <v>0</v>
      </c>
      <c r="L39" s="91">
        <f>'KREDYTY i POŻYCZKI'!GU31</f>
        <v>0</v>
      </c>
      <c r="M39" s="91">
        <f>'KREDYTY i POŻYCZKI'!GV31</f>
        <v>0</v>
      </c>
      <c r="N39" s="91">
        <f>'KREDYTY i POŻYCZKI'!GW31</f>
        <v>0</v>
      </c>
      <c r="O39" s="91">
        <f>'KREDYTY i POŻYCZKI'!GX31</f>
        <v>0</v>
      </c>
      <c r="P39" s="91">
        <f>'KREDYTY i POŻYCZKI'!GY31</f>
        <v>0</v>
      </c>
      <c r="Q39" s="91">
        <f>'KREDYTY i POŻYCZKI'!GZ31</f>
        <v>0</v>
      </c>
      <c r="R39" s="91">
        <f>'KREDYTY i POŻYCZKI'!HA31</f>
        <v>0</v>
      </c>
    </row>
    <row r="40" spans="1:18" ht="21" customHeight="1">
      <c r="B40" s="90" t="s">
        <v>130</v>
      </c>
      <c r="C40" s="135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/>
      <c r="R40" s="114"/>
    </row>
    <row r="41" spans="1:18" ht="21" customHeight="1">
      <c r="B41" s="95" t="s">
        <v>118</v>
      </c>
      <c r="C41" s="91">
        <f t="shared" ref="C41:D41" si="53">SUM(C42:C43)</f>
        <v>0</v>
      </c>
      <c r="D41" s="91">
        <f t="shared" si="53"/>
        <v>0</v>
      </c>
      <c r="E41" s="91">
        <f t="shared" ref="E41:R41" si="54">SUM(E42:E43)</f>
        <v>0</v>
      </c>
      <c r="F41" s="91">
        <f t="shared" si="54"/>
        <v>360464</v>
      </c>
      <c r="G41" s="91">
        <f t="shared" si="54"/>
        <v>220928</v>
      </c>
      <c r="H41" s="91">
        <f t="shared" si="54"/>
        <v>81392</v>
      </c>
      <c r="I41" s="91">
        <f t="shared" si="54"/>
        <v>0</v>
      </c>
      <c r="J41" s="91">
        <f t="shared" si="54"/>
        <v>0</v>
      </c>
      <c r="K41" s="91">
        <f t="shared" si="54"/>
        <v>0</v>
      </c>
      <c r="L41" s="91">
        <f t="shared" si="54"/>
        <v>0</v>
      </c>
      <c r="M41" s="91">
        <f t="shared" si="54"/>
        <v>0</v>
      </c>
      <c r="N41" s="91">
        <f t="shared" si="54"/>
        <v>0</v>
      </c>
      <c r="O41" s="91">
        <f t="shared" si="54"/>
        <v>0</v>
      </c>
      <c r="P41" s="91">
        <f t="shared" si="54"/>
        <v>0</v>
      </c>
      <c r="Q41" s="91">
        <f t="shared" si="54"/>
        <v>0</v>
      </c>
      <c r="R41" s="91">
        <f t="shared" si="54"/>
        <v>0</v>
      </c>
    </row>
    <row r="42" spans="1:18" ht="21" customHeight="1">
      <c r="A42" s="156"/>
      <c r="B42" s="90" t="s">
        <v>128</v>
      </c>
      <c r="C42" s="91"/>
      <c r="D42" s="91"/>
      <c r="E42" s="91"/>
      <c r="F42" s="91">
        <f>'KREDYTY i POŻYCZKI'!GO30</f>
        <v>360464</v>
      </c>
      <c r="G42" s="91">
        <f>'KREDYTY i POŻYCZKI'!GP30</f>
        <v>220928</v>
      </c>
      <c r="H42" s="91">
        <f>'KREDYTY i POŻYCZKI'!GQ30</f>
        <v>81392</v>
      </c>
      <c r="I42" s="91">
        <f>'KREDYTY i POŻYCZKI'!GR30</f>
        <v>0</v>
      </c>
      <c r="J42" s="91">
        <f>'KREDYTY i POŻYCZKI'!GS30</f>
        <v>0</v>
      </c>
      <c r="K42" s="91">
        <f>'KREDYTY i POŻYCZKI'!GT30</f>
        <v>0</v>
      </c>
      <c r="L42" s="91">
        <f>'KREDYTY i POŻYCZKI'!GU30</f>
        <v>0</v>
      </c>
      <c r="M42" s="91">
        <f>'KREDYTY i POŻYCZKI'!GV30</f>
        <v>0</v>
      </c>
      <c r="N42" s="91">
        <f>'KREDYTY i POŻYCZKI'!GW30</f>
        <v>0</v>
      </c>
      <c r="O42" s="91">
        <f>'KREDYTY i POŻYCZKI'!GX30</f>
        <v>0</v>
      </c>
      <c r="P42" s="91">
        <f>'KREDYTY i POŻYCZKI'!GY30</f>
        <v>0</v>
      </c>
      <c r="Q42" s="91">
        <f>'KREDYTY i POŻYCZKI'!GZ30</f>
        <v>0</v>
      </c>
      <c r="R42" s="91">
        <f>'KREDYTY i POŻYCZKI'!HA30</f>
        <v>0</v>
      </c>
    </row>
    <row r="43" spans="1:18" ht="21" customHeight="1">
      <c r="A43" s="156">
        <f>SUM(F43:L43)</f>
        <v>0</v>
      </c>
      <c r="B43" s="90" t="s">
        <v>2</v>
      </c>
      <c r="C43" s="91"/>
      <c r="D43" s="91"/>
      <c r="E43" s="91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/>
      <c r="L43" s="114"/>
      <c r="M43" s="114"/>
      <c r="N43" s="114"/>
      <c r="O43" s="114"/>
      <c r="P43" s="114"/>
      <c r="Q43" s="114">
        <v>0</v>
      </c>
      <c r="R43" s="114"/>
    </row>
    <row r="44" spans="1:18" ht="21" customHeight="1">
      <c r="B44" s="115" t="s">
        <v>119</v>
      </c>
      <c r="C44" s="116"/>
      <c r="D44" s="116">
        <f t="shared" ref="D44:E44" si="55">D35-D23</f>
        <v>0</v>
      </c>
      <c r="E44" s="116">
        <f t="shared" si="55"/>
        <v>0</v>
      </c>
      <c r="F44" s="116">
        <f t="shared" ref="F44:K44" si="56">F35-F23</f>
        <v>0</v>
      </c>
      <c r="G44" s="116">
        <f t="shared" si="56"/>
        <v>0</v>
      </c>
      <c r="H44" s="116">
        <f t="shared" si="56"/>
        <v>0</v>
      </c>
      <c r="I44" s="116">
        <f t="shared" si="56"/>
        <v>0</v>
      </c>
      <c r="J44" s="116">
        <f t="shared" si="56"/>
        <v>0</v>
      </c>
      <c r="K44" s="116">
        <f t="shared" si="56"/>
        <v>0</v>
      </c>
      <c r="L44" s="116">
        <f t="shared" ref="L44:O44" si="57">L35-L23</f>
        <v>0</v>
      </c>
      <c r="M44" s="116">
        <f t="shared" si="57"/>
        <v>0</v>
      </c>
      <c r="N44" s="116">
        <f t="shared" si="57"/>
        <v>0</v>
      </c>
      <c r="O44" s="116">
        <f t="shared" si="57"/>
        <v>0</v>
      </c>
      <c r="P44" s="116">
        <f t="shared" ref="P44:R44" si="58">P35-P23</f>
        <v>0</v>
      </c>
      <c r="Q44" s="116">
        <f t="shared" si="58"/>
        <v>0</v>
      </c>
      <c r="R44" s="116">
        <f t="shared" si="58"/>
        <v>0</v>
      </c>
    </row>
    <row r="45" spans="1:18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1:18" ht="18.75" thickBot="1">
      <c r="B46" s="139" t="s">
        <v>173</v>
      </c>
      <c r="C46" s="10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18" ht="33.75" customHeight="1" thickBot="1">
      <c r="B47" s="107" t="s">
        <v>127</v>
      </c>
      <c r="C47" s="125" t="s">
        <v>131</v>
      </c>
      <c r="D47" s="125" t="s">
        <v>132</v>
      </c>
      <c r="E47" s="125" t="s">
        <v>133</v>
      </c>
      <c r="F47" s="126" t="s">
        <v>134</v>
      </c>
      <c r="G47" s="126" t="s">
        <v>135</v>
      </c>
      <c r="H47" s="126" t="s">
        <v>136</v>
      </c>
      <c r="I47" s="126" t="s">
        <v>137</v>
      </c>
      <c r="J47" s="126" t="s">
        <v>138</v>
      </c>
      <c r="K47" s="126" t="s">
        <v>139</v>
      </c>
      <c r="L47" s="126" t="s">
        <v>140</v>
      </c>
      <c r="M47" s="126" t="s">
        <v>141</v>
      </c>
      <c r="N47" s="126" t="s">
        <v>142</v>
      </c>
      <c r="O47" s="126" t="s">
        <v>143</v>
      </c>
      <c r="P47" s="126" t="s">
        <v>144</v>
      </c>
      <c r="Q47" s="126" t="s">
        <v>145</v>
      </c>
      <c r="R47" s="126" t="s">
        <v>146</v>
      </c>
    </row>
    <row r="48" spans="1:18" ht="15" thickBot="1">
      <c r="B48" s="87" t="s">
        <v>127</v>
      </c>
      <c r="C48" s="127" t="s">
        <v>166</v>
      </c>
      <c r="D48" s="127" t="s">
        <v>164</v>
      </c>
      <c r="E48" s="127" t="s">
        <v>165</v>
      </c>
      <c r="F48" s="127" t="s">
        <v>152</v>
      </c>
      <c r="G48" s="127" t="s">
        <v>153</v>
      </c>
      <c r="H48" s="127" t="s">
        <v>154</v>
      </c>
      <c r="I48" s="127" t="s">
        <v>155</v>
      </c>
      <c r="J48" s="127" t="s">
        <v>156</v>
      </c>
      <c r="K48" s="127" t="s">
        <v>157</v>
      </c>
      <c r="L48" s="127" t="s">
        <v>158</v>
      </c>
      <c r="M48" s="127" t="s">
        <v>159</v>
      </c>
      <c r="N48" s="127" t="s">
        <v>160</v>
      </c>
      <c r="O48" s="127" t="s">
        <v>161</v>
      </c>
      <c r="P48" s="127" t="s">
        <v>162</v>
      </c>
      <c r="Q48" s="127" t="s">
        <v>147</v>
      </c>
      <c r="R48" s="127" t="s">
        <v>147</v>
      </c>
    </row>
    <row r="49" spans="2:18" ht="24">
      <c r="B49" s="1" t="s">
        <v>6</v>
      </c>
      <c r="C49" s="142"/>
      <c r="D49" s="142"/>
    </row>
    <row r="50" spans="2:18">
      <c r="B50" s="1" t="s">
        <v>0</v>
      </c>
      <c r="C50" s="143">
        <f>C21</f>
        <v>0</v>
      </c>
      <c r="D50" s="143">
        <f t="shared" ref="D50" si="59">D21</f>
        <v>0</v>
      </c>
      <c r="E50" s="143">
        <f t="shared" ref="E50:R50" si="60">E21</f>
        <v>0</v>
      </c>
      <c r="F50" s="143">
        <f t="shared" si="60"/>
        <v>0</v>
      </c>
      <c r="G50" s="143">
        <f t="shared" si="60"/>
        <v>0</v>
      </c>
      <c r="H50" s="143">
        <f t="shared" si="60"/>
        <v>0</v>
      </c>
      <c r="I50" s="143">
        <f t="shared" si="60"/>
        <v>0</v>
      </c>
      <c r="J50" s="143">
        <f t="shared" si="60"/>
        <v>0</v>
      </c>
      <c r="K50" s="143">
        <f t="shared" si="60"/>
        <v>0</v>
      </c>
      <c r="L50" s="143">
        <f t="shared" si="60"/>
        <v>0</v>
      </c>
      <c r="M50" s="143">
        <f t="shared" si="60"/>
        <v>0</v>
      </c>
      <c r="N50" s="143">
        <f t="shared" si="60"/>
        <v>0</v>
      </c>
      <c r="O50" s="143">
        <f t="shared" si="60"/>
        <v>0</v>
      </c>
      <c r="P50" s="143">
        <f t="shared" si="60"/>
        <v>0</v>
      </c>
      <c r="Q50" s="143">
        <f t="shared" si="60"/>
        <v>0</v>
      </c>
      <c r="R50" s="143">
        <f t="shared" si="60"/>
        <v>0</v>
      </c>
    </row>
    <row r="51" spans="2:18">
      <c r="B51" s="1" t="s">
        <v>7</v>
      </c>
      <c r="C51" s="143">
        <f>SUM(C52:C61)</f>
        <v>0</v>
      </c>
      <c r="D51" s="143">
        <f>SUM(D52:D61)</f>
        <v>0</v>
      </c>
      <c r="E51" s="143">
        <f t="shared" ref="E51:R51" si="61">SUM(E52:E61)</f>
        <v>0</v>
      </c>
      <c r="F51" s="143">
        <f t="shared" si="61"/>
        <v>0</v>
      </c>
      <c r="G51" s="143">
        <f t="shared" si="61"/>
        <v>0</v>
      </c>
      <c r="H51" s="143">
        <f t="shared" si="61"/>
        <v>0</v>
      </c>
      <c r="I51" s="143">
        <f t="shared" si="61"/>
        <v>0</v>
      </c>
      <c r="J51" s="143">
        <f t="shared" si="61"/>
        <v>0</v>
      </c>
      <c r="K51" s="143">
        <f t="shared" si="61"/>
        <v>0</v>
      </c>
      <c r="L51" s="143">
        <f t="shared" si="61"/>
        <v>0</v>
      </c>
      <c r="M51" s="143">
        <f t="shared" si="61"/>
        <v>0</v>
      </c>
      <c r="N51" s="143">
        <f t="shared" si="61"/>
        <v>0</v>
      </c>
      <c r="O51" s="143">
        <f t="shared" si="61"/>
        <v>0</v>
      </c>
      <c r="P51" s="143">
        <f t="shared" si="61"/>
        <v>0</v>
      </c>
      <c r="Q51" s="143">
        <f t="shared" si="61"/>
        <v>0</v>
      </c>
      <c r="R51" s="143">
        <f t="shared" si="61"/>
        <v>0</v>
      </c>
    </row>
    <row r="52" spans="2:18">
      <c r="B52" s="3" t="s">
        <v>3</v>
      </c>
      <c r="C52" s="144">
        <f>C16</f>
        <v>0</v>
      </c>
      <c r="D52" s="144">
        <f t="shared" ref="D52" si="62">D16</f>
        <v>0</v>
      </c>
      <c r="E52" s="144">
        <f t="shared" ref="E52:R52" si="63">E16</f>
        <v>0</v>
      </c>
      <c r="F52" s="144">
        <f t="shared" si="63"/>
        <v>0</v>
      </c>
      <c r="G52" s="144">
        <f t="shared" si="63"/>
        <v>0</v>
      </c>
      <c r="H52" s="144">
        <f t="shared" si="63"/>
        <v>0</v>
      </c>
      <c r="I52" s="144">
        <f t="shared" si="63"/>
        <v>0</v>
      </c>
      <c r="J52" s="144">
        <f t="shared" si="63"/>
        <v>0</v>
      </c>
      <c r="K52" s="144">
        <f t="shared" si="63"/>
        <v>0</v>
      </c>
      <c r="L52" s="144">
        <f t="shared" si="63"/>
        <v>0</v>
      </c>
      <c r="M52" s="144">
        <f t="shared" si="63"/>
        <v>0</v>
      </c>
      <c r="N52" s="144">
        <f t="shared" si="63"/>
        <v>0</v>
      </c>
      <c r="O52" s="144">
        <f t="shared" si="63"/>
        <v>0</v>
      </c>
      <c r="P52" s="144">
        <f t="shared" si="63"/>
        <v>0</v>
      </c>
      <c r="Q52" s="144">
        <f t="shared" si="63"/>
        <v>0</v>
      </c>
      <c r="R52" s="144">
        <f t="shared" si="63"/>
        <v>0</v>
      </c>
    </row>
    <row r="53" spans="2:18" hidden="1">
      <c r="B53" s="3" t="s">
        <v>8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2:18" hidden="1">
      <c r="B54" s="3" t="s">
        <v>9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2:18" hidden="1">
      <c r="B55" s="3" t="s">
        <v>10</v>
      </c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2:18" hidden="1">
      <c r="B56" s="3" t="s">
        <v>11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2:18">
      <c r="B57" s="3" t="s">
        <v>12</v>
      </c>
      <c r="C57" s="144">
        <f>C31</f>
        <v>0</v>
      </c>
      <c r="D57" s="144">
        <f>C31-D31</f>
        <v>0</v>
      </c>
      <c r="E57" s="144">
        <f t="shared" ref="E57:R57" si="64">D31-E31</f>
        <v>0</v>
      </c>
      <c r="F57" s="144">
        <f>$E31-F31</f>
        <v>0</v>
      </c>
      <c r="G57" s="144">
        <f t="shared" si="64"/>
        <v>0</v>
      </c>
      <c r="H57" s="144">
        <f t="shared" si="64"/>
        <v>0</v>
      </c>
      <c r="I57" s="144">
        <f t="shared" si="64"/>
        <v>0</v>
      </c>
      <c r="J57" s="144">
        <f t="shared" si="64"/>
        <v>0</v>
      </c>
      <c r="K57" s="144">
        <f t="shared" si="64"/>
        <v>0</v>
      </c>
      <c r="L57" s="144">
        <f t="shared" si="64"/>
        <v>0</v>
      </c>
      <c r="M57" s="144">
        <f t="shared" si="64"/>
        <v>0</v>
      </c>
      <c r="N57" s="144">
        <f t="shared" si="64"/>
        <v>0</v>
      </c>
      <c r="O57" s="144">
        <f t="shared" si="64"/>
        <v>0</v>
      </c>
      <c r="P57" s="144">
        <f t="shared" si="64"/>
        <v>0</v>
      </c>
      <c r="Q57" s="144">
        <f t="shared" si="64"/>
        <v>0</v>
      </c>
      <c r="R57" s="144">
        <f t="shared" si="64"/>
        <v>0</v>
      </c>
    </row>
    <row r="58" spans="2:18">
      <c r="B58" s="3" t="s">
        <v>13</v>
      </c>
      <c r="C58" s="144">
        <f>C32</f>
        <v>0</v>
      </c>
      <c r="D58" s="144">
        <f>-(D32-C32+D34-C34)</f>
        <v>0</v>
      </c>
      <c r="E58" s="144">
        <f t="shared" ref="E58:R58" si="65">-(E32-D32+E34-D34)</f>
        <v>0</v>
      </c>
      <c r="F58" s="144">
        <f>-(F32-$E32+F34-$E34)</f>
        <v>0</v>
      </c>
      <c r="G58" s="144">
        <f t="shared" si="65"/>
        <v>0</v>
      </c>
      <c r="H58" s="144">
        <f t="shared" si="65"/>
        <v>0</v>
      </c>
      <c r="I58" s="144">
        <f t="shared" si="65"/>
        <v>0</v>
      </c>
      <c r="J58" s="144">
        <f t="shared" si="65"/>
        <v>0</v>
      </c>
      <c r="K58" s="144">
        <f t="shared" si="65"/>
        <v>0</v>
      </c>
      <c r="L58" s="144">
        <f t="shared" si="65"/>
        <v>0</v>
      </c>
      <c r="M58" s="144">
        <f t="shared" si="65"/>
        <v>0</v>
      </c>
      <c r="N58" s="144">
        <f t="shared" si="65"/>
        <v>0</v>
      </c>
      <c r="O58" s="144">
        <f t="shared" si="65"/>
        <v>0</v>
      </c>
      <c r="P58" s="144">
        <f t="shared" si="65"/>
        <v>0</v>
      </c>
      <c r="Q58" s="144">
        <f t="shared" si="65"/>
        <v>0</v>
      </c>
      <c r="R58" s="144">
        <f t="shared" si="65"/>
        <v>0</v>
      </c>
    </row>
    <row r="59" spans="2:18" ht="24">
      <c r="B59" s="3" t="s">
        <v>14</v>
      </c>
      <c r="C59" s="144">
        <f>C40</f>
        <v>0</v>
      </c>
      <c r="D59" s="144">
        <f>-(C40-D40+C38-D38)</f>
        <v>0</v>
      </c>
      <c r="E59" s="144">
        <f t="shared" ref="E59:R59" si="66">-(D40-E40+D38-E38)</f>
        <v>0</v>
      </c>
      <c r="F59" s="144">
        <f>-($E40-F40+$E38-F38)</f>
        <v>0</v>
      </c>
      <c r="G59" s="144">
        <f t="shared" si="66"/>
        <v>0</v>
      </c>
      <c r="H59" s="144">
        <f t="shared" si="66"/>
        <v>0</v>
      </c>
      <c r="I59" s="144">
        <f t="shared" si="66"/>
        <v>0</v>
      </c>
      <c r="J59" s="144">
        <f t="shared" si="66"/>
        <v>0</v>
      </c>
      <c r="K59" s="144">
        <f t="shared" si="66"/>
        <v>0</v>
      </c>
      <c r="L59" s="144">
        <f t="shared" si="66"/>
        <v>0</v>
      </c>
      <c r="M59" s="144">
        <f t="shared" si="66"/>
        <v>0</v>
      </c>
      <c r="N59" s="144">
        <f t="shared" si="66"/>
        <v>0</v>
      </c>
      <c r="O59" s="144">
        <f t="shared" si="66"/>
        <v>0</v>
      </c>
      <c r="P59" s="144">
        <f t="shared" si="66"/>
        <v>0</v>
      </c>
      <c r="Q59" s="144">
        <f t="shared" si="66"/>
        <v>0</v>
      </c>
      <c r="R59" s="144">
        <f t="shared" si="66"/>
        <v>0</v>
      </c>
    </row>
    <row r="60" spans="2:18" hidden="1">
      <c r="B60" s="3" t="s">
        <v>15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</row>
    <row r="61" spans="2:18">
      <c r="B61" s="3" t="s">
        <v>16</v>
      </c>
      <c r="C61" s="144">
        <f>C614-C54-C53+C100</f>
        <v>0</v>
      </c>
      <c r="D61" s="144">
        <f>C43-D43</f>
        <v>0</v>
      </c>
      <c r="E61" s="144">
        <f t="shared" ref="E61:R61" si="67">D43-E43</f>
        <v>0</v>
      </c>
      <c r="F61" s="144">
        <f>$E43-F43</f>
        <v>0</v>
      </c>
      <c r="G61" s="144">
        <f t="shared" si="67"/>
        <v>0</v>
      </c>
      <c r="H61" s="144">
        <f t="shared" si="67"/>
        <v>0</v>
      </c>
      <c r="I61" s="144">
        <f t="shared" si="67"/>
        <v>0</v>
      </c>
      <c r="J61" s="144">
        <f t="shared" si="67"/>
        <v>0</v>
      </c>
      <c r="K61" s="144">
        <f t="shared" si="67"/>
        <v>0</v>
      </c>
      <c r="L61" s="144">
        <f t="shared" si="67"/>
        <v>0</v>
      </c>
      <c r="M61" s="144">
        <f t="shared" si="67"/>
        <v>0</v>
      </c>
      <c r="N61" s="144">
        <f t="shared" si="67"/>
        <v>0</v>
      </c>
      <c r="O61" s="144">
        <f t="shared" si="67"/>
        <v>0</v>
      </c>
      <c r="P61" s="144">
        <f t="shared" si="67"/>
        <v>0</v>
      </c>
      <c r="Q61" s="144">
        <f t="shared" si="67"/>
        <v>0</v>
      </c>
      <c r="R61" s="144">
        <f t="shared" si="67"/>
        <v>0</v>
      </c>
    </row>
    <row r="62" spans="2:18" ht="24">
      <c r="B62" s="2" t="s">
        <v>17</v>
      </c>
      <c r="C62" s="145">
        <f>C50+C51</f>
        <v>0</v>
      </c>
      <c r="D62" s="145">
        <f>D50+D51</f>
        <v>0</v>
      </c>
      <c r="E62" s="145">
        <f t="shared" ref="E62:R62" si="68">E50+E51</f>
        <v>0</v>
      </c>
      <c r="F62" s="145">
        <f t="shared" si="68"/>
        <v>0</v>
      </c>
      <c r="G62" s="145">
        <f t="shared" si="68"/>
        <v>0</v>
      </c>
      <c r="H62" s="145">
        <f t="shared" si="68"/>
        <v>0</v>
      </c>
      <c r="I62" s="145">
        <f t="shared" si="68"/>
        <v>0</v>
      </c>
      <c r="J62" s="145">
        <f t="shared" si="68"/>
        <v>0</v>
      </c>
      <c r="K62" s="145">
        <f t="shared" si="68"/>
        <v>0</v>
      </c>
      <c r="L62" s="145">
        <f t="shared" si="68"/>
        <v>0</v>
      </c>
      <c r="M62" s="145">
        <f t="shared" si="68"/>
        <v>0</v>
      </c>
      <c r="N62" s="145">
        <f t="shared" si="68"/>
        <v>0</v>
      </c>
      <c r="O62" s="145">
        <f t="shared" si="68"/>
        <v>0</v>
      </c>
      <c r="P62" s="145">
        <f t="shared" si="68"/>
        <v>0</v>
      </c>
      <c r="Q62" s="145">
        <f t="shared" si="68"/>
        <v>0</v>
      </c>
      <c r="R62" s="145">
        <f t="shared" si="68"/>
        <v>0</v>
      </c>
    </row>
    <row r="63" spans="2:18" ht="24">
      <c r="B63" s="11" t="s">
        <v>18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</row>
    <row r="64" spans="2:18" hidden="1">
      <c r="B64" s="1" t="s">
        <v>19</v>
      </c>
      <c r="C64" s="143">
        <f>SUM(C65:C67)+C75</f>
        <v>0</v>
      </c>
      <c r="D64" s="143">
        <f>SUM(D65:D67)+D75</f>
        <v>0</v>
      </c>
      <c r="E64" s="143">
        <f t="shared" ref="E64:R64" si="69">SUM(E65:E67)+E75</f>
        <v>0</v>
      </c>
      <c r="F64" s="143">
        <f t="shared" si="69"/>
        <v>0</v>
      </c>
      <c r="G64" s="143">
        <f t="shared" si="69"/>
        <v>0</v>
      </c>
      <c r="H64" s="143">
        <f t="shared" si="69"/>
        <v>0</v>
      </c>
      <c r="I64" s="143">
        <f t="shared" si="69"/>
        <v>0</v>
      </c>
      <c r="J64" s="143">
        <f t="shared" si="69"/>
        <v>0</v>
      </c>
      <c r="K64" s="143">
        <f t="shared" si="69"/>
        <v>0</v>
      </c>
      <c r="L64" s="143">
        <f t="shared" si="69"/>
        <v>0</v>
      </c>
      <c r="M64" s="143">
        <f t="shared" si="69"/>
        <v>0</v>
      </c>
      <c r="N64" s="143">
        <f t="shared" si="69"/>
        <v>0</v>
      </c>
      <c r="O64" s="143">
        <f t="shared" si="69"/>
        <v>0</v>
      </c>
      <c r="P64" s="143">
        <f t="shared" si="69"/>
        <v>0</v>
      </c>
      <c r="Q64" s="143">
        <f t="shared" si="69"/>
        <v>0</v>
      </c>
      <c r="R64" s="143">
        <f t="shared" si="69"/>
        <v>0</v>
      </c>
    </row>
    <row r="65" spans="2:18" ht="24" hidden="1">
      <c r="B65" s="3" t="s">
        <v>20</v>
      </c>
      <c r="C65" s="144"/>
      <c r="D65" s="144">
        <f>C25+C26+C27+C28-D25-D26-D27-D28</f>
        <v>0</v>
      </c>
      <c r="E65" s="144">
        <f t="shared" ref="E65:R65" si="70">D25+D26+D27+D28-E25-E26-E27-E28</f>
        <v>0</v>
      </c>
      <c r="F65" s="144">
        <f>$E25+$E26+$E27+$E28-F25-F26-F27-F28</f>
        <v>0</v>
      </c>
      <c r="G65" s="144">
        <f t="shared" si="70"/>
        <v>0</v>
      </c>
      <c r="H65" s="144">
        <f t="shared" si="70"/>
        <v>0</v>
      </c>
      <c r="I65" s="144">
        <f t="shared" si="70"/>
        <v>0</v>
      </c>
      <c r="J65" s="144">
        <f t="shared" si="70"/>
        <v>0</v>
      </c>
      <c r="K65" s="144">
        <f t="shared" si="70"/>
        <v>0</v>
      </c>
      <c r="L65" s="144">
        <f t="shared" si="70"/>
        <v>0</v>
      </c>
      <c r="M65" s="144">
        <f t="shared" si="70"/>
        <v>0</v>
      </c>
      <c r="N65" s="144">
        <f t="shared" si="70"/>
        <v>0</v>
      </c>
      <c r="O65" s="144">
        <f t="shared" si="70"/>
        <v>0</v>
      </c>
      <c r="P65" s="144">
        <f t="shared" si="70"/>
        <v>0</v>
      </c>
      <c r="Q65" s="144">
        <f t="shared" si="70"/>
        <v>0</v>
      </c>
      <c r="R65" s="144">
        <f t="shared" si="70"/>
        <v>0</v>
      </c>
    </row>
    <row r="66" spans="2:18" ht="24" hidden="1">
      <c r="B66" s="3" t="s">
        <v>21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</row>
    <row r="67" spans="2:18" hidden="1">
      <c r="B67" s="3" t="s">
        <v>22</v>
      </c>
      <c r="C67" s="144">
        <f>SUM(C68:C69)</f>
        <v>0</v>
      </c>
      <c r="D67" s="144">
        <f>SUM(D68:D69)</f>
        <v>0</v>
      </c>
      <c r="E67" s="144">
        <f t="shared" ref="E67:R67" si="71">SUM(E68:E69)</f>
        <v>0</v>
      </c>
      <c r="F67" s="144">
        <f t="shared" si="71"/>
        <v>0</v>
      </c>
      <c r="G67" s="144">
        <f t="shared" si="71"/>
        <v>0</v>
      </c>
      <c r="H67" s="144">
        <f t="shared" si="71"/>
        <v>0</v>
      </c>
      <c r="I67" s="144">
        <f t="shared" si="71"/>
        <v>0</v>
      </c>
      <c r="J67" s="144">
        <f t="shared" si="71"/>
        <v>0</v>
      </c>
      <c r="K67" s="144">
        <f t="shared" si="71"/>
        <v>0</v>
      </c>
      <c r="L67" s="144">
        <f t="shared" si="71"/>
        <v>0</v>
      </c>
      <c r="M67" s="144">
        <f t="shared" si="71"/>
        <v>0</v>
      </c>
      <c r="N67" s="144">
        <f t="shared" si="71"/>
        <v>0</v>
      </c>
      <c r="O67" s="144">
        <f t="shared" si="71"/>
        <v>0</v>
      </c>
      <c r="P67" s="144">
        <f t="shared" si="71"/>
        <v>0</v>
      </c>
      <c r="Q67" s="144">
        <f t="shared" si="71"/>
        <v>0</v>
      </c>
      <c r="R67" s="144">
        <f t="shared" si="71"/>
        <v>0</v>
      </c>
    </row>
    <row r="68" spans="2:18" hidden="1">
      <c r="B68" s="3" t="s">
        <v>4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2:18" hidden="1">
      <c r="B69" s="3" t="s">
        <v>5</v>
      </c>
      <c r="C69" s="144">
        <f>SUM(C70:C74)</f>
        <v>0</v>
      </c>
      <c r="D69" s="144">
        <f>SUM(D70:D74)</f>
        <v>0</v>
      </c>
      <c r="E69" s="144">
        <f t="shared" ref="E69:R69" si="72">SUM(E70:E74)</f>
        <v>0</v>
      </c>
      <c r="F69" s="144">
        <f t="shared" si="72"/>
        <v>0</v>
      </c>
      <c r="G69" s="144">
        <f t="shared" si="72"/>
        <v>0</v>
      </c>
      <c r="H69" s="144">
        <f t="shared" si="72"/>
        <v>0</v>
      </c>
      <c r="I69" s="144">
        <f t="shared" si="72"/>
        <v>0</v>
      </c>
      <c r="J69" s="144">
        <f t="shared" si="72"/>
        <v>0</v>
      </c>
      <c r="K69" s="144">
        <f t="shared" si="72"/>
        <v>0</v>
      </c>
      <c r="L69" s="144">
        <f t="shared" si="72"/>
        <v>0</v>
      </c>
      <c r="M69" s="144">
        <f t="shared" si="72"/>
        <v>0</v>
      </c>
      <c r="N69" s="144">
        <f t="shared" si="72"/>
        <v>0</v>
      </c>
      <c r="O69" s="144">
        <f t="shared" si="72"/>
        <v>0</v>
      </c>
      <c r="P69" s="144">
        <f t="shared" si="72"/>
        <v>0</v>
      </c>
      <c r="Q69" s="144">
        <f t="shared" si="72"/>
        <v>0</v>
      </c>
      <c r="R69" s="144">
        <f t="shared" si="72"/>
        <v>0</v>
      </c>
    </row>
    <row r="70" spans="2:18" hidden="1">
      <c r="B70" s="140" t="s">
        <v>23</v>
      </c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2:18" hidden="1">
      <c r="B71" s="140" t="s">
        <v>24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</row>
    <row r="72" spans="2:18" hidden="1">
      <c r="B72" s="140" t="s">
        <v>25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</row>
    <row r="73" spans="2:18" hidden="1">
      <c r="B73" s="140" t="s">
        <v>26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  <row r="74" spans="2:18" hidden="1">
      <c r="B74" s="140" t="s">
        <v>27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2:18" hidden="1">
      <c r="B75" s="3" t="s">
        <v>28</v>
      </c>
      <c r="C75" s="144"/>
      <c r="D75" s="144">
        <f>C29-D29</f>
        <v>0</v>
      </c>
      <c r="E75" s="144">
        <f t="shared" ref="E75:R75" si="73">D29-E29</f>
        <v>0</v>
      </c>
      <c r="F75" s="144">
        <f>$E29-F29</f>
        <v>0</v>
      </c>
      <c r="G75" s="144">
        <f t="shared" si="73"/>
        <v>0</v>
      </c>
      <c r="H75" s="144">
        <f t="shared" si="73"/>
        <v>0</v>
      </c>
      <c r="I75" s="144">
        <f t="shared" si="73"/>
        <v>0</v>
      </c>
      <c r="J75" s="144">
        <f t="shared" si="73"/>
        <v>0</v>
      </c>
      <c r="K75" s="144">
        <f t="shared" si="73"/>
        <v>0</v>
      </c>
      <c r="L75" s="144">
        <f t="shared" si="73"/>
        <v>0</v>
      </c>
      <c r="M75" s="144">
        <f t="shared" si="73"/>
        <v>0</v>
      </c>
      <c r="N75" s="144">
        <f t="shared" si="73"/>
        <v>0</v>
      </c>
      <c r="O75" s="144">
        <f t="shared" si="73"/>
        <v>0</v>
      </c>
      <c r="P75" s="144">
        <f t="shared" si="73"/>
        <v>0</v>
      </c>
      <c r="Q75" s="144">
        <f t="shared" si="73"/>
        <v>0</v>
      </c>
      <c r="R75" s="144">
        <f t="shared" si="73"/>
        <v>0</v>
      </c>
    </row>
    <row r="76" spans="2:18" hidden="1">
      <c r="B76" s="1" t="s">
        <v>29</v>
      </c>
      <c r="C76" s="143">
        <f>SUM(C77:C79)+C84</f>
        <v>0</v>
      </c>
      <c r="D76" s="143">
        <f>SUM(D77:D79)+D84</f>
        <v>0</v>
      </c>
      <c r="E76" s="143">
        <f t="shared" ref="E76:R76" si="74">SUM(E77:E79)+E84</f>
        <v>0</v>
      </c>
      <c r="F76" s="143">
        <f t="shared" si="74"/>
        <v>0</v>
      </c>
      <c r="G76" s="143">
        <f t="shared" si="74"/>
        <v>0</v>
      </c>
      <c r="H76" s="143">
        <f t="shared" si="74"/>
        <v>0</v>
      </c>
      <c r="I76" s="143">
        <f t="shared" si="74"/>
        <v>0</v>
      </c>
      <c r="J76" s="143">
        <f t="shared" si="74"/>
        <v>0</v>
      </c>
      <c r="K76" s="143">
        <f t="shared" si="74"/>
        <v>0</v>
      </c>
      <c r="L76" s="143">
        <f t="shared" si="74"/>
        <v>0</v>
      </c>
      <c r="M76" s="143">
        <f t="shared" si="74"/>
        <v>0</v>
      </c>
      <c r="N76" s="143">
        <f t="shared" si="74"/>
        <v>0</v>
      </c>
      <c r="O76" s="143">
        <f t="shared" si="74"/>
        <v>0</v>
      </c>
      <c r="P76" s="143">
        <f t="shared" si="74"/>
        <v>0</v>
      </c>
      <c r="Q76" s="143">
        <f t="shared" si="74"/>
        <v>0</v>
      </c>
      <c r="R76" s="143">
        <f t="shared" si="74"/>
        <v>0</v>
      </c>
    </row>
    <row r="77" spans="2:18" ht="24" hidden="1">
      <c r="B77" s="3" t="s">
        <v>30</v>
      </c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</row>
    <row r="78" spans="2:18" ht="24" hidden="1">
      <c r="B78" s="3" t="s">
        <v>31</v>
      </c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</row>
    <row r="79" spans="2:18" hidden="1">
      <c r="B79" s="3" t="s">
        <v>32</v>
      </c>
      <c r="C79" s="144">
        <f>SUM(C80:C81)</f>
        <v>0</v>
      </c>
      <c r="D79" s="144">
        <f>SUM(D80:D81)</f>
        <v>0</v>
      </c>
      <c r="E79" s="144">
        <f t="shared" ref="E79:R79" si="75">SUM(E80:E81)</f>
        <v>0</v>
      </c>
      <c r="F79" s="144">
        <f t="shared" si="75"/>
        <v>0</v>
      </c>
      <c r="G79" s="144">
        <f t="shared" si="75"/>
        <v>0</v>
      </c>
      <c r="H79" s="144">
        <f t="shared" si="75"/>
        <v>0</v>
      </c>
      <c r="I79" s="144">
        <f t="shared" si="75"/>
        <v>0</v>
      </c>
      <c r="J79" s="144">
        <f t="shared" si="75"/>
        <v>0</v>
      </c>
      <c r="K79" s="144">
        <f t="shared" si="75"/>
        <v>0</v>
      </c>
      <c r="L79" s="144">
        <f t="shared" si="75"/>
        <v>0</v>
      </c>
      <c r="M79" s="144">
        <f t="shared" si="75"/>
        <v>0</v>
      </c>
      <c r="N79" s="144">
        <f t="shared" si="75"/>
        <v>0</v>
      </c>
      <c r="O79" s="144">
        <f t="shared" si="75"/>
        <v>0</v>
      </c>
      <c r="P79" s="144">
        <f t="shared" si="75"/>
        <v>0</v>
      </c>
      <c r="Q79" s="144">
        <f t="shared" si="75"/>
        <v>0</v>
      </c>
      <c r="R79" s="144">
        <f t="shared" si="75"/>
        <v>0</v>
      </c>
    </row>
    <row r="80" spans="2:18" hidden="1">
      <c r="B80" s="3" t="s">
        <v>4</v>
      </c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2:18" hidden="1">
      <c r="B81" s="3" t="s">
        <v>5</v>
      </c>
      <c r="C81" s="144">
        <f>SUM(C82:C83)</f>
        <v>0</v>
      </c>
      <c r="D81" s="144">
        <f>SUM(D82:D83)</f>
        <v>0</v>
      </c>
      <c r="E81" s="144">
        <f t="shared" ref="E81:R81" si="76">SUM(E82:E83)</f>
        <v>0</v>
      </c>
      <c r="F81" s="144">
        <f t="shared" si="76"/>
        <v>0</v>
      </c>
      <c r="G81" s="144">
        <f t="shared" si="76"/>
        <v>0</v>
      </c>
      <c r="H81" s="144">
        <f t="shared" si="76"/>
        <v>0</v>
      </c>
      <c r="I81" s="144">
        <f t="shared" si="76"/>
        <v>0</v>
      </c>
      <c r="J81" s="144">
        <f t="shared" si="76"/>
        <v>0</v>
      </c>
      <c r="K81" s="144">
        <f t="shared" si="76"/>
        <v>0</v>
      </c>
      <c r="L81" s="144">
        <f t="shared" si="76"/>
        <v>0</v>
      </c>
      <c r="M81" s="144">
        <f t="shared" si="76"/>
        <v>0</v>
      </c>
      <c r="N81" s="144">
        <f t="shared" si="76"/>
        <v>0</v>
      </c>
      <c r="O81" s="144">
        <f t="shared" si="76"/>
        <v>0</v>
      </c>
      <c r="P81" s="144">
        <f t="shared" si="76"/>
        <v>0</v>
      </c>
      <c r="Q81" s="144">
        <f t="shared" si="76"/>
        <v>0</v>
      </c>
      <c r="R81" s="144">
        <f t="shared" si="76"/>
        <v>0</v>
      </c>
    </row>
    <row r="82" spans="2:18" hidden="1">
      <c r="B82" s="140" t="s">
        <v>33</v>
      </c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2:18" hidden="1">
      <c r="B83" s="140" t="s">
        <v>34</v>
      </c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</row>
    <row r="84" spans="2:18" hidden="1">
      <c r="B84" s="3" t="s">
        <v>35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2:18" ht="24">
      <c r="B85" s="2" t="s">
        <v>36</v>
      </c>
      <c r="C85" s="145">
        <f>C64-C76</f>
        <v>0</v>
      </c>
      <c r="D85" s="145">
        <f>D64-D76</f>
        <v>0</v>
      </c>
      <c r="E85" s="145">
        <f t="shared" ref="E85:R85" si="77">E64-E76</f>
        <v>0</v>
      </c>
      <c r="F85" s="145">
        <f t="shared" si="77"/>
        <v>0</v>
      </c>
      <c r="G85" s="145">
        <f t="shared" si="77"/>
        <v>0</v>
      </c>
      <c r="H85" s="145">
        <f t="shared" si="77"/>
        <v>0</v>
      </c>
      <c r="I85" s="145">
        <f t="shared" si="77"/>
        <v>0</v>
      </c>
      <c r="J85" s="145">
        <f t="shared" si="77"/>
        <v>0</v>
      </c>
      <c r="K85" s="145">
        <f t="shared" si="77"/>
        <v>0</v>
      </c>
      <c r="L85" s="145">
        <f t="shared" si="77"/>
        <v>0</v>
      </c>
      <c r="M85" s="145">
        <f t="shared" si="77"/>
        <v>0</v>
      </c>
      <c r="N85" s="145">
        <f t="shared" si="77"/>
        <v>0</v>
      </c>
      <c r="O85" s="145">
        <f t="shared" si="77"/>
        <v>0</v>
      </c>
      <c r="P85" s="145">
        <f t="shared" si="77"/>
        <v>0</v>
      </c>
      <c r="Q85" s="145">
        <f t="shared" si="77"/>
        <v>0</v>
      </c>
      <c r="R85" s="145">
        <f t="shared" si="77"/>
        <v>0</v>
      </c>
    </row>
    <row r="86" spans="2:18" ht="24">
      <c r="B86" s="11" t="s">
        <v>37</v>
      </c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2:18">
      <c r="B87" s="1" t="s">
        <v>19</v>
      </c>
      <c r="C87" s="143">
        <f>SUM(C88:C91)</f>
        <v>0</v>
      </c>
      <c r="D87" s="143">
        <f>SUM(D88:D91)</f>
        <v>0</v>
      </c>
      <c r="E87" s="143">
        <f t="shared" ref="E87:R87" si="78">SUM(E88:E91)</f>
        <v>0</v>
      </c>
      <c r="F87" s="143">
        <f t="shared" si="78"/>
        <v>0</v>
      </c>
      <c r="G87" s="143">
        <f t="shared" si="78"/>
        <v>0</v>
      </c>
      <c r="H87" s="143">
        <f t="shared" si="78"/>
        <v>0</v>
      </c>
      <c r="I87" s="143">
        <f t="shared" si="78"/>
        <v>0</v>
      </c>
      <c r="J87" s="143">
        <f t="shared" si="78"/>
        <v>0</v>
      </c>
      <c r="K87" s="143">
        <f t="shared" si="78"/>
        <v>0</v>
      </c>
      <c r="L87" s="143">
        <f t="shared" si="78"/>
        <v>0</v>
      </c>
      <c r="M87" s="143">
        <f t="shared" si="78"/>
        <v>0</v>
      </c>
      <c r="N87" s="143">
        <f t="shared" si="78"/>
        <v>0</v>
      </c>
      <c r="O87" s="143">
        <f t="shared" si="78"/>
        <v>0</v>
      </c>
      <c r="P87" s="143">
        <f t="shared" si="78"/>
        <v>0</v>
      </c>
      <c r="Q87" s="143">
        <f t="shared" si="78"/>
        <v>0</v>
      </c>
      <c r="R87" s="143">
        <f t="shared" si="78"/>
        <v>0</v>
      </c>
    </row>
    <row r="88" spans="2:18" ht="36">
      <c r="B88" s="3" t="s">
        <v>38</v>
      </c>
      <c r="C88" s="144"/>
      <c r="D88" s="144">
        <f>D36-C36-D50-D22</f>
        <v>0</v>
      </c>
      <c r="E88" s="144">
        <f>E36-D36-E50-E22</f>
        <v>0</v>
      </c>
      <c r="F88" s="144">
        <f>F36-$E36-F50-F22</f>
        <v>-500000</v>
      </c>
      <c r="G88" s="144">
        <f>G36-F36-G50-G22</f>
        <v>139536</v>
      </c>
      <c r="H88" s="144">
        <f t="shared" ref="H88:R88" si="79">H36-G36-H50-H22</f>
        <v>139536</v>
      </c>
      <c r="I88" s="144">
        <f t="shared" si="79"/>
        <v>139536</v>
      </c>
      <c r="J88" s="144">
        <f t="shared" si="79"/>
        <v>81392</v>
      </c>
      <c r="K88" s="144">
        <f t="shared" si="79"/>
        <v>0</v>
      </c>
      <c r="L88" s="144">
        <f t="shared" si="79"/>
        <v>0</v>
      </c>
      <c r="M88" s="144">
        <f t="shared" si="79"/>
        <v>0</v>
      </c>
      <c r="N88" s="144">
        <f t="shared" si="79"/>
        <v>0</v>
      </c>
      <c r="O88" s="144">
        <f t="shared" si="79"/>
        <v>0</v>
      </c>
      <c r="P88" s="144">
        <f t="shared" si="79"/>
        <v>0</v>
      </c>
      <c r="Q88" s="144">
        <f t="shared" si="79"/>
        <v>0</v>
      </c>
      <c r="R88" s="144">
        <f t="shared" si="79"/>
        <v>0</v>
      </c>
    </row>
    <row r="89" spans="2:18">
      <c r="B89" s="3" t="s">
        <v>39</v>
      </c>
      <c r="C89" s="144"/>
      <c r="D89" s="144">
        <f>D39-C39+D42-C42</f>
        <v>0</v>
      </c>
      <c r="E89" s="144">
        <f t="shared" ref="E89:R89" si="80">E39-D39+E42-D42</f>
        <v>0</v>
      </c>
      <c r="F89" s="144">
        <f>F39-$E39+F42-$E42</f>
        <v>500000</v>
      </c>
      <c r="G89" s="144">
        <f t="shared" si="80"/>
        <v>-139536</v>
      </c>
      <c r="H89" s="144">
        <f t="shared" si="80"/>
        <v>-139536</v>
      </c>
      <c r="I89" s="144">
        <f t="shared" si="80"/>
        <v>-139536</v>
      </c>
      <c r="J89" s="144">
        <f t="shared" si="80"/>
        <v>-81392</v>
      </c>
      <c r="K89" s="144">
        <f t="shared" si="80"/>
        <v>0</v>
      </c>
      <c r="L89" s="144">
        <f t="shared" si="80"/>
        <v>0</v>
      </c>
      <c r="M89" s="144">
        <f t="shared" si="80"/>
        <v>0</v>
      </c>
      <c r="N89" s="144">
        <f t="shared" si="80"/>
        <v>0</v>
      </c>
      <c r="O89" s="144">
        <f t="shared" si="80"/>
        <v>0</v>
      </c>
      <c r="P89" s="144">
        <f t="shared" si="80"/>
        <v>0</v>
      </c>
      <c r="Q89" s="144">
        <f t="shared" si="80"/>
        <v>0</v>
      </c>
      <c r="R89" s="144">
        <f t="shared" si="80"/>
        <v>0</v>
      </c>
    </row>
    <row r="90" spans="2:18">
      <c r="B90" s="3" t="s">
        <v>40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</row>
    <row r="91" spans="2:18">
      <c r="B91" s="3" t="s">
        <v>1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</row>
    <row r="92" spans="2:18">
      <c r="B92" s="1" t="s">
        <v>29</v>
      </c>
      <c r="C92" s="143">
        <f>SUM(C93:C101)</f>
        <v>0</v>
      </c>
      <c r="D92" s="143">
        <f>SUM(D93:D101)</f>
        <v>0</v>
      </c>
      <c r="E92" s="143">
        <f t="shared" ref="E92:R92" si="81">SUM(E93:E101)</f>
        <v>0</v>
      </c>
      <c r="F92" s="143">
        <f t="shared" si="81"/>
        <v>0</v>
      </c>
      <c r="G92" s="143">
        <f t="shared" si="81"/>
        <v>0</v>
      </c>
      <c r="H92" s="143">
        <f t="shared" si="81"/>
        <v>0</v>
      </c>
      <c r="I92" s="143">
        <f t="shared" si="81"/>
        <v>0</v>
      </c>
      <c r="J92" s="143">
        <f t="shared" si="81"/>
        <v>0</v>
      </c>
      <c r="K92" s="143">
        <f t="shared" si="81"/>
        <v>0</v>
      </c>
      <c r="L92" s="143">
        <f t="shared" si="81"/>
        <v>0</v>
      </c>
      <c r="M92" s="143">
        <f t="shared" si="81"/>
        <v>0</v>
      </c>
      <c r="N92" s="143">
        <f t="shared" si="81"/>
        <v>0</v>
      </c>
      <c r="O92" s="143">
        <f t="shared" si="81"/>
        <v>0</v>
      </c>
      <c r="P92" s="143">
        <f t="shared" si="81"/>
        <v>0</v>
      </c>
      <c r="Q92" s="143">
        <f t="shared" si="81"/>
        <v>0</v>
      </c>
      <c r="R92" s="143">
        <f t="shared" si="81"/>
        <v>0</v>
      </c>
    </row>
    <row r="93" spans="2:18">
      <c r="B93" s="3" t="s">
        <v>41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4" spans="2:18">
      <c r="B94" s="3" t="s">
        <v>42</v>
      </c>
      <c r="C94" s="144"/>
      <c r="D94" s="144">
        <f>-D22</f>
        <v>0</v>
      </c>
      <c r="E94" s="144">
        <f t="shared" ref="E94:R94" si="82">-E22</f>
        <v>0</v>
      </c>
      <c r="F94" s="144">
        <f t="shared" si="82"/>
        <v>0</v>
      </c>
      <c r="G94" s="144">
        <f t="shared" si="82"/>
        <v>0</v>
      </c>
      <c r="H94" s="144">
        <f t="shared" si="82"/>
        <v>0</v>
      </c>
      <c r="I94" s="144">
        <f t="shared" si="82"/>
        <v>0</v>
      </c>
      <c r="J94" s="144">
        <f t="shared" si="82"/>
        <v>0</v>
      </c>
      <c r="K94" s="144">
        <f t="shared" si="82"/>
        <v>0</v>
      </c>
      <c r="L94" s="144">
        <f t="shared" si="82"/>
        <v>0</v>
      </c>
      <c r="M94" s="144">
        <f t="shared" si="82"/>
        <v>0</v>
      </c>
      <c r="N94" s="144">
        <f t="shared" si="82"/>
        <v>0</v>
      </c>
      <c r="O94" s="144">
        <f t="shared" si="82"/>
        <v>0</v>
      </c>
      <c r="P94" s="144">
        <f t="shared" si="82"/>
        <v>0</v>
      </c>
      <c r="Q94" s="144">
        <f t="shared" si="82"/>
        <v>0</v>
      </c>
      <c r="R94" s="144">
        <f t="shared" si="82"/>
        <v>0</v>
      </c>
    </row>
    <row r="95" spans="2:18" ht="24">
      <c r="B95" s="3" t="s">
        <v>43</v>
      </c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</row>
    <row r="96" spans="2:18">
      <c r="B96" s="3" t="s">
        <v>44</v>
      </c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</row>
    <row r="97" spans="2:18">
      <c r="B97" s="3" t="s">
        <v>45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</row>
    <row r="98" spans="2:18">
      <c r="B98" s="3" t="s">
        <v>46</v>
      </c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ht="24">
      <c r="B99" s="3" t="s">
        <v>47</v>
      </c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>
      <c r="B100" s="3" t="s">
        <v>48</v>
      </c>
      <c r="C100" s="144">
        <v>0</v>
      </c>
      <c r="D100" s="144">
        <v>0</v>
      </c>
      <c r="E100" s="144">
        <v>0</v>
      </c>
      <c r="F100" s="144">
        <v>0</v>
      </c>
      <c r="G100" s="144">
        <v>0</v>
      </c>
      <c r="H100" s="144">
        <v>0</v>
      </c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</row>
    <row r="101" spans="2:18">
      <c r="B101" s="3" t="s">
        <v>49</v>
      </c>
      <c r="C101" s="144">
        <f>C55</f>
        <v>0</v>
      </c>
      <c r="D101" s="144">
        <f>D55</f>
        <v>0</v>
      </c>
      <c r="E101" s="144">
        <f t="shared" ref="E101:R101" si="83">E55</f>
        <v>0</v>
      </c>
      <c r="F101" s="144">
        <f t="shared" si="83"/>
        <v>0</v>
      </c>
      <c r="G101" s="144">
        <f t="shared" si="83"/>
        <v>0</v>
      </c>
      <c r="H101" s="144">
        <f t="shared" si="83"/>
        <v>0</v>
      </c>
      <c r="I101" s="144">
        <f t="shared" si="83"/>
        <v>0</v>
      </c>
      <c r="J101" s="144">
        <f t="shared" si="83"/>
        <v>0</v>
      </c>
      <c r="K101" s="144">
        <f t="shared" si="83"/>
        <v>0</v>
      </c>
      <c r="L101" s="144">
        <f t="shared" si="83"/>
        <v>0</v>
      </c>
      <c r="M101" s="144">
        <f t="shared" si="83"/>
        <v>0</v>
      </c>
      <c r="N101" s="144">
        <f t="shared" si="83"/>
        <v>0</v>
      </c>
      <c r="O101" s="144">
        <f t="shared" si="83"/>
        <v>0</v>
      </c>
      <c r="P101" s="144">
        <f t="shared" si="83"/>
        <v>0</v>
      </c>
      <c r="Q101" s="144">
        <f t="shared" si="83"/>
        <v>0</v>
      </c>
      <c r="R101" s="144">
        <f t="shared" si="83"/>
        <v>0</v>
      </c>
    </row>
    <row r="102" spans="2:18" ht="24">
      <c r="B102" s="2" t="s">
        <v>50</v>
      </c>
      <c r="C102" s="145">
        <f>C87-C92</f>
        <v>0</v>
      </c>
      <c r="D102" s="145">
        <f>D87-D92</f>
        <v>0</v>
      </c>
      <c r="E102" s="145">
        <f t="shared" ref="E102:R102" si="84">E87-E92</f>
        <v>0</v>
      </c>
      <c r="F102" s="145">
        <f t="shared" si="84"/>
        <v>0</v>
      </c>
      <c r="G102" s="145">
        <f t="shared" si="84"/>
        <v>0</v>
      </c>
      <c r="H102" s="145">
        <f t="shared" si="84"/>
        <v>0</v>
      </c>
      <c r="I102" s="145">
        <f t="shared" si="84"/>
        <v>0</v>
      </c>
      <c r="J102" s="145">
        <f t="shared" si="84"/>
        <v>0</v>
      </c>
      <c r="K102" s="145">
        <f t="shared" si="84"/>
        <v>0</v>
      </c>
      <c r="L102" s="145">
        <f t="shared" si="84"/>
        <v>0</v>
      </c>
      <c r="M102" s="145">
        <f t="shared" si="84"/>
        <v>0</v>
      </c>
      <c r="N102" s="145">
        <f t="shared" si="84"/>
        <v>0</v>
      </c>
      <c r="O102" s="145">
        <f t="shared" si="84"/>
        <v>0</v>
      </c>
      <c r="P102" s="145">
        <f t="shared" si="84"/>
        <v>0</v>
      </c>
      <c r="Q102" s="145">
        <f t="shared" si="84"/>
        <v>0</v>
      </c>
      <c r="R102" s="145">
        <f t="shared" si="84"/>
        <v>0</v>
      </c>
    </row>
    <row r="103" spans="2:18" ht="24">
      <c r="B103" s="11" t="s">
        <v>51</v>
      </c>
      <c r="C103" s="146">
        <f>C62+C85+C102</f>
        <v>0</v>
      </c>
      <c r="D103" s="146">
        <f>D62+D85+D102</f>
        <v>0</v>
      </c>
      <c r="E103" s="146">
        <f t="shared" ref="E103:R103" si="85">E62+E85+E102</f>
        <v>0</v>
      </c>
      <c r="F103" s="146">
        <f t="shared" si="85"/>
        <v>0</v>
      </c>
      <c r="G103" s="146">
        <f t="shared" si="85"/>
        <v>0</v>
      </c>
      <c r="H103" s="146">
        <f t="shared" si="85"/>
        <v>0</v>
      </c>
      <c r="I103" s="146">
        <f t="shared" si="85"/>
        <v>0</v>
      </c>
      <c r="J103" s="146">
        <f t="shared" si="85"/>
        <v>0</v>
      </c>
      <c r="K103" s="146">
        <f t="shared" si="85"/>
        <v>0</v>
      </c>
      <c r="L103" s="146">
        <f t="shared" si="85"/>
        <v>0</v>
      </c>
      <c r="M103" s="146">
        <f t="shared" si="85"/>
        <v>0</v>
      </c>
      <c r="N103" s="146">
        <f t="shared" si="85"/>
        <v>0</v>
      </c>
      <c r="O103" s="146">
        <f t="shared" si="85"/>
        <v>0</v>
      </c>
      <c r="P103" s="146">
        <f t="shared" si="85"/>
        <v>0</v>
      </c>
      <c r="Q103" s="146">
        <f t="shared" si="85"/>
        <v>0</v>
      </c>
      <c r="R103" s="146">
        <f t="shared" si="85"/>
        <v>0</v>
      </c>
    </row>
    <row r="104" spans="2:18" ht="24">
      <c r="B104" s="1" t="s">
        <v>52</v>
      </c>
      <c r="C104" s="148"/>
      <c r="D104" s="148">
        <f>D33-C33</f>
        <v>0</v>
      </c>
      <c r="E104" s="148">
        <f t="shared" ref="E104:R104" si="86">E33-D33</f>
        <v>0</v>
      </c>
      <c r="F104" s="148">
        <f t="shared" si="86"/>
        <v>0</v>
      </c>
      <c r="G104" s="148">
        <f t="shared" si="86"/>
        <v>0</v>
      </c>
      <c r="H104" s="148">
        <f t="shared" si="86"/>
        <v>0</v>
      </c>
      <c r="I104" s="148">
        <f t="shared" si="86"/>
        <v>0</v>
      </c>
      <c r="J104" s="148">
        <f t="shared" si="86"/>
        <v>0</v>
      </c>
      <c r="K104" s="148">
        <f t="shared" si="86"/>
        <v>0</v>
      </c>
      <c r="L104" s="148">
        <f t="shared" si="86"/>
        <v>0</v>
      </c>
      <c r="M104" s="148">
        <f t="shared" si="86"/>
        <v>0</v>
      </c>
      <c r="N104" s="148">
        <f t="shared" si="86"/>
        <v>0</v>
      </c>
      <c r="O104" s="148">
        <f t="shared" si="86"/>
        <v>0</v>
      </c>
      <c r="P104" s="148">
        <f t="shared" si="86"/>
        <v>0</v>
      </c>
      <c r="Q104" s="148">
        <f t="shared" si="86"/>
        <v>0</v>
      </c>
      <c r="R104" s="148">
        <f t="shared" si="86"/>
        <v>0</v>
      </c>
    </row>
    <row r="105" spans="2:18" ht="24">
      <c r="B105" s="1" t="s">
        <v>53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</row>
    <row r="106" spans="2:18">
      <c r="B106" s="1" t="s">
        <v>54</v>
      </c>
      <c r="C106" s="148"/>
      <c r="D106" s="148">
        <f>C107</f>
        <v>0</v>
      </c>
      <c r="E106" s="148">
        <f t="shared" ref="E106:R106" si="87">D107</f>
        <v>0</v>
      </c>
      <c r="F106" s="148">
        <f>E107</f>
        <v>0</v>
      </c>
      <c r="G106" s="148">
        <f t="shared" si="87"/>
        <v>0</v>
      </c>
      <c r="H106" s="148">
        <f t="shared" si="87"/>
        <v>0</v>
      </c>
      <c r="I106" s="148">
        <f t="shared" si="87"/>
        <v>0</v>
      </c>
      <c r="J106" s="148">
        <f t="shared" si="87"/>
        <v>0</v>
      </c>
      <c r="K106" s="148">
        <f t="shared" si="87"/>
        <v>0</v>
      </c>
      <c r="L106" s="148">
        <f t="shared" si="87"/>
        <v>0</v>
      </c>
      <c r="M106" s="148">
        <f t="shared" si="87"/>
        <v>0</v>
      </c>
      <c r="N106" s="148">
        <f t="shared" si="87"/>
        <v>0</v>
      </c>
      <c r="O106" s="148">
        <f t="shared" si="87"/>
        <v>0</v>
      </c>
      <c r="P106" s="148">
        <f t="shared" si="87"/>
        <v>0</v>
      </c>
      <c r="Q106" s="148">
        <f t="shared" si="87"/>
        <v>0</v>
      </c>
      <c r="R106" s="148">
        <f t="shared" si="87"/>
        <v>0</v>
      </c>
    </row>
    <row r="107" spans="2:18" ht="24">
      <c r="B107" s="4" t="s">
        <v>55</v>
      </c>
      <c r="C107" s="149">
        <f>C103+C106</f>
        <v>0</v>
      </c>
      <c r="D107" s="149">
        <f>D103+D106</f>
        <v>0</v>
      </c>
      <c r="E107" s="149">
        <f t="shared" ref="E107:R107" si="88">E103+E106</f>
        <v>0</v>
      </c>
      <c r="F107" s="149">
        <f t="shared" si="88"/>
        <v>0</v>
      </c>
      <c r="G107" s="149">
        <f t="shared" si="88"/>
        <v>0</v>
      </c>
      <c r="H107" s="149">
        <f t="shared" si="88"/>
        <v>0</v>
      </c>
      <c r="I107" s="149">
        <f t="shared" si="88"/>
        <v>0</v>
      </c>
      <c r="J107" s="149">
        <f t="shared" si="88"/>
        <v>0</v>
      </c>
      <c r="K107" s="149">
        <f t="shared" si="88"/>
        <v>0</v>
      </c>
      <c r="L107" s="149">
        <f t="shared" si="88"/>
        <v>0</v>
      </c>
      <c r="M107" s="149">
        <f t="shared" si="88"/>
        <v>0</v>
      </c>
      <c r="N107" s="149">
        <f t="shared" si="88"/>
        <v>0</v>
      </c>
      <c r="O107" s="149">
        <f t="shared" si="88"/>
        <v>0</v>
      </c>
      <c r="P107" s="149">
        <f t="shared" si="88"/>
        <v>0</v>
      </c>
      <c r="Q107" s="149">
        <f t="shared" si="88"/>
        <v>0</v>
      </c>
      <c r="R107" s="149">
        <f t="shared" si="88"/>
        <v>0</v>
      </c>
    </row>
    <row r="108" spans="2:18" ht="13.5" thickBot="1">
      <c r="B108" s="141" t="s">
        <v>56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0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</row>
    <row r="109" spans="2:18" ht="13.5" thickTop="1"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</row>
    <row r="110" spans="2:18"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</row>
  </sheetData>
  <conditionalFormatting sqref="C36:R36">
    <cfRule type="cellIs" dxfId="2" priority="5" operator="lessThan">
      <formula>0</formula>
    </cfRule>
  </conditionalFormatting>
  <conditionalFormatting sqref="C107:R107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KREDYTY i POŻYCZKI</vt:lpstr>
      <vt:lpstr>KPiR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Mustaszar Marek</cp:lastModifiedBy>
  <cp:lastPrinted>2023-02-28T14:16:59Z</cp:lastPrinted>
  <dcterms:created xsi:type="dcterms:W3CDTF">1999-02-17T11:56:26Z</dcterms:created>
  <dcterms:modified xsi:type="dcterms:W3CDTF">2023-07-13T10:17:17Z</dcterms:modified>
</cp:coreProperties>
</file>